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worksheets/wsSortMap2.xml" ContentType="application/vnd.ms-excel.wsSortMap+xml"/>
  <Override PartName="/xl/worksheets/wsSortMap3.xml" ContentType="application/vnd.ms-excel.wsSortMap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014633\Documents\MSAN vistorias\"/>
    </mc:Choice>
  </mc:AlternateContent>
  <bookViews>
    <workbookView xWindow="0" yWindow="0" windowWidth="20490" windowHeight="7905" tabRatio="713"/>
  </bookViews>
  <sheets>
    <sheet name="MSAN OUTDOOR" sheetId="1" r:id="rId1"/>
    <sheet name="Plan2" sheetId="4" state="hidden" r:id="rId2"/>
    <sheet name="a incluir" sheetId="2" r:id="rId3"/>
    <sheet name="Plan3" sheetId="5" state="hidden" r:id="rId4"/>
    <sheet name="Plan1" sheetId="3" state="hidden" r:id="rId5"/>
  </sheets>
  <externalReferences>
    <externalReference r:id="rId6"/>
  </externalReferences>
  <definedNames>
    <definedName name="_xlnm._FilterDatabase" localSheetId="2" hidden="1">'a incluir'!$A$3:$CR$111</definedName>
    <definedName name="_xlnm._FilterDatabase" localSheetId="0" hidden="1">'MSAN OUTDOOR'!$W$1:$W$11433</definedName>
    <definedName name="Z_00ACD186_0A16_46D9_927E_059E2D735253_.wvu.FilterData" localSheetId="0" hidden="1">'MSAN OUTDOOR'!$A$2:$BZ$1882</definedName>
    <definedName name="Z_01605280_F69C_45F8_9F27_6EE63962120E_.wvu.FilterData" localSheetId="0" hidden="1">'MSAN OUTDOOR'!$A$2:$BZ$1874</definedName>
    <definedName name="Z_01F02C79_A4A4_44A0_A956_61B72D59259C_.wvu.FilterData" localSheetId="0" hidden="1">'MSAN OUTDOOR'!$A$1:$BZ$1910</definedName>
    <definedName name="Z_07911070_1907_4B77_A012_F7DDBA1026E1_.wvu.FilterData" localSheetId="0" hidden="1">'MSAN OUTDOOR'!$A$1:$CN$1896</definedName>
    <definedName name="Z_08FBD1D8_BA7E_40FD_8E7A_A41EE30E1ED9_.wvu.FilterData" localSheetId="0" hidden="1">'MSAN OUTDOOR'!$A$1:$BF$1760</definedName>
    <definedName name="Z_0A67A88D_79DD_4E0B_91F2_44F092DF7550_.wvu.FilterData" localSheetId="0" hidden="1">'MSAN OUTDOOR'!$A$1:$CN$1896</definedName>
    <definedName name="Z_10560638_4352_4BDB_BAC3_43B1A78C22F4_.wvu.FilterData" localSheetId="0" hidden="1">'MSAN OUTDOOR'!$W$1:$W$11436</definedName>
    <definedName name="Z_17BA30A2_78C2_45A5_A02C_5B4171AA1FD3_.wvu.Cols" localSheetId="0" hidden="1">'MSAN OUTDOOR'!$I:$V,'MSAN OUTDOOR'!$X:$X,'MSAN OUTDOOR'!$AC:$AI,'MSAN OUTDOOR'!$AK:$AT</definedName>
    <definedName name="Z_17BA30A2_78C2_45A5_A02C_5B4171AA1FD3_.wvu.FilterData" localSheetId="2" hidden="1">'a incluir'!$A$3:$AW$7</definedName>
    <definedName name="Z_17BA30A2_78C2_45A5_A02C_5B4171AA1FD3_.wvu.FilterData" localSheetId="0" hidden="1">'MSAN OUTDOOR'!$A$1:$BF$1760</definedName>
    <definedName name="Z_17D44512_A413_4397_A3DC_CE01515B55AC_.wvu.FilterData" localSheetId="0" hidden="1">'MSAN OUTDOOR'!$A$2:$BZ$1874</definedName>
    <definedName name="Z_1826F552_3ADC_4993_BC38_ED43DA0688C1_.wvu.FilterData" localSheetId="2" hidden="1">'a incluir'!$A$3:$CR$110</definedName>
    <definedName name="Z_1826F552_3ADC_4993_BC38_ED43DA0688C1_.wvu.FilterData" localSheetId="0" hidden="1">'MSAN OUTDOOR'!$W$1:$W$11436</definedName>
    <definedName name="Z_1869AA0E_2BB5_4446_B325_F994AA238DE6_.wvu.FilterData" localSheetId="0" hidden="1">'MSAN OUTDOOR'!$W$1:$W$1987</definedName>
    <definedName name="Z_19E087F2_5C82_4361_9010_925423CACB6E_.wvu.FilterData" localSheetId="0" hidden="1">'MSAN OUTDOOR'!$A$1:$CN$1896</definedName>
    <definedName name="Z_1B4589E6_E710_42BD_A6DF_A93E5EA0800C_.wvu.FilterData" localSheetId="0" hidden="1">'MSAN OUTDOOR'!$A$1:$CN$1896</definedName>
    <definedName name="Z_20A48F1E_A89B_4884_B7C6_44ED93763E78_.wvu.FilterData" localSheetId="0" hidden="1">'MSAN OUTDOOR'!$W$1:$W$1987</definedName>
    <definedName name="Z_215A115D_4910_4509_BEEE_2ECF34008E3B_.wvu.FilterData" localSheetId="2" hidden="1">'a incluir'!$A$3:$CR$110</definedName>
    <definedName name="Z_215A115D_4910_4509_BEEE_2ECF34008E3B_.wvu.FilterData" localSheetId="0" hidden="1">'MSAN OUTDOOR'!$W$1:$W$11436</definedName>
    <definedName name="Z_22458862_8AC5_4073_9048_FCCAEC3293AB_.wvu.FilterData" localSheetId="0" hidden="1">'MSAN OUTDOOR'!$A$1:$CN$1896</definedName>
    <definedName name="Z_240E591B_89DC_4399_8CAC_DF40D16DE99C_.wvu.FilterData" localSheetId="0" hidden="1">'MSAN OUTDOOR'!$A$1:$BZ$1910</definedName>
    <definedName name="Z_25F4D414_3C22_4761_8226_7C45A6BF8E6A_.wvu.FilterData" localSheetId="0" hidden="1">'MSAN OUTDOOR'!$A$1:$CN$1893</definedName>
    <definedName name="Z_29C8E1F5_03C4_45B7_A56C_D5CB9B905540_.wvu.FilterData" localSheetId="0" hidden="1">'MSAN OUTDOOR'!$A$1:$CN$1</definedName>
    <definedName name="Z_2D46E902_679D_4C75_BD3E_F00E92CB61C0_.wvu.Cols" localSheetId="2" hidden="1">'a incluir'!$Y:$Y,'a incluir'!$AC:$AW</definedName>
    <definedName name="Z_2D46E902_679D_4C75_BD3E_F00E92CB61C0_.wvu.FilterData" localSheetId="2" hidden="1">'a incluir'!$A$3:$AW$91</definedName>
    <definedName name="Z_2D46E902_679D_4C75_BD3E_F00E92CB61C0_.wvu.FilterData" localSheetId="0" hidden="1">'MSAN OUTDOOR'!$A$1:$CP$1893</definedName>
    <definedName name="Z_2DCC1A27_7215_4B98_AD20_A7FD4F627DD3_.wvu.FilterData" localSheetId="0" hidden="1">'MSAN OUTDOOR'!$A$2:$BZ$1874</definedName>
    <definedName name="Z_30A72EB4_021E_4742_89F0_333ABFA120B7_.wvu.FilterData" localSheetId="0" hidden="1">'MSAN OUTDOOR'!$A$1:$CN$1899</definedName>
    <definedName name="Z_33B8683E_3981_4BE4_973B_4C8B475619AD_.wvu.FilterData" localSheetId="0" hidden="1">'MSAN OUTDOOR'!$A$1:$CN$1896</definedName>
    <definedName name="Z_347C4A82_B0D4_4F5E_AC3B_ECA4DED6E228_.wvu.FilterData" localSheetId="0" hidden="1">'MSAN OUTDOOR'!$A$1:$CN$1898</definedName>
    <definedName name="Z_36E6D553_77E9_4C25_8E87_A1D412A883B0_.wvu.FilterData" localSheetId="0" hidden="1">'MSAN OUTDOOR'!$A$1:$CN$1896</definedName>
    <definedName name="Z_374FB889_1B6B_441B_A437_4310BE321835_.wvu.FilterData" localSheetId="0" hidden="1">'MSAN OUTDOOR'!$A$1:$CN$1896</definedName>
    <definedName name="Z_3794D99A_56CC_418A_9FA0_E38794349BDF_.wvu.FilterData" localSheetId="0" hidden="1">'MSAN OUTDOOR'!$A$1:$CN$1896</definedName>
    <definedName name="Z_390E51F9_31EE_4AA0_8E8C_96F663BD71B2_.wvu.FilterData" localSheetId="0" hidden="1">'MSAN OUTDOOR'!$A$1:$CN$1896</definedName>
    <definedName name="Z_3A053492_9355_49ED_B483_349B88B52750_.wvu.FilterData" localSheetId="0" hidden="1">'MSAN OUTDOOR'!$W$1:$W$1872</definedName>
    <definedName name="Z_3A76E95E_773F_49B7_9AF4_C616686F293B_.wvu.FilterData" localSheetId="0" hidden="1">'MSAN OUTDOOR'!$A$1:$CN$1896</definedName>
    <definedName name="Z_3AE552A7_9112_48F7_AA73_8902C4FC4BD7_.wvu.FilterData" localSheetId="2" hidden="1">'a incluir'!$A$3:$CR$107</definedName>
    <definedName name="Z_3AE552A7_9112_48F7_AA73_8902C4FC4BD7_.wvu.FilterData" localSheetId="0" hidden="1">'MSAN OUTDOOR'!$A$1:$CN$11428</definedName>
    <definedName name="Z_3D37D1DA_3328_439B_89DF_B0C3B6EC8806_.wvu.FilterData" localSheetId="0" hidden="1">'MSAN OUTDOOR'!$A$1:$CN$1896</definedName>
    <definedName name="Z_3F34CE07_CE1B_4E1B_A25F_680D857D60F4_.wvu.FilterData" localSheetId="2" hidden="1">'a incluir'!$A$3:$AW$7</definedName>
    <definedName name="Z_3F34CE07_CE1B_4E1B_A25F_680D857D60F4_.wvu.FilterData" localSheetId="0" hidden="1">'MSAN OUTDOOR'!$A$1:$BZ$1910</definedName>
    <definedName name="Z_4143C283_C494_45C5_AEC2_8B7F2FF4D648_.wvu.FilterData" localSheetId="0" hidden="1">'MSAN OUTDOOR'!$A$1:$BF$1872</definedName>
    <definedName name="Z_4196C8CA_3559_4231_AD40_B2C45427F389_.wvu.FilterData" localSheetId="0" hidden="1">'MSAN OUTDOOR'!$A$1:$BF$1760</definedName>
    <definedName name="Z_42F41828_8EA1_4C43_A0E3_637FA7D40264_.wvu.Cols" localSheetId="2" hidden="1">'a incluir'!$Y:$Y,'a incluir'!$AC:$AW</definedName>
    <definedName name="Z_42F41828_8EA1_4C43_A0E3_637FA7D40264_.wvu.Cols" localSheetId="0" hidden="1">'MSAN OUTDOOR'!$AC:$AI,'MSAN OUTDOOR'!$AK:$AT</definedName>
    <definedName name="Z_42F41828_8EA1_4C43_A0E3_637FA7D40264_.wvu.FilterData" localSheetId="2" hidden="1">'a incluir'!$A$3:$CR$111</definedName>
    <definedName name="Z_42F41828_8EA1_4C43_A0E3_637FA7D40264_.wvu.FilterData" localSheetId="0" hidden="1">'MSAN OUTDOOR'!$A$1:$CT$11433</definedName>
    <definedName name="Z_45602361_B821_43A3_930D_E63CB4303A0A_.wvu.FilterData" localSheetId="0" hidden="1">'MSAN OUTDOOR'!$A$1:$CN$1893</definedName>
    <definedName name="Z_4D3A00AF_1E12_45EA_B3E5_FEC2FC6B2B7A_.wvu.FilterData" localSheetId="2" hidden="1">'a incluir'!$A$3:$AW$7</definedName>
    <definedName name="Z_4D3A00AF_1E12_45EA_B3E5_FEC2FC6B2B7A_.wvu.FilterData" localSheetId="0" hidden="1">'MSAN OUTDOOR'!$A$2:$BZ$1872</definedName>
    <definedName name="Z_58863A59_FD7C_4EFA_9355_BB050EF08433_.wvu.FilterData" localSheetId="0" hidden="1">'MSAN OUTDOOR'!$A$1:$BF$1760</definedName>
    <definedName name="Z_5EC2ABDF_F704_4E05_83FD_CC1E3F61147B_.wvu.FilterData" localSheetId="0" hidden="1">'MSAN OUTDOOR'!$A$1:$CN$1900</definedName>
    <definedName name="Z_66F64FEC_A663_44DA_833D_B9B0E1362BE9_.wvu.FilterData" localSheetId="2" hidden="1">'a incluir'!$A$3:$AW$7</definedName>
    <definedName name="Z_66F64FEC_A663_44DA_833D_B9B0E1362BE9_.wvu.FilterData" localSheetId="0" hidden="1">'MSAN OUTDOOR'!$A$2:$BZ$1872</definedName>
    <definedName name="Z_6C1630F8_7C12_4D5B_A4AF_DA51E4F892AF_.wvu.FilterData" localSheetId="0" hidden="1">'MSAN OUTDOOR'!$A$2:$BZ$1874</definedName>
    <definedName name="Z_745E15F1_1AC9_4BE7_9B1F_9EF938509D60_.wvu.FilterData" localSheetId="0" hidden="1">'MSAN OUTDOOR'!$A$1:$CN$1893</definedName>
    <definedName name="Z_761BB46D_5467_423A_9798_67A4AEBF45F2_.wvu.FilterData" localSheetId="0" hidden="1">'MSAN OUTDOOR'!$A$2:$BZ$1888</definedName>
    <definedName name="Z_796F97DB_6DE1_4CBD_B7EC_5DF098D3146F_.wvu.FilterData" localSheetId="2" hidden="1">'a incluir'!$A$3:$AW$7</definedName>
    <definedName name="Z_796F97DB_6DE1_4CBD_B7EC_5DF098D3146F_.wvu.FilterData" localSheetId="0" hidden="1">'MSAN OUTDOOR'!$A$1:$BF$1872</definedName>
    <definedName name="Z_7977C38A_2646_401C_9D5F_EC5CBA33A5FC_.wvu.FilterData" localSheetId="0" hidden="1">'MSAN OUTDOOR'!$A$2:$BZ$1888</definedName>
    <definedName name="Z_7D1B3D59_4F4F_43BE_B07D_D16256980D94_.wvu.FilterData" localSheetId="0" hidden="1">'MSAN OUTDOOR'!$A$1:$CN$1896</definedName>
    <definedName name="Z_7E6828BD_EC28_4861_B52F_641976A35027_.wvu.FilterData" localSheetId="2" hidden="1">'a incluir'!$A$3:$CR$111</definedName>
    <definedName name="Z_7E6828BD_EC28_4861_B52F_641976A35027_.wvu.FilterData" localSheetId="0" hidden="1">'MSAN OUTDOOR'!$A$1:$CN$1898</definedName>
    <definedName name="Z_7F27869A_1AB2_4AA6_A336_91BC4565CA73_.wvu.FilterData" localSheetId="0" hidden="1">'MSAN OUTDOOR'!$A$1:$CN$1896</definedName>
    <definedName name="Z_86D19B74_2C87_49B2_96A2_1B00EF588318_.wvu.Cols" localSheetId="2" hidden="1">'a incluir'!$Y:$Y,'a incluir'!$AC:$AW</definedName>
    <definedName name="Z_86D19B74_2C87_49B2_96A2_1B00EF588318_.wvu.Cols" localSheetId="0" hidden="1">'MSAN OUTDOOR'!$AC:$AI,'MSAN OUTDOOR'!$AK:$AT</definedName>
    <definedName name="Z_86D19B74_2C87_49B2_96A2_1B00EF588318_.wvu.FilterData" localSheetId="2" hidden="1">'a incluir'!$A$3:$CR$92</definedName>
    <definedName name="Z_86D19B74_2C87_49B2_96A2_1B00EF588318_.wvu.FilterData" localSheetId="0" hidden="1">'MSAN OUTDOOR'!$A$1:$CQ$1896</definedName>
    <definedName name="Z_8C41CE93_CB48_4EBF_ACDF_3AD307CAFAB6_.wvu.FilterData" localSheetId="0" hidden="1">'MSAN OUTDOOR'!$A$1:$BF$1760</definedName>
    <definedName name="Z_8E99BEA8_B322_43F5_971F_0BAD03475D38_.wvu.FilterData" localSheetId="2" hidden="1">'a incluir'!$A$3:$CR$3</definedName>
    <definedName name="Z_8E99BEA8_B322_43F5_971F_0BAD03475D38_.wvu.FilterData" localSheetId="0" hidden="1">'MSAN OUTDOOR'!$A$1:$CQ$1894</definedName>
    <definedName name="Z_98439B5C_3E38_4316_9B5F_AC3538BA2071_.wvu.FilterData" localSheetId="2" hidden="1">'a incluir'!$A$3:$AW$90</definedName>
    <definedName name="Z_98439B5C_3E38_4316_9B5F_AC3538BA2071_.wvu.FilterData" localSheetId="0" hidden="1">'MSAN OUTDOOR'!$W$1:$W$1975</definedName>
    <definedName name="Z_990B9E82_1E3B_4D30_B63E_992A7CE51D1D_.wvu.FilterData" localSheetId="0" hidden="1">'MSAN OUTDOOR'!$A$1:$CN$1896</definedName>
    <definedName name="Z_992FF4C8_95F5_4EC8_A10D_73938466FA10_.wvu.FilterData" localSheetId="0" hidden="1">'MSAN OUTDOOR'!$A$1:$CN$1896</definedName>
    <definedName name="Z_99826AFD_1BDA_484E_9A16_5DBDFB43F117_.wvu.FilterData" localSheetId="0" hidden="1">'MSAN OUTDOOR'!$A$1:$CD$1888</definedName>
    <definedName name="Z_9AD3DA7B_3568_4210_83D0_052459E9D96C_.wvu.FilterData" localSheetId="2" hidden="1">'a incluir'!$A$3:$AW$17</definedName>
    <definedName name="Z_9AD3DA7B_3568_4210_83D0_052459E9D96C_.wvu.FilterData" localSheetId="0" hidden="1">'MSAN OUTDOOR'!$W$1:$W$1926</definedName>
    <definedName name="Z_9C9E51CE_12FB_41D2_A23D_BC08241C2954_.wvu.FilterData" localSheetId="0" hidden="1">'MSAN OUTDOOR'!$A$1:$BF$1760</definedName>
    <definedName name="Z_9CA43FF5_A653_4CD2_B666_D296C5DCACBC_.wvu.FilterData" localSheetId="2" hidden="1">'a incluir'!$A$3:$AW$7</definedName>
    <definedName name="Z_9E485F65_15C1_4DE9_B620_996FB5225A50_.wvu.FilterData" localSheetId="0" hidden="1">'MSAN OUTDOOR'!$A$2:$BZ$1874</definedName>
    <definedName name="Z_A024CF92_233C_46DF_AB42_FD60938D175F_.wvu.FilterData" localSheetId="0" hidden="1">'MSAN OUTDOOR'!$A$1:$CN$1896</definedName>
    <definedName name="Z_A052BE80_D15C_4EEE_A64F_EAE1976F0C71_.wvu.FilterData" localSheetId="0" hidden="1">'MSAN OUTDOOR'!$A$1:$BF$1760</definedName>
    <definedName name="Z_A6F93456_168D_421A_B321_84FB5D7EF723_.wvu.FilterData" localSheetId="0" hidden="1">'MSAN OUTDOOR'!$A$1:$CR$1893</definedName>
    <definedName name="Z_B23A8DF8_3BF7_470E_A464_BB7F6EBDD400_.wvu.FilterData" localSheetId="0" hidden="1">'MSAN OUTDOOR'!$W$1:$W$1987</definedName>
    <definedName name="Z_B9717A3C_ED33_4270_AF48_D98A6E84405A_.wvu.FilterData" localSheetId="0" hidden="1">'MSAN OUTDOOR'!$A$1:$CN$1896</definedName>
    <definedName name="Z_B97CA8D5_91D9_4F4F_A514_A1AFDA121257_.wvu.Cols" localSheetId="2" hidden="1">'a incluir'!$F:$G,'a incluir'!$AC:$AQ,'a incluir'!$AS:$AW</definedName>
    <definedName name="Z_B97CA8D5_91D9_4F4F_A514_A1AFDA121257_.wvu.FilterData" localSheetId="2" hidden="1">'a incluir'!$A$3:$CR$111</definedName>
    <definedName name="Z_B97CA8D5_91D9_4F4F_A514_A1AFDA121257_.wvu.FilterData" localSheetId="0" hidden="1">'MSAN OUTDOOR'!$A$1:$CT$1903</definedName>
    <definedName name="Z_C0177426_F172_433F_AF57_C11C868D23E5_.wvu.Cols" localSheetId="0" hidden="1">'MSAN OUTDOOR'!$I:$V,'MSAN OUTDOOR'!$X:$X,'MSAN OUTDOOR'!$AC:$AI,'MSAN OUTDOOR'!$AK:$AT</definedName>
    <definedName name="Z_C0177426_F172_433F_AF57_C11C868D23E5_.wvu.FilterData" localSheetId="2" hidden="1">'a incluir'!$A$3:$AW$7</definedName>
    <definedName name="Z_C0177426_F172_433F_AF57_C11C868D23E5_.wvu.FilterData" localSheetId="0" hidden="1">'MSAN OUTDOOR'!$A$1:$BF$1760</definedName>
    <definedName name="Z_C3E02DA3_C37A_4171_B800_4DB6B61A1C7F_.wvu.FilterData" localSheetId="0" hidden="1">'MSAN OUTDOOR'!$A$1:$CN$1898</definedName>
    <definedName name="Z_C3F040F7_9714_4A5D_9D26_CAFCBE6E5865_.wvu.FilterData" localSheetId="0" hidden="1">'MSAN OUTDOOR'!$A$1:$CN$1896</definedName>
    <definedName name="Z_C57CE41E_0683_4029_9A30_6B2C7E8C57F8_.wvu.FilterData" localSheetId="0" hidden="1">'MSAN OUTDOOR'!$A$1:$CN$1896</definedName>
    <definedName name="Z_D003841B_3144_4FB7_9F55_33D8D283B5A1_.wvu.FilterData" localSheetId="0" hidden="1">'MSAN OUTDOOR'!$A$1:$CN$1896</definedName>
    <definedName name="Z_D09F7E87_A1AF_4BFD_8B0A_7F570244BC7E_.wvu.FilterData" localSheetId="0" hidden="1">'MSAN OUTDOOR'!$A$1:$CN$1</definedName>
    <definedName name="Z_D34ECF76_5BC9_484F_B0FC_7AFAEEB68CF8_.wvu.FilterData" localSheetId="0" hidden="1">'MSAN OUTDOOR'!$A$1:$CN$1893</definedName>
    <definedName name="Z_D4E64077_D868_4880_88B5_76F96A6E75D9_.wvu.FilterData" localSheetId="2" hidden="1">'a incluir'!$A$3:$CR$110</definedName>
    <definedName name="Z_D4E64077_D868_4880_88B5_76F96A6E75D9_.wvu.FilterData" localSheetId="0" hidden="1">'MSAN OUTDOOR'!$W$1:$W$11436</definedName>
    <definedName name="Z_D50F6928_4ABC_4CF6_A679_840F88176EBE_.wvu.FilterData" localSheetId="0" hidden="1">'MSAN OUTDOOR'!$A$1:$CN$1896</definedName>
    <definedName name="Z_D7A4283D_2F88_4B34_86F1_7C6EB526C0CD_.wvu.FilterData" localSheetId="0" hidden="1">'MSAN OUTDOOR'!$A$1:$CN$1896</definedName>
    <definedName name="Z_DA73A7F4_8548_4924_8D6A_04A6EABA9272_.wvu.FilterData" localSheetId="0" hidden="1">'MSAN OUTDOOR'!$A$1:$CN$1896</definedName>
    <definedName name="Z_DD57858C_EF26_4D44_B52E_C5FD54EE6E6A_.wvu.FilterData" localSheetId="0" hidden="1">'MSAN OUTDOOR'!$A$1:$CN$1896</definedName>
    <definedName name="Z_E43B3C3F_6103_489A_905E_112BCBD4D9BC_.wvu.FilterData" localSheetId="0" hidden="1">'MSAN OUTDOOR'!$A$1:$CN$1896</definedName>
    <definedName name="Z_E6EE3594_2CFB_4772_B909_FBC8CCC17036_.wvu.Cols" localSheetId="2" hidden="1">'a incluir'!$F:$G,'a incluir'!$AC:$AQ,'a incluir'!$AS:$AW</definedName>
    <definedName name="Z_E6EE3594_2CFB_4772_B909_FBC8CCC17036_.wvu.FilterData" localSheetId="2" hidden="1">'a incluir'!$A$3:$CR$111</definedName>
    <definedName name="Z_E6EE3594_2CFB_4772_B909_FBC8CCC17036_.wvu.FilterData" localSheetId="0" hidden="1">'MSAN OUTDOOR'!$W$1:$W$11433</definedName>
    <definedName name="Z_EB451F53_CEA8_4BD2_B467_658FDA59D51E_.wvu.FilterData" localSheetId="0" hidden="1">'MSAN OUTDOOR'!$A$1:$CP$1893</definedName>
    <definedName name="Z_EC63FB15_4EA0_44D1_B029_697D8A6E2134_.wvu.FilterData" localSheetId="0" hidden="1">'MSAN OUTDOOR'!$A$1:$BF$1888</definedName>
    <definedName name="Z_F8FB299E_10EE_4252_A69C_EA6D369FBCCA_.wvu.FilterData" localSheetId="0" hidden="1">'MSAN OUTDOOR'!$A$1:$CN$1896</definedName>
    <definedName name="Z_FA3F9270_C7C7_4FAC_A106_5ED88FABD05B_.wvu.FilterData" localSheetId="0" hidden="1">'MSAN OUTDOOR'!$A$1:$CN$1896</definedName>
  </definedNames>
  <calcPr calcId="152511"/>
  <customWorkbookViews>
    <customWorkbookView name="Sergio  Kohara - Modo de exibição pessoal" guid="{E6EE3594-2CFB-4772-B909-FBC8CCC17036}" mergeInterval="0" personalView="1" maximized="1" xWindow="-8" yWindow="-8" windowWidth="1382" windowHeight="744" tabRatio="713" activeSheetId="1"/>
    <customWorkbookView name="Levi de Souza - Modo de exibição pessoal" guid="{86D19B74-2C87-49B2-96A2-1B00EF588318}" mergeInterval="0" personalView="1" maximized="1" xWindow="-8" yWindow="-8" windowWidth="1382" windowHeight="744" tabRatio="713" activeSheetId="1"/>
    <customWorkbookView name="Henrique Aparecido Bezerra - Modo de exibição pessoal" guid="{C0177426-F172-433F-AF57-C11C868D23E5}" mergeInterval="0" personalView="1" maximized="1" xWindow="-8" yWindow="-8" windowWidth="1296" windowHeight="776" tabRatio="713" activeSheetId="1"/>
    <customWorkbookView name="NATASHA AMADEU HYPOLITO - Modo de exibição pessoal" guid="{17BA30A2-78C2-45A5-A02C-5B4171AA1FD3}" mergeInterval="0" personalView="1" maximized="1" xWindow="-8" yWindow="-8" windowWidth="1456" windowHeight="876" tabRatio="713" activeSheetId="1"/>
    <customWorkbookView name="Henrique  Aparecido Bezerra - Modo de exibição pessoal" guid="{4D3A00AF-1E12-45EA-B3E5-FEC2FC6B2B7A}" mergeInterval="0" personalView="1" maximized="1" xWindow="-8" yWindow="-8" windowWidth="1296" windowHeight="776" tabRatio="713" activeSheetId="1"/>
    <customWorkbookView name="Jose Valtencir Antunes Faria - Modo de exibição pessoal" guid="{66F64FEC-A663-44DA-833D-B9B0E1362BE9}" mergeInterval="0" personalView="1" maximized="1" xWindow="-4" yWindow="-4" windowWidth="1374" windowHeight="732" tabRatio="713" activeSheetId="1"/>
    <customWorkbookView name="Alvaro Alceu Ferreira Santos - Modo de exibição pessoal" guid="{796F97DB-6DE1-4CBD-B7EC-5DF098D3146F}" mergeInterval="0" personalView="1" maximized="1" xWindow="-8" yWindow="-8" windowWidth="1382" windowHeight="744" tabRatio="713" activeSheetId="1"/>
    <customWorkbookView name="Paloma Ana De Oliveira - Modo de exibição pessoal" guid="{2D46E902-679D-4C75-BD3E-F00E92CB61C0}" mergeInterval="0" personalView="1" maximized="1" xWindow="-8" yWindow="-8" windowWidth="1382" windowHeight="744" tabRatio="713" activeSheetId="1"/>
    <customWorkbookView name="E439138 - Modo de exibição pessoal" guid="{42F41828-8EA1-4C43-A0E3-637FA7D40264}" mergeInterval="0" personalView="1" maximized="1" xWindow="-8" yWindow="-8" windowWidth="1382" windowHeight="754" tabRatio="713" activeSheetId="1"/>
    <customWorkbookView name="Priscila Andreia Santana - Modo de exibição pessoal" guid="{B97CA8D5-91D9-4F4F-A514-A1AFDA121257}" mergeInterval="0" personalView="1" maximized="1" xWindow="-8" yWindow="-8" windowWidth="1382" windowHeight="744" tabRatio="713" activeSheetId="1"/>
  </customWorkbookViews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87" i="2" l="1"/>
  <c r="AX87" i="2"/>
  <c r="AY28" i="2"/>
  <c r="AX28" i="2"/>
  <c r="F1903" i="1"/>
  <c r="X1903" i="1"/>
  <c r="X1874" i="1" l="1"/>
  <c r="X1873" i="1"/>
  <c r="AY76" i="2" l="1"/>
  <c r="AX76" i="2"/>
  <c r="X1901" i="1"/>
  <c r="AY82" i="2" l="1"/>
  <c r="AX82" i="2"/>
  <c r="X1902" i="1" l="1"/>
  <c r="F1902" i="1"/>
  <c r="X111" i="2" l="1"/>
  <c r="F111" i="2"/>
  <c r="E111" i="2"/>
  <c r="J1280" i="1" l="1"/>
  <c r="BA22" i="2" l="1"/>
  <c r="AZ22" i="2"/>
  <c r="BA21" i="2"/>
  <c r="AZ21" i="2"/>
  <c r="BA20" i="2"/>
  <c r="AZ20" i="2"/>
  <c r="BB1900" i="1" l="1"/>
  <c r="BA1900" i="1"/>
  <c r="X1900" i="1"/>
  <c r="BB1899" i="1"/>
  <c r="BA1899" i="1"/>
  <c r="X1899" i="1"/>
  <c r="X22" i="2"/>
  <c r="F22" i="2"/>
  <c r="E22" i="2"/>
  <c r="X21" i="2"/>
  <c r="F21" i="2"/>
  <c r="E21" i="2"/>
  <c r="X20" i="2"/>
  <c r="F20" i="2"/>
  <c r="E20" i="2"/>
  <c r="X90" i="2" l="1"/>
  <c r="F90" i="2"/>
  <c r="X89" i="2"/>
  <c r="F89" i="2"/>
  <c r="X88" i="2"/>
  <c r="F88" i="2"/>
  <c r="X83" i="2" l="1"/>
  <c r="F83" i="2"/>
  <c r="X82" i="2"/>
  <c r="F82" i="2"/>
  <c r="X28" i="2"/>
  <c r="F28" i="2"/>
  <c r="X81" i="2"/>
  <c r="F81" i="2"/>
  <c r="X80" i="2"/>
  <c r="F80" i="2"/>
  <c r="X79" i="2"/>
  <c r="F79" i="2"/>
  <c r="X78" i="2"/>
  <c r="F78" i="2"/>
  <c r="K42" i="2"/>
  <c r="K46" i="2"/>
  <c r="K60" i="2"/>
  <c r="K65" i="2"/>
  <c r="K71" i="2"/>
  <c r="K91" i="2"/>
  <c r="X77" i="2"/>
  <c r="F77" i="2"/>
  <c r="X321" i="1" l="1"/>
  <c r="X320" i="1"/>
  <c r="X318" i="1"/>
  <c r="X378" i="1" l="1"/>
  <c r="F378" i="1"/>
  <c r="E378" i="1"/>
  <c r="X377" i="1"/>
  <c r="F377" i="1"/>
  <c r="E377" i="1"/>
  <c r="AY29" i="2" l="1"/>
  <c r="AX29" i="2"/>
  <c r="BB1498" i="1"/>
  <c r="BA1498" i="1"/>
  <c r="X1498" i="1"/>
  <c r="F1498" i="1"/>
  <c r="E1498" i="1"/>
  <c r="K1413" i="1" l="1"/>
  <c r="AX31" i="2"/>
  <c r="AY31" i="2"/>
  <c r="BB1506" i="1"/>
  <c r="X1506" i="1"/>
  <c r="F1506" i="1"/>
  <c r="E1506" i="1"/>
  <c r="AY27" i="2" l="1"/>
  <c r="AX27" i="2"/>
  <c r="BA1490" i="1"/>
  <c r="BB1490" i="1"/>
  <c r="X1490" i="1"/>
  <c r="E1490" i="1"/>
  <c r="F1490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D319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299" i="1"/>
  <c r="E300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1" i="1"/>
  <c r="E1492" i="1"/>
  <c r="E1493" i="1"/>
  <c r="E1494" i="1"/>
  <c r="E1495" i="1"/>
  <c r="E1496" i="1"/>
  <c r="E1497" i="1"/>
  <c r="E1499" i="1"/>
  <c r="E1500" i="1"/>
  <c r="E1501" i="1"/>
  <c r="E1502" i="1"/>
  <c r="E1503" i="1"/>
  <c r="E1504" i="1"/>
  <c r="E1505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E318" i="1"/>
  <c r="E319" i="1"/>
  <c r="E320" i="1"/>
  <c r="E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299" i="1"/>
  <c r="F300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1" i="1"/>
  <c r="F1492" i="1"/>
  <c r="F1493" i="1"/>
  <c r="F1494" i="1"/>
  <c r="F1495" i="1"/>
  <c r="F1496" i="1"/>
  <c r="F1497" i="1"/>
  <c r="F1499" i="1"/>
  <c r="F1500" i="1"/>
  <c r="F1501" i="1"/>
  <c r="F1502" i="1"/>
  <c r="F1503" i="1"/>
  <c r="F1504" i="1"/>
  <c r="F1505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2" i="1"/>
  <c r="AY92" i="2" l="1"/>
  <c r="AY95" i="2"/>
  <c r="AY94" i="2"/>
  <c r="AY93" i="2"/>
  <c r="AY96" i="2"/>
  <c r="AY91" i="2"/>
  <c r="AY23" i="2"/>
  <c r="AY26" i="2"/>
  <c r="AY25" i="2"/>
  <c r="X19" i="2"/>
  <c r="BB1898" i="1"/>
  <c r="BB1897" i="1"/>
  <c r="BB1896" i="1"/>
  <c r="BB1895" i="1"/>
  <c r="BB1894" i="1"/>
  <c r="BB1893" i="1"/>
  <c r="BB1892" i="1"/>
  <c r="BB1891" i="1"/>
  <c r="BB1890" i="1"/>
  <c r="BA1898" i="1"/>
  <c r="BA1897" i="1"/>
  <c r="BA1896" i="1"/>
  <c r="BA1895" i="1"/>
  <c r="BA1894" i="1"/>
  <c r="BA1893" i="1"/>
  <c r="BA1892" i="1"/>
  <c r="BA1891" i="1"/>
  <c r="BA1890" i="1"/>
  <c r="X65" i="2"/>
  <c r="X66" i="2"/>
  <c r="X64" i="2"/>
  <c r="X63" i="2"/>
  <c r="X62" i="2"/>
  <c r="X61" i="2"/>
  <c r="X2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60" i="2"/>
  <c r="X76" i="2"/>
  <c r="X75" i="2"/>
  <c r="X74" i="2"/>
  <c r="X73" i="2"/>
  <c r="X72" i="2"/>
  <c r="X71" i="2"/>
  <c r="X70" i="2"/>
  <c r="X69" i="2"/>
  <c r="X68" i="2"/>
  <c r="X67" i="2"/>
  <c r="X50" i="2"/>
  <c r="X49" i="2"/>
  <c r="X30" i="2"/>
  <c r="X57" i="2"/>
  <c r="X55" i="2"/>
  <c r="X53" i="2"/>
  <c r="X59" i="2"/>
  <c r="X56" i="2"/>
  <c r="X54" i="2"/>
  <c r="X52" i="2"/>
  <c r="X51" i="2"/>
  <c r="X31" i="2"/>
  <c r="X27" i="2"/>
  <c r="X24" i="2"/>
  <c r="X58" i="2"/>
  <c r="X18" i="2"/>
  <c r="X17" i="2"/>
  <c r="X16" i="2"/>
  <c r="X15" i="2"/>
  <c r="X14" i="2"/>
  <c r="X13" i="2"/>
  <c r="X9" i="2"/>
  <c r="X10" i="2"/>
  <c r="X1867" i="1"/>
  <c r="X1868" i="1"/>
  <c r="X1869" i="1"/>
  <c r="X1870" i="1"/>
  <c r="X1871" i="1"/>
  <c r="X1872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26" i="2" l="1"/>
  <c r="X23" i="2"/>
  <c r="X58" i="1" l="1"/>
  <c r="X59" i="1"/>
  <c r="X60" i="1"/>
  <c r="X61" i="1"/>
  <c r="X54" i="1"/>
  <c r="X55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2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585" i="1"/>
  <c r="X586" i="1"/>
  <c r="X587" i="1"/>
  <c r="X588" i="1"/>
  <c r="X589" i="1"/>
  <c r="X590" i="1"/>
  <c r="X591" i="1"/>
  <c r="X592" i="1"/>
  <c r="X593" i="1"/>
  <c r="X583" i="1"/>
  <c r="X584" i="1"/>
  <c r="X581" i="1"/>
  <c r="X582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62" i="1"/>
  <c r="X63" i="1"/>
  <c r="X64" i="1"/>
  <c r="X65" i="1"/>
  <c r="X66" i="1"/>
  <c r="X67" i="1"/>
  <c r="X68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05" i="1"/>
  <c r="X1004" i="1"/>
  <c r="X996" i="1"/>
  <c r="X997" i="1"/>
  <c r="X998" i="1"/>
  <c r="X999" i="1"/>
  <c r="X1000" i="1"/>
  <c r="X1001" i="1"/>
  <c r="X1002" i="1"/>
  <c r="X1003" i="1"/>
  <c r="X994" i="1"/>
  <c r="X995" i="1"/>
  <c r="X993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700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33" i="1"/>
  <c r="X1434" i="1"/>
  <c r="X1435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283" i="1"/>
  <c r="X1282" i="1"/>
  <c r="X1280" i="1"/>
  <c r="X1281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891" i="1"/>
  <c r="X1892" i="1"/>
  <c r="X1890" i="1"/>
  <c r="X1896" i="1"/>
  <c r="X1895" i="1"/>
  <c r="X1897" i="1"/>
  <c r="X1898" i="1"/>
  <c r="X1893" i="1"/>
  <c r="X1894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4" i="1"/>
  <c r="X1695" i="1"/>
  <c r="X1696" i="1"/>
  <c r="X1697" i="1"/>
  <c r="X1698" i="1"/>
  <c r="X1699" i="1"/>
  <c r="X1700" i="1"/>
  <c r="X1701" i="1"/>
  <c r="X1702" i="1"/>
  <c r="X7" i="2" l="1"/>
  <c r="X6" i="2"/>
  <c r="X5" i="2"/>
  <c r="X25" i="2" l="1"/>
  <c r="X1550" i="1" l="1"/>
  <c r="X1534" i="1"/>
  <c r="X1527" i="1"/>
  <c r="X1528" i="1"/>
  <c r="X1518" i="1"/>
  <c r="X1525" i="1"/>
  <c r="X1524" i="1"/>
  <c r="X1529" i="1"/>
  <c r="X1532" i="1"/>
  <c r="X1533" i="1"/>
  <c r="X1523" i="1"/>
  <c r="X1526" i="1"/>
  <c r="X1535" i="1"/>
  <c r="X1521" i="1"/>
  <c r="X1530" i="1"/>
  <c r="X1519" i="1"/>
  <c r="X1520" i="1"/>
  <c r="K1522" i="1"/>
  <c r="X1522" i="1"/>
  <c r="X1531" i="1"/>
  <c r="X1541" i="1"/>
  <c r="X1540" i="1"/>
  <c r="X1537" i="1"/>
  <c r="X1538" i="1"/>
  <c r="X1539" i="1"/>
  <c r="X1536" i="1"/>
  <c r="X1504" i="1"/>
  <c r="X1507" i="1"/>
  <c r="X1503" i="1"/>
  <c r="X1499" i="1"/>
  <c r="X1500" i="1"/>
  <c r="X1496" i="1"/>
  <c r="X1510" i="1"/>
  <c r="X1511" i="1"/>
  <c r="X1512" i="1"/>
  <c r="X1514" i="1"/>
  <c r="X1515" i="1"/>
  <c r="X1513" i="1"/>
  <c r="X1516" i="1"/>
  <c r="X1517" i="1"/>
  <c r="X1509" i="1"/>
  <c r="X1491" i="1"/>
  <c r="X1502" i="1"/>
  <c r="X1703" i="1"/>
  <c r="X1710" i="1"/>
  <c r="X1711" i="1"/>
  <c r="X1712" i="1"/>
  <c r="X1713" i="1"/>
  <c r="X1708" i="1"/>
  <c r="X1709" i="1"/>
  <c r="X1704" i="1"/>
  <c r="X1705" i="1"/>
  <c r="X1706" i="1"/>
  <c r="X1707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492" i="1"/>
  <c r="X1501" i="1"/>
  <c r="X1505" i="1"/>
  <c r="X1495" i="1" l="1"/>
  <c r="X1508" i="1" l="1"/>
  <c r="X1493" i="1" l="1"/>
  <c r="X1497" i="1" l="1"/>
  <c r="X110" i="2"/>
  <c r="X109" i="2"/>
  <c r="X108" i="2"/>
  <c r="X92" i="2"/>
  <c r="X95" i="2"/>
  <c r="X107" i="2"/>
  <c r="X106" i="2"/>
  <c r="X105" i="2"/>
  <c r="X104" i="2"/>
  <c r="X103" i="2"/>
  <c r="X102" i="2"/>
  <c r="X101" i="2"/>
  <c r="X100" i="2"/>
  <c r="X94" i="2"/>
  <c r="X93" i="2"/>
  <c r="X96" i="2"/>
  <c r="X99" i="2"/>
  <c r="X98" i="2"/>
  <c r="X91" i="2"/>
  <c r="X97" i="2"/>
  <c r="X1769" i="1" l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 l="1"/>
  <c r="X1784" i="1"/>
  <c r="X1785" i="1"/>
  <c r="X1795" i="1"/>
  <c r="X1796" i="1"/>
  <c r="X1788" i="1"/>
  <c r="X1789" i="1"/>
  <c r="X1777" i="1"/>
  <c r="X1778" i="1"/>
  <c r="X1786" i="1"/>
  <c r="X1787" i="1"/>
  <c r="X1775" i="1"/>
  <c r="X1776" i="1"/>
  <c r="X1781" i="1"/>
  <c r="X1782" i="1"/>
  <c r="X1792" i="1"/>
  <c r="X1790" i="1"/>
  <c r="X1791" i="1"/>
  <c r="X1770" i="1"/>
  <c r="X1771" i="1"/>
  <c r="X1797" i="1"/>
  <c r="X1798" i="1"/>
  <c r="X1779" i="1"/>
  <c r="X1780" i="1"/>
  <c r="X1772" i="1"/>
  <c r="X1773" i="1"/>
  <c r="X1774" i="1"/>
  <c r="X1793" i="1"/>
  <c r="X1794" i="1"/>
  <c r="X1799" i="1"/>
  <c r="X1800" i="1"/>
  <c r="X1783" i="1" l="1"/>
  <c r="Y1803" i="1"/>
  <c r="Y1804" i="1"/>
  <c r="Y1805" i="1"/>
  <c r="Y1811" i="1"/>
  <c r="Y1808" i="1"/>
  <c r="Y1809" i="1"/>
  <c r="Y1810" i="1"/>
  <c r="Y1801" i="1"/>
  <c r="Y1802" i="1"/>
  <c r="X1834" i="1"/>
  <c r="X1833" i="1"/>
  <c r="X1832" i="1"/>
  <c r="X1807" i="1"/>
  <c r="X1806" i="1"/>
  <c r="X1831" i="1"/>
  <c r="X1830" i="1"/>
  <c r="X1822" i="1"/>
  <c r="X1821" i="1"/>
  <c r="X1802" i="1"/>
  <c r="X1801" i="1"/>
  <c r="X1827" i="1"/>
  <c r="X1826" i="1"/>
  <c r="X1825" i="1"/>
  <c r="X1810" i="1"/>
  <c r="X1809" i="1"/>
  <c r="X1808" i="1"/>
  <c r="X1824" i="1"/>
  <c r="X1823" i="1"/>
  <c r="X1811" i="1"/>
  <c r="X1820" i="1"/>
  <c r="X1819" i="1"/>
  <c r="X1805" i="1"/>
  <c r="X1804" i="1"/>
  <c r="X1803" i="1"/>
  <c r="X1829" i="1"/>
  <c r="X1828" i="1"/>
  <c r="X1818" i="1"/>
  <c r="X1817" i="1"/>
  <c r="X1813" i="1"/>
  <c r="X1812" i="1"/>
  <c r="X1816" i="1"/>
  <c r="X1815" i="1"/>
  <c r="X1814" i="1" l="1"/>
  <c r="X1841" i="1" l="1"/>
  <c r="X1843" i="1"/>
  <c r="X1844" i="1"/>
  <c r="X1835" i="1"/>
  <c r="X1836" i="1"/>
  <c r="X1837" i="1"/>
  <c r="X1838" i="1"/>
  <c r="X1839" i="1"/>
  <c r="X1842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40" i="1"/>
  <c r="J1283" i="1" l="1"/>
  <c r="X1546" i="1" l="1"/>
  <c r="X1547" i="1"/>
  <c r="X1542" i="1"/>
  <c r="X1543" i="1"/>
  <c r="X1544" i="1"/>
  <c r="X1548" i="1"/>
  <c r="X1549" i="1"/>
  <c r="X1545" i="1"/>
  <c r="X1494" i="1" l="1"/>
  <c r="I12" i="3" l="1"/>
  <c r="J12" i="3"/>
  <c r="K12" i="3" s="1"/>
  <c r="H12" i="3"/>
  <c r="K6" i="3"/>
  <c r="K7" i="3"/>
  <c r="K8" i="3"/>
  <c r="K9" i="3"/>
  <c r="K10" i="3"/>
  <c r="K11" i="3"/>
  <c r="K5" i="3"/>
  <c r="X57" i="1" l="1"/>
  <c r="K894" i="1" l="1"/>
  <c r="J894" i="1"/>
  <c r="K756" i="1"/>
  <c r="K874" i="1"/>
  <c r="K367" i="1"/>
  <c r="K532" i="1"/>
  <c r="K757" i="1"/>
  <c r="K759" i="1"/>
  <c r="K758" i="1"/>
  <c r="K871" i="1"/>
  <c r="K872" i="1"/>
  <c r="K873" i="1"/>
  <c r="X12" i="2"/>
  <c r="X11" i="2"/>
  <c r="X8" i="2"/>
  <c r="K1048" i="1"/>
  <c r="K1185" i="1"/>
  <c r="J1134" i="1"/>
  <c r="K1075" i="1"/>
  <c r="K1115" i="1"/>
  <c r="J1126" i="1"/>
  <c r="J1125" i="1"/>
  <c r="J1123" i="1"/>
  <c r="J1120" i="1"/>
  <c r="J1216" i="1"/>
  <c r="K1186" i="1"/>
  <c r="K1099" i="1"/>
  <c r="K1283" i="1"/>
  <c r="K1406" i="1"/>
  <c r="K1432" i="1"/>
  <c r="K1430" i="1"/>
  <c r="K1429" i="1"/>
  <c r="K1388" i="1"/>
  <c r="K1381" i="1"/>
  <c r="K1378" i="1"/>
  <c r="K1426" i="1"/>
  <c r="K1425" i="1"/>
  <c r="K1424" i="1"/>
  <c r="K1423" i="1"/>
  <c r="K1422" i="1"/>
  <c r="K1420" i="1"/>
  <c r="K1419" i="1"/>
  <c r="K1418" i="1"/>
  <c r="K1397" i="1"/>
  <c r="K1392" i="1"/>
  <c r="K1391" i="1"/>
  <c r="K1390" i="1"/>
  <c r="K1403" i="1"/>
  <c r="J1403" i="1"/>
  <c r="K1402" i="1"/>
  <c r="K1401" i="1"/>
  <c r="K1400" i="1"/>
  <c r="J1399" i="1"/>
  <c r="J1427" i="1"/>
  <c r="K687" i="1"/>
  <c r="K876" i="1"/>
  <c r="K825" i="1"/>
  <c r="K941" i="1"/>
  <c r="K827" i="1"/>
  <c r="K710" i="1"/>
  <c r="K763" i="1"/>
  <c r="J757" i="1"/>
  <c r="J1030" i="1"/>
  <c r="J524" i="1"/>
  <c r="K458" i="1"/>
  <c r="K485" i="1"/>
  <c r="K366" i="1"/>
  <c r="J457" i="1"/>
  <c r="K446" i="1"/>
  <c r="K208" i="1"/>
  <c r="K264" i="1"/>
  <c r="K244" i="1"/>
  <c r="K73" i="1"/>
  <c r="K72" i="1"/>
  <c r="K202" i="1"/>
  <c r="K103" i="1"/>
  <c r="K249" i="1"/>
  <c r="J49" i="1"/>
  <c r="J48" i="1"/>
  <c r="J46" i="1"/>
  <c r="J45" i="1"/>
  <c r="J13" i="1"/>
  <c r="K4" i="1"/>
  <c r="K3" i="1"/>
</calcChain>
</file>

<file path=xl/sharedStrings.xml><?xml version="1.0" encoding="utf-8"?>
<sst xmlns="http://schemas.openxmlformats.org/spreadsheetml/2006/main" count="63376" uniqueCount="12671">
  <si>
    <t>Ano</t>
  </si>
  <si>
    <t>Projeto</t>
  </si>
  <si>
    <t>Fase</t>
  </si>
  <si>
    <t>Número 
PO emitido</t>
  </si>
  <si>
    <t>Data 
Ativação</t>
  </si>
  <si>
    <t>Forn. MSAN</t>
  </si>
  <si>
    <t>Modelo</t>
  </si>
  <si>
    <t>Portas 
VDSL2</t>
  </si>
  <si>
    <t>Portas 
POTS</t>
  </si>
  <si>
    <t>Portas 
SHDSL.TDM</t>
  </si>
  <si>
    <t>Portas 
G.SHDSL.EFM</t>
  </si>
  <si>
    <t>Grooming</t>
  </si>
  <si>
    <t>MPLS</t>
  </si>
  <si>
    <t>Cofre?</t>
  </si>
  <si>
    <t>Tipo</t>
  </si>
  <si>
    <t>Ambiente</t>
  </si>
  <si>
    <t>CN</t>
  </si>
  <si>
    <t>CNL</t>
  </si>
  <si>
    <t>Armário</t>
  </si>
  <si>
    <t>Chave</t>
  </si>
  <si>
    <t>Endereço</t>
  </si>
  <si>
    <t>Localidade</t>
  </si>
  <si>
    <t>AT</t>
  </si>
  <si>
    <t>Hostname</t>
  </si>
  <si>
    <t>Forn Metro</t>
  </si>
  <si>
    <t>SWS</t>
  </si>
  <si>
    <t>SWD</t>
  </si>
  <si>
    <t>SWC</t>
  </si>
  <si>
    <t>Obs Planej Metro</t>
  </si>
  <si>
    <t>BRAS</t>
  </si>
  <si>
    <t>MCG Principal</t>
  </si>
  <si>
    <t>MCG Secundário</t>
  </si>
  <si>
    <t>NGW1</t>
  </si>
  <si>
    <t>EFM</t>
  </si>
  <si>
    <t>DDR</t>
  </si>
  <si>
    <t>ETP Rede Interna</t>
  </si>
  <si>
    <t>ETP Rede Externa</t>
  </si>
  <si>
    <t>Observação</t>
  </si>
  <si>
    <t>Nº Estação</t>
  </si>
  <si>
    <t xml:space="preserve">Latitude </t>
  </si>
  <si>
    <t>Longitude</t>
  </si>
  <si>
    <t>OF 49</t>
  </si>
  <si>
    <t>-</t>
  </si>
  <si>
    <t>SIM</t>
  </si>
  <si>
    <t>Keymile</t>
  </si>
  <si>
    <t>Modernização</t>
  </si>
  <si>
    <t>NÃO</t>
  </si>
  <si>
    <t>Abrigado</t>
  </si>
  <si>
    <t>11144CT</t>
  </si>
  <si>
    <t>R. Cesar Totti, s/n° - Centro</t>
  </si>
  <si>
    <t>CT</t>
  </si>
  <si>
    <t>CANR.CT.MSI01</t>
  </si>
  <si>
    <t>Alcatel</t>
  </si>
  <si>
    <t>ORN MP 02</t>
  </si>
  <si>
    <t>BRU AC 03</t>
  </si>
  <si>
    <t>BRU AC 04</t>
  </si>
  <si>
    <t>N/A</t>
  </si>
  <si>
    <t>BRU.AC.LMC2</t>
  </si>
  <si>
    <t>ARQ.FI.LMC2</t>
  </si>
  <si>
    <t>23° 42' 2,556'' - S</t>
  </si>
  <si>
    <t>46° 30' 14,364'' - W</t>
  </si>
  <si>
    <t>5 Arm</t>
  </si>
  <si>
    <t>Retrofit</t>
  </si>
  <si>
    <t>Outdoor</t>
  </si>
  <si>
    <t>PAC</t>
  </si>
  <si>
    <t>R. 4A (ao lado da igreja Congr. Cristã do Brasil)</t>
  </si>
  <si>
    <t>MANDAGUARI</t>
  </si>
  <si>
    <t>MD</t>
  </si>
  <si>
    <t>MGRI.MD.MSO01</t>
  </si>
  <si>
    <t>BRU AC_EX2</t>
  </si>
  <si>
    <t>FA1201</t>
  </si>
  <si>
    <t>V5.2</t>
  </si>
  <si>
    <t>ZZZ</t>
  </si>
  <si>
    <t>R. Honorário Fidelis x R. Novaes da Cruz</t>
  </si>
  <si>
    <t>PINHEIROS</t>
  </si>
  <si>
    <t>PI</t>
  </si>
  <si>
    <t>PINS.PI.MSO01</t>
  </si>
  <si>
    <t>GTA MF 02</t>
  </si>
  <si>
    <t>SJC RH 01</t>
  </si>
  <si>
    <t>SJC RH 02</t>
  </si>
  <si>
    <t>SJC RH_EX1</t>
  </si>
  <si>
    <t>1540</t>
  </si>
  <si>
    <t>ZXP</t>
  </si>
  <si>
    <t>Av Deputado Narciso Pieroni, 143 -Mostardas</t>
  </si>
  <si>
    <t>DISTRITO DAS MOSTARDAS</t>
  </si>
  <si>
    <t>MS</t>
  </si>
  <si>
    <t>MTRD.MS.MSO01</t>
  </si>
  <si>
    <t>Huawei</t>
  </si>
  <si>
    <t>ARO LR 02</t>
  </si>
  <si>
    <t>CAS CE 03</t>
  </si>
  <si>
    <t>CAS CT 03</t>
  </si>
  <si>
    <t>CAS CT_EX2</t>
  </si>
  <si>
    <t>SRZ</t>
  </si>
  <si>
    <t>R. Abilio Fernandes x Estr. dos Fernandes</t>
  </si>
  <si>
    <t>BAIRRO LOTEAMENTO SAO PAULO</t>
  </si>
  <si>
    <t>LS</t>
  </si>
  <si>
    <t>BLSP.LS.MSO01</t>
  </si>
  <si>
    <t>RPO LE 03</t>
  </si>
  <si>
    <t>ARQ FI 03</t>
  </si>
  <si>
    <t>ARQ FI 04</t>
  </si>
  <si>
    <t>ARQ FI_EX1</t>
  </si>
  <si>
    <t>ZTX-160</t>
  </si>
  <si>
    <t>Proprietária</t>
  </si>
  <si>
    <t>OLI</t>
  </si>
  <si>
    <t>R. da Ginástica Artistica</t>
  </si>
  <si>
    <t>RESIDENCIAL OLIMPIA</t>
  </si>
  <si>
    <t>OL</t>
  </si>
  <si>
    <t>RSOL.OL.MSO01</t>
  </si>
  <si>
    <t>CAS NA 01</t>
  </si>
  <si>
    <t>CAS CE 01</t>
  </si>
  <si>
    <t>CAS CT 02</t>
  </si>
  <si>
    <t>CAS CT_ER5</t>
  </si>
  <si>
    <t>DLU SHELTER</t>
  </si>
  <si>
    <t>Piloto</t>
  </si>
  <si>
    <t>CAG</t>
  </si>
  <si>
    <t>Av. Barão de Mauá x R. Jacinto Fiorelini - Jardim Santista</t>
  </si>
  <si>
    <t>MAUA</t>
  </si>
  <si>
    <t>JI</t>
  </si>
  <si>
    <t>MAU.JI.MSO23</t>
  </si>
  <si>
    <t>MAU AB 02</t>
  </si>
  <si>
    <t>SNE SA 01</t>
  </si>
  <si>
    <t>SNE SA 02</t>
  </si>
  <si>
    <t>SNE CT_EX1</t>
  </si>
  <si>
    <t>SPO.JD.LMC2</t>
  </si>
  <si>
    <t>SPO.JG.LMC2</t>
  </si>
  <si>
    <t>RESERVADO</t>
  </si>
  <si>
    <t>ESPELHADO</t>
  </si>
  <si>
    <t>23°40'32.05" S</t>
  </si>
  <si>
    <t>46°25'02.4" W</t>
  </si>
  <si>
    <t>BPW</t>
  </si>
  <si>
    <t xml:space="preserve">R. Oswaldo Cruz, 1835 - Santa Paula </t>
  </si>
  <si>
    <t>SAO CAETANO DO SUL</t>
  </si>
  <si>
    <t>VG</t>
  </si>
  <si>
    <t>SCN.VG.MSO09</t>
  </si>
  <si>
    <t>SCN VG 02</t>
  </si>
  <si>
    <t>FALTA ESTAÇÃO</t>
  </si>
  <si>
    <t>23° 37' 59,05" S</t>
  </si>
  <si>
    <t>46° 34' 4,296" O</t>
  </si>
  <si>
    <t>Sub Arm</t>
  </si>
  <si>
    <t xml:space="preserve">51 Arm </t>
  </si>
  <si>
    <t>AAC</t>
  </si>
  <si>
    <t>Av. Nossa Senhora da Penha</t>
  </si>
  <si>
    <t>ARUJA</t>
  </si>
  <si>
    <t>AJ</t>
  </si>
  <si>
    <t>AUJ.AJ.MSO02</t>
  </si>
  <si>
    <t>IAQ IT 02</t>
  </si>
  <si>
    <t>SPO PE 02</t>
  </si>
  <si>
    <t>SPO VU 04</t>
  </si>
  <si>
    <t>SPO PE_EX1</t>
  </si>
  <si>
    <t>21° 48' 15,9066'' - S</t>
  </si>
  <si>
    <t>48° 7' 54,65531'' - W</t>
  </si>
  <si>
    <t>AAD</t>
  </si>
  <si>
    <t>Estr. do Retiro</t>
  </si>
  <si>
    <t>AUJ.AJ.MSO01</t>
  </si>
  <si>
    <t>AGE</t>
  </si>
  <si>
    <t>Av. Governador Jânio Quadros, 1593</t>
  </si>
  <si>
    <t>FERRAZ DE VASCONCELOS</t>
  </si>
  <si>
    <t>FV</t>
  </si>
  <si>
    <t>FAV.FV.MSO01</t>
  </si>
  <si>
    <t>FAV FV 02</t>
  </si>
  <si>
    <t>SPO PE_EX2</t>
  </si>
  <si>
    <t>23° 16' 14,80332'' - S</t>
  </si>
  <si>
    <t>46° 43' 59,64959'' - W</t>
  </si>
  <si>
    <t>AGF</t>
  </si>
  <si>
    <t>R. Diácono Francisco Jamas Pedral, 249</t>
  </si>
  <si>
    <t>FAV.FV.MSO02</t>
  </si>
  <si>
    <t>AHI</t>
  </si>
  <si>
    <t>R. Dirceu Ferrari, 318 - Jardim São João</t>
  </si>
  <si>
    <t>FAV.FV.MSO03</t>
  </si>
  <si>
    <t>AHP</t>
  </si>
  <si>
    <t>Av. Albino Francisco de Figueiredo, 1017</t>
  </si>
  <si>
    <t>FAV.FV.MSO04</t>
  </si>
  <si>
    <t>AHT</t>
  </si>
  <si>
    <t>R. Lídio Nunes Duarte, 272 - Conjunto Residencial Presidente Castello Branco</t>
  </si>
  <si>
    <t>FAV.FV.MSO05</t>
  </si>
  <si>
    <t>AHU</t>
  </si>
  <si>
    <t>R. Aimorés, 397 - Vila Santo Antônio</t>
  </si>
  <si>
    <t>FAV.FV.MSO06</t>
  </si>
  <si>
    <t>CVB</t>
  </si>
  <si>
    <t>Estr. do Rio Abaixo, 2619 - Jardim Karine</t>
  </si>
  <si>
    <t>ITAQUAQUECETUBA</t>
  </si>
  <si>
    <t>BS</t>
  </si>
  <si>
    <t>IAQ.BS.MSO01</t>
  </si>
  <si>
    <t>ONU 500</t>
  </si>
  <si>
    <t>23° 28' 1,83359'' - S</t>
  </si>
  <si>
    <t>46° 22' 35,42016'' - W</t>
  </si>
  <si>
    <t>CVD</t>
  </si>
  <si>
    <t>Estr. do Corredor, 4733 - Jardim Paineira</t>
  </si>
  <si>
    <t>IAQ.BS.MSO02</t>
  </si>
  <si>
    <t>CVE</t>
  </si>
  <si>
    <t>R. João Casteli, 210 - Parque Viviane</t>
  </si>
  <si>
    <t>IAQ.BS.MSO03</t>
  </si>
  <si>
    <t>CVJ</t>
  </si>
  <si>
    <t>R. Pixinguinha - Jardim Maragojipe</t>
  </si>
  <si>
    <t>IAQ.BS.MSO04</t>
  </si>
  <si>
    <t>CVK</t>
  </si>
  <si>
    <t>R. Noel Rosa x R. Silva Teles - Jardim São Manoel</t>
  </si>
  <si>
    <t>IAQ.BS.MSO05</t>
  </si>
  <si>
    <t>EIP</t>
  </si>
  <si>
    <t>Av. Cap. João, 3205 - Matriz</t>
  </si>
  <si>
    <t>AB</t>
  </si>
  <si>
    <t>MAU.AB.MSO04</t>
  </si>
  <si>
    <t>DIAMUX</t>
  </si>
  <si>
    <t>22° 33' 19,40976'' - S</t>
  </si>
  <si>
    <t>47° 26' 29,95835'' - W</t>
  </si>
  <si>
    <t>EJM</t>
  </si>
  <si>
    <t>Av. Queirós Pedroso x R. Francisco Ortega Escobar - Vila Noêmia</t>
  </si>
  <si>
    <t>MAU.AB.MSO01</t>
  </si>
  <si>
    <t>ELB</t>
  </si>
  <si>
    <t>R. das Violetas - Jardim Primavera</t>
  </si>
  <si>
    <t>MAU.AB.MSO02</t>
  </si>
  <si>
    <t>ELC</t>
  </si>
  <si>
    <t>R. Doutor Arioci Rodrigues Costa x R. dos Cravos - Jardim Primavera</t>
  </si>
  <si>
    <t>MAU.AB.MSO03</t>
  </si>
  <si>
    <t>ELD</t>
  </si>
  <si>
    <t>R. Azaléias - Jardim Primavera (posto de saúde)</t>
  </si>
  <si>
    <t>MAU.AB.MSO05</t>
  </si>
  <si>
    <t>CAF</t>
  </si>
  <si>
    <t>R. Eugênio Cecon - Jardim Estrela</t>
  </si>
  <si>
    <t>MAU.JI.MSO13</t>
  </si>
  <si>
    <t>23° 41' 29,4972'' - S</t>
  </si>
  <si>
    <t>46° 27' 6,7572'' - W</t>
  </si>
  <si>
    <t>CAI</t>
  </si>
  <si>
    <t>R. Raimundo Montanari, 303 - Jardim São José</t>
  </si>
  <si>
    <t>MAU.JI.MSO01</t>
  </si>
  <si>
    <t>CAK</t>
  </si>
  <si>
    <t>Av. Barão de Mauá, 3300 - Jardim Maringá</t>
  </si>
  <si>
    <t>MAU.JI.MSO02</t>
  </si>
  <si>
    <t>CAQ</t>
  </si>
  <si>
    <t>R. Espírito Santo</t>
  </si>
  <si>
    <t>MAU.JI.MSO03</t>
  </si>
  <si>
    <t>CAT</t>
  </si>
  <si>
    <t>MAU.JI.MSO04</t>
  </si>
  <si>
    <t>CAV</t>
  </si>
  <si>
    <t>R. Armando Benedete  x R. Wlademiro Leardini - Jardim Itapeva</t>
  </si>
  <si>
    <t>MAU.JI.MSO05</t>
  </si>
  <si>
    <t>CAX</t>
  </si>
  <si>
    <t>Av. Barão de Mauá x R. Luís Carlos da Silva - Parque Alvorada</t>
  </si>
  <si>
    <t>MAU.JI.MSO14</t>
  </si>
  <si>
    <t>CAY</t>
  </si>
  <si>
    <t>R. Jandira Pedro Coppini,80</t>
  </si>
  <si>
    <t>MAU.JI.MSO06</t>
  </si>
  <si>
    <t>CBA</t>
  </si>
  <si>
    <t>R. Dona Ida Scilla Gianone x R. Caetano Aleto - Jardim Itapark Velho</t>
  </si>
  <si>
    <t>MAU.JI.MSO07</t>
  </si>
  <si>
    <t>CBI</t>
  </si>
  <si>
    <t>Av. Benedita Franco da Veiga - Vila Feital</t>
  </si>
  <si>
    <t>MAU.JI.MSO08</t>
  </si>
  <si>
    <t>CBM</t>
  </si>
  <si>
    <t xml:space="preserve">R. Rosário Sansalone x R. Virgílio dos Santos - Jardim Itapeva </t>
  </si>
  <si>
    <t>MAU.JI.MSO09</t>
  </si>
  <si>
    <t>CBP</t>
  </si>
  <si>
    <t>R. Orlando Vicente Cirilo x R. Jacinto Martins Garcia - Jardim Esperança</t>
  </si>
  <si>
    <t>MAU.JI.MSO10</t>
  </si>
  <si>
    <t>MAU MA 01</t>
  </si>
  <si>
    <t>CBW</t>
  </si>
  <si>
    <t>Estr. do Carneiro, 2534 - São João</t>
  </si>
  <si>
    <t>MAU.JI.MSO11</t>
  </si>
  <si>
    <t>ACF</t>
  </si>
  <si>
    <t>R. 3 Américas x R. Argentina - Parque das Américas</t>
  </si>
  <si>
    <t>MA</t>
  </si>
  <si>
    <t>MAU.MA.MSO09</t>
  </si>
  <si>
    <t>23° 39' 56,29067'' - S</t>
  </si>
  <si>
    <t>46° 26' 12,25247'' - W</t>
  </si>
  <si>
    <t>ACG</t>
  </si>
  <si>
    <t>R. Manoel Hermenegildo Ferreira, 20 - Jardim Itapark Velho</t>
  </si>
  <si>
    <t>MAU.MA.MSO01</t>
  </si>
  <si>
    <t>AHB</t>
  </si>
  <si>
    <t>R. Avaí, 70 - Jardim Paranavai</t>
  </si>
  <si>
    <t>MAU.MA.MSO02</t>
  </si>
  <si>
    <t>AHX</t>
  </si>
  <si>
    <t>R. Antônio Brazuski - Jardim Zaira</t>
  </si>
  <si>
    <t>MAU.MA.MSO08</t>
  </si>
  <si>
    <t>AOC</t>
  </si>
  <si>
    <t>R. Alfredo Bechelli</t>
  </si>
  <si>
    <t>MAU.MA.MSO03</t>
  </si>
  <si>
    <t>AOD</t>
  </si>
  <si>
    <t>R. Virgílio Frascaroli - Parque das Américas</t>
  </si>
  <si>
    <t>MAU.MA.MSO04</t>
  </si>
  <si>
    <t>AOR</t>
  </si>
  <si>
    <t xml:space="preserve">Rua Mário Dell'Antônia - Vila Magini </t>
  </si>
  <si>
    <t>MAU.MA.MSO05</t>
  </si>
  <si>
    <t>AOZ</t>
  </si>
  <si>
    <t>Av. Itapark - Jardim Itapark</t>
  </si>
  <si>
    <t>MAU.MA.MSO06</t>
  </si>
  <si>
    <t>AZK</t>
  </si>
  <si>
    <t>R. Frederico Rodrigues de Godói - Jardim Zaira</t>
  </si>
  <si>
    <t>MAU.MA.MSO07</t>
  </si>
  <si>
    <t>AZU</t>
  </si>
  <si>
    <t>Av. Guerino Stela, 81 - Jardim Zaira</t>
  </si>
  <si>
    <t>MAU.MA.MSO10</t>
  </si>
  <si>
    <t>SNE CT_ER4</t>
  </si>
  <si>
    <t>ABA</t>
  </si>
  <si>
    <t>Estr. Municipal São Bento do Lambari x Estr. Kuwahara</t>
  </si>
  <si>
    <t>MOGI DAS CRUZES</t>
  </si>
  <si>
    <t>BC</t>
  </si>
  <si>
    <t>MCZ.BC.MSO01</t>
  </si>
  <si>
    <t>MCZ BC 01</t>
  </si>
  <si>
    <t>ONU 480</t>
  </si>
  <si>
    <t>-24° 20' 17,7468'' - S</t>
  </si>
  <si>
    <t>-47° 31' 44,75999'' - W</t>
  </si>
  <si>
    <t>ABB</t>
  </si>
  <si>
    <t>Estr. Taboão do Parateí</t>
  </si>
  <si>
    <t>MCZ.BC.MSO02</t>
  </si>
  <si>
    <t>R. Profa. Lucinda Bastos x Av. Venezuela - Jundiapeba</t>
  </si>
  <si>
    <t>MCZ.BC.MSO04</t>
  </si>
  <si>
    <t>EPM</t>
  </si>
  <si>
    <t>Rod. Mogi-Dutra, 520 - Jardim Aracy</t>
  </si>
  <si>
    <t>PG</t>
  </si>
  <si>
    <t>MCZ.PG.MSO01</t>
  </si>
  <si>
    <t>MCZ JP 02</t>
  </si>
  <si>
    <t>SPO VU 02</t>
  </si>
  <si>
    <t>SPO VU 03</t>
  </si>
  <si>
    <t>SPO VU_EX1</t>
  </si>
  <si>
    <t>23° 32' 44,33891'' - S</t>
  </si>
  <si>
    <t>46° 11' 9,67704'' - W</t>
  </si>
  <si>
    <t>EPN</t>
  </si>
  <si>
    <t>Av. Benedicto Pereira de Faria x Av. Lothar Waldemar Hoehne - Jardim Aracy</t>
  </si>
  <si>
    <t>MCZ.PG.MSO02</t>
  </si>
  <si>
    <t>EPO</t>
  </si>
  <si>
    <t>Estr. da Moralogia x Rod. Mogi-Dutra</t>
  </si>
  <si>
    <t>MCZ.PG.MSO03</t>
  </si>
  <si>
    <t>EPS</t>
  </si>
  <si>
    <t>R. José Meloni x Av. Lothar Waldemar Hoehne - Jardim Aracy</t>
  </si>
  <si>
    <t>MCZ.PG.MSO04</t>
  </si>
  <si>
    <t>BBE</t>
  </si>
  <si>
    <t>Estr. da Duchen, 560 - Chácaras Duchen</t>
  </si>
  <si>
    <t>SUZANO</t>
  </si>
  <si>
    <t>BP</t>
  </si>
  <si>
    <t>SZN.BP.MSO01</t>
  </si>
  <si>
    <t>SZN SZ 02</t>
  </si>
  <si>
    <t>23° 56' 58,7256'' - S</t>
  </si>
  <si>
    <t>46° 22' 19,90919'' - W</t>
  </si>
  <si>
    <t>BBF</t>
  </si>
  <si>
    <t>Estr. Piratininga, 3431 - Estância Piratininga</t>
  </si>
  <si>
    <t>SZN.BP.MSO02</t>
  </si>
  <si>
    <t>CAA</t>
  </si>
  <si>
    <t>Av. Joaquim Chavasco - Jardim Mauá</t>
  </si>
  <si>
    <t>MAU.JI.MSO15</t>
  </si>
  <si>
    <t>MAU JI 01</t>
  </si>
  <si>
    <t>SNE SA 03</t>
  </si>
  <si>
    <t>SBO PL 01</t>
  </si>
  <si>
    <t>SNE CT_SE1</t>
  </si>
  <si>
    <t>Vandalismo</t>
  </si>
  <si>
    <t>CRY</t>
  </si>
  <si>
    <t>Estr. de Piraporã, 830 - Jardim Jaraguá</t>
  </si>
  <si>
    <t>SAO PAULO</t>
  </si>
  <si>
    <t>SPO.MD.MSO01</t>
  </si>
  <si>
    <t>Cisco</t>
  </si>
  <si>
    <t>SPO AG 02</t>
  </si>
  <si>
    <t>SPO PD 04</t>
  </si>
  <si>
    <t>SPO PD 05</t>
  </si>
  <si>
    <t>SPO PD_EX2</t>
  </si>
  <si>
    <t>23° 25' 55,68167'' - S</t>
  </si>
  <si>
    <t>46° 48' 2,16971'' - W</t>
  </si>
  <si>
    <t>ATEI</t>
  </si>
  <si>
    <t>68 Arm</t>
  </si>
  <si>
    <t>Novo</t>
  </si>
  <si>
    <t>QKB</t>
  </si>
  <si>
    <t>R. Igualdade x R. Serra do Japi</t>
  </si>
  <si>
    <t>AMERICANA</t>
  </si>
  <si>
    <t>XN</t>
  </si>
  <si>
    <t>AMR.XN.MSO01</t>
  </si>
  <si>
    <t>AMR XN 02</t>
  </si>
  <si>
    <t>CAS CT_EX3</t>
  </si>
  <si>
    <t>22°42'40.2"</t>
  </si>
  <si>
    <t>47°21'37.4"</t>
  </si>
  <si>
    <t>PRG</t>
  </si>
  <si>
    <t>Via Aguinaldo Fernando dos Santos, 905 - Condomínio Terra Nova e Morada de Araçatuba</t>
  </si>
  <si>
    <t>ARACATUBA</t>
  </si>
  <si>
    <t>ARC.XN.MSO01</t>
  </si>
  <si>
    <t>ARC XN 03</t>
  </si>
  <si>
    <t>21° 10' 19.01"</t>
  </si>
  <si>
    <t>50° 26' 8.30"</t>
  </si>
  <si>
    <t>PRH</t>
  </si>
  <si>
    <t>R. Geraldo Sanches Hernandes x R. Jose Cinti Neto - CDHU Atlântico</t>
  </si>
  <si>
    <t>ARC.XN.MSO02</t>
  </si>
  <si>
    <t>21° 9' 10.64"</t>
  </si>
  <si>
    <t>50° 27' 16.34"</t>
  </si>
  <si>
    <t>PRI</t>
  </si>
  <si>
    <t>Av. Umuarama, 2011 - Condomínio Residencial Alta Vista</t>
  </si>
  <si>
    <t>ARC.XN.MSO03</t>
  </si>
  <si>
    <t>21° 13' 32.24"</t>
  </si>
  <si>
    <t>50° 25' 9.44"</t>
  </si>
  <si>
    <t>BAB</t>
  </si>
  <si>
    <t xml:space="preserve">R. Pedro Ferreira da Silva, s/n x R. Tomi Miura </t>
  </si>
  <si>
    <t>AO</t>
  </si>
  <si>
    <t>AUJ.AO.MSO01</t>
  </si>
  <si>
    <t>AUJ AO 01</t>
  </si>
  <si>
    <t>SPO VU_EX2</t>
  </si>
  <si>
    <t>23° 25' 19,92''</t>
  </si>
  <si>
    <t>46° 21' 51,56''</t>
  </si>
  <si>
    <t>SCC</t>
  </si>
  <si>
    <t xml:space="preserve">Av. Copacabana, próximo ao nº 331 </t>
  </si>
  <si>
    <t>BARUERI</t>
  </si>
  <si>
    <t>AL</t>
  </si>
  <si>
    <t>BRE.AL.MSO01</t>
  </si>
  <si>
    <t>BRE AL 03</t>
  </si>
  <si>
    <t>SPO JG 01</t>
  </si>
  <si>
    <t>SPO JG 02</t>
  </si>
  <si>
    <t>SPO JG_ER7</t>
  </si>
  <si>
    <t>23° 29' 07,1''</t>
  </si>
  <si>
    <t>46° 51' 17,1''</t>
  </si>
  <si>
    <t>SCD</t>
  </si>
  <si>
    <t>R. Augusto dos Anjos x R. Vicente de Carvalho</t>
  </si>
  <si>
    <t>BRE.AL.MSO02</t>
  </si>
  <si>
    <t>23° 28' 59,61''</t>
  </si>
  <si>
    <t>42'' 50' 50,99''</t>
  </si>
  <si>
    <t>SCE</t>
  </si>
  <si>
    <t>Av. Ipanema x Al. Leblon - Edifício Empresarial Monte Carlo</t>
  </si>
  <si>
    <t>BRE.AL.MSO03</t>
  </si>
  <si>
    <t>23° 29' 04,67''</t>
  </si>
  <si>
    <t>46° 51' 24,43''</t>
  </si>
  <si>
    <t>YMQ</t>
  </si>
  <si>
    <t>R. Antonio Bittencur da Silva x Av. Projetada, 1 - CDHU Dr. Pedro Paschoal I e II</t>
  </si>
  <si>
    <t>BEBEDOURO</t>
  </si>
  <si>
    <t>JM</t>
  </si>
  <si>
    <t>BDO.JM.MSO01</t>
  </si>
  <si>
    <t>BDO JM 01</t>
  </si>
  <si>
    <t>ARQ FI_EX3</t>
  </si>
  <si>
    <t>20° 55' 6.50"</t>
  </si>
  <si>
    <t>48° 29' 10.58"</t>
  </si>
  <si>
    <t>XJD</t>
  </si>
  <si>
    <t>Av. Prof. Antonio Sidney Ribeiro Faria x R. 03 - CDHU Maria Luiza</t>
  </si>
  <si>
    <t>BOTUCATU</t>
  </si>
  <si>
    <t>JP</t>
  </si>
  <si>
    <t>BTU.JP.MSO01</t>
  </si>
  <si>
    <t>BTU JP 02</t>
  </si>
  <si>
    <t>22°56'20.4"S</t>
  </si>
  <si>
    <t>48°26'32.0"</t>
  </si>
  <si>
    <t>BRT</t>
  </si>
  <si>
    <t>Av. das Figueiras, s/n - Loteamento Vem Viver</t>
  </si>
  <si>
    <t>BRAGANCA PAULISTA</t>
  </si>
  <si>
    <t>DN</t>
  </si>
  <si>
    <t>BGP.DN.MSO01</t>
  </si>
  <si>
    <t>BGP DN 01</t>
  </si>
  <si>
    <t>BGP SC 01</t>
  </si>
  <si>
    <t>SPO PD 01</t>
  </si>
  <si>
    <t>SPO PD 03</t>
  </si>
  <si>
    <t>SPO PD_EX1</t>
  </si>
  <si>
    <t>22° 54' 47,56''</t>
  </si>
  <si>
    <t>46° 31' 41,34''</t>
  </si>
  <si>
    <t>ZLZ</t>
  </si>
  <si>
    <t>R. Heitor Lacerda Guedes, Final da Rua - Residencial Sirius e Residencial Cosmo</t>
  </si>
  <si>
    <t>CAMPINAS</t>
  </si>
  <si>
    <t>CL</t>
  </si>
  <si>
    <t>CAS.CL.MSO01</t>
  </si>
  <si>
    <t>CAS CL 02</t>
  </si>
  <si>
    <t>22° 56' 56.43"</t>
  </si>
  <si>
    <t>47° 9' 1.00"</t>
  </si>
  <si>
    <t>ZMN</t>
  </si>
  <si>
    <t>CAS.CL.MSO02</t>
  </si>
  <si>
    <t>22° 56' 56.28"</t>
  </si>
  <si>
    <t>URH</t>
  </si>
  <si>
    <t>R. Maria Alves dos Santos x R. Professor Romeu Ceravolo</t>
  </si>
  <si>
    <t>DL</t>
  </si>
  <si>
    <t>CAS.DL.MSO01</t>
  </si>
  <si>
    <t>CAS DL 01</t>
  </si>
  <si>
    <t xml:space="preserve">CAS CE 03 </t>
  </si>
  <si>
    <t>23°33'53.79''</t>
  </si>
  <si>
    <t>47°19'24.11''</t>
  </si>
  <si>
    <t>URJ</t>
  </si>
  <si>
    <t>R. Paula Joaquina de Souza Camargo x R. Sem Nome</t>
  </si>
  <si>
    <t>CAS.DL.MSO02</t>
  </si>
  <si>
    <t>URK</t>
  </si>
  <si>
    <t>R. Major Joaquim Quirino dos Santos x R. Dr. Jose Samara</t>
  </si>
  <si>
    <t>CAS.DL.MSO03</t>
  </si>
  <si>
    <t>URL</t>
  </si>
  <si>
    <t>CAS.DL.MSO04</t>
  </si>
  <si>
    <t>OGG</t>
  </si>
  <si>
    <t>R. Ramão Olavo Saravy Filho x R. Luiz Dionísio de Souza - Condomínio Residencial Ambience</t>
  </si>
  <si>
    <t>CAS.MD.MSO01</t>
  </si>
  <si>
    <t>CAS MD 01</t>
  </si>
  <si>
    <t>CAS CB 02</t>
  </si>
  <si>
    <t>CAS CE_ER10</t>
  </si>
  <si>
    <t>22° 48' 47.46"</t>
  </si>
  <si>
    <t>47° 1' 30.62"</t>
  </si>
  <si>
    <t>ZQN</t>
  </si>
  <si>
    <t>CAS.MD.MSO02</t>
  </si>
  <si>
    <t>22° 48' 48.35"</t>
  </si>
  <si>
    <t>47° 1' 25.46"</t>
  </si>
  <si>
    <t>YTD</t>
  </si>
  <si>
    <t>R. 11 x R. 12 - Residencial Parque Campinas</t>
  </si>
  <si>
    <t>OV</t>
  </si>
  <si>
    <t>CAS.OV.MSO02</t>
  </si>
  <si>
    <t>CAS OV 01</t>
  </si>
  <si>
    <t>CAS CB 03</t>
  </si>
  <si>
    <t>CAS CT 04</t>
  </si>
  <si>
    <t>CAS CB_EX1</t>
  </si>
  <si>
    <t>22° 58' 19.08"</t>
  </si>
  <si>
    <t>47° 10' 26.88"</t>
  </si>
  <si>
    <t>YTE</t>
  </si>
  <si>
    <t>CAS.OV.MSO01</t>
  </si>
  <si>
    <t>22° 1' 55.72"</t>
  </si>
  <si>
    <t>47° 55' 31.32"</t>
  </si>
  <si>
    <t>BUB</t>
  </si>
  <si>
    <t>Estr. dos Fischer x Av. Corinthians</t>
  </si>
  <si>
    <t>COTIA</t>
  </si>
  <si>
    <t>CI</t>
  </si>
  <si>
    <t>COA.CI.MSO03</t>
  </si>
  <si>
    <t>COA CI 03</t>
  </si>
  <si>
    <t>SPO JG 03</t>
  </si>
  <si>
    <t>SPO JG 04</t>
  </si>
  <si>
    <t>SPO JG_EX3</t>
  </si>
  <si>
    <t>23° 38' 08,58''</t>
  </si>
  <si>
    <t>46° 57' 05,45''</t>
  </si>
  <si>
    <t>BUO</t>
  </si>
  <si>
    <t>R. Pausteur</t>
  </si>
  <si>
    <t>COA.CI.MSO04</t>
  </si>
  <si>
    <t>23° 34' 26,22''</t>
  </si>
  <si>
    <t>46° 51' 44,49''</t>
  </si>
  <si>
    <t>BZB</t>
  </si>
  <si>
    <t>R. Oito, s/n - Condomínio Bairro Novo Fase IV e V</t>
  </si>
  <si>
    <t>COA.CI.MSO01</t>
  </si>
  <si>
    <t>COA CI 02</t>
  </si>
  <si>
    <t>23° 37' 22,58''</t>
  </si>
  <si>
    <t>RYA</t>
  </si>
  <si>
    <t>R. Pastor Pedro Luis x R. Pastor Sebastião Martins - Jardim França</t>
  </si>
  <si>
    <t>GUARATINGUETA</t>
  </si>
  <si>
    <t>MF</t>
  </si>
  <si>
    <t>GTA.MF.MSO01</t>
  </si>
  <si>
    <t>22° 47' 43.67"</t>
  </si>
  <si>
    <t>45° 13' 54.63"</t>
  </si>
  <si>
    <t>QFB</t>
  </si>
  <si>
    <t>R. Taipy x R. Rio Amazonas</t>
  </si>
  <si>
    <t>ITAPEVI</t>
  </si>
  <si>
    <t>ITE.AB.MSO01</t>
  </si>
  <si>
    <t>ITE AB 01</t>
  </si>
  <si>
    <t>ITE IV 01</t>
  </si>
  <si>
    <t>23° 32' 06,96''</t>
  </si>
  <si>
    <t>46° 59' 27,66''</t>
  </si>
  <si>
    <t>XOT</t>
  </si>
  <si>
    <t>R. Joaquim Vieria x R. Antônio Sartorato</t>
  </si>
  <si>
    <t>ITAPIRA</t>
  </si>
  <si>
    <t>BR</t>
  </si>
  <si>
    <t>IIA.BR.MSO01</t>
  </si>
  <si>
    <t>IIA BR 01</t>
  </si>
  <si>
    <t>22° 19' 43.16"</t>
  </si>
  <si>
    <t>46° 43' 22.39"</t>
  </si>
  <si>
    <t>UYF</t>
  </si>
  <si>
    <t>R. Dante Siane x R. Junqueira Freire</t>
  </si>
  <si>
    <t>JACAREI</t>
  </si>
  <si>
    <t>JCI.JM.MSO01</t>
  </si>
  <si>
    <t>JCI JM 02</t>
  </si>
  <si>
    <t>23° 17' 46.34"</t>
  </si>
  <si>
    <t>45° 55' 38.94"</t>
  </si>
  <si>
    <t>JAR</t>
  </si>
  <si>
    <t>R. Pacifico Maneda x Portaria Cond. Laranjeiras - Condomínio Quinta do Conde e Laranjeiras</t>
  </si>
  <si>
    <t>JAGUARIUNA</t>
  </si>
  <si>
    <t>AE</t>
  </si>
  <si>
    <t>JGU.AE.MSO01</t>
  </si>
  <si>
    <t>JGU AE 01</t>
  </si>
  <si>
    <t>22° 40' 0.94"</t>
  </si>
  <si>
    <t>46° 59' 23.95"</t>
  </si>
  <si>
    <t>VTJ</t>
  </si>
  <si>
    <t>JUNDIAI</t>
  </si>
  <si>
    <t>VI</t>
  </si>
  <si>
    <t>JAI.VI.MSO02</t>
  </si>
  <si>
    <t>JAI VI 01</t>
  </si>
  <si>
    <t>SPO PD_ER11</t>
  </si>
  <si>
    <t>23° 11' 5.66"</t>
  </si>
  <si>
    <t>46° 58' 14.65"</t>
  </si>
  <si>
    <t>VTK</t>
  </si>
  <si>
    <t>JAI.VI.MSO01</t>
  </si>
  <si>
    <t>23° 11' 20.00"</t>
  </si>
  <si>
    <t>46° 58' 15.97"</t>
  </si>
  <si>
    <t>WIC</t>
  </si>
  <si>
    <t>R. Sérgio Bragotto, 399 x Av. Carlos Alberto Catapani - Bairro Residencial Ilha de Bali</t>
  </si>
  <si>
    <t>LIMEIRA</t>
  </si>
  <si>
    <t>CG</t>
  </si>
  <si>
    <t>LRA.CG.MSO14</t>
  </si>
  <si>
    <t>LRA CG 02</t>
  </si>
  <si>
    <t>22° 34' 22.31"</t>
  </si>
  <si>
    <t>47° 26' 43.45"</t>
  </si>
  <si>
    <t>UKN</t>
  </si>
  <si>
    <t>R. Palamede Cavichiole x Av. Antonio Gorgatti - Bairros Azul Ville I e II</t>
  </si>
  <si>
    <t>MO</t>
  </si>
  <si>
    <t>MOM.MO.MSO01</t>
  </si>
  <si>
    <t>MOM MO 01</t>
  </si>
  <si>
    <t>21° 37' 49.38"</t>
  </si>
  <si>
    <t>48° 21' 7.32"</t>
  </si>
  <si>
    <t>AZA</t>
  </si>
  <si>
    <t>R. Dr. Francisco Soares Marialva, 2261 / 2399 - Conjunto Habitacional Jundiapeba I e II</t>
  </si>
  <si>
    <t>MCZ.BC.MSO09</t>
  </si>
  <si>
    <t>23°33'09.4"</t>
  </si>
  <si>
    <t>46°15'46.2"</t>
  </si>
  <si>
    <t>AZB</t>
  </si>
  <si>
    <t>R. Dr. Francisco Soares Marialva, 2505 - Conjunto Habitacional Jundiapeba III</t>
  </si>
  <si>
    <t>MCZ.BC.MSO08</t>
  </si>
  <si>
    <t>AZC</t>
  </si>
  <si>
    <t>R. Augusto Regueiro, 1561 - Conjunto Habitacional Jundiapeba  V</t>
  </si>
  <si>
    <t>MCZ.BC.MSO07</t>
  </si>
  <si>
    <t>23°33'11.3"</t>
  </si>
  <si>
    <t>46°15'10.3"</t>
  </si>
  <si>
    <t>AZD</t>
  </si>
  <si>
    <t>R. Manoel Fernandes, 1390 - Conjunto Habitacional Jundiapeba VI, VII e VIII</t>
  </si>
  <si>
    <t>MCZ.BC.MSO06</t>
  </si>
  <si>
    <t>23°33'03.8"</t>
  </si>
  <si>
    <t>46°15'10.7"</t>
  </si>
  <si>
    <t>MPE</t>
  </si>
  <si>
    <t>R. das Dálias x R. Luiz Zoccal</t>
  </si>
  <si>
    <t>MONTE APRAZIVEL</t>
  </si>
  <si>
    <t>RT</t>
  </si>
  <si>
    <t>MOZ.RT.MSO01</t>
  </si>
  <si>
    <t>MOZ RT 01</t>
  </si>
  <si>
    <t>SRR VS 03</t>
  </si>
  <si>
    <t>20°45'39.4"</t>
  </si>
  <si>
    <t>49°42'11.5"</t>
  </si>
  <si>
    <t>UDL</t>
  </si>
  <si>
    <t>PIRAJU</t>
  </si>
  <si>
    <t>WO</t>
  </si>
  <si>
    <t>PIJ.WO.MSO01</t>
  </si>
  <si>
    <t>PIJ WO 01</t>
  </si>
  <si>
    <t>BRU AC_EX3</t>
  </si>
  <si>
    <t>23°09'55.9"</t>
  </si>
  <si>
    <t>49°23'14.6"</t>
  </si>
  <si>
    <t>BOJ</t>
  </si>
  <si>
    <t>R. Alcides Rodrigues Pontes</t>
  </si>
  <si>
    <t>PIRAPORA DO BOM JESUS</t>
  </si>
  <si>
    <t>PJ</t>
  </si>
  <si>
    <t>PPJ.PJ.MSO01</t>
  </si>
  <si>
    <t>PPJ PJ 01</t>
  </si>
  <si>
    <t>SPB SP 02</t>
  </si>
  <si>
    <t>23° 24' 58,37''</t>
  </si>
  <si>
    <t>46° 58' 52,74''</t>
  </si>
  <si>
    <t>RXG</t>
  </si>
  <si>
    <t>SAO CARLOS</t>
  </si>
  <si>
    <t>VP</t>
  </si>
  <si>
    <t>SCL.VP.MSO02</t>
  </si>
  <si>
    <t>SCL NJ 02</t>
  </si>
  <si>
    <t>22° 4' 11.90"</t>
  </si>
  <si>
    <t>47° 52' 41.38"</t>
  </si>
  <si>
    <t>YVG</t>
  </si>
  <si>
    <t>SCL.VP.MSO01</t>
  </si>
  <si>
    <t>SCL VP 01</t>
  </si>
  <si>
    <t>22° 2' 44.98"</t>
  </si>
  <si>
    <t>47° 55' 22.98"</t>
  </si>
  <si>
    <t>OHC</t>
  </si>
  <si>
    <t>SAO JOSE DO RIO PRETO</t>
  </si>
  <si>
    <t>EL</t>
  </si>
  <si>
    <t>SRR.EL.MSO01</t>
  </si>
  <si>
    <t>SRR EL 01</t>
  </si>
  <si>
    <t>20° 47' 19.70"</t>
  </si>
  <si>
    <t>49° 26' 21.42"</t>
  </si>
  <si>
    <t>SRR.EL.MSO02</t>
  </si>
  <si>
    <t>20° 44' 54.92"</t>
  </si>
  <si>
    <t>49° 24' 26.89"</t>
  </si>
  <si>
    <t>OLJ</t>
  </si>
  <si>
    <t>SRR.EL.MSO03</t>
  </si>
  <si>
    <t>20° 44' 26.39"</t>
  </si>
  <si>
    <t>49° 24' 43.04"</t>
  </si>
  <si>
    <t>OLL</t>
  </si>
  <si>
    <t>SRR.EL.MSO04</t>
  </si>
  <si>
    <t>20° 44' 25.38"</t>
  </si>
  <si>
    <t>49° 25' 4.20"</t>
  </si>
  <si>
    <t>VVJ</t>
  </si>
  <si>
    <t>SAO JOSE DOS CAMPOS</t>
  </si>
  <si>
    <t>JS</t>
  </si>
  <si>
    <t>SJC.JS.MSO01</t>
  </si>
  <si>
    <t>SJC JS 01</t>
  </si>
  <si>
    <t>23° 13' 54.70"</t>
  </si>
  <si>
    <t>45° 55' 39.07"</t>
  </si>
  <si>
    <t>VZG</t>
  </si>
  <si>
    <t>PT</t>
  </si>
  <si>
    <t>SJC.PT.MSO01</t>
  </si>
  <si>
    <t>SJC PT 01</t>
  </si>
  <si>
    <t>23° 16' 28.56"</t>
  </si>
  <si>
    <t>45° 51' 44.12"</t>
  </si>
  <si>
    <t>WAC</t>
  </si>
  <si>
    <t>RH</t>
  </si>
  <si>
    <t>SJC.RH.MSO01</t>
  </si>
  <si>
    <t>SJC RH 03</t>
  </si>
  <si>
    <t>23° 09' 2.14"</t>
  </si>
  <si>
    <t>45° 54' 26.19"</t>
  </si>
  <si>
    <t>EAZ</t>
  </si>
  <si>
    <t>SAO PEDRO</t>
  </si>
  <si>
    <t>VA</t>
  </si>
  <si>
    <t>SPD.VA.MSO01</t>
  </si>
  <si>
    <t>SPD VA 01</t>
  </si>
  <si>
    <t>PAA PI 03</t>
  </si>
  <si>
    <t>22° 34' 0.98"</t>
  </si>
  <si>
    <t>48° 0' 2.36"</t>
  </si>
  <si>
    <t>RXQ</t>
  </si>
  <si>
    <t xml:space="preserve">Al. América, Fr, 365 - Condominio Residencial Gahia e Tamboré XI </t>
  </si>
  <si>
    <t>SANTANA DE PARNAIBA</t>
  </si>
  <si>
    <t>AP</t>
  </si>
  <si>
    <t>SPB.AP.MSO01</t>
  </si>
  <si>
    <t>SPB AP 02</t>
  </si>
  <si>
    <t>23° 28' 28.96"</t>
  </si>
  <si>
    <t>46° 49' 50.81"</t>
  </si>
  <si>
    <t>RXR</t>
  </si>
  <si>
    <t>Al. América, s/n - Condominio Residencial Tamboré I Premium - Polo Industrial</t>
  </si>
  <si>
    <t>SPB.AP.MSO02</t>
  </si>
  <si>
    <t>23° 28' 31.19"</t>
  </si>
  <si>
    <t>46° 49' 51.08"</t>
  </si>
  <si>
    <t>URT</t>
  </si>
  <si>
    <t>SERTAOZINHO</t>
  </si>
  <si>
    <t>CS</t>
  </si>
  <si>
    <t>STZ.CS.MSO01</t>
  </si>
  <si>
    <t>STZ CS 01</t>
  </si>
  <si>
    <t>21° 6' 29.64"</t>
  </si>
  <si>
    <t>47° 59' 9.24"</t>
  </si>
  <si>
    <t>ZHU</t>
  </si>
  <si>
    <t>SOROCABA</t>
  </si>
  <si>
    <t>CD</t>
  </si>
  <si>
    <t>SOC.CD.MSO01</t>
  </si>
  <si>
    <t>SOC CD 01</t>
  </si>
  <si>
    <t>23° 25' 34.95"</t>
  </si>
  <si>
    <t>47° 27' 32.54"</t>
  </si>
  <si>
    <t>ZHV</t>
  </si>
  <si>
    <t>SOC.CD.MSO02</t>
  </si>
  <si>
    <t>23° 25' 30.91"</t>
  </si>
  <si>
    <t>47° 27' 22.50"</t>
  </si>
  <si>
    <t>TDX</t>
  </si>
  <si>
    <t>SANTA BARBARA D'OESTE</t>
  </si>
  <si>
    <t>DC</t>
  </si>
  <si>
    <t>STB.DC.MSO01</t>
  </si>
  <si>
    <t>STB DC 02</t>
  </si>
  <si>
    <t>22° 44' 14.70"</t>
  </si>
  <si>
    <t>47° 29' 7.91"</t>
  </si>
  <si>
    <t>AKL</t>
  </si>
  <si>
    <t>R. Regina Cabalau Mendonça, 538 - Residencial Spazio Supere</t>
  </si>
  <si>
    <t>SZ</t>
  </si>
  <si>
    <t>SZN.SZ.MSO02</t>
  </si>
  <si>
    <t>23° 33' 08,02''</t>
  </si>
  <si>
    <t>46° 19' 20,20</t>
  </si>
  <si>
    <t>PMD</t>
  </si>
  <si>
    <t>TATUI</t>
  </si>
  <si>
    <t>TI</t>
  </si>
  <si>
    <t>TTI.TI.MSO08</t>
  </si>
  <si>
    <t>TTI TI 01</t>
  </si>
  <si>
    <t>PROGRAMADO</t>
  </si>
  <si>
    <t xml:space="preserve">23°22'34.7"S </t>
  </si>
  <si>
    <t>47°47'28.7"W</t>
  </si>
  <si>
    <t>PPA</t>
  </si>
  <si>
    <t>TTI.TI.MSO01</t>
  </si>
  <si>
    <t>23° 23' 9.55"</t>
  </si>
  <si>
    <t>47° 52' 44.16"</t>
  </si>
  <si>
    <t>XNN</t>
  </si>
  <si>
    <t>UBATUBA</t>
  </si>
  <si>
    <t>TG</t>
  </si>
  <si>
    <t>UTB.TG.MSO01</t>
  </si>
  <si>
    <t>UTB TG 01</t>
  </si>
  <si>
    <t>CGT AA 01</t>
  </si>
  <si>
    <t>STS WL 01</t>
  </si>
  <si>
    <t>STS WL 02</t>
  </si>
  <si>
    <t>STS WL_EX2</t>
  </si>
  <si>
    <t>23° 25' 05,7''</t>
  </si>
  <si>
    <t>45° 06' 54,9''</t>
  </si>
  <si>
    <t>RLJ</t>
  </si>
  <si>
    <t>R. das Açucenas, 550 - Condomínio Villagio Portal dos Ipês</t>
  </si>
  <si>
    <t>POLVILHO</t>
  </si>
  <si>
    <t>PV</t>
  </si>
  <si>
    <t>PVIO.PV.MSO01</t>
  </si>
  <si>
    <t>PVIO PV 01</t>
  </si>
  <si>
    <t>23° 24' 14,51''</t>
  </si>
  <si>
    <t>46° 51' 28,00''</t>
  </si>
  <si>
    <t>RLK</t>
  </si>
  <si>
    <t>R. das Palmeiras, s/n - Condomínio Villagio Portal dos Ipês</t>
  </si>
  <si>
    <t>PVIO.PV.MSO02</t>
  </si>
  <si>
    <t>RLL</t>
  </si>
  <si>
    <t>R. das Palmeiras, 450 - Condomínio Villagio Portal dos Ipês</t>
  </si>
  <si>
    <t>PVIO.PV.MSO03</t>
  </si>
  <si>
    <t>RLM</t>
  </si>
  <si>
    <t>R. das Palmeiras, 620 - Condomínio Villagio Portal dos Ipês</t>
  </si>
  <si>
    <t>PVIO.PV.MSO04</t>
  </si>
  <si>
    <t>23° 24' 34.35"</t>
  </si>
  <si>
    <t>46° 50' 5.05"</t>
  </si>
  <si>
    <t>RLN</t>
  </si>
  <si>
    <t>R. dos Alecrins, 100 - Condomínio Villagio Portal dos Ipês</t>
  </si>
  <si>
    <t>PVIO.PV.MSO05</t>
  </si>
  <si>
    <t>23° 24' 35.33"</t>
  </si>
  <si>
    <t>46° 50' 12.02"</t>
  </si>
  <si>
    <t>BPA</t>
  </si>
  <si>
    <t>Estr. Municipal de Caucaia do Alto, 5800</t>
  </si>
  <si>
    <t>VARGEM GRANDE PAULISTA</t>
  </si>
  <si>
    <t>VT</t>
  </si>
  <si>
    <t>VPA.VT.MSO01</t>
  </si>
  <si>
    <t>VPA VT 01</t>
  </si>
  <si>
    <t xml:space="preserve">23°39'27.0"S </t>
  </si>
  <si>
    <t>46°59'56.3"W</t>
  </si>
  <si>
    <t>BPB</t>
  </si>
  <si>
    <t>R. Alfazema x R. Petúnias</t>
  </si>
  <si>
    <t>VPA.VT.MSO02</t>
  </si>
  <si>
    <t>23°37'13.2"</t>
  </si>
  <si>
    <t>47°01'31.3"</t>
  </si>
  <si>
    <t>XOZ</t>
  </si>
  <si>
    <t>R. Luiz Moraes x R. Herminia Consoli Luppi - Conjunto Habitacional José Tonoli e Santo Expedito</t>
  </si>
  <si>
    <t>ISTOR LUPPI</t>
  </si>
  <si>
    <t>IL</t>
  </si>
  <si>
    <t>ITLP.IL.MSO01</t>
  </si>
  <si>
    <t>Pedido de Mogi das Cruzes - BC</t>
  </si>
  <si>
    <t>22° 27' 16.00"</t>
  </si>
  <si>
    <t>46° 47' 40.30"</t>
  </si>
  <si>
    <t>Cautelar</t>
  </si>
  <si>
    <t>11 Arm</t>
  </si>
  <si>
    <t>R. Quatro, 44</t>
  </si>
  <si>
    <t>ANA DIAS</t>
  </si>
  <si>
    <t>AD</t>
  </si>
  <si>
    <t>ANDA.AD.MSO01</t>
  </si>
  <si>
    <t>ANDA AD 01</t>
  </si>
  <si>
    <t>PUE PA 01</t>
  </si>
  <si>
    <t>STS WL_EX1</t>
  </si>
  <si>
    <t>23° 18' 17,8''</t>
  </si>
  <si>
    <t>46° 01' 40,5''</t>
  </si>
  <si>
    <t>TRM</t>
  </si>
  <si>
    <t>R. Pietro Antonio Mininchilo x R. José Marques Ribeiro - Guaturinho</t>
  </si>
  <si>
    <t>CAJAMAR</t>
  </si>
  <si>
    <t>CJ</t>
  </si>
  <si>
    <t>CJR.CJ.MSO01</t>
  </si>
  <si>
    <t>CJR CJ 01</t>
  </si>
  <si>
    <t>SPO PD_ER10</t>
  </si>
  <si>
    <t>BA40</t>
  </si>
  <si>
    <t>23° 20' 20,706'' - S</t>
  </si>
  <si>
    <t>46° 55' 36,1128'' - W</t>
  </si>
  <si>
    <t>PDU</t>
  </si>
  <si>
    <t>Estr. Municipal Pedro de Toledo - SP-222, 794</t>
  </si>
  <si>
    <t>PEDRO DE TOLEDO</t>
  </si>
  <si>
    <t>RJ</t>
  </si>
  <si>
    <t>PTD.RJ.MSO01</t>
  </si>
  <si>
    <t>PTD RJ 01</t>
  </si>
  <si>
    <t>24°16'34.2"S</t>
  </si>
  <si>
    <t>47°14'07.7"W</t>
  </si>
  <si>
    <t>PDV</t>
  </si>
  <si>
    <t>Estr. do Mariano, 9999</t>
  </si>
  <si>
    <t>PTD.RJ.MSO02</t>
  </si>
  <si>
    <t>24°18'20.5"S</t>
  </si>
  <si>
    <t>47°16'36.8"W</t>
  </si>
  <si>
    <t>OWA</t>
  </si>
  <si>
    <t>R. Joaquim Grota, s/n - Distr. de Macucos (CEP 16450-000)</t>
  </si>
  <si>
    <t>MACUCOS</t>
  </si>
  <si>
    <t>MC</t>
  </si>
  <si>
    <t>MACS.MC.MSO01</t>
  </si>
  <si>
    <t>BRU RE 01</t>
  </si>
  <si>
    <t>21°44'54.7"</t>
  </si>
  <si>
    <t>50°06'24.3"</t>
  </si>
  <si>
    <t>BOH</t>
  </si>
  <si>
    <t>TAQUARAL</t>
  </si>
  <si>
    <t>TQ</t>
  </si>
  <si>
    <t>TQAL.TQ.MSO02</t>
  </si>
  <si>
    <t>TQAL TQ 01</t>
  </si>
  <si>
    <t>ITU RT 02</t>
  </si>
  <si>
    <t>23°25'2.2" S</t>
  </si>
  <si>
    <t>47°18'11.9" W</t>
  </si>
  <si>
    <t>STP</t>
  </si>
  <si>
    <t>R. Cap. José Philomeno Marques x R. João M de Oliveira</t>
  </si>
  <si>
    <t>SANTO ANTONIO DO PARANAPANEMA</t>
  </si>
  <si>
    <t>FC</t>
  </si>
  <si>
    <t>STPN.SP.MSO01</t>
  </si>
  <si>
    <t>CDM HV 01</t>
  </si>
  <si>
    <t>ASI RP 04</t>
  </si>
  <si>
    <t>22° 54' 12.61"</t>
  </si>
  <si>
    <t>50° 25' 27.16"</t>
  </si>
  <si>
    <t>TRN</t>
  </si>
  <si>
    <t>R. Bertioga x Estr. Francisco Misse</t>
  </si>
  <si>
    <t>PONUNDUVA</t>
  </si>
  <si>
    <t>PO</t>
  </si>
  <si>
    <t>PNDV.PO.MSO01</t>
  </si>
  <si>
    <t>DCS40</t>
  </si>
  <si>
    <t>24° 1' 6,09959'' - S</t>
  </si>
  <si>
    <t>46° 29' 28,0932'' - W</t>
  </si>
  <si>
    <t>SKD</t>
  </si>
  <si>
    <t>PEDREGULHO</t>
  </si>
  <si>
    <t>PE</t>
  </si>
  <si>
    <t>PDGY.PE.MSO01</t>
  </si>
  <si>
    <t>BRJE JC 01</t>
  </si>
  <si>
    <t>23°15'30.9"</t>
  </si>
  <si>
    <t>47°11'49.8"</t>
  </si>
  <si>
    <t>Res 373</t>
  </si>
  <si>
    <t>2 Arm</t>
  </si>
  <si>
    <t>ZMM</t>
  </si>
  <si>
    <t>Av. José Cypriano de Souza, em frente ao número 801 -  Portal São Marcelo - CEP: 12918-151</t>
  </si>
  <si>
    <t>SC</t>
  </si>
  <si>
    <t>BGP.SC.MSO01</t>
  </si>
  <si>
    <t>ITA MD 01</t>
  </si>
  <si>
    <t>ITA CS 01</t>
  </si>
  <si>
    <t>23° 57' 56,08''</t>
  </si>
  <si>
    <t>46° 42' 56,91''</t>
  </si>
  <si>
    <t>NZS</t>
  </si>
  <si>
    <t>Av. Dr. Martim Luther King x R. Serra de Botucatu - Rio Pequeno</t>
  </si>
  <si>
    <t>OSASCO</t>
  </si>
  <si>
    <t>OS</t>
  </si>
  <si>
    <t>OCO.OS.MSO02</t>
  </si>
  <si>
    <t>OCO OS 03</t>
  </si>
  <si>
    <t>SPO JG_CG2</t>
  </si>
  <si>
    <t>23° 32' 37,63''</t>
  </si>
  <si>
    <t>46° 45' 39,31''</t>
  </si>
  <si>
    <t>Shopping</t>
  </si>
  <si>
    <t>WID</t>
  </si>
  <si>
    <t>R. Dr. João de Oliveira Silveira x R. Maria José Battistella Ribeiro - Village</t>
  </si>
  <si>
    <t>LRA.CG.MSO15</t>
  </si>
  <si>
    <t>22° 34' 39.60"</t>
  </si>
  <si>
    <t>47° 27' 18.87"</t>
  </si>
  <si>
    <t>KBD</t>
  </si>
  <si>
    <t>Av. Dr. Ângelo Gennaro Gallo x Av. Luiz Eduardo Toledo Prado - Shopping Iguatemi</t>
  </si>
  <si>
    <t>RIBEIRAO PRETO</t>
  </si>
  <si>
    <t>SL</t>
  </si>
  <si>
    <t>RPO.SL.MSO02</t>
  </si>
  <si>
    <t>RPO SL 01</t>
  </si>
  <si>
    <t xml:space="preserve">ARQ FI_EX1 </t>
  </si>
  <si>
    <t>21° 13' 29.61"</t>
  </si>
  <si>
    <t>47° 49' 59.16"</t>
  </si>
  <si>
    <t>196 Arm</t>
  </si>
  <si>
    <t>CRZ</t>
  </si>
  <si>
    <t>R. Francisco Peraza, 22 - Anhanguera</t>
  </si>
  <si>
    <t>SPO.MD.MSO02</t>
  </si>
  <si>
    <t>SPO MD 01</t>
  </si>
  <si>
    <t>23° 26' 39.5"</t>
  </si>
  <si>
    <t>46° 47' 55.2"</t>
  </si>
  <si>
    <t>CUT</t>
  </si>
  <si>
    <t>Estr. Cel. José Gladiador, 2800 - Anhanguera</t>
  </si>
  <si>
    <t>SPO.MD.MSO03</t>
  </si>
  <si>
    <t>23° 26' 53.4"</t>
  </si>
  <si>
    <t>46° 47' 45.7"</t>
  </si>
  <si>
    <t>CVO</t>
  </si>
  <si>
    <t>Av. Felippo Sturba, 1484 - Anhanguera</t>
  </si>
  <si>
    <t>SPO.MD.MSO04</t>
  </si>
  <si>
    <t>23° 27' 04,2''</t>
  </si>
  <si>
    <t>46° 47' 40,0''</t>
  </si>
  <si>
    <t>BSG</t>
  </si>
  <si>
    <t>Estr. Municipal Ponte Alta, s/n - Jd. Imperial (CEP 12949-299)</t>
  </si>
  <si>
    <t>ATIBAIA</t>
  </si>
  <si>
    <t>DP</t>
  </si>
  <si>
    <t>AIA.DP.MSO01</t>
  </si>
  <si>
    <t>AIA DP 01</t>
  </si>
  <si>
    <t>AIA SJ 02</t>
  </si>
  <si>
    <t>Atropelado</t>
  </si>
  <si>
    <t>23° 00'  12,67'</t>
  </si>
  <si>
    <t>46° 39' 36,04''</t>
  </si>
  <si>
    <t>CBX</t>
  </si>
  <si>
    <t>Estr. Campo Largo x Al. Maringá - Rch Maringá II (CEP 12940-001 )</t>
  </si>
  <si>
    <t>PR</t>
  </si>
  <si>
    <t>AIA.PR.MSO01</t>
  </si>
  <si>
    <t>AIA PR 01</t>
  </si>
  <si>
    <t>23°12'58.3"</t>
  </si>
  <si>
    <t>46°35'57.2"</t>
  </si>
  <si>
    <t>SCK</t>
  </si>
  <si>
    <t>R. Eng. César Polilo, 262 - Jardim Iracema</t>
  </si>
  <si>
    <t>BRE.AL.MSO04</t>
  </si>
  <si>
    <t>23° 30' 38,71''</t>
  </si>
  <si>
    <t>SDL</t>
  </si>
  <si>
    <t>R. Venezuela x R. Uruguai - Cond. Recanto Maravilha</t>
  </si>
  <si>
    <t>BOITUVA</t>
  </si>
  <si>
    <t>BTV.AB.MSO02</t>
  </si>
  <si>
    <t>BTV AB 01</t>
  </si>
  <si>
    <t>PRF PF 01</t>
  </si>
  <si>
    <t>23° 17' 51.09"</t>
  </si>
  <si>
    <t>47° 43' 35.09"</t>
  </si>
  <si>
    <t>XJC</t>
  </si>
  <si>
    <t>R. A , s/n</t>
  </si>
  <si>
    <t>BTU.JP.MSO02</t>
  </si>
  <si>
    <t>22°57'21.0"</t>
  </si>
  <si>
    <t>48°24'55.7"</t>
  </si>
  <si>
    <t>OKM</t>
  </si>
  <si>
    <t>R. Hermantino Prado, s/n - Jd. Carlos Lourenço</t>
  </si>
  <si>
    <t>CB</t>
  </si>
  <si>
    <t>CAS.CB.MSO02</t>
  </si>
  <si>
    <t>22°55'45.3"</t>
  </si>
  <si>
    <t>47°01'07.5"</t>
  </si>
  <si>
    <t>YXS</t>
  </si>
  <si>
    <t>Av. John Boyd Dunlop, 5715 - Pista Lateral - Jardim Florence</t>
  </si>
  <si>
    <t>CAS.CL.MSO11</t>
  </si>
  <si>
    <t>22°56'20.1"</t>
  </si>
  <si>
    <t>47°09'19.9"</t>
  </si>
  <si>
    <t>YYM</t>
  </si>
  <si>
    <t>Av. Roberto Antônio Manfredini Filho, 2</t>
  </si>
  <si>
    <t>CAS.CL.MSO04</t>
  </si>
  <si>
    <t>22° 55' 44.2245''</t>
  </si>
  <si>
    <t>47° 9' 6.30889''</t>
  </si>
  <si>
    <t>UOO</t>
  </si>
  <si>
    <t>Av. Nelson Ferreira de Souza, 662 - Jardim Florence</t>
  </si>
  <si>
    <t>CAS.DL.MSO06</t>
  </si>
  <si>
    <t xml:space="preserve">22 ° 56' 5,079686'' </t>
  </si>
  <si>
    <t>47° 11' 1,03363''</t>
  </si>
  <si>
    <t>URB</t>
  </si>
  <si>
    <t>R. Étore Lapreza, 20 - Jardim Florence</t>
  </si>
  <si>
    <t>CAS.DL.MSO07</t>
  </si>
  <si>
    <t xml:space="preserve">22° 56' 37.39838'' </t>
  </si>
  <si>
    <t>47° 9' 58.42529''</t>
  </si>
  <si>
    <t>URE</t>
  </si>
  <si>
    <t>R. Cento e Vinte e Dois, 10 - Jd. Florence II (CEP 13059-081)</t>
  </si>
  <si>
    <t>CAS.DL.MSO08</t>
  </si>
  <si>
    <t>22° 57' 17.53"</t>
  </si>
  <si>
    <t>47° 10' 1.54"</t>
  </si>
  <si>
    <t>YOX</t>
  </si>
  <si>
    <t>Estr. Municipal do Friburgo, 1350 - Friburgo</t>
  </si>
  <si>
    <t>CAS.OV.MSO06</t>
  </si>
  <si>
    <t>22° 58' 19.05"</t>
  </si>
  <si>
    <t>47° 10' 13.62"</t>
  </si>
  <si>
    <t>YOZ</t>
  </si>
  <si>
    <t>R. Cinco, 1 - Vitória</t>
  </si>
  <si>
    <t>CAS.OV.MSO03</t>
  </si>
  <si>
    <t>CAS CB 01</t>
  </si>
  <si>
    <t>22° 56' 48.99582''</t>
  </si>
  <si>
    <t>47° 7'  40.06622''</t>
  </si>
  <si>
    <t>YTA</t>
  </si>
  <si>
    <t>R. Dezenove, 1 - Vitória</t>
  </si>
  <si>
    <t>CAS.OV.MSO04</t>
  </si>
  <si>
    <t>22° 56' 44.91"</t>
  </si>
  <si>
    <t>47° 9' 18.10"</t>
  </si>
  <si>
    <t>BSA</t>
  </si>
  <si>
    <t>Estr. Moacyr Grandisoli x Estr. do Matão - Bairro dos Pinheiros</t>
  </si>
  <si>
    <t>CAMPO LIMPO PAULISTA</t>
  </si>
  <si>
    <t>CMX.MS.MSO01</t>
  </si>
  <si>
    <t>CMX MS 01</t>
  </si>
  <si>
    <t>23° 13' 08,6"</t>
  </si>
  <si>
    <t>46° 43' 14,2"</t>
  </si>
  <si>
    <t>QPD</t>
  </si>
  <si>
    <t>Estr. da Bragantina x Estr. da Cooperativa</t>
  </si>
  <si>
    <t>CMX.MS.MSO02</t>
  </si>
  <si>
    <t>23° 12' 35,55''</t>
  </si>
  <si>
    <t>46° 43' 52,89''</t>
  </si>
  <si>
    <t>CLV</t>
  </si>
  <si>
    <t>R Lourenco Alves Carriel x Estr. Coronel Vicinal Ernani O Silva - Porto</t>
  </si>
  <si>
    <t>CAPELA DO ALTO</t>
  </si>
  <si>
    <t>JA</t>
  </si>
  <si>
    <t>CLT.JA.MSO01</t>
  </si>
  <si>
    <t>IGA QB 01</t>
  </si>
  <si>
    <t>CAS CE 02</t>
  </si>
  <si>
    <t>CAS CT 01</t>
  </si>
  <si>
    <t>CAS CT_ER4</t>
  </si>
  <si>
    <t>23°31'17.2"</t>
  </si>
  <si>
    <t>47°45'34.6"</t>
  </si>
  <si>
    <t>KAA</t>
  </si>
  <si>
    <t>R Cizira Chitol Siviero, 76 - Santa Luzia (CEP 13515-000)</t>
  </si>
  <si>
    <t>CHARQUEADA</t>
  </si>
  <si>
    <t>CH</t>
  </si>
  <si>
    <t>CHQ.CH.MSO01</t>
  </si>
  <si>
    <t>CHQ CH 01</t>
  </si>
  <si>
    <t>RCO AD 03</t>
  </si>
  <si>
    <t>CAS CT_CG3</t>
  </si>
  <si>
    <t>22° 34' 47,09''</t>
  </si>
  <si>
    <t>47° 42' 49,7''</t>
  </si>
  <si>
    <t>XLZ</t>
  </si>
  <si>
    <t>Estr. CMS-340, 01 - Ch. Recreio Uirapuru (CEP 13150-000)</t>
  </si>
  <si>
    <t>COSMOPOLIS</t>
  </si>
  <si>
    <t>CMP.MC.MSO01</t>
  </si>
  <si>
    <t>CMP MC 01</t>
  </si>
  <si>
    <t>22° 40'  45,66''</t>
  </si>
  <si>
    <t>47° 08' 16,06''</t>
  </si>
  <si>
    <t>BUH</t>
  </si>
  <si>
    <t>Rod. Raposo Tavares ,1</t>
  </si>
  <si>
    <t>COA.CI.MSO05</t>
  </si>
  <si>
    <t>SPO JG_EX2</t>
  </si>
  <si>
    <t>23° 36' 47.03"</t>
  </si>
  <si>
    <t>46° 57' 23.81"</t>
  </si>
  <si>
    <t>BBA</t>
  </si>
  <si>
    <t>R. Afrânio Peixoto x R. Mar do Norte - Eldorado</t>
  </si>
  <si>
    <t>DIADEMA</t>
  </si>
  <si>
    <t>BE</t>
  </si>
  <si>
    <t>DDA.BE.MSO01</t>
  </si>
  <si>
    <t>DDA DD 03</t>
  </si>
  <si>
    <t>ELI</t>
  </si>
  <si>
    <t>23° 43' 49,53''</t>
  </si>
  <si>
    <t>46° 37' 10,48"</t>
  </si>
  <si>
    <t>BMV</t>
  </si>
  <si>
    <t>R. Pau-brasil x R. dos Manacás - Eldorado</t>
  </si>
  <si>
    <t>DDA.BE.MSO02</t>
  </si>
  <si>
    <t>23° 42' 52,06''</t>
  </si>
  <si>
    <t>46° 36' 58,70''</t>
  </si>
  <si>
    <t>BMY</t>
  </si>
  <si>
    <t xml:space="preserve">Av. Marília x R. Pres. Venceslau - Eldorado </t>
  </si>
  <si>
    <t>DDA.BE.MSO03</t>
  </si>
  <si>
    <t>23° 43' 29,67''</t>
  </si>
  <si>
    <t>46° 36' 59,64''</t>
  </si>
  <si>
    <t>ALQ</t>
  </si>
  <si>
    <t>Av. Antônio Piranga, 309 - Centro</t>
  </si>
  <si>
    <t>DD</t>
  </si>
  <si>
    <t>DDA.DD.MSO04</t>
  </si>
  <si>
    <t>SNE CT_ER5</t>
  </si>
  <si>
    <t>23° 41' 11,4''</t>
  </si>
  <si>
    <t>46° 37' 21,9''</t>
  </si>
  <si>
    <t>OGY</t>
  </si>
  <si>
    <t>Estr. Santa Rita (CEP 06900-000)</t>
  </si>
  <si>
    <t>EMBU GUACU</t>
  </si>
  <si>
    <t>EG</t>
  </si>
  <si>
    <t>EBG.EG.MSO01</t>
  </si>
  <si>
    <t>EBG EG 01</t>
  </si>
  <si>
    <t>ICS IS 02</t>
  </si>
  <si>
    <t>23° 55' 16.38"</t>
  </si>
  <si>
    <t>46° 52' 5.48"</t>
  </si>
  <si>
    <t>AGY</t>
  </si>
  <si>
    <t>R. Roberto Cavazana, 32 - Jardim Europa</t>
  </si>
  <si>
    <t>FAV.FV.MSO09</t>
  </si>
  <si>
    <t>23° 33' 13,03''</t>
  </si>
  <si>
    <t>46° 22' 49,15''</t>
  </si>
  <si>
    <t>AGZ</t>
  </si>
  <si>
    <t>R. Mariana Alves de Morais, 690 - Vila São Paulo</t>
  </si>
  <si>
    <t>FAV.FV.MSO08</t>
  </si>
  <si>
    <t>23° 33' 30,51''</t>
  </si>
  <si>
    <t>46° 22' 04,58''</t>
  </si>
  <si>
    <t>AHK</t>
  </si>
  <si>
    <t>R. dos Pinheiros, 180 - Vila Arbame</t>
  </si>
  <si>
    <t>FAV.FV.MSO07</t>
  </si>
  <si>
    <t>23° 32' 03,14''</t>
  </si>
  <si>
    <t>46° 22' 10,65''</t>
  </si>
  <si>
    <t>BQU</t>
  </si>
  <si>
    <t>R. Nairobi, 401</t>
  </si>
  <si>
    <t>FRANCO DA ROCHA</t>
  </si>
  <si>
    <t>SS</t>
  </si>
  <si>
    <t>FCR.SS.MSO01</t>
  </si>
  <si>
    <t>FCR SS 01</t>
  </si>
  <si>
    <t>23° 19' 32,51''</t>
  </si>
  <si>
    <t>46° 42' 03,69''</t>
  </si>
  <si>
    <t>ZRB</t>
  </si>
  <si>
    <t xml:space="preserve">R. das Azaléias x R. Dr. Mário Toledo de Moraes </t>
  </si>
  <si>
    <t>FCR.SS.MSO05</t>
  </si>
  <si>
    <t>23° 19' 48,36''</t>
  </si>
  <si>
    <t>46° 39' 29,93''</t>
  </si>
  <si>
    <t>XMC</t>
  </si>
  <si>
    <t xml:space="preserve">R. Treze, 1277 </t>
  </si>
  <si>
    <t>FRANCISCO MORATO</t>
  </si>
  <si>
    <t>RP</t>
  </si>
  <si>
    <t>FAT.RP.MSO01</t>
  </si>
  <si>
    <t>FAT RP 01</t>
  </si>
  <si>
    <t>23° 16' 22,90''</t>
  </si>
  <si>
    <t>46° 43' 21,00''</t>
  </si>
  <si>
    <t>TKB</t>
  </si>
  <si>
    <t>R. Antônio Pinto Rodrigues, 138 - Santa Cruz dos Navegantes</t>
  </si>
  <si>
    <t>GUARUJA</t>
  </si>
  <si>
    <t>AS</t>
  </si>
  <si>
    <t>GJA.AS.MSO02</t>
  </si>
  <si>
    <t>GJA AS 01</t>
  </si>
  <si>
    <t>GJA SA 02</t>
  </si>
  <si>
    <t>STS WL_CG1</t>
  </si>
  <si>
    <t>1530</t>
  </si>
  <si>
    <t>23°59'50.0" S</t>
  </si>
  <si>
    <t>46°18'06.2" W</t>
  </si>
  <si>
    <t>TTA</t>
  </si>
  <si>
    <t>Av. Mário Daige, 1250</t>
  </si>
  <si>
    <t>SA</t>
  </si>
  <si>
    <t>GJA.SA.MSO01</t>
  </si>
  <si>
    <t xml:space="preserve">23° 57' 23" </t>
  </si>
  <si>
    <t>46° 16' 47"</t>
  </si>
  <si>
    <t>TTB</t>
  </si>
  <si>
    <t>GJA.SA.MSO02</t>
  </si>
  <si>
    <t>23° 59' 51,46908'' - S</t>
  </si>
  <si>
    <t>46° 18' 10,75895'' - W</t>
  </si>
  <si>
    <t>GFB</t>
  </si>
  <si>
    <t>IBIUNA</t>
  </si>
  <si>
    <t>GF</t>
  </si>
  <si>
    <t>IBN.GF.MSO01</t>
  </si>
  <si>
    <t>IBN GN 01</t>
  </si>
  <si>
    <t>SOC CR 02</t>
  </si>
  <si>
    <t>Atendimento com switch remoto</t>
  </si>
  <si>
    <t>23° 22' 09,35''</t>
  </si>
  <si>
    <t>46° 34' 34,70''</t>
  </si>
  <si>
    <t>ICE</t>
  </si>
  <si>
    <t>R. França, 38</t>
  </si>
  <si>
    <t>GN</t>
  </si>
  <si>
    <t>IBN.GN.MSO01</t>
  </si>
  <si>
    <t>23°40'30.9"</t>
  </si>
  <si>
    <t>47°12'31.9"</t>
  </si>
  <si>
    <t>PHF</t>
  </si>
  <si>
    <t>R. B, 1</t>
  </si>
  <si>
    <t>INDAIATUBA</t>
  </si>
  <si>
    <t>IDU.DP.MSO01</t>
  </si>
  <si>
    <t>IDU DP 02</t>
  </si>
  <si>
    <t>23° 1' 33.06"</t>
  </si>
  <si>
    <t>47° 14' 50.46"</t>
  </si>
  <si>
    <t>BOO</t>
  </si>
  <si>
    <t>R. Erval, 300</t>
  </si>
  <si>
    <t>ITAPECERICA DA SERRA</t>
  </si>
  <si>
    <t>IS</t>
  </si>
  <si>
    <t>ICS.IS.MSO01</t>
  </si>
  <si>
    <t>23° 23' 25,86''</t>
  </si>
  <si>
    <t>47° 10' 05,46''</t>
  </si>
  <si>
    <t>YEA</t>
  </si>
  <si>
    <t>Av. Getúlio Vargas, 31</t>
  </si>
  <si>
    <t>ICS.IS.MSO02</t>
  </si>
  <si>
    <t>SPO CB 03</t>
  </si>
  <si>
    <t>23° 41' 54,50''</t>
  </si>
  <si>
    <t>46° 48' 05,93''</t>
  </si>
  <si>
    <t>YED</t>
  </si>
  <si>
    <t xml:space="preserve">Estr. do Piqueri, 1418 </t>
  </si>
  <si>
    <t>ICS.IS.MSO03</t>
  </si>
  <si>
    <t>23° 43' 40,15''</t>
  </si>
  <si>
    <t>46° 49' 58,94''</t>
  </si>
  <si>
    <t>CYW</t>
  </si>
  <si>
    <t>Rod. Régis Bittencourt, Km 438</t>
  </si>
  <si>
    <t>PU</t>
  </si>
  <si>
    <t>ICS.PU.MSO01</t>
  </si>
  <si>
    <t>ICS PU 01</t>
  </si>
  <si>
    <t>23° 46' 28,69''</t>
  </si>
  <si>
    <t>46° 54' 51,17''</t>
  </si>
  <si>
    <t>CVF</t>
  </si>
  <si>
    <t>R. Crisântemos x R. das Alfazemas - Jardim Adriana</t>
  </si>
  <si>
    <t>IAQ.BS.MSO06</t>
  </si>
  <si>
    <t>IAQ BS 02</t>
  </si>
  <si>
    <t>23° 26' 57.9"</t>
  </si>
  <si>
    <t>46° 21' 19.7"</t>
  </si>
  <si>
    <t>CVI</t>
  </si>
  <si>
    <t xml:space="preserve">Estr. do Rio Abaixo x R. Vasco da Gama - O Pequeno Coração </t>
  </si>
  <si>
    <t>IAQ.BS.MSO07</t>
  </si>
  <si>
    <t>23° 27' 48,47''</t>
  </si>
  <si>
    <t>46° 23' 02,79''</t>
  </si>
  <si>
    <t>AIR</t>
  </si>
  <si>
    <t>R. Baltazar Antônio Saraiva, 24 - Jardim Valparaíso</t>
  </si>
  <si>
    <t>IT</t>
  </si>
  <si>
    <t>IAQ.IT.MSO01</t>
  </si>
  <si>
    <t>23° 29' 48,96''</t>
  </si>
  <si>
    <t>46° 21' 24,00''</t>
  </si>
  <si>
    <t>AIV</t>
  </si>
  <si>
    <t>Av. Antônio Fuga, 450 - Jardim do Algarve</t>
  </si>
  <si>
    <t>IAQ.IT.MSO02</t>
  </si>
  <si>
    <t>23° 29' 58,74''</t>
  </si>
  <si>
    <t>BLV</t>
  </si>
  <si>
    <t>Av. Celeste x R. Sofia</t>
  </si>
  <si>
    <t>VJ</t>
  </si>
  <si>
    <t>IAQ.VJ.MSO01</t>
  </si>
  <si>
    <t>IAQ VJ 02</t>
  </si>
  <si>
    <t>23° 29' 02,8''</t>
  </si>
  <si>
    <t>46° 17' 09,0''</t>
  </si>
  <si>
    <t>QOR</t>
  </si>
  <si>
    <t>Rod. Eng. Constâncio Cintra - Condomínio Paineiras</t>
  </si>
  <si>
    <t>ITATIBA</t>
  </si>
  <si>
    <t>ITA.CS.MSO01</t>
  </si>
  <si>
    <t>23° 4' 11.22"</t>
  </si>
  <si>
    <t>46° 50' 18.88"</t>
  </si>
  <si>
    <t>ZMW</t>
  </si>
  <si>
    <t>Rod. Alkindar M. Junqueira - Sítio da Moenda</t>
  </si>
  <si>
    <t>ITA.MD.MSO01</t>
  </si>
  <si>
    <t>22° 57' 39,32''</t>
  </si>
  <si>
    <t>46° 42' 19,12''</t>
  </si>
  <si>
    <t>UWN</t>
  </si>
  <si>
    <t>Av. Vinte e Seis de Abril x R. Treze de Junho x R. Vinte e Sete de Maio</t>
  </si>
  <si>
    <t>LN</t>
  </si>
  <si>
    <t>JCI.LN.MSO01</t>
  </si>
  <si>
    <t>JCI LN 01</t>
  </si>
  <si>
    <t>JCI JM 01</t>
  </si>
  <si>
    <t>SJC RH_ER2</t>
  </si>
  <si>
    <t>23° 15' 59,00''</t>
  </si>
  <si>
    <t>46° 04' 06,63''</t>
  </si>
  <si>
    <t>UXB</t>
  </si>
  <si>
    <t>R. Cláudio Manoel da Costa x R. José Inácio de Alvarenga Peixoto (CEP 12326-490) - Veraneio Irajá</t>
  </si>
  <si>
    <t>JCI.LN.MSO03</t>
  </si>
  <si>
    <t>23°18'51.5"</t>
  </si>
  <si>
    <t>46°02'28.9"</t>
  </si>
  <si>
    <t>VBT</t>
  </si>
  <si>
    <t>JCI.LN.MSO06</t>
  </si>
  <si>
    <t>SJC RH_ER4</t>
  </si>
  <si>
    <t>23°17'11.7"</t>
  </si>
  <si>
    <t>46°02'12.1"</t>
  </si>
  <si>
    <t>QOS</t>
  </si>
  <si>
    <t>Av. das Palmeiras x R. das Amoreiras</t>
  </si>
  <si>
    <t>JAI.CB.MSO01</t>
  </si>
  <si>
    <t>JAI CB 01</t>
  </si>
  <si>
    <t>JAI BJ 02</t>
  </si>
  <si>
    <t>23°11'07.4"</t>
  </si>
  <si>
    <t>46°54'38.0"</t>
  </si>
  <si>
    <t>PNO</t>
  </si>
  <si>
    <t>R. Dez, 42</t>
  </si>
  <si>
    <t>LRA.CG.MSO02</t>
  </si>
  <si>
    <t>22° 36' 26.55"</t>
  </si>
  <si>
    <t>47° 24' 21.55"</t>
  </si>
  <si>
    <t>PNQ</t>
  </si>
  <si>
    <t>R. Duzolina Margiunti Natal, 1 - Aeroporto</t>
  </si>
  <si>
    <t>LRA.CG.MSO12</t>
  </si>
  <si>
    <t>22° 36' 27.98"</t>
  </si>
  <si>
    <t>47° 24' 44.76"</t>
  </si>
  <si>
    <t>POG</t>
  </si>
  <si>
    <t>Rod.Tatuibi, 4,5 (Rod. SP 017) - Em frente ao Centro de Ressocializacao de Limeira Classes Provisorias</t>
  </si>
  <si>
    <t>LRA.CG.MSO13</t>
  </si>
  <si>
    <t>22°38'12.8"</t>
  </si>
  <si>
    <t>47°21'35.3"</t>
  </si>
  <si>
    <t>AFL</t>
  </si>
  <si>
    <t xml:space="preserve">Av. Brasil - Japão, 282 </t>
  </si>
  <si>
    <t>MAIRINQUE</t>
  </si>
  <si>
    <t>MQ</t>
  </si>
  <si>
    <t>MNQ.MQ.MSO01</t>
  </si>
  <si>
    <t>MNQ MQ 01</t>
  </si>
  <si>
    <t>SRE SR 02</t>
  </si>
  <si>
    <t>23° 33' 35.41"</t>
  </si>
  <si>
    <t>47° 12' 2.30"</t>
  </si>
  <si>
    <t>AFU</t>
  </si>
  <si>
    <t>MNQ.MQ.MSO02</t>
  </si>
  <si>
    <t>23° 25' 21,98"</t>
  </si>
  <si>
    <t>47° 12' 5,51"</t>
  </si>
  <si>
    <t>FTW</t>
  </si>
  <si>
    <t>Estr. Velha de Bragança - Pedreira Mantiqueira</t>
  </si>
  <si>
    <t>MAIRIPORA</t>
  </si>
  <si>
    <t>PS</t>
  </si>
  <si>
    <t>MAR.PS.MSO01</t>
  </si>
  <si>
    <t>MAR PS 01</t>
  </si>
  <si>
    <t>MAR TP 02</t>
  </si>
  <si>
    <t>FSU</t>
  </si>
  <si>
    <t>Estr. do Rio Acima, 10</t>
  </si>
  <si>
    <t>TP</t>
  </si>
  <si>
    <t>MAR.TP.MSO02</t>
  </si>
  <si>
    <t>SPO PD_CG1</t>
  </si>
  <si>
    <t>23°18'52.1"S</t>
  </si>
  <si>
    <t>46°34'50.4"W</t>
  </si>
  <si>
    <t>EIC</t>
  </si>
  <si>
    <t>R. Americana, 136 - Jardim Haydee</t>
  </si>
  <si>
    <t>MAU.AB.MSO06</t>
  </si>
  <si>
    <t>23° 40' 28,85''</t>
  </si>
  <si>
    <t>46° 47' 46,55''</t>
  </si>
  <si>
    <t>EIH</t>
  </si>
  <si>
    <t xml:space="preserve">Av. da Saudade, 210 - Jardim Pilar </t>
  </si>
  <si>
    <t>MAU.AB.MSO07</t>
  </si>
  <si>
    <t>23° 40' 28,66''</t>
  </si>
  <si>
    <t>46° 27' 24,73''</t>
  </si>
  <si>
    <t>EIJ</t>
  </si>
  <si>
    <t>Av. Cap. João, 1616 - Jardim Pilar</t>
  </si>
  <si>
    <t>MAU.AB.MSO14</t>
  </si>
  <si>
    <t>23° 40' 45,38''</t>
  </si>
  <si>
    <t>46° 27' 15,93''</t>
  </si>
  <si>
    <t>EIW</t>
  </si>
  <si>
    <t xml:space="preserve">R. Carlos Tamagnini x R. Marcílio Germano - Vila Ns. das Vitórias </t>
  </si>
  <si>
    <t>MAU.AB.MSO24</t>
  </si>
  <si>
    <t>23° 40' 52,7''</t>
  </si>
  <si>
    <t>46° 27' 19,9''</t>
  </si>
  <si>
    <t>EJK</t>
  </si>
  <si>
    <t>R. Tercílio Tamagnini, 41 - Matriz</t>
  </si>
  <si>
    <t>MAU.AB.MSO11</t>
  </si>
  <si>
    <t>23° 40' 6.91"</t>
  </si>
  <si>
    <t>46° 27' 44.24"</t>
  </si>
  <si>
    <t>ELA</t>
  </si>
  <si>
    <t>R. das Magnólias, 111 - Jardim Primavera</t>
  </si>
  <si>
    <t>MAU.AB.MSO15</t>
  </si>
  <si>
    <t>23° 42' 05,67''</t>
  </si>
  <si>
    <t>46° 27' 24,89''</t>
  </si>
  <si>
    <t>ELH</t>
  </si>
  <si>
    <t>R. Pedro Eugênio Pereira, 230 - Jardim São Judas</t>
  </si>
  <si>
    <t>MAU.AB.MSO16</t>
  </si>
  <si>
    <t>23° 41' 32,33''</t>
  </si>
  <si>
    <t>46° 27' 37,27''</t>
  </si>
  <si>
    <t>ELN</t>
  </si>
  <si>
    <t>R. Tatuí, 3 x R. Indaiatuba - Jardim Haydee</t>
  </si>
  <si>
    <t>MAU.AB.MSO20</t>
  </si>
  <si>
    <t>23° 40' 31,83''</t>
  </si>
  <si>
    <t>46° 27' 41,03''</t>
  </si>
  <si>
    <t>ELP</t>
  </si>
  <si>
    <t>R. Clodoaldo Portugal Caribé, 450 - Vila Assis Brasil</t>
  </si>
  <si>
    <t>MAU.AB.MSO26</t>
  </si>
  <si>
    <t>23° 40' 50.15"</t>
  </si>
  <si>
    <t>46° 27' 41.69"</t>
  </si>
  <si>
    <t>ELQ</t>
  </si>
  <si>
    <t xml:space="preserve">R. Vitório Pegoraro, 305 - Vila Assis Brasil </t>
  </si>
  <si>
    <t>MAU.AB.MSO30</t>
  </si>
  <si>
    <t>SNE CT_ER3</t>
  </si>
  <si>
    <t>23° 40' 51,00''</t>
  </si>
  <si>
    <t>46° 28' 00,23''</t>
  </si>
  <si>
    <t>ELS</t>
  </si>
  <si>
    <t>R. Otávio Peretti, 160 - Vila Assis Brasil</t>
  </si>
  <si>
    <t>MAU.AB.MSO27</t>
  </si>
  <si>
    <t>23° 41' 03,8''</t>
  </si>
  <si>
    <t>46° 27' 46,0''</t>
  </si>
  <si>
    <t>ELU</t>
  </si>
  <si>
    <t>R. Zínias, 456 - Jardim Primavera</t>
  </si>
  <si>
    <t>MAU.AB.MSO35</t>
  </si>
  <si>
    <t>23°42'03.1"S</t>
  </si>
  <si>
    <t>46°27'28.6"W</t>
  </si>
  <si>
    <t>EMA</t>
  </si>
  <si>
    <t>R. Skenaro Nakandakare, 454 - Jardim Camila</t>
  </si>
  <si>
    <t>MAU.AB.MSO08</t>
  </si>
  <si>
    <t>23° 41' 32,94''</t>
  </si>
  <si>
    <t>46° 27' 32,94''</t>
  </si>
  <si>
    <t>CAL</t>
  </si>
  <si>
    <t xml:space="preserve">R. Januário Godoy, 10 - Jardim Bógus </t>
  </si>
  <si>
    <t>MAU.JI.MSO25</t>
  </si>
  <si>
    <t>23° 39' 57.39"</t>
  </si>
  <si>
    <t>46° 26' 16.71"</t>
  </si>
  <si>
    <t>CAN</t>
  </si>
  <si>
    <t>R. Antônio Matrone, 407 - Jardim Mauá</t>
  </si>
  <si>
    <t>MAU.JI.MSO27</t>
  </si>
  <si>
    <t>23° 40' 24.81"</t>
  </si>
  <si>
    <t>46° 26' 9.95"</t>
  </si>
  <si>
    <t>CAR</t>
  </si>
  <si>
    <t>Av. Dona Benedita Franco da Veiga, 1015 - Jardim São Gabriel</t>
  </si>
  <si>
    <t>MAU.JI.MSO16</t>
  </si>
  <si>
    <t>23° 39' 28,39''</t>
  </si>
  <si>
    <t>46° 25' 29,50''</t>
  </si>
  <si>
    <t>CAS</t>
  </si>
  <si>
    <t>R. Eduardo Alberto de Miranda D'aviz, 435 - Jardim Miranda D'aviz</t>
  </si>
  <si>
    <t>MAU.JI.MSO28</t>
  </si>
  <si>
    <t>Vandalizado</t>
  </si>
  <si>
    <t>CAU</t>
  </si>
  <si>
    <t>R. Alfredo Figlia, 10 - Jardim Itapeva</t>
  </si>
  <si>
    <t>MAU.JI.MSO17</t>
  </si>
  <si>
    <t>23° 40' 34,06''</t>
  </si>
  <si>
    <t>46° 24' 55,95''</t>
  </si>
  <si>
    <t>CBC</t>
  </si>
  <si>
    <t xml:space="preserve">R. João Martins Salgueiro x Av. Itapark - Jardim Bela Vista </t>
  </si>
  <si>
    <t>MAU.JI.MSO30</t>
  </si>
  <si>
    <t>CBF</t>
  </si>
  <si>
    <t>R. Tobias Barreto, 128 - Jardim Miranda D'aviz</t>
  </si>
  <si>
    <t>MAU.JI.MSO32</t>
  </si>
  <si>
    <t>CBJ</t>
  </si>
  <si>
    <t xml:space="preserve">R. Eduardo Alberto de Miranda D'aviz - Jardim Miranda D'aviz </t>
  </si>
  <si>
    <t>MAU.JI.MSO33</t>
  </si>
  <si>
    <t>23° 39' 50,0''</t>
  </si>
  <si>
    <t>46° 25' 54,6''</t>
  </si>
  <si>
    <t>CBQ</t>
  </si>
  <si>
    <t>Av. José Moreira - Vila Tavares</t>
  </si>
  <si>
    <t>MAU.JI.MSO34</t>
  </si>
  <si>
    <t>23° 40' 48.63"</t>
  </si>
  <si>
    <t>46° 25' 3.76"</t>
  </si>
  <si>
    <t>CBR</t>
  </si>
  <si>
    <t>R. Antônio Francine x R. João Cosmaí - Jardim São José</t>
  </si>
  <si>
    <t>MAU.JI.MSO35</t>
  </si>
  <si>
    <t>23° 40' 27.86"</t>
  </si>
  <si>
    <t>46° 25' 19.75"</t>
  </si>
  <si>
    <t>CBS</t>
  </si>
  <si>
    <t>R. Alceu Alves da Silva, 85 - Parque Bandeirantes</t>
  </si>
  <si>
    <t>MAU.JI.MSO36</t>
  </si>
  <si>
    <t>23°39' 58.5"</t>
  </si>
  <si>
    <t>46° 25' 35.6"</t>
  </si>
  <si>
    <t>CBU</t>
  </si>
  <si>
    <t>R. Maria Molina x R. Edite Gatti - Jardim Estrela</t>
  </si>
  <si>
    <t>MAU.JI.MSO37</t>
  </si>
  <si>
    <t>23° 40' 29.30"</t>
  </si>
  <si>
    <t>46° 25' 33.38"</t>
  </si>
  <si>
    <t>ACA</t>
  </si>
  <si>
    <t xml:space="preserve">R. Lima x Av. Brasil - Parque das Américas </t>
  </si>
  <si>
    <t>MAU.MA.MSO29</t>
  </si>
  <si>
    <t>23°41'17.2"</t>
  </si>
  <si>
    <t>46°27'02.0"</t>
  </si>
  <si>
    <t>AKO</t>
  </si>
  <si>
    <t>R. Uruguai - Jardim Santa Lídia</t>
  </si>
  <si>
    <t>MAU.MA.MSO21</t>
  </si>
  <si>
    <t>MAU MA 02</t>
  </si>
  <si>
    <t xml:space="preserve">23°40'55.6" </t>
  </si>
  <si>
    <t>46°26'56.5"</t>
  </si>
  <si>
    <t>AKP</t>
  </si>
  <si>
    <t>R. Augusto Walendy, 160 - Jardim Santa Lídia</t>
  </si>
  <si>
    <t>MAU.MA.MSO22</t>
  </si>
  <si>
    <t>23° 40' 40,21''</t>
  </si>
  <si>
    <t>46° 27' 08,05''</t>
  </si>
  <si>
    <t>AON</t>
  </si>
  <si>
    <t>R. San Juan - Parque das Américas</t>
  </si>
  <si>
    <t>MAU.MA.MSO24</t>
  </si>
  <si>
    <t>23°41'29.5"</t>
  </si>
  <si>
    <t>46°26'50.4"</t>
  </si>
  <si>
    <t>AAN</t>
  </si>
  <si>
    <t>R. Expedicionário Francisco Antônio de Oliveira</t>
  </si>
  <si>
    <t>MCZ.BC.MSO11</t>
  </si>
  <si>
    <t>23° 33' 41,41''</t>
  </si>
  <si>
    <t>46° 12' 50,43''</t>
  </si>
  <si>
    <t>EPD</t>
  </si>
  <si>
    <t>R. Dr. Deodato Wertheimer, 691 - Vila Avignon</t>
  </si>
  <si>
    <t>MCZ.PG.MSO10</t>
  </si>
  <si>
    <t>MCZ PG 01</t>
  </si>
  <si>
    <t>SPO PE 03</t>
  </si>
  <si>
    <t>SPO VU_ER11</t>
  </si>
  <si>
    <t>23° 30' 57,85''</t>
  </si>
  <si>
    <t>46° 11' 46,25''</t>
  </si>
  <si>
    <t>EPE</t>
  </si>
  <si>
    <t>R. José Malozze x R. Dr. Deodato Wertheimer - Vila Mogilar</t>
  </si>
  <si>
    <t>MCZ.PG.MSO11</t>
  </si>
  <si>
    <t>23° 31' 01,74''</t>
  </si>
  <si>
    <t>46° 11' 45,06''</t>
  </si>
  <si>
    <t>EPG</t>
  </si>
  <si>
    <t>Estrada Cruz do Século - Jardim Maricá (CEP 08775-020)</t>
  </si>
  <si>
    <t>MCZ.PG.MSO12</t>
  </si>
  <si>
    <t>SPO VU_ER8</t>
  </si>
  <si>
    <t>23° 29' 51,86''</t>
  </si>
  <si>
    <t>EPL</t>
  </si>
  <si>
    <t>R. Firmino Ladeira x R. Dr. Rubião Júnior - Vila Industrial</t>
  </si>
  <si>
    <t>MCZ.PG.MSO14</t>
  </si>
  <si>
    <t>23° 31' 18,09''</t>
  </si>
  <si>
    <t>46° 12' 14,68''</t>
  </si>
  <si>
    <t>EPR</t>
  </si>
  <si>
    <t>Av. Francisco Ferreira Lopes</t>
  </si>
  <si>
    <t>MCZ.PG.MSO15</t>
  </si>
  <si>
    <t>SPO VU_ER10</t>
  </si>
  <si>
    <t>22°48'47.0"</t>
  </si>
  <si>
    <t>47°00'49.9"</t>
  </si>
  <si>
    <t>EPT</t>
  </si>
  <si>
    <t>R. Joaquina Maria de Jesus x Av. Mariano Souza Mello - Vila Áurea Maria</t>
  </si>
  <si>
    <t>MCZ.PG.MSO16</t>
  </si>
  <si>
    <t>23°30'52.74"</t>
  </si>
  <si>
    <t>46°11'41.31"</t>
  </si>
  <si>
    <t>YDP</t>
  </si>
  <si>
    <t>R. José Rodrigues, 266</t>
  </si>
  <si>
    <t>MOGI GUACU</t>
  </si>
  <si>
    <t>HC</t>
  </si>
  <si>
    <t>MGU.HC.MSO01</t>
  </si>
  <si>
    <t>MGU HC 01</t>
  </si>
  <si>
    <t>22° 19' 46.97"</t>
  </si>
  <si>
    <t>46° 56' 31.95"</t>
  </si>
  <si>
    <t>PKA</t>
  </si>
  <si>
    <t>R. Francisco Manera x R. Amelio Campagnoli</t>
  </si>
  <si>
    <t>MOGI MIRIM</t>
  </si>
  <si>
    <t>MMM.PJ.MSO02</t>
  </si>
  <si>
    <t>MMM PJ 01</t>
  </si>
  <si>
    <t>CAS CT_EX1</t>
  </si>
  <si>
    <t>22° 23' 55.21"</t>
  </si>
  <si>
    <t>46° 58' 0.37"</t>
  </si>
  <si>
    <t>PKF</t>
  </si>
  <si>
    <t>MMM.PJ.MSO01</t>
  </si>
  <si>
    <t>22° 24' 2.96"</t>
  </si>
  <si>
    <t>46° 58' 46.37"</t>
  </si>
  <si>
    <t>PMH</t>
  </si>
  <si>
    <t>MMM.PJ.MSO03</t>
  </si>
  <si>
    <t>22° 26' 39.20"</t>
  </si>
  <si>
    <t>46° 56' 12.99"</t>
  </si>
  <si>
    <t>PMM</t>
  </si>
  <si>
    <t>R. Quatorze</t>
  </si>
  <si>
    <t>MMM.PJ.MSO04</t>
  </si>
  <si>
    <t>22°25'32.1"</t>
  </si>
  <si>
    <t>46°56'29.9"</t>
  </si>
  <si>
    <t>PMR</t>
  </si>
  <si>
    <t>R. Mauro Maretti x R. Dezessete</t>
  </si>
  <si>
    <t>MMM.PJ.MSO05</t>
  </si>
  <si>
    <t>22° 26' 0.25"</t>
  </si>
  <si>
    <t>46° 55' 44.18"</t>
  </si>
  <si>
    <t>PMW</t>
  </si>
  <si>
    <t>R. Ângelo Bruno x R. Onze</t>
  </si>
  <si>
    <t>MMM.PJ.MSO06</t>
  </si>
  <si>
    <t>22° 25' 57.22"</t>
  </si>
  <si>
    <t>46° 55' 51.37"</t>
  </si>
  <si>
    <t>PMX</t>
  </si>
  <si>
    <t>R. Benedito Diogo de Oliveira x R. Jamil André</t>
  </si>
  <si>
    <t>MMM.PJ.MSO07</t>
  </si>
  <si>
    <t>22° 23' 57.64"</t>
  </si>
  <si>
    <t>46° 56' 58.30"</t>
  </si>
  <si>
    <t>QLD</t>
  </si>
  <si>
    <t>Av. Monteiro Lobato, 8160</t>
  </si>
  <si>
    <t>MONGAGUA</t>
  </si>
  <si>
    <t>SP</t>
  </si>
  <si>
    <t>MGG.SP.MSO01</t>
  </si>
  <si>
    <t>MGG SP 01</t>
  </si>
  <si>
    <t>24° 07' 14,91"</t>
  </si>
  <si>
    <t>HLI</t>
  </si>
  <si>
    <t>Estr. Municipal Tanque Preto, s/n - Bairro Tanque Preto</t>
  </si>
  <si>
    <t>NAZARE PAULISTA</t>
  </si>
  <si>
    <t>NZ</t>
  </si>
  <si>
    <t>NZP.NZ.MSO01</t>
  </si>
  <si>
    <t>NZP NZ 01</t>
  </si>
  <si>
    <t>46° 21' 40,29''</t>
  </si>
  <si>
    <t>DJY</t>
  </si>
  <si>
    <t>NOVA ODESSA</t>
  </si>
  <si>
    <t>NDS.JP.MSO02</t>
  </si>
  <si>
    <t>NDS JP 01</t>
  </si>
  <si>
    <t>22° 48' 33.89"</t>
  </si>
  <si>
    <t>47° 20' 39.76"</t>
  </si>
  <si>
    <t>EKC</t>
  </si>
  <si>
    <t>NOVA VENEZA</t>
  </si>
  <si>
    <t>NOVN.NZ.MSO01</t>
  </si>
  <si>
    <t>NOVN NZ 01</t>
  </si>
  <si>
    <t>22° 47' 53,54''</t>
  </si>
  <si>
    <t xml:space="preserve">47° 12' 08,18'' </t>
  </si>
  <si>
    <t>CRT</t>
  </si>
  <si>
    <t>R. Reinaldo Ceschini, 222 - Munhoz Júnior</t>
  </si>
  <si>
    <t>RO</t>
  </si>
  <si>
    <t>OCO.RO.MSO03</t>
  </si>
  <si>
    <t>OCO RO 01</t>
  </si>
  <si>
    <t>DCS30</t>
  </si>
  <si>
    <t>23° 29' 54.62"</t>
  </si>
  <si>
    <t>46° 48' 28.75"</t>
  </si>
  <si>
    <t>SVJ</t>
  </si>
  <si>
    <t>R. Dr. Rodolfo dos Santos Ferreira, 160 - Munhoz Júnior</t>
  </si>
  <si>
    <t>OCO.RO.MSO04</t>
  </si>
  <si>
    <t>23° 29' 54,33''</t>
  </si>
  <si>
    <t>46° 48' 32,10''</t>
  </si>
  <si>
    <t>SVL</t>
  </si>
  <si>
    <t>R. João Antônio Mendes Carricondo, 1 - Munhoz Júnior</t>
  </si>
  <si>
    <t>OCO.RO.MSO05</t>
  </si>
  <si>
    <t>23° 29' 46,73''</t>
  </si>
  <si>
    <t>46° 48' 20,55''</t>
  </si>
  <si>
    <t>QMF</t>
  </si>
  <si>
    <t>Av. Heraldo Nascimento Abujamra, 960</t>
  </si>
  <si>
    <t>OURINHOS</t>
  </si>
  <si>
    <t>MP</t>
  </si>
  <si>
    <t>ORN.MP.MSO01</t>
  </si>
  <si>
    <t xml:space="preserve"> 23° 1'0.67"</t>
  </si>
  <si>
    <t>49°52'55.76"</t>
  </si>
  <si>
    <t>USR</t>
  </si>
  <si>
    <t>PEDERNEIRAS</t>
  </si>
  <si>
    <t>PN</t>
  </si>
  <si>
    <t>PDR.PN.MSO01</t>
  </si>
  <si>
    <t>PDR PN 01</t>
  </si>
  <si>
    <t>22° 19' 30.85"</t>
  </si>
  <si>
    <t>48° 48' 15.43"</t>
  </si>
  <si>
    <t>UTH</t>
  </si>
  <si>
    <t xml:space="preserve">R. Ostácio Matheus, 708 </t>
  </si>
  <si>
    <t>PDR.PN.MSO02</t>
  </si>
  <si>
    <t>22° 19' 26.24"</t>
  </si>
  <si>
    <t>48° 47' 54.47"</t>
  </si>
  <si>
    <t>VIO</t>
  </si>
  <si>
    <t>Rod. Dr. Caio Gomes Figueiredo, Km 161 (SP 132) - Piracuama</t>
  </si>
  <si>
    <t>PINDAMONHANGABA</t>
  </si>
  <si>
    <t>LM</t>
  </si>
  <si>
    <t>PBA.LM.MSO01</t>
  </si>
  <si>
    <t>PBA LM 01</t>
  </si>
  <si>
    <t>22° 53' 12.24"</t>
  </si>
  <si>
    <t>45° 32' 23.46"</t>
  </si>
  <si>
    <t>ZBB</t>
  </si>
  <si>
    <t>PINHALZINHO</t>
  </si>
  <si>
    <t>PHZ.BE.MSO01</t>
  </si>
  <si>
    <t>PHZ BE 01</t>
  </si>
  <si>
    <t>22°44'45.4"</t>
  </si>
  <si>
    <t>46°33'49.4"</t>
  </si>
  <si>
    <t>SPA</t>
  </si>
  <si>
    <t>PIRACICABA</t>
  </si>
  <si>
    <t>VR</t>
  </si>
  <si>
    <t>PAA.VR.MSO02</t>
  </si>
  <si>
    <t>PAA VR 01</t>
  </si>
  <si>
    <t>22° 40' 11.52"</t>
  </si>
  <si>
    <t>47° 39' 43.73"</t>
  </si>
  <si>
    <t>SPC</t>
  </si>
  <si>
    <t xml:space="preserve">R. Doze, 205 - Mário Dedini </t>
  </si>
  <si>
    <t>PAA.VR.MSO03</t>
  </si>
  <si>
    <t>22°40'02.2"</t>
  </si>
  <si>
    <t>47°39'27.3"</t>
  </si>
  <si>
    <t>SPD</t>
  </si>
  <si>
    <t>PAA.VR.MSO01</t>
  </si>
  <si>
    <t xml:space="preserve">22° 40' 35.5796'' </t>
  </si>
  <si>
    <t>47° 39' 47.7410''</t>
  </si>
  <si>
    <t>AAF</t>
  </si>
  <si>
    <t>R. Pres. Rodrigues Alves, 669 - Jardim Santa Helena</t>
  </si>
  <si>
    <t>POA</t>
  </si>
  <si>
    <t>PA</t>
  </si>
  <si>
    <t>POA.PA.MSO01</t>
  </si>
  <si>
    <t>POA PA 01</t>
  </si>
  <si>
    <t>23° 31' 26.12"</t>
  </si>
  <si>
    <t>46° 21' 45.46"</t>
  </si>
  <si>
    <t>ABL</t>
  </si>
  <si>
    <t>R. Azulão, 51 - Jardim Nova Poá</t>
  </si>
  <si>
    <t>POA.PA.MSO02</t>
  </si>
  <si>
    <t>23° 33' 01,48''</t>
  </si>
  <si>
    <t>46° 20' 36,82''</t>
  </si>
  <si>
    <t>ABN</t>
  </si>
  <si>
    <t>R. Tocantins, 290 - Vila Romana</t>
  </si>
  <si>
    <t>POA.PA.MSO03</t>
  </si>
  <si>
    <t>23° 32' 00,85''</t>
  </si>
  <si>
    <t>46° 21' 02,95''</t>
  </si>
  <si>
    <t>UPR</t>
  </si>
  <si>
    <t xml:space="preserve">R. Alvim da Silveira Santos, 120 </t>
  </si>
  <si>
    <t>PRESIDENTE PRUDENTE</t>
  </si>
  <si>
    <t>JG</t>
  </si>
  <si>
    <t>PPE.JG.MSO01</t>
  </si>
  <si>
    <t>PPE JG 01</t>
  </si>
  <si>
    <t>PPE RB 03</t>
  </si>
  <si>
    <t>22°04'29.2"</t>
  </si>
  <si>
    <t>51°21'44.0"</t>
  </si>
  <si>
    <t>UPV</t>
  </si>
  <si>
    <t xml:space="preserve">R. Pierre de Almeida Leitão, 22 </t>
  </si>
  <si>
    <t>RB</t>
  </si>
  <si>
    <t>PPE.RB.MSO01</t>
  </si>
  <si>
    <t>PPE RB 02</t>
  </si>
  <si>
    <t>BRU AC 01</t>
  </si>
  <si>
    <t>BRU AC 02</t>
  </si>
  <si>
    <t>BRU AC_EX4</t>
  </si>
  <si>
    <t>22°08'41.6"</t>
  </si>
  <si>
    <t>51°22'52.1"</t>
  </si>
  <si>
    <t>ALO</t>
  </si>
  <si>
    <t>R. Mal. Humberto de A Castelo Branco, 110</t>
  </si>
  <si>
    <t>RIBEIRAO PIRES</t>
  </si>
  <si>
    <t>RPS.RP.MSO01</t>
  </si>
  <si>
    <t>RPS RP 01</t>
  </si>
  <si>
    <t>23° 42' 29,96''</t>
  </si>
  <si>
    <t>46° 26' 06,02''</t>
  </si>
  <si>
    <t>GIA</t>
  </si>
  <si>
    <t>R. João Beschizza, 694 - Subsetor Norte 1</t>
  </si>
  <si>
    <t>NR</t>
  </si>
  <si>
    <t>RPO.NR.MSO01</t>
  </si>
  <si>
    <t>RPO NR 01</t>
  </si>
  <si>
    <t>21° 8' 53.68"</t>
  </si>
  <si>
    <t>47° 48' 19.86"</t>
  </si>
  <si>
    <t>BCP</t>
  </si>
  <si>
    <t>R. das Orquídeas, 199 - Assunção</t>
  </si>
  <si>
    <t>SAO BERNARDO DO CAMPO</t>
  </si>
  <si>
    <t>SBO.AS.MSO02</t>
  </si>
  <si>
    <t>SBO AS 02</t>
  </si>
  <si>
    <t>23° 43' 19,77''</t>
  </si>
  <si>
    <t>46° 33' 23,11''</t>
  </si>
  <si>
    <t>BCQ</t>
  </si>
  <si>
    <t xml:space="preserve">R. José de Alencar - Planalto </t>
  </si>
  <si>
    <t>SBO.AS.MSO01</t>
  </si>
  <si>
    <t>23° 43' 20,50''</t>
  </si>
  <si>
    <t>46° 33' 30,35''</t>
  </si>
  <si>
    <t>IDG</t>
  </si>
  <si>
    <t>Estr. do Rio Acima x R. Um (Núcleo Santa Cruz, após a balsa da Represa Billings)</t>
  </si>
  <si>
    <t>BA</t>
  </si>
  <si>
    <t>SBO.BA.MSO02</t>
  </si>
  <si>
    <t>SBO BA 01</t>
  </si>
  <si>
    <t>23° 50' 35,39''</t>
  </si>
  <si>
    <t>46° 35' 51,36''</t>
  </si>
  <si>
    <t>IDV</t>
  </si>
  <si>
    <t>R. Um x R. Dois (Núcleo Santa Cruz)</t>
  </si>
  <si>
    <t>SBO.BA.MSO01</t>
  </si>
  <si>
    <t>HDK</t>
  </si>
  <si>
    <t>R. José D Ângelo, 156 - Demarchi</t>
  </si>
  <si>
    <t>DM</t>
  </si>
  <si>
    <t>SBO.DM.MSO03</t>
  </si>
  <si>
    <t>SBO DM 01</t>
  </si>
  <si>
    <t>23° 44' 49,0''</t>
  </si>
  <si>
    <t>46° 33' 05,3''</t>
  </si>
  <si>
    <t>EJW</t>
  </si>
  <si>
    <t>R. Ns. da Boa Viagem, 559 - Ferrazópolis</t>
  </si>
  <si>
    <t>FZ</t>
  </si>
  <si>
    <t>SBO.FZ.MSO03</t>
  </si>
  <si>
    <t>SBO FZ 02</t>
  </si>
  <si>
    <t>23° 43' 39,20''</t>
  </si>
  <si>
    <t>46° 32' 25,66''</t>
  </si>
  <si>
    <t>EKM</t>
  </si>
  <si>
    <t>Estr. da Pedra Branca - Montanhão</t>
  </si>
  <si>
    <t>SBO.FZ.MSO04</t>
  </si>
  <si>
    <t>23° 45' 16,95''</t>
  </si>
  <si>
    <t>46° 31' 49,30''</t>
  </si>
  <si>
    <t>EZN</t>
  </si>
  <si>
    <t>R. Pais de Andrade - Ferrazópolis</t>
  </si>
  <si>
    <t>SBO.FZ.MSO08</t>
  </si>
  <si>
    <t>23° 43' 44,7''</t>
  </si>
  <si>
    <t>46° 32' 28,6''</t>
  </si>
  <si>
    <t>EZV</t>
  </si>
  <si>
    <t>SBO.FZ.MSO01</t>
  </si>
  <si>
    <t>23° 45' 20,64''</t>
  </si>
  <si>
    <t>46° 30' 37,16''</t>
  </si>
  <si>
    <t>AFF</t>
  </si>
  <si>
    <t>R. Bonfim (Vl B Vista) x Av. Luís Pequini - Montanhão (CEP 09785-000)</t>
  </si>
  <si>
    <t>SB</t>
  </si>
  <si>
    <t>SBO.SB.MSO01</t>
  </si>
  <si>
    <t>SBO SB 02</t>
  </si>
  <si>
    <t>23° 42' 38,60''</t>
  </si>
  <si>
    <t>46° 31' 45,98''</t>
  </si>
  <si>
    <t>AFP</t>
  </si>
  <si>
    <t>Av. Luís Pequini x Av. Peri Ronchetti</t>
  </si>
  <si>
    <t>SBO.SB.MSO02</t>
  </si>
  <si>
    <t>23° 42' 39,12''</t>
  </si>
  <si>
    <t>46° 31' 47,92''</t>
  </si>
  <si>
    <t>AFQ</t>
  </si>
  <si>
    <t xml:space="preserve">R. Bonfim (Vl B Vista) x Passagem Novo Horizonte - Montanhão </t>
  </si>
  <si>
    <t>SBO.SB.MSO03</t>
  </si>
  <si>
    <t>23° 42' 42,66</t>
  </si>
  <si>
    <t>46° 31' 32,05''</t>
  </si>
  <si>
    <t>ALC</t>
  </si>
  <si>
    <t>R. dos Vianas, 2204 - Baeta Neves</t>
  </si>
  <si>
    <t>SBO.SB.MSO04</t>
  </si>
  <si>
    <t>23° 42' 22,22''</t>
  </si>
  <si>
    <t>46° 32' 00,08''</t>
  </si>
  <si>
    <t>ALU</t>
  </si>
  <si>
    <t xml:space="preserve">R. Fiorentino Felipe, 280 - Baeta Neves </t>
  </si>
  <si>
    <t>SBO.SB.MSO05</t>
  </si>
  <si>
    <t>23° 41' 56.5"</t>
  </si>
  <si>
    <t>46° 32' 14.3"</t>
  </si>
  <si>
    <t>AUE</t>
  </si>
  <si>
    <t>R. Hortênsia Van D'kamp, 325 - Baeta Neves</t>
  </si>
  <si>
    <t>SBO.SB.MSO18</t>
  </si>
  <si>
    <t>23° 42' 13,8''</t>
  </si>
  <si>
    <t>46° 31' 58,1''</t>
  </si>
  <si>
    <t>AUL</t>
  </si>
  <si>
    <t>R. Ana Maria x Av. Luís Pequini - Montanhão</t>
  </si>
  <si>
    <t>SBO.SB.MSO07</t>
  </si>
  <si>
    <t>23° 42' 44,0''</t>
  </si>
  <si>
    <t>46° 31' 47,7''</t>
  </si>
  <si>
    <t>AXR</t>
  </si>
  <si>
    <t xml:space="preserve">R. Pernambuco - Centro </t>
  </si>
  <si>
    <t>SCN.SC.MSO05</t>
  </si>
  <si>
    <t>SCN SC 02</t>
  </si>
  <si>
    <t>23° 36' 33,7''</t>
  </si>
  <si>
    <t>46° 34' 26.4''</t>
  </si>
  <si>
    <t>AXZ</t>
  </si>
  <si>
    <t>R. Rio Grande do Sul x R. Carlos de Campos - Centro</t>
  </si>
  <si>
    <t>SCN.SC.MSO06</t>
  </si>
  <si>
    <t>23° 36' 53.5"</t>
  </si>
  <si>
    <t>46° 34' 19.8"</t>
  </si>
  <si>
    <t>BPY</t>
  </si>
  <si>
    <t>R. Luís Fiorotti x R. Luís Veronesi - Olímpico</t>
  </si>
  <si>
    <t>SCN.VG.MSO01</t>
  </si>
  <si>
    <t>MD95</t>
  </si>
  <si>
    <t>23° 37' 38,6''</t>
  </si>
  <si>
    <t>46° 33' 35.5"</t>
  </si>
  <si>
    <t>YVN</t>
  </si>
  <si>
    <t xml:space="preserve">R. Reinaldo Pizani, s/n - Cidade Aracy </t>
  </si>
  <si>
    <t>SCL.VP.MSO03</t>
  </si>
  <si>
    <t>22ᵒ  3' 20,850''</t>
  </si>
  <si>
    <t>47 54' 44,89838''</t>
  </si>
  <si>
    <t>YVV</t>
  </si>
  <si>
    <t xml:space="preserve">R. Um, s/n - Cidade Aracy </t>
  </si>
  <si>
    <t>SCL.VP.MSO04</t>
  </si>
  <si>
    <t>ARQ FI_EX4</t>
  </si>
  <si>
    <t>22° 20' 49.91"</t>
  </si>
  <si>
    <t xml:space="preserve"> 48° 48' 0.95"</t>
  </si>
  <si>
    <t>VZD</t>
  </si>
  <si>
    <t>BQ</t>
  </si>
  <si>
    <t>SJC.BQ.MSO01</t>
  </si>
  <si>
    <t>SJC BQ 01</t>
  </si>
  <si>
    <t>23°05'44.5"</t>
  </si>
  <si>
    <t>45°54'47.8"</t>
  </si>
  <si>
    <t>11572</t>
  </si>
  <si>
    <t>QYZ</t>
  </si>
  <si>
    <t>R. Leôncio de Toledo, 120 - Jardim Caparelli (Mailasqui)</t>
  </si>
  <si>
    <t>SAO ROQUE</t>
  </si>
  <si>
    <t>SRE.AE.MSO01</t>
  </si>
  <si>
    <t>SRE AE 01</t>
  </si>
  <si>
    <t>SPO CB_CG2</t>
  </si>
  <si>
    <t>23°33'28.5"S</t>
  </si>
  <si>
    <t>47°05'17.7"W</t>
  </si>
  <si>
    <t>R. da Tartaruga, 910</t>
  </si>
  <si>
    <t>VN</t>
  </si>
  <si>
    <t>SPB.VN.MSO03</t>
  </si>
  <si>
    <t>SPB VN 01</t>
  </si>
  <si>
    <t>23°25'37.0"</t>
  </si>
  <si>
    <t>46°50'56.3"</t>
  </si>
  <si>
    <t>AHL</t>
  </si>
  <si>
    <t>R. Um x R. Vereador Sebastião Claudiano (SP-056)</t>
  </si>
  <si>
    <t>SANTA ISABEL</t>
  </si>
  <si>
    <t>SI</t>
  </si>
  <si>
    <t>SBL.SI.MSO01</t>
  </si>
  <si>
    <t>SBL SI 01</t>
  </si>
  <si>
    <t>MCZ JP 01</t>
  </si>
  <si>
    <t>23° 14' 44,8''</t>
  </si>
  <si>
    <t>46° 13' 03,4''</t>
  </si>
  <si>
    <t>AHQ</t>
  </si>
  <si>
    <t>Estr. do Aralú Jaguari (CEP 07500-000)</t>
  </si>
  <si>
    <t>SBL.SI.MSO02</t>
  </si>
  <si>
    <t>SBL SI 02</t>
  </si>
  <si>
    <t>23° 21' 40,7''</t>
  </si>
  <si>
    <t>46° 15' 56,6''</t>
  </si>
  <si>
    <t>AHR</t>
  </si>
  <si>
    <t>R. Santa Isabel (CEP 07500-000)</t>
  </si>
  <si>
    <t>SBL.SI.MSO03</t>
  </si>
  <si>
    <t>23° 22' 11,4''</t>
  </si>
  <si>
    <t>46° 14' 06,1''</t>
  </si>
  <si>
    <t>AIC</t>
  </si>
  <si>
    <t>Estr. do Ouro Fino x  R. São Carlos (CEP 07500-000)</t>
  </si>
  <si>
    <t>SBL.SI.MSO04</t>
  </si>
  <si>
    <t>23° 17' 15,1''</t>
  </si>
  <si>
    <t>46° 15' 06,8''</t>
  </si>
  <si>
    <t>AID</t>
  </si>
  <si>
    <t xml:space="preserve">R. Três, 66 - Jardim Santo André </t>
  </si>
  <si>
    <t>SBL.SI.MSO05</t>
  </si>
  <si>
    <t>23° 15' 31,8''</t>
  </si>
  <si>
    <t>46° 13' 54,7''</t>
  </si>
  <si>
    <t>FAQ</t>
  </si>
  <si>
    <t>R. Luís Gomes Paim, 220 - Jardim Marek</t>
  </si>
  <si>
    <t>SANTO ANDRE</t>
  </si>
  <si>
    <t>HT</t>
  </si>
  <si>
    <t>SNE.HT.MSO06</t>
  </si>
  <si>
    <t>SNE HT 01</t>
  </si>
  <si>
    <t>23° 40' 25,23''</t>
  </si>
  <si>
    <t>46° 29' 32,82''</t>
  </si>
  <si>
    <t>FBC</t>
  </si>
  <si>
    <t>Av. Tibiriçá, 425 - Vila Homero Thon</t>
  </si>
  <si>
    <t>SNE.HT.MSO08</t>
  </si>
  <si>
    <t>23° 39' 56.49"</t>
  </si>
  <si>
    <t>46° 30' 6.99"</t>
  </si>
  <si>
    <t>FBE</t>
  </si>
  <si>
    <t>R. Espírito Santo, 433 - Cidade São Jorge</t>
  </si>
  <si>
    <t>SNE.HT.MSO01</t>
  </si>
  <si>
    <t>23° 40' 42,90''</t>
  </si>
  <si>
    <t>46°  29' 08,86''</t>
  </si>
  <si>
    <t>FJC</t>
  </si>
  <si>
    <t xml:space="preserve">Av. Capuava, 254 - Vila Homero Thon </t>
  </si>
  <si>
    <t>SNE.HT.MSO12</t>
  </si>
  <si>
    <t>23° 39' 55.32"</t>
  </si>
  <si>
    <t>46° 30' 01.89"</t>
  </si>
  <si>
    <t>CEG</t>
  </si>
  <si>
    <t xml:space="preserve">R. dos Jacintos, 32 - Jardim Guarará </t>
  </si>
  <si>
    <t>SNE.PS.MSO04</t>
  </si>
  <si>
    <t>SNE PS 02</t>
  </si>
  <si>
    <t>23° 42' 04,99''</t>
  </si>
  <si>
    <t>46° 30' 41,80''</t>
  </si>
  <si>
    <t>CEP</t>
  </si>
  <si>
    <t xml:space="preserve">R. Um, s/n - Jardim Santo André </t>
  </si>
  <si>
    <t>SNE.PS.MSO13</t>
  </si>
  <si>
    <t>SUMARE</t>
  </si>
  <si>
    <t>AR</t>
  </si>
  <si>
    <t>SUM.AR.MSO02</t>
  </si>
  <si>
    <t>SUM AR 01</t>
  </si>
  <si>
    <t>ZQO</t>
  </si>
  <si>
    <t>SUM.AR.MSO03</t>
  </si>
  <si>
    <t>22°47'35.5"</t>
  </si>
  <si>
    <t>47°16'52.7"</t>
  </si>
  <si>
    <t>ZQS</t>
  </si>
  <si>
    <t>SUM.AR.MSO01</t>
  </si>
  <si>
    <t>22°53'26.8"</t>
  </si>
  <si>
    <t>47°17'09.1"</t>
  </si>
  <si>
    <t>ALW</t>
  </si>
  <si>
    <t xml:space="preserve">R. Gino Marques da Cunha, 86 - Parque Alvorada </t>
  </si>
  <si>
    <t>SZN.SZ.MSO04</t>
  </si>
  <si>
    <t>23° 35' 51,5''</t>
  </si>
  <si>
    <t>46° 18' 10,5''</t>
  </si>
  <si>
    <t>AVQ</t>
  </si>
  <si>
    <t>R. Florentino do Nascimento, 195 - Jardim Nova América</t>
  </si>
  <si>
    <t>SZN.SZ.MSO03</t>
  </si>
  <si>
    <t>23° 36' 15,3''</t>
  </si>
  <si>
    <t>46° 18' 22,2''</t>
  </si>
  <si>
    <t>PMC</t>
  </si>
  <si>
    <t>TTI.TI.MSO06</t>
  </si>
  <si>
    <t>23°21'57.4"</t>
  </si>
  <si>
    <t>47°48'16.9"</t>
  </si>
  <si>
    <t>POX</t>
  </si>
  <si>
    <t>TTI.TI.MSO07</t>
  </si>
  <si>
    <t>23° 22' 21.05"</t>
  </si>
  <si>
    <t>47° 47' 49.38"</t>
  </si>
  <si>
    <t xml:space="preserve">Av. Audra, 400 </t>
  </si>
  <si>
    <t>TREMEMBE</t>
  </si>
  <si>
    <t>TMB.SB.MSO01</t>
  </si>
  <si>
    <t>TMB SB 01</t>
  </si>
  <si>
    <t>22°57'39.5"</t>
  </si>
  <si>
    <t>45°36'59.8"</t>
  </si>
  <si>
    <t>BWL</t>
  </si>
  <si>
    <t>VALINHOS</t>
  </si>
  <si>
    <t>IA</t>
  </si>
  <si>
    <t>VOS.IA.MSO01</t>
  </si>
  <si>
    <t>VOS IA 01</t>
  </si>
  <si>
    <t>22°57'45.2"</t>
  </si>
  <si>
    <t>46°58'56.6"</t>
  </si>
  <si>
    <t>BSN</t>
  </si>
  <si>
    <t>VARGEM</t>
  </si>
  <si>
    <t>VARG.VG.MSO01</t>
  </si>
  <si>
    <t>VARG VG 01</t>
  </si>
  <si>
    <t>CAC</t>
  </si>
  <si>
    <t>R. Mamoru Hirakawa, s/n</t>
  </si>
  <si>
    <t>GUATAPARA</t>
  </si>
  <si>
    <t>GT</t>
  </si>
  <si>
    <t>GTP.GT.MSO01</t>
  </si>
  <si>
    <t>GTP GT 01</t>
  </si>
  <si>
    <t>JAL SS 01</t>
  </si>
  <si>
    <t>21°32'39.5"</t>
  </si>
  <si>
    <t>47°57'26.6"</t>
  </si>
  <si>
    <t>AAG</t>
  </si>
  <si>
    <t>Estr. Adutora, 872 - Jd. Aprazível (CEP 09400-001)</t>
  </si>
  <si>
    <t>OURO FINO PAULISTA</t>
  </si>
  <si>
    <t>OP</t>
  </si>
  <si>
    <t>OUFP.OP.MSO01</t>
  </si>
  <si>
    <t>OUFP OP 01</t>
  </si>
  <si>
    <t>23°40'44.4"</t>
  </si>
  <si>
    <t>46°20'42.0"</t>
  </si>
  <si>
    <t>AAI</t>
  </si>
  <si>
    <t>R. Cristalina x R. Cachoeira</t>
  </si>
  <si>
    <t>OUFP.OP.MSO03</t>
  </si>
  <si>
    <t>23° 41' 00,36''</t>
  </si>
  <si>
    <t>46° 22' 02,06''</t>
  </si>
  <si>
    <t>YDF</t>
  </si>
  <si>
    <t>R. Eldrita x R. Evanas</t>
  </si>
  <si>
    <t>GUARULHOS</t>
  </si>
  <si>
    <t>GRS.MQ.MSO01</t>
  </si>
  <si>
    <t>GRS MQ 02</t>
  </si>
  <si>
    <t>SPO GU 01</t>
  </si>
  <si>
    <t>SPO VM 03</t>
  </si>
  <si>
    <t>SPO VM_EX2</t>
  </si>
  <si>
    <t>23° 24' 08,00''</t>
  </si>
  <si>
    <t>46° 28' 53,40''</t>
  </si>
  <si>
    <t>YDG</t>
  </si>
  <si>
    <t xml:space="preserve">R. Topázio x R. Nova União - Bananal </t>
  </si>
  <si>
    <t>GRS.MQ.MSO06</t>
  </si>
  <si>
    <t>23° 24' 09,08''</t>
  </si>
  <si>
    <t>46° 29' 00,33''</t>
  </si>
  <si>
    <t>YDJ</t>
  </si>
  <si>
    <t>Av. Palmira Rossi - Cabuçú</t>
  </si>
  <si>
    <t>GRS.MQ.MSO02</t>
  </si>
  <si>
    <t>23° 56' 14,39"</t>
  </si>
  <si>
    <t>46° 30' 53,24"</t>
  </si>
  <si>
    <t>YDL</t>
  </si>
  <si>
    <t>R. Mariópolis, 12 - Cabuçú</t>
  </si>
  <si>
    <t>GRS.MQ.MSO03</t>
  </si>
  <si>
    <t>23° 24' 17.82"</t>
  </si>
  <si>
    <t>46° 31' 16.67"</t>
  </si>
  <si>
    <t>NCC</t>
  </si>
  <si>
    <t>R. Nicolau Felippe x R. 53 -  Jd. Fortaleza</t>
  </si>
  <si>
    <t>NA</t>
  </si>
  <si>
    <t>GRS.NA.MSO01</t>
  </si>
  <si>
    <t>GRS NA 01</t>
  </si>
  <si>
    <t>23° 22' 31,47''</t>
  </si>
  <si>
    <t>46° 27' 10,44''</t>
  </si>
  <si>
    <t>NCD</t>
  </si>
  <si>
    <t>Av. dos Evangélicos x R. Roberto Magalhães - Fortaleza</t>
  </si>
  <si>
    <t>GRS.NA.MSO02</t>
  </si>
  <si>
    <t>23° 22' 37,10''</t>
  </si>
  <si>
    <t>46° 26' 53,04''</t>
  </si>
  <si>
    <t>KBK</t>
  </si>
  <si>
    <t>R. Maria Jorge Lombardi, 440 - Sadokim</t>
  </si>
  <si>
    <t>NB</t>
  </si>
  <si>
    <t>GRS.NB.MSO01</t>
  </si>
  <si>
    <t>GRS NB 01</t>
  </si>
  <si>
    <t>23° 24' 29.62"</t>
  </si>
  <si>
    <t>46° 22' 30.62"</t>
  </si>
  <si>
    <t>NCI</t>
  </si>
  <si>
    <t>R. do Morro Grande x R. Miami - Bonsucesso</t>
  </si>
  <si>
    <t>GRS.NB.MSO02</t>
  </si>
  <si>
    <t>23° 22' 12,44''</t>
  </si>
  <si>
    <t>46° 24' 04,29''</t>
  </si>
  <si>
    <t>WMY</t>
  </si>
  <si>
    <t>R. Casemiro de Abreu, 971 - Jardim Amanda I</t>
  </si>
  <si>
    <t>HORTOLANDIA</t>
  </si>
  <si>
    <t>HORT.HT.MSO02</t>
  </si>
  <si>
    <t>HORT HT 01</t>
  </si>
  <si>
    <t>CAS CE_EX1</t>
  </si>
  <si>
    <t>22º 53' 46.3618''</t>
  </si>
  <si>
    <t>47º 14' 28.5104''</t>
  </si>
  <si>
    <t>WNN</t>
  </si>
  <si>
    <t>R. Di Cavalcante, 1733 - Jardim Amanda I</t>
  </si>
  <si>
    <t>HORT.HT.MSO10</t>
  </si>
  <si>
    <t>22° 53' 18.18"</t>
  </si>
  <si>
    <t>47° 14' 0.11"</t>
  </si>
  <si>
    <t>WNR</t>
  </si>
  <si>
    <t>R. Trinta, 7 - Jardim Minda</t>
  </si>
  <si>
    <t>HORT.HT.MSO11</t>
  </si>
  <si>
    <t>22° 51' 16.01"</t>
  </si>
  <si>
    <t>47° 12' 4.76"</t>
  </si>
  <si>
    <t>WNS</t>
  </si>
  <si>
    <t>R. Quatorze, 210 - Jardim Novo Ângulo</t>
  </si>
  <si>
    <t>HORT.HT.MSO03</t>
  </si>
  <si>
    <t>22° 52' 39.0705''</t>
  </si>
  <si>
    <t>47° 10' 12.8311''</t>
  </si>
  <si>
    <t>WNT</t>
  </si>
  <si>
    <t>R. Costa E Silva, 315 - Vila Inema</t>
  </si>
  <si>
    <t>HORT.HT.MSO01</t>
  </si>
  <si>
    <t>22° 51' 45.8349''</t>
  </si>
  <si>
    <t>47° 10'  42.0959''</t>
  </si>
  <si>
    <t>WNU</t>
  </si>
  <si>
    <t>R. Marilia x  R. Camburiú - Vila Inema</t>
  </si>
  <si>
    <t>HORT.HT.MSO05</t>
  </si>
  <si>
    <t>22° 51' 48.25"</t>
  </si>
  <si>
    <t>47° 10' 38.32"</t>
  </si>
  <si>
    <t>WNW</t>
  </si>
  <si>
    <t>R. Alm. Barroso, 240 - Jardim Amanda I</t>
  </si>
  <si>
    <t>HORT.HT.MSO04</t>
  </si>
  <si>
    <t> 22° 53' 40.2713''</t>
  </si>
  <si>
    <t>47° 14' 31.9162''</t>
  </si>
  <si>
    <t>ZRI</t>
  </si>
  <si>
    <t>Estr. Mato Dentro, 5151</t>
  </si>
  <si>
    <t>TERRA PRETA</t>
  </si>
  <si>
    <t>TR</t>
  </si>
  <si>
    <t>TEPA.TR.MSO01</t>
  </si>
  <si>
    <t>TEPA TR 01</t>
  </si>
  <si>
    <t>CER AC 02</t>
  </si>
  <si>
    <t>23° 17' 44,51"</t>
  </si>
  <si>
    <t>46° 38' 45,22"</t>
  </si>
  <si>
    <t>BOE</t>
  </si>
  <si>
    <t>TQAL.TQ.MSO01</t>
  </si>
  <si>
    <t>23°23'06.0"</t>
  </si>
  <si>
    <t>47°17'49.7"</t>
  </si>
  <si>
    <t>VOS</t>
  </si>
  <si>
    <t>Av. Samanduva x R. Sete de Setembro</t>
  </si>
  <si>
    <t>ALUMINIO</t>
  </si>
  <si>
    <t>AMIO.PG.MSO01</t>
  </si>
  <si>
    <t>23° 29' 46,35''</t>
  </si>
  <si>
    <t>47° 17' 26,67''</t>
  </si>
  <si>
    <t>QQI</t>
  </si>
  <si>
    <t>R. Mem de Sá, 258</t>
  </si>
  <si>
    <t>CAUCAIA DO ALTO</t>
  </si>
  <si>
    <t>CAAO.CT.MSO01</t>
  </si>
  <si>
    <t>CAAO CT 01</t>
  </si>
  <si>
    <t>23°40'00.9"</t>
  </si>
  <si>
    <t>47°04'34.9"</t>
  </si>
  <si>
    <t>XVS</t>
  </si>
  <si>
    <t>Av. Dário Leite Carrijo, 1875</t>
  </si>
  <si>
    <t>JARAGUA</t>
  </si>
  <si>
    <t>JR</t>
  </si>
  <si>
    <t>JRAG.JR.MSO01</t>
  </si>
  <si>
    <t>JRAG JR 01</t>
  </si>
  <si>
    <t>287 Arm</t>
  </si>
  <si>
    <t>BMP</t>
  </si>
  <si>
    <t>Av. Antônio César Neto, 378 - Jaçanã</t>
  </si>
  <si>
    <t>SPO.JA.MSO01</t>
  </si>
  <si>
    <t>SPO JA 02</t>
  </si>
  <si>
    <t>SPO SI 01</t>
  </si>
  <si>
    <t>SPO SI 02</t>
  </si>
  <si>
    <t>SPO SI_EX1</t>
  </si>
  <si>
    <t>23° 27' 40,8132'' - S</t>
  </si>
  <si>
    <t>46° 34' 58,55519'' - W</t>
  </si>
  <si>
    <t>BMQ</t>
  </si>
  <si>
    <t>R. Vereador José de Moura, 23 - Jaçanã</t>
  </si>
  <si>
    <t>SPO.JA.MSO03</t>
  </si>
  <si>
    <t>SPO JA 01</t>
  </si>
  <si>
    <t>SPO SI_ER5</t>
  </si>
  <si>
    <t>23° 27' 48,60215'' - S</t>
  </si>
  <si>
    <t>46° 35' 5,26811'' - W</t>
  </si>
  <si>
    <t>GHM</t>
  </si>
  <si>
    <t xml:space="preserve">R. Franz Vonach, 22 - Jaçanã </t>
  </si>
  <si>
    <t>SPO.JA.MSO02</t>
  </si>
  <si>
    <t>23° 16' 22,01159'' - S</t>
  </si>
  <si>
    <t>46° 20' 40,9704'' - W</t>
  </si>
  <si>
    <t>BRL</t>
  </si>
  <si>
    <t>Al. dos Coqueiros, 26 - Parelheiros</t>
  </si>
  <si>
    <t>JC</t>
  </si>
  <si>
    <t>SPO.JC.MSO01</t>
  </si>
  <si>
    <t>SPO JC 01</t>
  </si>
  <si>
    <t>SPO PR 03</t>
  </si>
  <si>
    <t>SPO MB 02</t>
  </si>
  <si>
    <t>SPO MB 03</t>
  </si>
  <si>
    <t>SPO MB_ER9</t>
  </si>
  <si>
    <t>23° 28' 36,45119'' - S</t>
  </si>
  <si>
    <t>46° 26' 35,4444'' - W</t>
  </si>
  <si>
    <t>MVQ</t>
  </si>
  <si>
    <t>R. Virgínia Modesto, 71 - Parelheiros</t>
  </si>
  <si>
    <t>SPO.JC.MSO02</t>
  </si>
  <si>
    <t>23° 47' 31,4844'' - S</t>
  </si>
  <si>
    <t>46° 43' 56,82'' - W</t>
  </si>
  <si>
    <t>BKB</t>
  </si>
  <si>
    <t>Av. Parada Pinto, 2251 - Cachoeirinha</t>
  </si>
  <si>
    <t>LZ</t>
  </si>
  <si>
    <t>SPO.LZ.MSO01</t>
  </si>
  <si>
    <t>SPO LZ 02</t>
  </si>
  <si>
    <t>23° 28' 10,71649'' - S</t>
  </si>
  <si>
    <t>46° 38' 54,816'' - W</t>
  </si>
  <si>
    <t>BKE</t>
  </si>
  <si>
    <t>R. Geneve, 333 - Mandaqui</t>
  </si>
  <si>
    <t>SPO.LZ.MSO04</t>
  </si>
  <si>
    <t>23° 28' 38,54027'' - S</t>
  </si>
  <si>
    <t>46° 38' 59,90351'' - W</t>
  </si>
  <si>
    <t>BKG</t>
  </si>
  <si>
    <t>Av. Peri Ronchetti, 168 - Cachoeirinha</t>
  </si>
  <si>
    <t>SPO.LZ.MSO02</t>
  </si>
  <si>
    <t>23° 27' 31,23215'' - S</t>
  </si>
  <si>
    <t>46° 38' 53,83643'' - W</t>
  </si>
  <si>
    <t>BNM</t>
  </si>
  <si>
    <t>Av. Dr. Francisco Ranieri, 1001 - Mandaqui</t>
  </si>
  <si>
    <t>SPO.LZ.MSO05</t>
  </si>
  <si>
    <t>23° 28' 34,52124'' - S</t>
  </si>
  <si>
    <t>46° 38' 45,70548'' - W</t>
  </si>
  <si>
    <t>GHW</t>
  </si>
  <si>
    <t>R. Tavannes, 81 - Mandaqui</t>
  </si>
  <si>
    <t>SPO.LZ.MSO03</t>
  </si>
  <si>
    <t>23° 28' 22,86976'' - S</t>
  </si>
  <si>
    <t>46° 38' 54,5119'' - W</t>
  </si>
  <si>
    <t>QKD</t>
  </si>
  <si>
    <t>R. Campinas x R. Dracena</t>
  </si>
  <si>
    <t>AMR.XN.MSO02</t>
  </si>
  <si>
    <t>22° 46' 14,89375'' - S</t>
  </si>
  <si>
    <t>47° 20' 28,98952'' - W</t>
  </si>
  <si>
    <t>QKE</t>
  </si>
  <si>
    <t>R. Diadema, 860 - Parque Novo Mundo</t>
  </si>
  <si>
    <t>AMR.XN.MSO03</t>
  </si>
  <si>
    <t>22°46'35.634- S"</t>
  </si>
  <si>
    <t>47°20'49.74" - W</t>
  </si>
  <si>
    <t>QKH</t>
  </si>
  <si>
    <t xml:space="preserve">R. Iacanga x R. Gabriel Pinheiro Chaves - Jardim Ipiranga </t>
  </si>
  <si>
    <t>AMR.XN.MSO04</t>
  </si>
  <si>
    <t>22°45'41.022" - S</t>
  </si>
  <si>
    <t>47°21'35.058" - W</t>
  </si>
  <si>
    <t>YBQ</t>
  </si>
  <si>
    <t>Av. Jurandir Rios Garconi, 352 - Parque das Hortências</t>
  </si>
  <si>
    <t>ARARAQUARA</t>
  </si>
  <si>
    <t>ARQ.AD.MSO02</t>
  </si>
  <si>
    <t>ARQ AD 01</t>
  </si>
  <si>
    <t>21° 48' 22,28147'' - S</t>
  </si>
  <si>
    <t>48° 7' 43,5738'' - W</t>
  </si>
  <si>
    <t>YCA</t>
  </si>
  <si>
    <t>Av. Humberto Biagioni, 226 - Jardim Del Rei</t>
  </si>
  <si>
    <t>ARQ.AD.MSO01</t>
  </si>
  <si>
    <t>21° 48' 51,18696'' - S</t>
  </si>
  <si>
    <t>48° 8' 7,12608'' - W</t>
  </si>
  <si>
    <t>XPM</t>
  </si>
  <si>
    <t>R. Roberto Chiaratto, 492</t>
  </si>
  <si>
    <t>BARRA BONITA</t>
  </si>
  <si>
    <t>RC</t>
  </si>
  <si>
    <t>BBN.RC.MSO01</t>
  </si>
  <si>
    <t>BBN RC 01</t>
  </si>
  <si>
    <t>22° 29' 20,598'' - S</t>
  </si>
  <si>
    <t>48° 33' 3,9024'' - W</t>
  </si>
  <si>
    <t>XPN</t>
  </si>
  <si>
    <t>R. Armando Moretti, 91</t>
  </si>
  <si>
    <t>BBN.RC.MSO02</t>
  </si>
  <si>
    <t>SQE</t>
  </si>
  <si>
    <t>R. Dezoito, 67 - Núcleo Thereza Maria Barbie</t>
  </si>
  <si>
    <t>BIRIGUI</t>
  </si>
  <si>
    <t>BGU.BC.MSO01</t>
  </si>
  <si>
    <t>BGU BC 01</t>
  </si>
  <si>
    <t>21° 17' 11,19012'' - S</t>
  </si>
  <si>
    <t>50° 18' 21,67128'' - W</t>
  </si>
  <si>
    <t>SQF</t>
  </si>
  <si>
    <t>BGU.BC.MSO02</t>
  </si>
  <si>
    <t>SQQ</t>
  </si>
  <si>
    <t>R. Luiz de Franca Martins, 350 - Residencial Ipê</t>
  </si>
  <si>
    <t>BGU.BC.MSO03</t>
  </si>
  <si>
    <t>21° 18' 4,38695'' - S</t>
  </si>
  <si>
    <t>50° 22' 15,36419'' - W</t>
  </si>
  <si>
    <t>AHS</t>
  </si>
  <si>
    <t>Estr. do Rio Acima, 220</t>
  </si>
  <si>
    <t>BIRITIBA-MIRIM</t>
  </si>
  <si>
    <t>BM</t>
  </si>
  <si>
    <t>BMM.BM.MSO01</t>
  </si>
  <si>
    <t>BMM BM 01</t>
  </si>
  <si>
    <t>23° 33' 33,23879'' - S</t>
  </si>
  <si>
    <t>46° 5' 9,47759'' - W</t>
  </si>
  <si>
    <t>TJP</t>
  </si>
  <si>
    <t xml:space="preserve">R. Dr. Adhemar Moreira Barbosa Romeu, 480 </t>
  </si>
  <si>
    <t>CAÇAPAVA</t>
  </si>
  <si>
    <t>MI</t>
  </si>
  <si>
    <t>CPV.MI.MSO01</t>
  </si>
  <si>
    <t>CPV MI 01</t>
  </si>
  <si>
    <t>23° 4' 32,31119'' - S</t>
  </si>
  <si>
    <t>45° 43' 16,84524'' - W</t>
  </si>
  <si>
    <t>TLD</t>
  </si>
  <si>
    <t>R. Des. Percival de Moura Alcântara x R. Dr. Adhemar Moreira Barbosa Romeu</t>
  </si>
  <si>
    <t>CPV.MI.MSO02</t>
  </si>
  <si>
    <t>23° 4' 37,44299'' - S</t>
  </si>
  <si>
    <t>45° 42' 55,49291'' - W</t>
  </si>
  <si>
    <t>YXN</t>
  </si>
  <si>
    <t>Rod. SP 73, 47 - Centro</t>
  </si>
  <si>
    <t>CAS.CL.MSO05</t>
  </si>
  <si>
    <t>22° 59' 7.5798" - S</t>
  </si>
  <si>
    <t>47° 5' 7.1556" - W</t>
  </si>
  <si>
    <t>YXU</t>
  </si>
  <si>
    <t>R. Expedicionário Mauro Costa Pereira, 251 - Residencial Cosmos</t>
  </si>
  <si>
    <t>CAS.CL.MSO09</t>
  </si>
  <si>
    <t>22° 56' 50,9496'' - S</t>
  </si>
  <si>
    <t>47° 9' 20,3724'' - W</t>
  </si>
  <si>
    <t>YYB</t>
  </si>
  <si>
    <t>Av. Maria Clara Machado, 352 - Jardim Santa Cruz</t>
  </si>
  <si>
    <t>CAS.CL.MSO06</t>
  </si>
  <si>
    <t>22° 57' 55.4868" - S</t>
  </si>
  <si>
    <t>47° 5' 16.9404" - W</t>
  </si>
  <si>
    <t>YYC</t>
  </si>
  <si>
    <t>Av. Maria Clara Machado, 50 - Jardim Santa Cruz</t>
  </si>
  <si>
    <t>CAS.CL.MSO03</t>
  </si>
  <si>
    <t>22° 57' 55.9506" - S</t>
  </si>
  <si>
    <t>47° 5' 15.6294" - W</t>
  </si>
  <si>
    <t>YYN</t>
  </si>
  <si>
    <t>R. Dr. Carlos Macia x R. Dr. Pedro Agapio de Aquino Netto - Cidade Satélite Íris</t>
  </si>
  <si>
    <t>CAS.CL.MSO07</t>
  </si>
  <si>
    <t>22° 56' 30.5118" - S</t>
  </si>
  <si>
    <t>47° 8' 26.3904" - W</t>
  </si>
  <si>
    <t>YYO</t>
  </si>
  <si>
    <t>R. Dr. Carlos Macia, 823 - Cidade Satélite Íris</t>
  </si>
  <si>
    <t>CAS.CL.MSO10</t>
  </si>
  <si>
    <t>22° 56' 26,40839'' - S</t>
  </si>
  <si>
    <t>47° 7' 59,64959'' - W</t>
  </si>
  <si>
    <t>YTC</t>
  </si>
  <si>
    <t>CAS.OV.MSO05</t>
  </si>
  <si>
    <t>22° 58' 47,13491'' - S</t>
  </si>
  <si>
    <t>47° 10' 26,03283'' - W</t>
  </si>
  <si>
    <t>VCF</t>
  </si>
  <si>
    <t>R. Lourival de Almeida, 323 - Jardim Fernanda</t>
  </si>
  <si>
    <t>VC</t>
  </si>
  <si>
    <t>CAS.VC.MSO01</t>
  </si>
  <si>
    <t>CAS VC 01</t>
  </si>
  <si>
    <t>23° 2' 49,45596'' - S</t>
  </si>
  <si>
    <t>47° 7' 8,97059'' - W</t>
  </si>
  <si>
    <t>QPC</t>
  </si>
  <si>
    <t>R. Dama da Noite x R. das Maravilhas</t>
  </si>
  <si>
    <t>CMX.MS.MSO03</t>
  </si>
  <si>
    <t>23° 12' 26,0352'' - S</t>
  </si>
  <si>
    <t>46° 45' 10,2816'' - W</t>
  </si>
  <si>
    <t>XVD</t>
  </si>
  <si>
    <t>R. Glória, 132 - Residencial Pachá</t>
  </si>
  <si>
    <t>CATANDUVA</t>
  </si>
  <si>
    <t>CTD.RB.MSO01</t>
  </si>
  <si>
    <t>CTD RB 02</t>
  </si>
  <si>
    <t>21° 5' 27,0024'' - S</t>
  </si>
  <si>
    <t>49° 33' 50,89679'' - W</t>
  </si>
  <si>
    <t>XVE</t>
  </si>
  <si>
    <t>R. Líbano, 132 - Residencial Pachá</t>
  </si>
  <si>
    <t>CTD.RB.MSO02</t>
  </si>
  <si>
    <t>XVH</t>
  </si>
  <si>
    <t>R. Viamão, 100 - Parque Glória VI</t>
  </si>
  <si>
    <t>CTD.RB.MSO03</t>
  </si>
  <si>
    <t>21° 4' 23,4624'' - S</t>
  </si>
  <si>
    <t>48° 33' 55,42919'' - W</t>
  </si>
  <si>
    <t>XVL</t>
  </si>
  <si>
    <t>R. Romualdo Romera Lopes, 35 - Cohab Pedro Nechar</t>
  </si>
  <si>
    <t>CTD.RB.MSO04</t>
  </si>
  <si>
    <t>21° 5' 47,44373'' - S</t>
  </si>
  <si>
    <t>48° 34' 0,40439'' - W</t>
  </si>
  <si>
    <t>XVM</t>
  </si>
  <si>
    <t>R. México, 65 - Residencial Cidade Jardim</t>
  </si>
  <si>
    <t>CTD.RB.MSO05</t>
  </si>
  <si>
    <t>21° 9' 38,10348'' - S</t>
  </si>
  <si>
    <t>48° 58' 12,94535'' - W</t>
  </si>
  <si>
    <t>XVR</t>
  </si>
  <si>
    <t>R. Bocaina, 990 - Jardim Del Rei</t>
  </si>
  <si>
    <t>CTD.RB.MSO06</t>
  </si>
  <si>
    <t>21° 5' 22,20719'' - S</t>
  </si>
  <si>
    <t>48° 35' 53,23919'' - W</t>
  </si>
  <si>
    <t>BUF</t>
  </si>
  <si>
    <t>R. Carmem Miranda, 322</t>
  </si>
  <si>
    <t>COA.CI.MSO06</t>
  </si>
  <si>
    <t>23° 22' 17,148'' - S</t>
  </si>
  <si>
    <t>46° 34' 9,35759'' - W</t>
  </si>
  <si>
    <t>BMW</t>
  </si>
  <si>
    <t>Av. Pres. Prudente x Av. Ns. dos Navegantes - Eldorado</t>
  </si>
  <si>
    <t>DDA.BE.MSO04</t>
  </si>
  <si>
    <t>DDA BE 01</t>
  </si>
  <si>
    <t>23° 35' 4,9704'' - S</t>
  </si>
  <si>
    <t>46° 35' 59,7048'' - W</t>
  </si>
  <si>
    <t>ALV</t>
  </si>
  <si>
    <t>R. José Magnani, 206 - Centro</t>
  </si>
  <si>
    <t>DDA.DD.MSO01</t>
  </si>
  <si>
    <t>23° 40' 46,15392'' - S</t>
  </si>
  <si>
    <t>46° 37' 28,66907'' - W</t>
  </si>
  <si>
    <t>ASJ</t>
  </si>
  <si>
    <t>R. Vicente Adamo Zara, 267 - Centro</t>
  </si>
  <si>
    <t>DDA.DD.MSO02</t>
  </si>
  <si>
    <t>NGC</t>
  </si>
  <si>
    <t>Estr. Municipal da Fazenda Tókio, 3000 - Dos Borges</t>
  </si>
  <si>
    <t>CO</t>
  </si>
  <si>
    <t>EBG.CO.MSO01</t>
  </si>
  <si>
    <t>EBG CO 01</t>
  </si>
  <si>
    <t>23° 54' 57,64679'' - S</t>
  </si>
  <si>
    <t>46° 48' 56,2644'' - W</t>
  </si>
  <si>
    <t>OGA</t>
  </si>
  <si>
    <t>Estr. Municipal do Guarita , s/n</t>
  </si>
  <si>
    <t>EBG.EG.MSO02</t>
  </si>
  <si>
    <t>23° 46' 46,97399'' - S</t>
  </si>
  <si>
    <t>46° 48' 27,4212'' - W</t>
  </si>
  <si>
    <t>OGL</t>
  </si>
  <si>
    <t xml:space="preserve">R. Amâncio Miguel, 800 </t>
  </si>
  <si>
    <t>EBG.EG.MSO03</t>
  </si>
  <si>
    <t>23° 50' 24,2016'' - S</t>
  </si>
  <si>
    <t>46° 47' 5,38079'' - W</t>
  </si>
  <si>
    <t>BQR</t>
  </si>
  <si>
    <t>R. Indalécio Pereira da Silva</t>
  </si>
  <si>
    <t>FCR.SS.MSO02</t>
  </si>
  <si>
    <t>23° 19' 13,6704'' - S</t>
  </si>
  <si>
    <t>46° 42' 20,8008'' - W</t>
  </si>
  <si>
    <t>BQS</t>
  </si>
  <si>
    <t>R. Luiz Coutinho de Abreu x R. Péricles Fernandes Pereira</t>
  </si>
  <si>
    <t>FCR.SS.MSO03</t>
  </si>
  <si>
    <t>23°32,5'12,700" S</t>
  </si>
  <si>
    <t>46°70'48,200" W</t>
  </si>
  <si>
    <t>BQT</t>
  </si>
  <si>
    <t>R. Copenhagen x R. Silas dos Santos</t>
  </si>
  <si>
    <t>FCR.SS.MSO04</t>
  </si>
  <si>
    <t>23° 19' 11,7552'' - S</t>
  </si>
  <si>
    <t>46° 42' 8,90279'' - W</t>
  </si>
  <si>
    <t>XMB</t>
  </si>
  <si>
    <t>Estr Municipal Maggi, 2073</t>
  </si>
  <si>
    <t>FAT.RP.MSO02</t>
  </si>
  <si>
    <t>23° 16' 24,186'' - S</t>
  </si>
  <si>
    <t>46° 43' 12,666'' - W</t>
  </si>
  <si>
    <t>TKA</t>
  </si>
  <si>
    <t>R. Messias Borges, 215</t>
  </si>
  <si>
    <t>GJA.AS.MSO01</t>
  </si>
  <si>
    <t>RXC</t>
  </si>
  <si>
    <t>Av. Antenor Pimentel, 345</t>
  </si>
  <si>
    <t>GJA.SA.MSO09</t>
  </si>
  <si>
    <t>23° 11' 22,9164'' - S</t>
  </si>
  <si>
    <t>46° 54' 24,12359'' - W</t>
  </si>
  <si>
    <t>RXD</t>
  </si>
  <si>
    <t>Av. Antenor Pimentel, 900</t>
  </si>
  <si>
    <t>GJA.SA.MSO03</t>
  </si>
  <si>
    <t>23° 57' 52,84332'' - S</t>
  </si>
  <si>
    <t>46° 15' 1,56851'' - W</t>
  </si>
  <si>
    <t>RXI</t>
  </si>
  <si>
    <t>R. Treze, 112</t>
  </si>
  <si>
    <t>GJA.SA.MSO04</t>
  </si>
  <si>
    <t>23° 57' 53,86823'' - S</t>
  </si>
  <si>
    <t>46° 14' 59,66051'' - W</t>
  </si>
  <si>
    <t>RXJ</t>
  </si>
  <si>
    <t>Av. Antenor Pimentel, 570</t>
  </si>
  <si>
    <t>GJA.SA.MSO05</t>
  </si>
  <si>
    <t>23° 57' 48,47615'' - S</t>
  </si>
  <si>
    <t>46° 14' 50,61623'' - W</t>
  </si>
  <si>
    <t>RXL</t>
  </si>
  <si>
    <t>R. Um, 244</t>
  </si>
  <si>
    <t>GJA.SA.MSO06</t>
  </si>
  <si>
    <t>23° 57' 47,59055'' - S</t>
  </si>
  <si>
    <t>46° 14' 48,42996'' - W</t>
  </si>
  <si>
    <t>RXO</t>
  </si>
  <si>
    <t>Av. Antenor Pimentel, 1</t>
  </si>
  <si>
    <t>GJA.SA.MSO07</t>
  </si>
  <si>
    <t>23° 57' 50,20091'' - S</t>
  </si>
  <si>
    <t>46° 14' 54,97944'' - W</t>
  </si>
  <si>
    <t>TTF</t>
  </si>
  <si>
    <t>Av. Antenor Pimentel, 672</t>
  </si>
  <si>
    <t>GJA.SA.MSO08</t>
  </si>
  <si>
    <t>23° 57' 49,82543'' - S</t>
  </si>
  <si>
    <t>46° 14' 54,03156'' - W</t>
  </si>
  <si>
    <t>STF</t>
  </si>
  <si>
    <t>Alameda Pedro Wolf, 1050 - Helvetia</t>
  </si>
  <si>
    <t>IDU.DP.MSO02</t>
  </si>
  <si>
    <t>IDU DP 01</t>
  </si>
  <si>
    <t>23° 3' 43,21115'' - S</t>
  </si>
  <si>
    <t>47° 8' 31,44012'' - W</t>
  </si>
  <si>
    <t>XSG</t>
  </si>
  <si>
    <t>R. Josefa Maria da Conceição, 235</t>
  </si>
  <si>
    <t>ITANHAEM</t>
  </si>
  <si>
    <t>INE.BC.MSO01</t>
  </si>
  <si>
    <t>INE BC 02</t>
  </si>
  <si>
    <t>24° 9' 54,96983'' - S</t>
  </si>
  <si>
    <t>46° 46' 42,74688'' - W</t>
  </si>
  <si>
    <t>XSV</t>
  </si>
  <si>
    <t>Estr. Cel. Joaquim Branco, 1440</t>
  </si>
  <si>
    <t>INE.BC.MSO02</t>
  </si>
  <si>
    <t>24° 9' 24,90696'' - S</t>
  </si>
  <si>
    <t>46° 46' 11,21124'' - W</t>
  </si>
  <si>
    <t>XSW</t>
  </si>
  <si>
    <t>Estr. Cel. Joaquim Branco, 970</t>
  </si>
  <si>
    <t>INE.BC.MSO03</t>
  </si>
  <si>
    <t>DMI</t>
  </si>
  <si>
    <t>R. São Cristóvão, 37 - Jardim Patrícia</t>
  </si>
  <si>
    <t>ID</t>
  </si>
  <si>
    <t>IAQ.ID.MSO01</t>
  </si>
  <si>
    <t>IAQ ID 02</t>
  </si>
  <si>
    <t>23° 25' 19,22915'' - S</t>
  </si>
  <si>
    <t>46° 21' 1,59695'' - W</t>
  </si>
  <si>
    <t>UYM</t>
  </si>
  <si>
    <t>R. Um x Av. Principal (conjunto CDHU)</t>
  </si>
  <si>
    <t>JCI.JM.MSO02</t>
  </si>
  <si>
    <t>23° 19' 23,38104'' - S</t>
  </si>
  <si>
    <t>45° 57' 52,28279'' - W</t>
  </si>
  <si>
    <t>UZS</t>
  </si>
  <si>
    <t>Av. Jurandir Fonsi, 2604</t>
  </si>
  <si>
    <t>JCI.JM.MSO03</t>
  </si>
  <si>
    <t>23° 19' 36,73812'' - S</t>
  </si>
  <si>
    <t>45° 58' 17,59152'' - W</t>
  </si>
  <si>
    <t>VBU</t>
  </si>
  <si>
    <t>JCI.LN.MSO04</t>
  </si>
  <si>
    <t>23° 17' 47,98715'' - S</t>
  </si>
  <si>
    <t>46° 2' 22,00488'' - W</t>
  </si>
  <si>
    <t>VBV</t>
  </si>
  <si>
    <t>JCI.LN.MSO05</t>
  </si>
  <si>
    <t>23° 18' 19,55159'' - S</t>
  </si>
  <si>
    <t>46° 1' 57,42516'' - W</t>
  </si>
  <si>
    <t>QOD</t>
  </si>
  <si>
    <t>JALES</t>
  </si>
  <si>
    <t>JLS.RC.MSO01</t>
  </si>
  <si>
    <t>JLS RC 01</t>
  </si>
  <si>
    <t>20° 15' 9,49715'' - S</t>
  </si>
  <si>
    <t>50° 33' 15,90192'' - W</t>
  </si>
  <si>
    <t>QOE</t>
  </si>
  <si>
    <t>JLS.RC.MSO02</t>
  </si>
  <si>
    <t>20° 15' 1,89647'' - S</t>
  </si>
  <si>
    <t>50° 32' 59,52515'' - W</t>
  </si>
  <si>
    <t>QOF</t>
  </si>
  <si>
    <t>JLS.RC.MSO03</t>
  </si>
  <si>
    <t>20° 15' 29,42063'' - S</t>
  </si>
  <si>
    <t>50° 33' 1,11312'' - W</t>
  </si>
  <si>
    <t>ADU</t>
  </si>
  <si>
    <t>Via de Acesso João de Góes, 1214</t>
  </si>
  <si>
    <t>JANDIRA</t>
  </si>
  <si>
    <t>JAD.JA..MSO01</t>
  </si>
  <si>
    <t>JAD JA 01</t>
  </si>
  <si>
    <t>23° 30' 33,41843'' - S</t>
  </si>
  <si>
    <t>46° 55' 43,23972'' - W</t>
  </si>
  <si>
    <t>VOZ</t>
  </si>
  <si>
    <t>Estr. da Embratel, 04</t>
  </si>
  <si>
    <t>JUQUITIBA</t>
  </si>
  <si>
    <t>BB</t>
  </si>
  <si>
    <t>JQB.BB.MSO01</t>
  </si>
  <si>
    <t>JQB BB 01</t>
  </si>
  <si>
    <t>23° 59' 57,156'' - S</t>
  </si>
  <si>
    <t>47° 6' 14,904'' - W</t>
  </si>
  <si>
    <t>ZZP</t>
  </si>
  <si>
    <t>Estr. das Pratas x Rod. Régis Bittencourt</t>
  </si>
  <si>
    <t>JQ</t>
  </si>
  <si>
    <t>JQB.JQ.MSO01</t>
  </si>
  <si>
    <t>JQB JQ 01</t>
  </si>
  <si>
    <t>23° 56' 18,9096'' - S</t>
  </si>
  <si>
    <t>47° 2' 19,74263'' - W</t>
  </si>
  <si>
    <t>SWB</t>
  </si>
  <si>
    <t>Estr. da Pedra Lisa</t>
  </si>
  <si>
    <t>PL</t>
  </si>
  <si>
    <t>JQB.PL.MSO01</t>
  </si>
  <si>
    <t>JQB PL 01</t>
  </si>
  <si>
    <t>MUXFIN NEC - FA1201</t>
  </si>
  <si>
    <t>23° 59' 10,21092'' - S</t>
  </si>
  <si>
    <t>47° 0' 33,06023'' - W</t>
  </si>
  <si>
    <t>PNT</t>
  </si>
  <si>
    <t>R. Um, s/n</t>
  </si>
  <si>
    <t>LRA.CG.MSO10</t>
  </si>
  <si>
    <t>22° 35' 46,88952'' - S</t>
  </si>
  <si>
    <t>47° 23' 9,21983'' - W</t>
  </si>
  <si>
    <t>PNU</t>
  </si>
  <si>
    <t>LRA.CG.MSO03</t>
  </si>
  <si>
    <t>22° 35' 43,77912'' - S</t>
  </si>
  <si>
    <t>47° 23' 16,42704'' - W</t>
  </si>
  <si>
    <t>POB</t>
  </si>
  <si>
    <t>LRA.CG.MSO11</t>
  </si>
  <si>
    <t>-23° 40' 51,6252'' - S</t>
  </si>
  <si>
    <t>-48° 50' 58,2756'' - W</t>
  </si>
  <si>
    <t>VZB</t>
  </si>
  <si>
    <t>R. Cap. Joaquim Manoel Pereira, 20 - Ns. das Dores</t>
  </si>
  <si>
    <t>LRA.CG.MSO05</t>
  </si>
  <si>
    <t>22° 33' 21,12224'' - S</t>
  </si>
  <si>
    <t>47° 26' 45,23407'' - W</t>
  </si>
  <si>
    <t>VZC</t>
  </si>
  <si>
    <t>R. Virgílio Bassinello, 599 - Ns. das Dores</t>
  </si>
  <si>
    <t>LRA.CG.MSO06</t>
  </si>
  <si>
    <t>22° 33' 11,18915'' - S</t>
  </si>
  <si>
    <t>47° 26' 51,45503'' - W</t>
  </si>
  <si>
    <t>LRA.CG.MSO07</t>
  </si>
  <si>
    <t>22° 33' 5,72184'' - S</t>
  </si>
  <si>
    <t>47° 26' 57,83496'' - W</t>
  </si>
  <si>
    <t>VZF</t>
  </si>
  <si>
    <t>Av. Adão Hebling, 141 - Ns. das Dores</t>
  </si>
  <si>
    <t>LRA.CG.MSO08</t>
  </si>
  <si>
    <t>22°34'5.544" - S</t>
  </si>
  <si>
    <t>47°27'4.194" - W</t>
  </si>
  <si>
    <t>VZJ</t>
  </si>
  <si>
    <t>LRA.CG.MSO09</t>
  </si>
  <si>
    <t>AFN</t>
  </si>
  <si>
    <t xml:space="preserve">Estr. Setúbal, 284 </t>
  </si>
  <si>
    <t>MNQ.MQ.MSO03</t>
  </si>
  <si>
    <t>23° 33' 29,78208'' - S</t>
  </si>
  <si>
    <t>47° 12' 7,40916'' - W</t>
  </si>
  <si>
    <t>VOT</t>
  </si>
  <si>
    <t>Av. Ipês x R. das Acacias - Vila Esperança</t>
  </si>
  <si>
    <t>MNQ.PO.MSO01</t>
  </si>
  <si>
    <t>MNQ PO 01</t>
  </si>
  <si>
    <t>EIK</t>
  </si>
  <si>
    <t>R. José Vidal Senin, 158 - Jardim Guapituba</t>
  </si>
  <si>
    <t>MAU.AB.MSO28</t>
  </si>
  <si>
    <t>23° 41' 27,01319'' - S</t>
  </si>
  <si>
    <t>46° 27' 4,824'' - W</t>
  </si>
  <si>
    <t>EIZ</t>
  </si>
  <si>
    <t xml:space="preserve">R. Justino Cardoso da Silveira x R. Luís Tonelotti - Jardim Guapituba </t>
  </si>
  <si>
    <t>MAU.AB.MSO29</t>
  </si>
  <si>
    <t>23° 41' 16,39319'' - S</t>
  </si>
  <si>
    <t>46° 27' 8,3412'' - W</t>
  </si>
  <si>
    <t>EJJ</t>
  </si>
  <si>
    <t>R. Santa Cecília, 205 - Matriz</t>
  </si>
  <si>
    <t>MAU.AB.MSO25</t>
  </si>
  <si>
    <t>23° 40' 7,42439'' - S</t>
  </si>
  <si>
    <t>46° 27' 46,35719'' - W</t>
  </si>
  <si>
    <t>EJL</t>
  </si>
  <si>
    <t>R. Sorocaba, 35 - Matriz</t>
  </si>
  <si>
    <t>MAU.AB.MSO32</t>
  </si>
  <si>
    <t>23° 40' 11,88119'' - S</t>
  </si>
  <si>
    <t>46° 27' 43,3332'' - W</t>
  </si>
  <si>
    <t>EJN</t>
  </si>
  <si>
    <t>Av. João Ramalho x R. Vitorino Dell'antônia</t>
  </si>
  <si>
    <t>MAU.AB.MSO12</t>
  </si>
  <si>
    <t>23° 40' 1,09199'' - S</t>
  </si>
  <si>
    <t>46° 27' 47,9016'' - W</t>
  </si>
  <si>
    <t>ELE</t>
  </si>
  <si>
    <t>Av. José Ricardo Nalle, 881 - Vila Mercedes</t>
  </si>
  <si>
    <t>MAU.AB.MSO33</t>
  </si>
  <si>
    <t>23° 41' 56,10479'' - S</t>
  </si>
  <si>
    <t>46° 26' 49,01279'' - W</t>
  </si>
  <si>
    <t>ELF</t>
  </si>
  <si>
    <t xml:space="preserve">R. Rubens Figueiras, 319 - Jardim Guapituba </t>
  </si>
  <si>
    <t>MAU.AB.MSO34</t>
  </si>
  <si>
    <t>ELJ</t>
  </si>
  <si>
    <t>R. Pedro Eugênio Pereira, 164 - Jardim São Judas</t>
  </si>
  <si>
    <t>MAU.AB.MSO09</t>
  </si>
  <si>
    <t>23° 41' 27.6792" - S</t>
  </si>
  <si>
    <t>46° 27' 38.2464" - W</t>
  </si>
  <si>
    <t>ELK</t>
  </si>
  <si>
    <t>R. Manuel Franco x R. Lodz</t>
  </si>
  <si>
    <t>MAU.AB.MSO17</t>
  </si>
  <si>
    <t>23° 41' 9,55679'' - S</t>
  </si>
  <si>
    <t>46° 27' 32,95439'' - W</t>
  </si>
  <si>
    <t>ELL</t>
  </si>
  <si>
    <t>R. Dom José Gaspar, 504 - Jardim Haydee</t>
  </si>
  <si>
    <t>MAU.AB.MSO18</t>
  </si>
  <si>
    <t>23° 40' 23,60459'' - S</t>
  </si>
  <si>
    <t>46° 27' 36,17891'' - W</t>
  </si>
  <si>
    <t>ELM</t>
  </si>
  <si>
    <t>R. São Bernardo do Campo, 164 - Jardim Haydee</t>
  </si>
  <si>
    <t>MAU.AB.MSO19</t>
  </si>
  <si>
    <t>-24° 19' 27,21359'' - S</t>
  </si>
  <si>
    <t>46° 27' 45,8172'' - W</t>
  </si>
  <si>
    <t>ELZ</t>
  </si>
  <si>
    <t>R. Rubens Figueiras, 480 x R. Cícero de Campos Póvoa, 199 - Jardim Guapituba</t>
  </si>
  <si>
    <t>MAU.AB.MSO13</t>
  </si>
  <si>
    <t>23° 41' 35,81519'' - S</t>
  </si>
  <si>
    <t>46° 26' 47,49359'' - W</t>
  </si>
  <si>
    <t>EMB</t>
  </si>
  <si>
    <t>Av. do Manacá, 11 x R. Valdomiro Jacomussi - Jardim Camila</t>
  </si>
  <si>
    <t>MAU.AB.MSO22</t>
  </si>
  <si>
    <t>23° 38' 21,0048'' - S</t>
  </si>
  <si>
    <t>46° 26' 33,51119'' - W</t>
  </si>
  <si>
    <t>EMC</t>
  </si>
  <si>
    <t>R. Alfredo de Sousa, 121 - Jardim Anchieta</t>
  </si>
  <si>
    <t>MAU.AB.MSO31</t>
  </si>
  <si>
    <t>23° 41' 19,61519'' - S</t>
  </si>
  <si>
    <t>46° 27' 47,20679'' - W</t>
  </si>
  <si>
    <t>EME</t>
  </si>
  <si>
    <t>R. Benedito Teodoro de Freitas, 130 - Jardim Haydee</t>
  </si>
  <si>
    <t>MAU.AB.MSO23</t>
  </si>
  <si>
    <t>23° 40' 42,9384'' - S</t>
  </si>
  <si>
    <t>46° 27' 52,1892'' - W</t>
  </si>
  <si>
    <t>EMF</t>
  </si>
  <si>
    <t>R. Pio Pinto Nazário, 60 - Vila Assis Brasil</t>
  </si>
  <si>
    <t>MAU.AB.MSO10</t>
  </si>
  <si>
    <t>23° 40' 49.1988" - S</t>
  </si>
  <si>
    <t>46° 27' 40.6584" - W</t>
  </si>
  <si>
    <t>CAB</t>
  </si>
  <si>
    <t>R. Jairo França, 56 - Jardim Mauá</t>
  </si>
  <si>
    <t>MAU.JI.MSO22</t>
  </si>
  <si>
    <t>23° 39' 55,53863'' - S</t>
  </si>
  <si>
    <t>46° 26' 5,88372'' - W</t>
  </si>
  <si>
    <t>R. Amílcar da Silva - Vila Lisboa</t>
  </si>
  <si>
    <t>MAU.JI.MSO18</t>
  </si>
  <si>
    <t>23° 39' 38.7462" - S</t>
  </si>
  <si>
    <t>46° 25' 42.8412" - W</t>
  </si>
  <si>
    <t>CAD</t>
  </si>
  <si>
    <t>Av. Dona Benedita Franco da Veiga, 1934 - Jardim Columbia</t>
  </si>
  <si>
    <t>MAU.JI.MSO19</t>
  </si>
  <si>
    <t>23° 39' 3.7764" - S</t>
  </si>
  <si>
    <t xml:space="preserve"> 46° 25' 15.927" - W</t>
  </si>
  <si>
    <t>CAH</t>
  </si>
  <si>
    <t xml:space="preserve">Av. Barão de Mauá, 5875 - Jardim Canadá </t>
  </si>
  <si>
    <t>MAU.JI.MSO20</t>
  </si>
  <si>
    <t>23° 40' 16.269" - S</t>
  </si>
  <si>
    <t xml:space="preserve">   46° 24' 47.9622" - W</t>
  </si>
  <si>
    <t>CAM</t>
  </si>
  <si>
    <t>R. Brás Cubas x  Av. Itapark</t>
  </si>
  <si>
    <t>MAU.JI.MSO26</t>
  </si>
  <si>
    <t>23° 40' 14,0376'' - S</t>
  </si>
  <si>
    <t>46° 27' 21,02039'' - W</t>
  </si>
  <si>
    <t>CBB</t>
  </si>
  <si>
    <t>R. Antônio Matrone x R. Dona Elvira Vitali Aletto - Jardim Mauá</t>
  </si>
  <si>
    <t>MAU.JI.MSO29</t>
  </si>
  <si>
    <t>23° 40' 31,4436'' - S</t>
  </si>
  <si>
    <t>46° 26' 5,54999'' - W</t>
  </si>
  <si>
    <t>CBD</t>
  </si>
  <si>
    <t xml:space="preserve">R. Vitório Chiarotti x R. Paulino de Santana - Jardim Itapark Velho </t>
  </si>
  <si>
    <t>MAU.JI.MSO31</t>
  </si>
  <si>
    <t>23° 40' 20,05319'' - S</t>
  </si>
  <si>
    <t>46° 26' 18,7584'' - W</t>
  </si>
  <si>
    <t>CBK</t>
  </si>
  <si>
    <t xml:space="preserve">R. Ione Tertolani Dell'antonia x R. Edmar Matozinho - Parque Bandeirantes </t>
  </si>
  <si>
    <t>MAU.JI.MSO24</t>
  </si>
  <si>
    <t>-24° 20' 10,2912'' - S</t>
  </si>
  <si>
    <t>-47° 34' 23,85479'' - W</t>
  </si>
  <si>
    <t>CBT</t>
  </si>
  <si>
    <t>R. Manuel Fidélis de Araújo, 12 - Jardim Maria Eneida</t>
  </si>
  <si>
    <t>MAU.JI.MSO21</t>
  </si>
  <si>
    <t>23° 39' 59.0724" - S</t>
  </si>
  <si>
    <t>46° 25' 16.683" - W</t>
  </si>
  <si>
    <t>ACB</t>
  </si>
  <si>
    <t>R. Santos Dumont, 45 - Vila Bocaina</t>
  </si>
  <si>
    <t>MAU.MA.MSO32</t>
  </si>
  <si>
    <t>23° 40' 7,01399'' - S</t>
  </si>
  <si>
    <t>46° 27' 24,31079'' - W</t>
  </si>
  <si>
    <t>ACC</t>
  </si>
  <si>
    <t>Av. Itapark, 351 - Jardim Itapark Velho</t>
  </si>
  <si>
    <t>MAU.MA.MSO12</t>
  </si>
  <si>
    <t>23° 40' 20,91647'' - S</t>
  </si>
  <si>
    <t>46° 27' 19,70963'' - W</t>
  </si>
  <si>
    <t>ACD</t>
  </si>
  <si>
    <t>R. Estados Unidos, 41 - Parque das Américas</t>
  </si>
  <si>
    <t>MAU.MA.MSO19</t>
  </si>
  <si>
    <t>23° 41' 19,21883'' - S</t>
  </si>
  <si>
    <t>46° 26' 37,11587'' - W</t>
  </si>
  <si>
    <t>ACE</t>
  </si>
  <si>
    <t xml:space="preserve">R. Mário Magini x R. Louis Pasteur - Vila Magini </t>
  </si>
  <si>
    <t>MAU.MA.MSO13</t>
  </si>
  <si>
    <t>23° 39' 33,84072'' - S</t>
  </si>
  <si>
    <t>46° 27' 16,54776'' - W</t>
  </si>
  <si>
    <t>ACH</t>
  </si>
  <si>
    <t>R. América Central, 417 - Parque das Américas</t>
  </si>
  <si>
    <t>MAU.MA.MSO33</t>
  </si>
  <si>
    <t>23° 41' 19,62059'' - S</t>
  </si>
  <si>
    <t>46° 26' 46,83479'' - W</t>
  </si>
  <si>
    <t>ACJ</t>
  </si>
  <si>
    <t>R. Haiti, 40 x Av. Brasil, 1438 - Parque das Américas</t>
  </si>
  <si>
    <t>MAU.MA.MSO20</t>
  </si>
  <si>
    <t>23° 41' 27,2832'' - S</t>
  </si>
  <si>
    <t>46° 26' 55,86'' - W</t>
  </si>
  <si>
    <t>ACN</t>
  </si>
  <si>
    <t xml:space="preserve">Av. Cap. João - Matriz </t>
  </si>
  <si>
    <t>MAU.MA.MSO34</t>
  </si>
  <si>
    <t>23° 40' 41,35404'' - S</t>
  </si>
  <si>
    <t>46° 27' 6,66611'' - W</t>
  </si>
  <si>
    <t>Av. Martino Basso, 415 - Jardim Zaira</t>
  </si>
  <si>
    <t>MAU.MA.MSO30</t>
  </si>
  <si>
    <t>23° 39' 18,2088'' - S</t>
  </si>
  <si>
    <t>46° 26' 22,07399'' - W</t>
  </si>
  <si>
    <t>R. Cesarina Ferreira (próx. Pça Clóvis Bevilacqua)</t>
  </si>
  <si>
    <t>MAU.MA.MSO31</t>
  </si>
  <si>
    <t>23° 40' 1,92899'' - S</t>
  </si>
  <si>
    <t>46° 26' 31,29'' - W</t>
  </si>
  <si>
    <t xml:space="preserve">Av. Pres. Castelo Branco x R. João Paulino de Faria - Jardim Zaira </t>
  </si>
  <si>
    <t>MAU.MA.MSO27</t>
  </si>
  <si>
    <t>23° 39' 4,20479'' - S</t>
  </si>
  <si>
    <t>46° 26' 31,89119'' - W</t>
  </si>
  <si>
    <t>AHW</t>
  </si>
  <si>
    <t>Av. João Batista Dell Antônia, 140 x R. Francisco Toledo - Jardim Zaira</t>
  </si>
  <si>
    <t>MAU.MA.MSO14</t>
  </si>
  <si>
    <t>23° 39' 13,43879'' - S</t>
  </si>
  <si>
    <t>46° 26' 33,08639'' - W</t>
  </si>
  <si>
    <t>AHZ</t>
  </si>
  <si>
    <t>R. Ricardo Bechelli, 146 - Jardim Zaira</t>
  </si>
  <si>
    <t>MAU.MA.MSO28</t>
  </si>
  <si>
    <t>23° 39' 22,88519'' - S</t>
  </si>
  <si>
    <t>46° 26' 51,5112'' - W</t>
  </si>
  <si>
    <t>AKD</t>
  </si>
  <si>
    <t>R. Augusto Walendy x R. Rio Branco - Jardim Santa Lídia</t>
  </si>
  <si>
    <t>MAU.MA.MSO35</t>
  </si>
  <si>
    <t>23° 40' 40,68119'' - S</t>
  </si>
  <si>
    <t>46° 27' 8,80199'' - W</t>
  </si>
  <si>
    <t>AKF</t>
  </si>
  <si>
    <t>R. Washington Luís - Vila Magini</t>
  </si>
  <si>
    <t>MAU.MA.MSO15</t>
  </si>
  <si>
    <t>23° 40' 47,23499'' - S</t>
  </si>
  <si>
    <t>46° 26' 37,69944'' - W</t>
  </si>
  <si>
    <t>AKK</t>
  </si>
  <si>
    <t xml:space="preserve">R. Duque de Caxias x R. Dr. João Aranha Neto - Vila Bocaina </t>
  </si>
  <si>
    <t>MAU.MA.MSO16</t>
  </si>
  <si>
    <t>23° 40' 25,95251'' - S</t>
  </si>
  <si>
    <t>46° 26' 54,01284'' - W</t>
  </si>
  <si>
    <t>Av. Itapark, 514 x  R. Alm. Tamandaré, 40 - Vila Augusto</t>
  </si>
  <si>
    <t>MAU.MA.MSO36</t>
  </si>
  <si>
    <t>23° 40' 6,7926'' - S</t>
  </si>
  <si>
    <t>46° 27' 23,34923'' - W</t>
  </si>
  <si>
    <t>AOB</t>
  </si>
  <si>
    <t>R. Dr. João Aranha Neto, 766 - Vila Bocaina</t>
  </si>
  <si>
    <t>MAU.MA.MSO17</t>
  </si>
  <si>
    <t>23° 40' 41,3472'' - S</t>
  </si>
  <si>
    <t>46° 26' 29,33879'' - W</t>
  </si>
  <si>
    <t>AOE</t>
  </si>
  <si>
    <t>R. Dr. João Aranha Neto x Av. Itapark</t>
  </si>
  <si>
    <t>MAU.MA.MSO37</t>
  </si>
  <si>
    <t>23° 41' 1,38479'' - S</t>
  </si>
  <si>
    <t>46° 26' 28,6368'' - W</t>
  </si>
  <si>
    <t>AOL</t>
  </si>
  <si>
    <t>Av. Brasil</t>
  </si>
  <si>
    <t>MAU.MA.MSO38</t>
  </si>
  <si>
    <t>23° 41' 16,7568'' - S</t>
  </si>
  <si>
    <t>46° 27' 2,2392'' - W</t>
  </si>
  <si>
    <t>AOM</t>
  </si>
  <si>
    <t>R. Montreal, 35 - Parque das Américas</t>
  </si>
  <si>
    <t>MAU.MA.MSO23</t>
  </si>
  <si>
    <t>23° 41' 22,7292'' - S</t>
  </si>
  <si>
    <t>46° 26' 25,47959'' - W</t>
  </si>
  <si>
    <t>AOO</t>
  </si>
  <si>
    <t>R. Peru x R. Argentina - Parque das Américas</t>
  </si>
  <si>
    <t>MAU.MA.MSO25</t>
  </si>
  <si>
    <t>23° 40' 44,97599'' - S</t>
  </si>
  <si>
    <t>46° 26' 53,2536'' - W</t>
  </si>
  <si>
    <t>AOP</t>
  </si>
  <si>
    <t>R. Bolívia, 260 - Jardim Santa Lídia</t>
  </si>
  <si>
    <t>MAU.MA.MSO26</t>
  </si>
  <si>
    <t>23° 40' 51,2292'' - S</t>
  </si>
  <si>
    <t>46° 26' 59,982'' - W</t>
  </si>
  <si>
    <t>AOQ</t>
  </si>
  <si>
    <t>Av. Alberto Soares Sampaio, 1538 - Vila João Ramalho</t>
  </si>
  <si>
    <t>MAU.MA.MSO42</t>
  </si>
  <si>
    <t>AOU</t>
  </si>
  <si>
    <t>R. El Salvador, 20 - Parque das Américas</t>
  </si>
  <si>
    <t>MAU.MA.MSO39</t>
  </si>
  <si>
    <t>AOX</t>
  </si>
  <si>
    <t xml:space="preserve">Praça José Joaquim de Oliveira - Jardim Zaira </t>
  </si>
  <si>
    <t>MAU.MA.MSO40</t>
  </si>
  <si>
    <t>23° 40' 59,62079'' - S</t>
  </si>
  <si>
    <t>46° 26' 29,364'' - W</t>
  </si>
  <si>
    <t>Av. Brg. Faria Lima, 14 - Jardim Zaira</t>
  </si>
  <si>
    <t>MAU.MA.MSO11</t>
  </si>
  <si>
    <t>23° 39' 3.816" - S</t>
  </si>
  <si>
    <t>46° 26' 22.992" - W</t>
  </si>
  <si>
    <t>AZY</t>
  </si>
  <si>
    <t>R. dos Jasmins x R. Sílvio Namen - Jardim Zaira (CEP 09321-325)</t>
  </si>
  <si>
    <t>MAU.MA.MSO18</t>
  </si>
  <si>
    <t>23° 38' 31,3692'' - S</t>
  </si>
  <si>
    <t>46° 26' 18,798'' - W</t>
  </si>
  <si>
    <t>R. Carneiro de Campos, 50 - Jardim Cíntia</t>
  </si>
  <si>
    <t>MCZ.JP.MSO01</t>
  </si>
  <si>
    <t>SPO PE_SE1</t>
  </si>
  <si>
    <t>23° 30' 47,53259'' - S</t>
  </si>
  <si>
    <t>46° 8' 32,91144'' - W</t>
  </si>
  <si>
    <t xml:space="preserve">R. Henrique Pettena, 250 X Rod. Mogi-Bertioga - Mogi Moderno </t>
  </si>
  <si>
    <t>MCZ.MO.MSO01</t>
  </si>
  <si>
    <t>MCZ MO 01</t>
  </si>
  <si>
    <t>CILA</t>
  </si>
  <si>
    <t>EOA</t>
  </si>
  <si>
    <t>Av. Francisco Rodrigues Filho</t>
  </si>
  <si>
    <t>MCZ.PG.MSO05</t>
  </si>
  <si>
    <t>23° 31' 6,54959'' - S</t>
  </si>
  <si>
    <t>46° 11' 41,38245'' - W</t>
  </si>
  <si>
    <t>EOC</t>
  </si>
  <si>
    <t>Estr. Mun. do Rodeio x Av. Ezelino da Cunha Glória</t>
  </si>
  <si>
    <t>MCZ.PG.MSO06</t>
  </si>
  <si>
    <t>46° 11' 41,3808'' - W</t>
  </si>
  <si>
    <t>EOD</t>
  </si>
  <si>
    <t>Av. Ezelino da Cunha Glória x Rod. Henrique Eroles (SP-066)</t>
  </si>
  <si>
    <t>MCZ.PG.MSO23</t>
  </si>
  <si>
    <t>-24° 30' 8,19719'' - S</t>
  </si>
  <si>
    <t>-47° 49' 17,79599'' - W</t>
  </si>
  <si>
    <t>EOE</t>
  </si>
  <si>
    <t>R. Salvador Cabral x R. Fidalgo - Vila Mogilar</t>
  </si>
  <si>
    <t>MCZ.PG.MSO07</t>
  </si>
  <si>
    <t>23° 31' 9,93612'' - S</t>
  </si>
  <si>
    <t>46° 11' 52,49255'' - W</t>
  </si>
  <si>
    <t>EOG</t>
  </si>
  <si>
    <t>R. Delphino Alves Gregório</t>
  </si>
  <si>
    <t>MCZ.PG.MSO08</t>
  </si>
  <si>
    <t>23° 30' 45,75959'' - S</t>
  </si>
  <si>
    <t>46° 11' 39,8076'' - W</t>
  </si>
  <si>
    <t>EPU</t>
  </si>
  <si>
    <t>R. Campos Sales</t>
  </si>
  <si>
    <t>MCZ.PG.MSO17</t>
  </si>
  <si>
    <t>23° 31' 15,02112'' - S</t>
  </si>
  <si>
    <t>46° 12' 10,49399'' - W</t>
  </si>
  <si>
    <t>EPV</t>
  </si>
  <si>
    <t>MCZ.PG.MSO18</t>
  </si>
  <si>
    <t>23° 31' 8,103'' - S</t>
  </si>
  <si>
    <t>46° 11' 41,29619'' - W</t>
  </si>
  <si>
    <t>EPW</t>
  </si>
  <si>
    <t>R. Salvador Cabral, 451 - Vila Tietê</t>
  </si>
  <si>
    <t>MCZ.PG.MSO22</t>
  </si>
  <si>
    <t>23° 31' 12,9972'' - S</t>
  </si>
  <si>
    <t>46° 11' 58,7976'' - W</t>
  </si>
  <si>
    <t>EPX</t>
  </si>
  <si>
    <t>Av. Francisco Rodrigues Filho x R Tupinambás</t>
  </si>
  <si>
    <t>MCZ.PG.MSO19</t>
  </si>
  <si>
    <t>SPO VU_ER12</t>
  </si>
  <si>
    <t>23° 31' 4,62028'' - S</t>
  </si>
  <si>
    <t>46° 11' 32,51471'' - W</t>
  </si>
  <si>
    <t>EPY</t>
  </si>
  <si>
    <t>R. Casarejos x R. Dr. Deodato Wertheimer - Vila Avignon</t>
  </si>
  <si>
    <t>MCZ.PG.MSO20</t>
  </si>
  <si>
    <t>23° 18' 39,1428'' - S</t>
  </si>
  <si>
    <t>46° 7' 3,22679'' - W</t>
  </si>
  <si>
    <t>EPZ</t>
  </si>
  <si>
    <t xml:space="preserve">R. Firmino Ladeira x R. Dr. Rubião Júnior - Vila Industrial </t>
  </si>
  <si>
    <t>MCZ.PG.MSO21</t>
  </si>
  <si>
    <t>23° 18' 47,0916'' - S</t>
  </si>
  <si>
    <t>46° 7' 20,3196'' - W</t>
  </si>
  <si>
    <t>YBW</t>
  </si>
  <si>
    <t>MGU.HC.MSO02</t>
  </si>
  <si>
    <t>22° 19' 3,1404'' - S</t>
  </si>
  <si>
    <t>46° 57' 50,436'' - W</t>
  </si>
  <si>
    <t>YDO</t>
  </si>
  <si>
    <t>MGU.HC.MSO03</t>
  </si>
  <si>
    <t>22° 19' 52,104'' - S</t>
  </si>
  <si>
    <t>46° 56' 29,202'' - W</t>
  </si>
  <si>
    <t>DJV</t>
  </si>
  <si>
    <t>Av. São Gonçalo x Estr. Municipal Rodolfo Kivitz</t>
  </si>
  <si>
    <t>NDS.JP.MSO01</t>
  </si>
  <si>
    <t>22°48'1.58" S</t>
  </si>
  <si>
    <t>47°19'0.56" W</t>
  </si>
  <si>
    <t>DJX</t>
  </si>
  <si>
    <t>NDS.JP.MSO03</t>
  </si>
  <si>
    <t>22°45'40.542" - S</t>
  </si>
  <si>
    <t>47°13'27.834" - W</t>
  </si>
  <si>
    <t>EKA</t>
  </si>
  <si>
    <t>NOVN.NZ.MSO02</t>
  </si>
  <si>
    <t>22° 47' 35.6892" - S</t>
  </si>
  <si>
    <t>47° 11' 45.96" W</t>
  </si>
  <si>
    <t>EKE</t>
  </si>
  <si>
    <t>NOVN.NZ.MSO03</t>
  </si>
  <si>
    <t xml:space="preserve"> 22° 48' 49.572" - S</t>
  </si>
  <si>
    <t>47° 13' 36.1164" - W</t>
  </si>
  <si>
    <t>EKF</t>
  </si>
  <si>
    <t>NOVN.NZ.MSO04</t>
  </si>
  <si>
    <t>22° 48' 40.3086" - S</t>
  </si>
  <si>
    <t>47° 13' 27.4506" W</t>
  </si>
  <si>
    <t>22° 48' 53.5458" - S</t>
  </si>
  <si>
    <t>47° 13' 25.4928" - W</t>
  </si>
  <si>
    <t>22° 47' 7.9362" - S</t>
  </si>
  <si>
    <t>47° 16' 47.8626" - W</t>
  </si>
  <si>
    <t>JJJ</t>
  </si>
  <si>
    <t>R. Ettore Fabri, 1725 - Adalgisa</t>
  </si>
  <si>
    <t>OCO.OS.MSO01</t>
  </si>
  <si>
    <t>23° 33' 36,1638'' - S</t>
  </si>
  <si>
    <t>46° 46' 4,92276'' - W</t>
  </si>
  <si>
    <t>MVH</t>
  </si>
  <si>
    <t xml:space="preserve">Av. João Ventura dos Santos, 2296 - Portal D'oeste </t>
  </si>
  <si>
    <t>OCO.RO.MSO02</t>
  </si>
  <si>
    <t>23° 29' 38,67575'' - S</t>
  </si>
  <si>
    <t>46° 48' 0,621'' - W</t>
  </si>
  <si>
    <t>NXY</t>
  </si>
  <si>
    <t>R. A, 1906 - Rochdale</t>
  </si>
  <si>
    <t>SN</t>
  </si>
  <si>
    <t>OCO.SN.MSO01</t>
  </si>
  <si>
    <t>OCO SN 02</t>
  </si>
  <si>
    <t>23° 34' 37,73963'' - S</t>
  </si>
  <si>
    <t>46° 48' 53,84699'' - W</t>
  </si>
  <si>
    <t>ODV</t>
  </si>
  <si>
    <t>Av. Dr. Tancredo de Almeida Neves, 2600</t>
  </si>
  <si>
    <t>PERUIBE</t>
  </si>
  <si>
    <t>PUE.PA.MSO01</t>
  </si>
  <si>
    <t>24° 17' 49,83863'' - S</t>
  </si>
  <si>
    <t>47° 1' 48,93708'' - W</t>
  </si>
  <si>
    <t>YLK</t>
  </si>
  <si>
    <t>Av. Dr. Tancredo de Almeida Neves, 933</t>
  </si>
  <si>
    <t>PUE.PA.MSO02</t>
  </si>
  <si>
    <t>YMI</t>
  </si>
  <si>
    <t>R. Jundiaí, 706</t>
  </si>
  <si>
    <t>PUE.PA.MSO03</t>
  </si>
  <si>
    <t>24° 18' 10,35144'' - S</t>
  </si>
  <si>
    <t>47° 1' 19,07759'' - W</t>
  </si>
  <si>
    <t>PAA.PI.MSO01</t>
  </si>
  <si>
    <t>22°44'52.87" - S</t>
  </si>
  <si>
    <t>47°41'9.03" - W</t>
  </si>
  <si>
    <t>RAZ</t>
  </si>
  <si>
    <t>RANCHARIA</t>
  </si>
  <si>
    <t>HD</t>
  </si>
  <si>
    <t>RAC.HD.MSO01</t>
  </si>
  <si>
    <t>RAC HD 01</t>
  </si>
  <si>
    <t>ASI RP 03</t>
  </si>
  <si>
    <t>22° 14' 23,42184'' - S</t>
  </si>
  <si>
    <t>50° 55' 13,58147'' - W</t>
  </si>
  <si>
    <t>UVV</t>
  </si>
  <si>
    <t>REGISTRO</t>
  </si>
  <si>
    <t>RGT.CG.MSO01</t>
  </si>
  <si>
    <t>RGT CG 01</t>
  </si>
  <si>
    <t>24° 18' 46,818'' - S</t>
  </si>
  <si>
    <t>47° 29' 43,1592'' - W</t>
  </si>
  <si>
    <t>NIE</t>
  </si>
  <si>
    <t>Av. Portugal, 255 - Subsetor Leste 1</t>
  </si>
  <si>
    <t>NO</t>
  </si>
  <si>
    <t>RPO.NO.MSO01</t>
  </si>
  <si>
    <t>RPO NO 04</t>
  </si>
  <si>
    <t>21°11'19.62" - S</t>
  </si>
  <si>
    <t>47°48'5.952" - W</t>
  </si>
  <si>
    <t>UHO</t>
  </si>
  <si>
    <t>RIO CLARO</t>
  </si>
  <si>
    <t>RCO.AD.MSO01</t>
  </si>
  <si>
    <t>RCO AD 02</t>
  </si>
  <si>
    <t>22°22'50.796"- S</t>
  </si>
  <si>
    <t>47°35'27.33" - W</t>
  </si>
  <si>
    <t>UHP</t>
  </si>
  <si>
    <t>RCO.AD.MSO02</t>
  </si>
  <si>
    <t>22°22'55.296" - S</t>
  </si>
  <si>
    <t>47°35'12.918" - W</t>
  </si>
  <si>
    <t>UXX</t>
  </si>
  <si>
    <t>RCO.AD.MSO03</t>
  </si>
  <si>
    <t>22°24'0.228" - S</t>
  </si>
  <si>
    <t>47°35'3.66" - W</t>
  </si>
  <si>
    <t>ZUB</t>
  </si>
  <si>
    <t>RCO.AD.MSO04</t>
  </si>
  <si>
    <t>22°24'25.266" - S</t>
  </si>
  <si>
    <t>47°36'1.95" - W</t>
  </si>
  <si>
    <t>ZUO</t>
  </si>
  <si>
    <t>RCO.AD.MSO06</t>
  </si>
  <si>
    <t>22° 23' 33,69588'' - S</t>
  </si>
  <si>
    <t>47° 34' 45,97392'' - W</t>
  </si>
  <si>
    <t>ZUQ</t>
  </si>
  <si>
    <t>RCO.AD.MSO05</t>
  </si>
  <si>
    <t>22°23'54.378" - S</t>
  </si>
  <si>
    <t>47°35'33.48" - W</t>
  </si>
  <si>
    <t>HDL</t>
  </si>
  <si>
    <t>R. Arco Iris, 107 - Parque Botujuru</t>
  </si>
  <si>
    <t>SBO.DM.MSO01</t>
  </si>
  <si>
    <t>23° 42' 56,99087'' - S</t>
  </si>
  <si>
    <t>46° 30' 35,62056'' - W</t>
  </si>
  <si>
    <t>HDM</t>
  </si>
  <si>
    <t>Av. Nicola Demarchi, 609 - Demarchi</t>
  </si>
  <si>
    <t>SBO.DM.MSO02</t>
  </si>
  <si>
    <t>23° 44' 49,75007'' - S</t>
  </si>
  <si>
    <t>46° 33' 19,70063'' - W</t>
  </si>
  <si>
    <t>HDN</t>
  </si>
  <si>
    <t>Av Miro Vetorazzo, 990 - Demarchi</t>
  </si>
  <si>
    <t>SBO.DM.MSO04 </t>
  </si>
  <si>
    <t>HDT</t>
  </si>
  <si>
    <t>R. Ferdinando Demarchi, 11 - Demarchi</t>
  </si>
  <si>
    <t>SBO.DM.MSO05 </t>
  </si>
  <si>
    <t>R. Helena Aparecida Secol, 160 - Nova Petrópolis</t>
  </si>
  <si>
    <t>ESA</t>
  </si>
  <si>
    <t>R. Venceslau Richter x R. Papa Paulo VI - Santa Terezinha</t>
  </si>
  <si>
    <t>ESF</t>
  </si>
  <si>
    <t>SBO.FZ.MSO11 </t>
  </si>
  <si>
    <t>ESK</t>
  </si>
  <si>
    <t>Alameda Dom Pedro de Alcântara - Nova Petrópolis (próx. Favela São Pedro)</t>
  </si>
  <si>
    <t>SBO.FZ.MSO05</t>
  </si>
  <si>
    <t>23° 43' 4,31652'' - S</t>
  </si>
  <si>
    <t>46° 31' 40,50768'' - W</t>
  </si>
  <si>
    <t>EZL</t>
  </si>
  <si>
    <t>R. Isabel de Andrade Maia, 453 - Ferrazópolis</t>
  </si>
  <si>
    <t>SBO.FZ.MSO07</t>
  </si>
  <si>
    <t>23° 43' 18,48108'' - S</t>
  </si>
  <si>
    <t>46° 32' 0,44448'' - W</t>
  </si>
  <si>
    <t>EZR</t>
  </si>
  <si>
    <t>R. Profa. Adélia Alves Martins x R. Pedro Secol - Montanhão</t>
  </si>
  <si>
    <t>SBO.FZ.MSO12 </t>
  </si>
  <si>
    <t>EZZ</t>
  </si>
  <si>
    <t>SBO.FZ.MSO13 </t>
  </si>
  <si>
    <t>FXI</t>
  </si>
  <si>
    <t>Av. Dom Jaime de Barros Câmara, 541 - Planalto</t>
  </si>
  <si>
    <t>SBO.PL.MSO01</t>
  </si>
  <si>
    <t>-24° 17' 33,1512'' - S</t>
  </si>
  <si>
    <t>-47° 25' 55,902'' - W</t>
  </si>
  <si>
    <t>JRQ</t>
  </si>
  <si>
    <t>Av. Sen. Vergueiro, 2685 - Anchieta</t>
  </si>
  <si>
    <t>RR</t>
  </si>
  <si>
    <t>SBO.RR.MSO04 </t>
  </si>
  <si>
    <t>SBO RR 02</t>
  </si>
  <si>
    <t>JRR</t>
  </si>
  <si>
    <t>SBO.RR.MSO05 </t>
  </si>
  <si>
    <t>JRS</t>
  </si>
  <si>
    <t>SBO.RR.MSO06 </t>
  </si>
  <si>
    <t>JRT</t>
  </si>
  <si>
    <t>SBO.RR.MSO01</t>
  </si>
  <si>
    <t>23° 41' 36,75839'' - S</t>
  </si>
  <si>
    <t>46° 33' 8,18316'' - W</t>
  </si>
  <si>
    <t>JRU</t>
  </si>
  <si>
    <t>SBO.RR.MSO02</t>
  </si>
  <si>
    <t>23° 40' 21,60228'' - S</t>
  </si>
  <si>
    <t>46° 33' 39,34188'' - W</t>
  </si>
  <si>
    <t>JRV</t>
  </si>
  <si>
    <t>Av. Sen. Vergueiro - Anchieta</t>
  </si>
  <si>
    <t>SBO.RR.MSO03</t>
  </si>
  <si>
    <t>AFC</t>
  </si>
  <si>
    <t>R. Maria Primitz x Alameda Dom Pedro de Alcântara, 1352 - Nova Petrópolis</t>
  </si>
  <si>
    <t>SBO.SB.MSO08</t>
  </si>
  <si>
    <t>23° 42' 33,62687'' - S</t>
  </si>
  <si>
    <t>46° 31' 53,84424'' - W</t>
  </si>
  <si>
    <t>AGA</t>
  </si>
  <si>
    <t>R. Salvador Capassi, 12 - Baeta Neves</t>
  </si>
  <si>
    <t>SBO.SB.MSO10</t>
  </si>
  <si>
    <t>23° 41' 56,05728'' - S</t>
  </si>
  <si>
    <t>46° 32' 41,25804'' - W</t>
  </si>
  <si>
    <t>AMQ</t>
  </si>
  <si>
    <t>Av. Getúlio Vargas x R. Giacinto Tognato - Baeta Neves</t>
  </si>
  <si>
    <t>SBO.SB.MSO11</t>
  </si>
  <si>
    <t>23° 41' 27,699'' - S</t>
  </si>
  <si>
    <t>46° 32' 30,23916'' - W</t>
  </si>
  <si>
    <t>AMT</t>
  </si>
  <si>
    <t>Av. Getúlio Vargas, 560 - Baeta Neves</t>
  </si>
  <si>
    <t>SBO.SB.MSO09</t>
  </si>
  <si>
    <t>23° 41' 43,07388'' - S</t>
  </si>
  <si>
    <t>46° 32' 38,97924'' - W</t>
  </si>
  <si>
    <t>AMZ</t>
  </si>
  <si>
    <t xml:space="preserve">R. Itu x R. Dr. Baeta Neves - Baeta Neves </t>
  </si>
  <si>
    <t>SBO.SB.MSO12</t>
  </si>
  <si>
    <t>23° 41' 37,61376'' - S</t>
  </si>
  <si>
    <t>46° 32' 49,07831'' - W</t>
  </si>
  <si>
    <t>AUA</t>
  </si>
  <si>
    <t>R. dos Vianas, 2710 x R. Ituá - Baeta Neves</t>
  </si>
  <si>
    <t>SBO.SB.MSO06</t>
  </si>
  <si>
    <t>-24° 17' 50,22959'' - S</t>
  </si>
  <si>
    <t>-47° 27' 56,3328'' - W</t>
  </si>
  <si>
    <t>AUB</t>
  </si>
  <si>
    <t>R. Itamarati x R. Joana Zanolla Dêgelo - Baeta Neves</t>
  </si>
  <si>
    <t>SBO.SB.MSO13</t>
  </si>
  <si>
    <t>23° 42' 24,88211'' - S</t>
  </si>
  <si>
    <t>46° 31' 47,55828'' - W</t>
  </si>
  <si>
    <t>AUC</t>
  </si>
  <si>
    <t>R Itaíba, s/n - Baeta Neves</t>
  </si>
  <si>
    <t>SBO.SB.MSO14</t>
  </si>
  <si>
    <t>23° 42' 17,88623'' - S</t>
  </si>
  <si>
    <t>46° 31' 40,89756'' - W</t>
  </si>
  <si>
    <t>AUH</t>
  </si>
  <si>
    <t>R. Cravinhos x R. Bauru - Baeta Neves</t>
  </si>
  <si>
    <t>SBO.SB.MSO15</t>
  </si>
  <si>
    <t>23° 41' 39,66576'' - S</t>
  </si>
  <si>
    <t>46° 32' 20,82983'' - W</t>
  </si>
  <si>
    <t>AUJ</t>
  </si>
  <si>
    <t>Av. Dom Pedro de Alcântara, 625 - Montanhão</t>
  </si>
  <si>
    <t>SBO.SB.MSO19 </t>
  </si>
  <si>
    <t>SBO SB 03</t>
  </si>
  <si>
    <t>AVI</t>
  </si>
  <si>
    <t>R. Alexandre Marcondes Filho x R. Flávio Fongaro - Anchieta</t>
  </si>
  <si>
    <t>SBO.SB.MSO16</t>
  </si>
  <si>
    <t>23° 41' 2,229'' - S</t>
  </si>
  <si>
    <t>46° 33' 50,60232'' - W</t>
  </si>
  <si>
    <t>AVT</t>
  </si>
  <si>
    <t>R. Sulu,38 x R. Antártico - Centro</t>
  </si>
  <si>
    <t>SBO.SB.MSO17</t>
  </si>
  <si>
    <t>23° 41' 18,24864'' - S</t>
  </si>
  <si>
    <t>46° 33' 46,75608'' - W</t>
  </si>
  <si>
    <t>AXA</t>
  </si>
  <si>
    <t>R. Maj. Carlos Del Prete, 555 x R. Baraldi - Centro</t>
  </si>
  <si>
    <t>SCN.SC.MSO01</t>
  </si>
  <si>
    <t>23° 36' 46,78775'' - S</t>
  </si>
  <si>
    <t>46° 34' 35,08896'' - W</t>
  </si>
  <si>
    <t>AXB</t>
  </si>
  <si>
    <t>R. Maj. Carlos Del Prete, 600 x R. Baraldi - Centro</t>
  </si>
  <si>
    <t>SCN.SC.MSO02</t>
  </si>
  <si>
    <t>AXQ</t>
  </si>
  <si>
    <t>Av. Goiás, 615 - Centro</t>
  </si>
  <si>
    <t>SCN.SC.MSO03</t>
  </si>
  <si>
    <t>23° 36' 55,14515'' - S</t>
  </si>
  <si>
    <t>46° 34' 27,06563'' - W</t>
  </si>
  <si>
    <t>AXW</t>
  </si>
  <si>
    <t xml:space="preserve">R. Niterói, 89 x R. Rio Grande do Sul - Centro  </t>
  </si>
  <si>
    <t>SCN.SC.MSO04</t>
  </si>
  <si>
    <t>23° 36' 53,9622'' - S</t>
  </si>
  <si>
    <t>46° 34' 16,51979'' - W</t>
  </si>
  <si>
    <t>BPJ</t>
  </si>
  <si>
    <t>Av. Vital Brasil Filho, 650 - Oswaldo Cruz</t>
  </si>
  <si>
    <t>SCN.VG.MSO06</t>
  </si>
  <si>
    <t>23° 37' 39,74879'' - S</t>
  </si>
  <si>
    <t>46° 33' 50,58'' - W</t>
  </si>
  <si>
    <t>BPK</t>
  </si>
  <si>
    <t>R. Urupema, 129 x R. Castro Alves - Oswaldo Cruz</t>
  </si>
  <si>
    <t>SCN.VG.MSO07</t>
  </si>
  <si>
    <t>23° 37' 37,59599'' - S</t>
  </si>
  <si>
    <t>46° 33' 53,42399'' - W</t>
  </si>
  <si>
    <t>BPL</t>
  </si>
  <si>
    <t>Av. Dr. Augusto de Toledo, 1488 x R. Castro Alves - Oswaldo Cruz</t>
  </si>
  <si>
    <t>SCN.VG.MSO02</t>
  </si>
  <si>
    <t>23° 37' 30,8136'' - S</t>
  </si>
  <si>
    <t>46° 34' 0,85799'' - W</t>
  </si>
  <si>
    <t>BPM</t>
  </si>
  <si>
    <t>R. Osvaldo Cruz, 1535 - Oswaldo Cruz</t>
  </si>
  <si>
    <t>SCN.VG.MSO03</t>
  </si>
  <si>
    <t>23° 37' 50,15279'' - S</t>
  </si>
  <si>
    <t>46° 34' 3,90719'' - W</t>
  </si>
  <si>
    <t>BPN</t>
  </si>
  <si>
    <t>R. Eng. Rebouças, 852 x R. Osvaldo Cruz - Oswaldo Cruz</t>
  </si>
  <si>
    <t>SCN.VG.MSO04</t>
  </si>
  <si>
    <t>23° 37' 41,2032'' - S</t>
  </si>
  <si>
    <t>46° 34' 3,3168'' - W</t>
  </si>
  <si>
    <t>BPO</t>
  </si>
  <si>
    <t>R. Visc. de Inhaúma, 122 x R. Prates - Oswaldo Cruz</t>
  </si>
  <si>
    <t>SCN.VG.MSO08 </t>
  </si>
  <si>
    <t>BPP</t>
  </si>
  <si>
    <t>R. Roma, 169 x R. Cavour - Oswaldo Cruz</t>
  </si>
  <si>
    <t>SCN.VG.MSO05</t>
  </si>
  <si>
    <t>23° 37' 54,55919'' - S</t>
  </si>
  <si>
    <t>46° 33' 50,79599'' - W</t>
  </si>
  <si>
    <t>WAW</t>
  </si>
  <si>
    <t>Travessa Um, s/n (CEP 12214-432)</t>
  </si>
  <si>
    <t>SJC.RH.MSO02</t>
  </si>
  <si>
    <t>23° 9' 0,58571'' - S</t>
  </si>
  <si>
    <t>45° 55' 4,51812'' - W</t>
  </si>
  <si>
    <t>EBE</t>
  </si>
  <si>
    <t>SPD.VA.MSO02</t>
  </si>
  <si>
    <t>22° 34' 23,22119'' - S</t>
  </si>
  <si>
    <t>47° 55' 42,04452'' - W</t>
  </si>
  <si>
    <t>OVB</t>
  </si>
  <si>
    <t>R. dos Papagaios, 1</t>
  </si>
  <si>
    <t>SPB.SP.MSO01</t>
  </si>
  <si>
    <t>23° 25' 47,91791'' - S</t>
  </si>
  <si>
    <t>46° 55' 55,95276'' - W</t>
  </si>
  <si>
    <t>BUQ</t>
  </si>
  <si>
    <t>Av. Fortunato Camargo, 460</t>
  </si>
  <si>
    <t>SPB.VN.MSO01</t>
  </si>
  <si>
    <t>23° 26' 1,88159'' - S</t>
  </si>
  <si>
    <t>46° 51' 18,59759'' - W</t>
  </si>
  <si>
    <t>OIX</t>
  </si>
  <si>
    <t>Av. Joaquim Pereira Miranda, 9</t>
  </si>
  <si>
    <t>SPB.VN.MSO02</t>
  </si>
  <si>
    <t>23° 25' 25,09319'' - S</t>
  </si>
  <si>
    <t>46° 51' 0,4428'' - W</t>
  </si>
  <si>
    <t>MAA</t>
  </si>
  <si>
    <t>SANTA BRANCA</t>
  </si>
  <si>
    <t>SBR.AL.MSO01</t>
  </si>
  <si>
    <t>SBR AL 01</t>
  </si>
  <si>
    <t>23° 25' 19,6356'' - S</t>
  </si>
  <si>
    <t>45° 59' 6,28439'' - W</t>
  </si>
  <si>
    <t>FAF</t>
  </si>
  <si>
    <t>Av. São Paulo, 1350 - Cidade São Jorge</t>
  </si>
  <si>
    <t>SNE.HT.MSO02</t>
  </si>
  <si>
    <t>23° 40' 28.596" - S</t>
  </si>
  <si>
    <t xml:space="preserve">   46° 28' 52.7124" - W</t>
  </si>
  <si>
    <t>FAG</t>
  </si>
  <si>
    <t>Av. São Paulo, 1374 - Cidade São Jorge</t>
  </si>
  <si>
    <t>SNE.HT.MSO10</t>
  </si>
  <si>
    <t>23° 40' 26,463'' - S</t>
  </si>
  <si>
    <t>46° 28' 55,92108'' - W</t>
  </si>
  <si>
    <t>FAJ</t>
  </si>
  <si>
    <t>R. Bocaina, 6 - Cidade São Jorge</t>
  </si>
  <si>
    <t>SNE.HT.MSO13</t>
  </si>
  <si>
    <t>23° 40' 12,74592'' - S</t>
  </si>
  <si>
    <t>46° 29' 14,80632'' - W</t>
  </si>
  <si>
    <t>FAK</t>
  </si>
  <si>
    <t xml:space="preserve">R. Diadema, 688 - Cidade São Jorge </t>
  </si>
  <si>
    <t>SNE.HT.MSO16</t>
  </si>
  <si>
    <t>23° 40' 16,23'' - S</t>
  </si>
  <si>
    <t>46° 29' 20,13359'' - W</t>
  </si>
  <si>
    <t>FAM</t>
  </si>
  <si>
    <t>R. Queluz, 99 - Jardim Santo Antônio de Pádua</t>
  </si>
  <si>
    <t>SNE.HT.MSO04</t>
  </si>
  <si>
    <t>FAN</t>
  </si>
  <si>
    <t>R. Booker Pittman, 201 x R. Bruno Palazzini - Jardim Marek</t>
  </si>
  <si>
    <t>SNE.HT.MSO03</t>
  </si>
  <si>
    <t>23° 40' 13.9512" - S</t>
  </si>
  <si>
    <t xml:space="preserve"> 46° 29' 37.7988" - W</t>
  </si>
  <si>
    <t>FAO</t>
  </si>
  <si>
    <t>R. Humberto Bararelli de Mendonça x R. Bruno Palazzini - Jardim Marek</t>
  </si>
  <si>
    <t>SNE.HT.MSO05</t>
  </si>
  <si>
    <t>23° 40' 12,97559'' - S</t>
  </si>
  <si>
    <t>46° 29' 37,05359'' - W</t>
  </si>
  <si>
    <t>FAU</t>
  </si>
  <si>
    <t>Av. Sao Paulo (em frente ao Cond. New York)</t>
  </si>
  <si>
    <t>SNE.HT.MSO07</t>
  </si>
  <si>
    <t>23° 40' 9,9336'' - S</t>
  </si>
  <si>
    <t>FAV</t>
  </si>
  <si>
    <t>R. Bocaina, 100 - Cidade São Jorge</t>
  </si>
  <si>
    <t>SNE.HT.MSO14</t>
  </si>
  <si>
    <t>FAW</t>
  </si>
  <si>
    <t xml:space="preserve">R. Eng. Alfredo Heitzmann Júnior, 47 - Jardim Marek </t>
  </si>
  <si>
    <t>SNE.HT.MSO15</t>
  </si>
  <si>
    <t>23° 40' 16,45968'' - S</t>
  </si>
  <si>
    <t>46° 29' 34,43676'' - W</t>
  </si>
  <si>
    <t>FBD</t>
  </si>
  <si>
    <t xml:space="preserve">R. Goiás, 17 - Cidade São Jorge </t>
  </si>
  <si>
    <t>SNE.HT.MSO09</t>
  </si>
  <si>
    <t>23° 40' 37,9524'' - S</t>
  </si>
  <si>
    <t>46° 28' 51,6324'' - W</t>
  </si>
  <si>
    <t>OQA</t>
  </si>
  <si>
    <t>R. dos Morrados, 487 - Vila Valparaíso</t>
  </si>
  <si>
    <t>SNE.PI.MSO01</t>
  </si>
  <si>
    <t>SNE PI 02</t>
  </si>
  <si>
    <t>23° 40' 13,368'' - S</t>
  </si>
  <si>
    <t>46° 32' 48,08399'' - W</t>
  </si>
  <si>
    <t>CDG</t>
  </si>
  <si>
    <t>R. Mílton Barreto, 1 - Jardim Santo André</t>
  </si>
  <si>
    <t>SNE.PS.MSO01</t>
  </si>
  <si>
    <t>23° 42' 2,484'' - S</t>
  </si>
  <si>
    <t>CDI</t>
  </si>
  <si>
    <t>R. Astro, 344 - Jardim Irene</t>
  </si>
  <si>
    <t>SNE.PS.MSO10</t>
  </si>
  <si>
    <t>23° 43' 20,21159'' - S</t>
  </si>
  <si>
    <t>46° 37' 3,9684'' - W</t>
  </si>
  <si>
    <t>CDK</t>
  </si>
  <si>
    <t xml:space="preserve">R. Sagres, 577 - Jardim Guarará </t>
  </si>
  <si>
    <t>SNE.PS.MSO02</t>
  </si>
  <si>
    <t>23° 42' 15,42599'' - S</t>
  </si>
  <si>
    <t>46° 30' 25,488'' - W</t>
  </si>
  <si>
    <t>CDZ</t>
  </si>
  <si>
    <t xml:space="preserve">R. dos Cocais, 716 - Vila Luzita </t>
  </si>
  <si>
    <t>SNE.PS.MSO03</t>
  </si>
  <si>
    <t>23° 25' 21,75959'' - S</t>
  </si>
  <si>
    <t>46° 18' 16,2324'' - W</t>
  </si>
  <si>
    <t>CEB</t>
  </si>
  <si>
    <t xml:space="preserve">R. Henrique Dias, s/n - Jardim Guarará </t>
  </si>
  <si>
    <t>SNE.PS.MSO12</t>
  </si>
  <si>
    <t>23° 42' 26,3196'' - S</t>
  </si>
  <si>
    <t>46° 30' 33,0552'' - W</t>
  </si>
  <si>
    <t>CEM</t>
  </si>
  <si>
    <t>R. Oito, 31 - Jardim Santo André</t>
  </si>
  <si>
    <t>SNE.PS.MSO05</t>
  </si>
  <si>
    <t>23° 41' 56,75279'' - S</t>
  </si>
  <si>
    <t>46° 29' 42,53639'' - W</t>
  </si>
  <si>
    <t>CEN</t>
  </si>
  <si>
    <t xml:space="preserve">R. Servidão, 300 - Jardim Stella </t>
  </si>
  <si>
    <t>SNE.PS.MSO06</t>
  </si>
  <si>
    <t>23° 42' 0,43199'' - S</t>
  </si>
  <si>
    <t>46° 30' 1,8504'' - W</t>
  </si>
  <si>
    <t>CKB</t>
  </si>
  <si>
    <t>R. Sagres, 601 - Jardim Guarará</t>
  </si>
  <si>
    <t>SNE.PS.MSO11</t>
  </si>
  <si>
    <t>23° 42' 16,416'' - S</t>
  </si>
  <si>
    <t>46° 30' 40,93559'' - W</t>
  </si>
  <si>
    <t>CKM</t>
  </si>
  <si>
    <t>R. Sagres x R. Saracanta - Jardim Guarará</t>
  </si>
  <si>
    <t>SNE.PS.MSO07</t>
  </si>
  <si>
    <t>23° 42' 12,6684'' - S</t>
  </si>
  <si>
    <t>46° 30' 24,09479'' - W</t>
  </si>
  <si>
    <t>CWC</t>
  </si>
  <si>
    <t>R. Saracanta, 757 - Jardim Guarará</t>
  </si>
  <si>
    <t>SNE.PS.MSO08</t>
  </si>
  <si>
    <t>23° 42' 6,1632'' - S</t>
  </si>
  <si>
    <t>46° 30' 28,4976'' - W</t>
  </si>
  <si>
    <t>CWM</t>
  </si>
  <si>
    <t>R. dos Ciprestes x R. Lúcio Cardoso - Jardim Irene</t>
  </si>
  <si>
    <t>SNE.PS.MSO09</t>
  </si>
  <si>
    <t>23° 42' 20,7324'' - S</t>
  </si>
  <si>
    <t>46° 30' 21,3156'' - W</t>
  </si>
  <si>
    <t>XQC</t>
  </si>
  <si>
    <t>R. Paschoal Poli, 151 - Portal Santa Fé</t>
  </si>
  <si>
    <t>ITUPEVA</t>
  </si>
  <si>
    <t>CX</t>
  </si>
  <si>
    <t>ITV.CX.MSO01</t>
  </si>
  <si>
    <t>ITV CX 01</t>
  </si>
  <si>
    <t>ETP 0000.2581_17 12 2015</t>
  </si>
  <si>
    <t>23° 9' 35,9676'' - S</t>
  </si>
  <si>
    <t>47° 2' 13,3476'' - W</t>
  </si>
  <si>
    <t>KHD</t>
  </si>
  <si>
    <t>Av. Tiradentes, 2127 - Bom Clima</t>
  </si>
  <si>
    <t>GR</t>
  </si>
  <si>
    <t>GRS.GR.MSO01</t>
  </si>
  <si>
    <t>GRS GR 02</t>
  </si>
  <si>
    <t>SPO PE 01</t>
  </si>
  <si>
    <t>SPO VU 01</t>
  </si>
  <si>
    <t>SPO PE_EX3</t>
  </si>
  <si>
    <t>23° 27' 40,61159'' - S</t>
  </si>
  <si>
    <t>46° 31' 26,256'' - W</t>
  </si>
  <si>
    <t>CRG</t>
  </si>
  <si>
    <t>Av. Pedro de Sousa Lopes, 3502 - Cabuçú</t>
  </si>
  <si>
    <t>GRS.MQ.MSO08</t>
  </si>
  <si>
    <t>23° 24' 17,6148'' - S</t>
  </si>
  <si>
    <t>46° 32' 17,72159'' - W</t>
  </si>
  <si>
    <t>JZR</t>
  </si>
  <si>
    <t>R. Itanhaém, 14 - Bonsucesso</t>
  </si>
  <si>
    <t>GRS.NB.MSO03 </t>
  </si>
  <si>
    <t>WNB</t>
  </si>
  <si>
    <t>Av. Cecília Meireles, 1491 - Jardim Amanda</t>
  </si>
  <si>
    <t>HORT.HT.MSO06</t>
  </si>
  <si>
    <t>22°53'28.836" - S</t>
  </si>
  <si>
    <t>47°13'59.442" - W</t>
  </si>
  <si>
    <t>WNC</t>
  </si>
  <si>
    <t>HORT.HT.MSO07</t>
  </si>
  <si>
    <t>22°53'8.442" - S</t>
  </si>
  <si>
    <t>47°14'1.32" - W</t>
  </si>
  <si>
    <t>WND</t>
  </si>
  <si>
    <t>R. das Violetas, 187 - Parque do Horto</t>
  </si>
  <si>
    <t>HORT.HT.MSO08</t>
  </si>
  <si>
    <t>22°53'30.15" - S</t>
  </si>
  <si>
    <t>47°13'14.184" - W</t>
  </si>
  <si>
    <t>WNE</t>
  </si>
  <si>
    <t>R. das Violetas, 57 - Parque do Horto</t>
  </si>
  <si>
    <t>HORT.HT.MSO09</t>
  </si>
  <si>
    <t>22°53'27.432" - S</t>
  </si>
  <si>
    <t>47°13'17.106" - W</t>
  </si>
  <si>
    <t>LIA</t>
  </si>
  <si>
    <t>LIBERDADE</t>
  </si>
  <si>
    <t>LI</t>
  </si>
  <si>
    <t>LBDE.LI.MSO01</t>
  </si>
  <si>
    <t>PDD WO 01</t>
  </si>
  <si>
    <t>23° 43' 36,95304'' - S</t>
  </si>
  <si>
    <t>47° 23' 15,27504'' - W</t>
  </si>
  <si>
    <t>EYW</t>
  </si>
  <si>
    <t>Av. Parada Pinto, 2387 - Cachoeirinha</t>
  </si>
  <si>
    <t>SPO.LZ.MSO07</t>
  </si>
  <si>
    <t>23° 28' 10,71876'' - S</t>
  </si>
  <si>
    <t>46° 38' 52,05084'' - W</t>
  </si>
  <si>
    <t>MVZ</t>
  </si>
  <si>
    <t xml:space="preserve">R. Projetada, 13, BL 11 - Cangaíba </t>
  </si>
  <si>
    <t>MG</t>
  </si>
  <si>
    <t>SPO.MG.MSO01</t>
  </si>
  <si>
    <t>SPO MG 01</t>
  </si>
  <si>
    <t>23°26'50.892" - S</t>
  </si>
  <si>
    <t>46°42'34.71" - W</t>
  </si>
  <si>
    <t>MWA</t>
  </si>
  <si>
    <t xml:space="preserve">R. Projetada, 13, BL 9 - Cangaíba </t>
  </si>
  <si>
    <t>SPO.MG.MSO02</t>
  </si>
  <si>
    <t>23°26'50.91" - S</t>
  </si>
  <si>
    <t>46°42'34.752" - W</t>
  </si>
  <si>
    <t>MWG</t>
  </si>
  <si>
    <t>R. Des. Lauro Malheiro x R. Santo Dias - Brasilândia</t>
  </si>
  <si>
    <t>SPO.MG.MSO03</t>
  </si>
  <si>
    <t>SPO MG 02</t>
  </si>
  <si>
    <t>23°27'11.172" - S</t>
  </si>
  <si>
    <t>46°42'26.154" - W</t>
  </si>
  <si>
    <t>MWH</t>
  </si>
  <si>
    <t>SPO.MG.MSO04</t>
  </si>
  <si>
    <t>MYW</t>
  </si>
  <si>
    <t>Av. Elísio Teixeira Leite, 7493 - Jaraguá</t>
  </si>
  <si>
    <t>SPO.MG.MSO05</t>
  </si>
  <si>
    <t>23°26'15.66" - S</t>
  </si>
  <si>
    <t>46°43'2.976" - W</t>
  </si>
  <si>
    <t>BSO</t>
  </si>
  <si>
    <t>Av. Dona Belmira Marin, 1800 - Grajau</t>
  </si>
  <si>
    <t>SPO.PR.MSO01</t>
  </si>
  <si>
    <t>23° 44' 43,17899'' - S</t>
  </si>
  <si>
    <t>46° 41' 22,09775'' - W</t>
  </si>
  <si>
    <t>EVE</t>
  </si>
  <si>
    <t>R. Kotinda, 992 - Tremembé</t>
  </si>
  <si>
    <t>SPO.SZ.MSO01</t>
  </si>
  <si>
    <t>SPO SZ 01</t>
  </si>
  <si>
    <t>23° 25' 49,99908'' - S</t>
  </si>
  <si>
    <t>46° 35' 7,76004'' - W</t>
  </si>
  <si>
    <t>BNE</t>
  </si>
  <si>
    <t>Av. Mazzei, 268 - Tucuruvi</t>
  </si>
  <si>
    <t>SPO.TR.MSO01</t>
  </si>
  <si>
    <t>SPO TR 02</t>
  </si>
  <si>
    <t>23° 27' 56,09844'' - S</t>
  </si>
  <si>
    <t>46° 35' 49,05275'' - W</t>
  </si>
  <si>
    <t>BNK</t>
  </si>
  <si>
    <t>Av. Nova Cantareira, 1541 - Santana</t>
  </si>
  <si>
    <t>SPO.TR.MSO03</t>
  </si>
  <si>
    <t>SPO TR 01</t>
  </si>
  <si>
    <t>23° 28' 55,26011'' - S</t>
  </si>
  <si>
    <t>46° 36' 46,76255'' - W</t>
  </si>
  <si>
    <t>BMT</t>
  </si>
  <si>
    <t xml:space="preserve">R. Crubixá, 1 - Cangaíba </t>
  </si>
  <si>
    <t>VE</t>
  </si>
  <si>
    <t>SPO.VE.MSO05</t>
  </si>
  <si>
    <t>SPO VE 02</t>
  </si>
  <si>
    <t>23° 31' 29,96328'' - S</t>
  </si>
  <si>
    <t>46° 30' 18,95039'' - W</t>
  </si>
  <si>
    <t>KRC</t>
  </si>
  <si>
    <t>R. Pedro Morcilla Filho, 267 - Vila Matilde</t>
  </si>
  <si>
    <t>SPO.VE.MSO02</t>
  </si>
  <si>
    <t>23° 32' 14,59248'' - S</t>
  </si>
  <si>
    <t>46° 30' 35,47727'' - W</t>
  </si>
  <si>
    <t>KRY</t>
  </si>
  <si>
    <t>R. Albino Lins, 1 - Penha</t>
  </si>
  <si>
    <t>SPO.VE.MSO03</t>
  </si>
  <si>
    <t>23° 31' 19,05384'' - S</t>
  </si>
  <si>
    <t>46° 30' 9,82979'' - W</t>
  </si>
  <si>
    <t>MUT</t>
  </si>
  <si>
    <t xml:space="preserve">R. Nhatumani, 1 - Penha </t>
  </si>
  <si>
    <t>SPO.VE.MSO01</t>
  </si>
  <si>
    <t>23° 31' 38,15471'' - S</t>
  </si>
  <si>
    <t>46° 30' 5,7222'' - W</t>
  </si>
  <si>
    <t>MUV</t>
  </si>
  <si>
    <t>R. Pangauá, 1 - Penha</t>
  </si>
  <si>
    <t>SPO.VE.MSO04</t>
  </si>
  <si>
    <t>23° 31' 44,32943'' - S</t>
  </si>
  <si>
    <t>46° 29' 55,22676'' - W</t>
  </si>
  <si>
    <t>SPO.VG.MSO04</t>
  </si>
  <si>
    <t>SPO VG 02</t>
  </si>
  <si>
    <t>23° 29' 3,35111'' - S</t>
  </si>
  <si>
    <t>46° 35' 2,53536'' - W</t>
  </si>
  <si>
    <t>SPO.VG.MSO01</t>
  </si>
  <si>
    <t>23° 28' 48,26064'' - S</t>
  </si>
  <si>
    <t>46° 35' 29,2614'' - W</t>
  </si>
  <si>
    <t>BLM</t>
  </si>
  <si>
    <t>Av. Antenor Navarro, 786 - Vila Medeiros</t>
  </si>
  <si>
    <t>SPO.VG.MSO02</t>
  </si>
  <si>
    <t>23° 28' 57,42911'' - S</t>
  </si>
  <si>
    <t>46° 34' 9,36659'' - W</t>
  </si>
  <si>
    <t>BNQ</t>
  </si>
  <si>
    <t>R. José Anildo da Mata, 313 - Vila Medeiros</t>
  </si>
  <si>
    <t>SPO.VG.MSO03</t>
  </si>
  <si>
    <t>23° 29' 3,46599'' - S</t>
  </si>
  <si>
    <t>46° 34' 32,56309'' - W</t>
  </si>
  <si>
    <t>GDD</t>
  </si>
  <si>
    <t>R. Catarina Simone Pitorri, 153 - Tucuruvi</t>
  </si>
  <si>
    <t>SPO.VG.MSO06</t>
  </si>
  <si>
    <t>23° 28' 53,48532'' - S</t>
  </si>
  <si>
    <t>46° 35' 57,25752'' - W</t>
  </si>
  <si>
    <t>GDF</t>
  </si>
  <si>
    <t>R. Catarina Simone Pitorri, 154 - Tucuruvi</t>
  </si>
  <si>
    <t>SPO.VG.MSO07</t>
  </si>
  <si>
    <t>GDT</t>
  </si>
  <si>
    <t>Praça Tamotsu Yamamura, 722 - Tucuruvi</t>
  </si>
  <si>
    <t>SPO.VG.MSO08</t>
  </si>
  <si>
    <t>Av. Nicolau Jacinto, 830 - Ponte Rasa</t>
  </si>
  <si>
    <t>VU</t>
  </si>
  <si>
    <t>SPO.VU.MSO01</t>
  </si>
  <si>
    <t>23° 31' 31,5516'' - S</t>
  </si>
  <si>
    <t>46° 29' 0,6684'' - W</t>
  </si>
  <si>
    <t>OKL</t>
  </si>
  <si>
    <t>SRR.EL.MSO05</t>
  </si>
  <si>
    <t>20° 47' 36,76596'' - S</t>
  </si>
  <si>
    <t>49° 26' 16,55591'' - W</t>
  </si>
  <si>
    <t>WDN</t>
  </si>
  <si>
    <t>SRR.EL.MSO06</t>
  </si>
  <si>
    <t>20° 45' 9,50004'' - S</t>
  </si>
  <si>
    <t>49° 24' 21,75767'' - W</t>
  </si>
  <si>
    <t>WDV</t>
  </si>
  <si>
    <t>SRR.EL.MSO07</t>
  </si>
  <si>
    <t>20° 27' 28,95119'' - S</t>
  </si>
  <si>
    <t>49° 15' 25,326'' - W</t>
  </si>
  <si>
    <t>OKC</t>
  </si>
  <si>
    <t>SRR.MC.MSO01</t>
  </si>
  <si>
    <t>SRR MC 01</t>
  </si>
  <si>
    <t>20° 44' 49,4016'' - S</t>
  </si>
  <si>
    <t>49° 19' 23,14919'' - W</t>
  </si>
  <si>
    <t>OKA</t>
  </si>
  <si>
    <t>RD</t>
  </si>
  <si>
    <t>SRR.RD.MSO01</t>
  </si>
  <si>
    <t>SRR RD 01</t>
  </si>
  <si>
    <t>20° 50' 58,41563'' - S</t>
  </si>
  <si>
    <t>49° 22' 12,83484'' - W</t>
  </si>
  <si>
    <t>PMA</t>
  </si>
  <si>
    <t>TTI.TI.MSO02</t>
  </si>
  <si>
    <t>23° 21' 15,11999'' - S</t>
  </si>
  <si>
    <t>47° 35' 16,8'' - W</t>
  </si>
  <si>
    <t>PME</t>
  </si>
  <si>
    <t>TTI.TI.MSO03</t>
  </si>
  <si>
    <t>23° 23' 10,11948'' - S</t>
  </si>
  <si>
    <t>47° 50' 52,89215'' - W</t>
  </si>
  <si>
    <t>PMF</t>
  </si>
  <si>
    <t>TTI.TI.MSO04</t>
  </si>
  <si>
    <t>23° 23' 15,23003'' - S</t>
  </si>
  <si>
    <t>47° 50' 45,24936'' - W</t>
  </si>
  <si>
    <t>VGU</t>
  </si>
  <si>
    <t>VOTORANTIM</t>
  </si>
  <si>
    <t>AF</t>
  </si>
  <si>
    <t>VOM.AF.MSO01</t>
  </si>
  <si>
    <t>VOM AF 01</t>
  </si>
  <si>
    <t>VGV</t>
  </si>
  <si>
    <t>VOM.AF.MSO02</t>
  </si>
  <si>
    <t>TLG</t>
  </si>
  <si>
    <t>Praça N. Sra D'Ajuda, 1 – Caçapava Velha</t>
  </si>
  <si>
    <t>VILA MEDEIROS</t>
  </si>
  <si>
    <t>VL</t>
  </si>
  <si>
    <t>VLMW.VL.MSO01</t>
  </si>
  <si>
    <t>30 Arm</t>
  </si>
  <si>
    <t>BTV</t>
  </si>
  <si>
    <t>R. Carlos Jorge Schimidt, 229 - Parelheiros</t>
  </si>
  <si>
    <t>SPO.JC.MSO03</t>
  </si>
  <si>
    <t>23° 47' 38,90759'' - S</t>
  </si>
  <si>
    <t>46° 44' 8,7144'' - W</t>
  </si>
  <si>
    <t>UFO</t>
  </si>
  <si>
    <t>Estr. do Curucutu, 1 - Grajau</t>
  </si>
  <si>
    <t>NI</t>
  </si>
  <si>
    <t>SPO.NI.MSO01</t>
  </si>
  <si>
    <t>SPO NI 01</t>
  </si>
  <si>
    <t>23° 52' 30,0792'' - S</t>
  </si>
  <si>
    <t>46° 38' 24,594'' - W</t>
  </si>
  <si>
    <t>YBP</t>
  </si>
  <si>
    <t xml:space="preserve">Av. Remo Frontarolli, 509 - Parque das Hortências </t>
  </si>
  <si>
    <t>ARQ.AD.MSO03</t>
  </si>
  <si>
    <t>BAP</t>
  </si>
  <si>
    <t>Estr. dos Índios, 6271</t>
  </si>
  <si>
    <t>AUJ.AO.MSO02</t>
  </si>
  <si>
    <t>23° 24' 34,34544'' - S</t>
  </si>
  <si>
    <t>46° 20' 35,19132'' - W</t>
  </si>
  <si>
    <t>URD</t>
  </si>
  <si>
    <t>Av. Nelson Ferreira de Souza, 290 - Jardim Florence</t>
  </si>
  <si>
    <t>CAS.DL.MSO09</t>
  </si>
  <si>
    <t>22° 57' 30,10499'' - S</t>
  </si>
  <si>
    <t>47° 10' 2,25839'' - W</t>
  </si>
  <si>
    <t>BUE</t>
  </si>
  <si>
    <t>Estr. do Morro Grande, 1448</t>
  </si>
  <si>
    <t>COA.CI.MSO10</t>
  </si>
  <si>
    <t>23° 37' 18,01883'' - S</t>
  </si>
  <si>
    <t>46° 56' 58,72271'' - W</t>
  </si>
  <si>
    <t>BUG</t>
  </si>
  <si>
    <t>R. Ciro Monteiro x R. Elvis Presley</t>
  </si>
  <si>
    <t>COA.CI.MSO09</t>
  </si>
  <si>
    <t>23° 27' 19,41119'' - S</t>
  </si>
  <si>
    <t>46° 25' 9,6204'' - W</t>
  </si>
  <si>
    <t>BUM</t>
  </si>
  <si>
    <t>R. Santa Adelaide, 20</t>
  </si>
  <si>
    <t>COA.CI.MSO11</t>
  </si>
  <si>
    <t>23° 37' 58,5084'' - S</t>
  </si>
  <si>
    <t>46° 56' 13,62479'' - W</t>
  </si>
  <si>
    <t>ASD</t>
  </si>
  <si>
    <t>Av. Dr. Ulysses Guimarães, 348 - Conceição</t>
  </si>
  <si>
    <t>DDA.DD.MSO06</t>
  </si>
  <si>
    <t>23° 41' 25,84319'' - S</t>
  </si>
  <si>
    <t>46° 36' 44,3844'' - W</t>
  </si>
  <si>
    <t>ASE</t>
  </si>
  <si>
    <t>R. Frank Sinatra, 10 - Conceição</t>
  </si>
  <si>
    <t>DDA.DD.MSO05</t>
  </si>
  <si>
    <t>23° 41' 56,33159'' - S</t>
  </si>
  <si>
    <t>46° 37' 11,3448'' - W</t>
  </si>
  <si>
    <t>ASH</t>
  </si>
  <si>
    <t xml:space="preserve">R. Charles Gomes de França x R. Japão - Centro </t>
  </si>
  <si>
    <t>DDA.DD.MSO07</t>
  </si>
  <si>
    <t>23° 41' 39,97536'' - S</t>
  </si>
  <si>
    <t>46° 37' 52,37328'' - W</t>
  </si>
  <si>
    <t>NAX</t>
  </si>
  <si>
    <t>R. José Chaluppe, 722</t>
  </si>
  <si>
    <t>IV</t>
  </si>
  <si>
    <t>ITE.IV.MSO01</t>
  </si>
  <si>
    <t>23° 32' 56,27399'' - S</t>
  </si>
  <si>
    <t>46° 57' 35,8164'' - W</t>
  </si>
  <si>
    <t>JAP</t>
  </si>
  <si>
    <t>JGU.AE.MSO02</t>
  </si>
  <si>
    <t>22° 41' 47,99039'' - S</t>
  </si>
  <si>
    <t>47° 0' 8,4384'' - W</t>
  </si>
  <si>
    <t>JAQ</t>
  </si>
  <si>
    <t>R. Mario Benedicto Masotti - Ch. Recreio Floresta</t>
  </si>
  <si>
    <t>JGU.AE.MSO03</t>
  </si>
  <si>
    <t>22° 41' 52,5516'' - S</t>
  </si>
  <si>
    <t>47° 0' 0,0972'' - W</t>
  </si>
  <si>
    <t>SWA</t>
  </si>
  <si>
    <t>Estr. Martha Maria de Jesus, Km 9</t>
  </si>
  <si>
    <t>JQB.JQ.MSO02</t>
  </si>
  <si>
    <t>23° 56' 14,316'' - S</t>
  </si>
  <si>
    <t>47° 5' 50,49239'' - W</t>
  </si>
  <si>
    <t>CBH</t>
  </si>
  <si>
    <t xml:space="preserve">R. Cassiano Ricardo x R. Vinícius de Morais - Vila Feital </t>
  </si>
  <si>
    <t>MAU.JI.MSO40</t>
  </si>
  <si>
    <t>23° 39' 34,04267'' - S</t>
  </si>
  <si>
    <t>46° 25' 16,6296'' - W</t>
  </si>
  <si>
    <t>CBN</t>
  </si>
  <si>
    <t>R. Miguel Agnello, 171 - Jardim Itapeva</t>
  </si>
  <si>
    <t>MAU.JI.MSO41</t>
  </si>
  <si>
    <t>23° 40' 41,1402'' - S</t>
  </si>
  <si>
    <t>46° 24' 42,93396'' - W</t>
  </si>
  <si>
    <t>CBO</t>
  </si>
  <si>
    <t>R. Januário Boccia x R. Eponina Estrela - Jardim Santista</t>
  </si>
  <si>
    <t>MAU.JI.MSO42</t>
  </si>
  <si>
    <t>23° 40' 41,73132'' - S</t>
  </si>
  <si>
    <t>46° 25' 2,70983'' - W</t>
  </si>
  <si>
    <t>VIM</t>
  </si>
  <si>
    <t>R. Igaratá, 643 - Cidade Nova</t>
  </si>
  <si>
    <t>PBA.LM.MSO02</t>
  </si>
  <si>
    <t>22° 56' 46,48343'' - S</t>
  </si>
  <si>
    <t>45° 24' 22,59359'' - W</t>
  </si>
  <si>
    <t>VIN</t>
  </si>
  <si>
    <t>R. das Andorinhas, 303</t>
  </si>
  <si>
    <t>PBA.LM.MSO03</t>
  </si>
  <si>
    <t>22° 56' 32,75016'' - S</t>
  </si>
  <si>
    <t>45° 25' 13,40292'' - W</t>
  </si>
  <si>
    <t>VPD</t>
  </si>
  <si>
    <t>Av. Dr. Silvio Brand Correa, 563 - Ponte Grande</t>
  </si>
  <si>
    <t>PORTO FELIZ</t>
  </si>
  <si>
    <t>PF</t>
  </si>
  <si>
    <t>PRF.PF.MSO01</t>
  </si>
  <si>
    <t>23° 13' 31,206'' - S</t>
  </si>
  <si>
    <t>47° 28' 42,71879'' - W</t>
  </si>
  <si>
    <t>SPF</t>
  </si>
  <si>
    <t>PRAIA GRANDE</t>
  </si>
  <si>
    <t>PGE.CO.MSO01</t>
  </si>
  <si>
    <t>PGE CO 02</t>
  </si>
  <si>
    <t>OKV</t>
  </si>
  <si>
    <t>SRR.RD.MSO02</t>
  </si>
  <si>
    <t>BUA</t>
  </si>
  <si>
    <t>SR</t>
  </si>
  <si>
    <t>SRE.SR.MSO01</t>
  </si>
  <si>
    <t>23° 38' 57,2712'' - S</t>
  </si>
  <si>
    <t>47° 4' 47,92079'' - W</t>
  </si>
  <si>
    <t>ZKB</t>
  </si>
  <si>
    <t>R. Adelino Scarpa, 60 - Vila João Romão</t>
  </si>
  <si>
    <t>SOC.AS.MSO01</t>
  </si>
  <si>
    <t>SOC AS 04</t>
  </si>
  <si>
    <t>23° 31' 16,19039'' - S</t>
  </si>
  <si>
    <t>47° 26' 2,45759'' - W</t>
  </si>
  <si>
    <t>ZCB</t>
  </si>
  <si>
    <t>SOC.AT.MSO02</t>
  </si>
  <si>
    <t>SOC AT 01</t>
  </si>
  <si>
    <t>SOC AS 03</t>
  </si>
  <si>
    <t>23° 26' 4,30583'' - S</t>
  </si>
  <si>
    <t>47° 29' 50,91575'' - W</t>
  </si>
  <si>
    <t>Estr. Imperial, 1600</t>
  </si>
  <si>
    <t>ARAÇARIGUAMA</t>
  </si>
  <si>
    <t>AG</t>
  </si>
  <si>
    <t>AREM.AG.MSO01</t>
  </si>
  <si>
    <t>AREM AG 01</t>
  </si>
  <si>
    <t>SER SR 02</t>
  </si>
  <si>
    <t>23° 25' 43,18824'' - S</t>
  </si>
  <si>
    <t>47° 5' 8,45555'' - W</t>
  </si>
  <si>
    <t>Estr. Areia Preta, 650</t>
  </si>
  <si>
    <t>CAJATI</t>
  </si>
  <si>
    <t>JD</t>
  </si>
  <si>
    <t>CAJT.JD.MSO01</t>
  </si>
  <si>
    <t>CAJT JD 01</t>
  </si>
  <si>
    <t>OMI</t>
  </si>
  <si>
    <t>POTUNDUVA</t>
  </si>
  <si>
    <t>POTU.PT.MSO01</t>
  </si>
  <si>
    <t>POTU PT 01</t>
  </si>
  <si>
    <t>JAU AG 02</t>
  </si>
  <si>
    <t>22° 17' 12,42024'' - S</t>
  </si>
  <si>
    <t>48° 33' 32,24015'' - W</t>
  </si>
  <si>
    <t>QQL</t>
  </si>
  <si>
    <t>Estr. da Cachoeira, 3008</t>
  </si>
  <si>
    <t>CAAO.CT.MSO02</t>
  </si>
  <si>
    <t>20° 50' 45,95639'' - S</t>
  </si>
  <si>
    <t>49° 22' 59,0628'' - W</t>
  </si>
  <si>
    <t>TAC</t>
  </si>
  <si>
    <t>7 Arm</t>
  </si>
  <si>
    <t>OXQ</t>
  </si>
  <si>
    <t>R. Silvério Caputti, 530 - Bacuriti</t>
  </si>
  <si>
    <t>SIMOES</t>
  </si>
  <si>
    <t>SIMO.SI.MSO01</t>
  </si>
  <si>
    <t>LIS SS 01</t>
  </si>
  <si>
    <t>21° 35' 11.67"</t>
  </si>
  <si>
    <t>49° 26' 29.64"</t>
  </si>
  <si>
    <t>AQH</t>
  </si>
  <si>
    <t>Av. Sta. Maria, Próximo a Escola do Bairro Sta. Maria</t>
  </si>
  <si>
    <t>TQAL.TQ.MSO05</t>
  </si>
  <si>
    <t>23° 24' 54,09''</t>
  </si>
  <si>
    <t>47° 12' 44,41''</t>
  </si>
  <si>
    <t>BOI</t>
  </si>
  <si>
    <t>TQAL.TQ.MSO03</t>
  </si>
  <si>
    <t>23° 21' 53,11''</t>
  </si>
  <si>
    <t>47° 15' 38,23''</t>
  </si>
  <si>
    <t>TQAL.TQ.MSO04</t>
  </si>
  <si>
    <t>ATA</t>
  </si>
  <si>
    <t>Estr. Mogi das Cruzes - Taiaçupeba, s/n</t>
  </si>
  <si>
    <t>TAIACUPEBA</t>
  </si>
  <si>
    <t>TA</t>
  </si>
  <si>
    <t>TAIA.TA.MSO01</t>
  </si>
  <si>
    <t>TAIA TA 01</t>
  </si>
  <si>
    <t xml:space="preserve">SPO PE 02 </t>
  </si>
  <si>
    <t>23°35'35.7"</t>
  </si>
  <si>
    <t>46°15'15.2"</t>
  </si>
  <si>
    <t>AAA</t>
  </si>
  <si>
    <t>Estr. Nagao, s/n x Estr. Fukunaga, s/n</t>
  </si>
  <si>
    <t>COCUERA</t>
  </si>
  <si>
    <t>CURA.CO.MSO01</t>
  </si>
  <si>
    <t>CURA CO 01</t>
  </si>
  <si>
    <t>23°34'56.1"</t>
  </si>
  <si>
    <t>46°08'55.2"</t>
  </si>
  <si>
    <t>Estr. Capixingo, s/n</t>
  </si>
  <si>
    <t>CURA.CO.MSO02</t>
  </si>
  <si>
    <t>23°33'34.5"</t>
  </si>
  <si>
    <t>46°08'03.9"</t>
  </si>
  <si>
    <t>38 Arm</t>
  </si>
  <si>
    <t>DEX</t>
  </si>
  <si>
    <t>R. Aristides Recluca x R. José Gomes do Amaral - Jardim Europa (Eco Resort Hotel Oscar Inn)</t>
  </si>
  <si>
    <t>AGUAS DE LINDOIA</t>
  </si>
  <si>
    <t>AGL.BS.MSO01</t>
  </si>
  <si>
    <t>AGL BS 01</t>
  </si>
  <si>
    <t>CAS_CT_EX3</t>
  </si>
  <si>
    <t>22°26'47.5"</t>
  </si>
  <si>
    <t>46°34'51.0"</t>
  </si>
  <si>
    <t>PRJ</t>
  </si>
  <si>
    <t>Av. Gov. Mário Covas, 6001 - Shopping Praça Nova Araçatuba</t>
  </si>
  <si>
    <t>ES</t>
  </si>
  <si>
    <t>ARC.ES.MSO01</t>
  </si>
  <si>
    <t>ARC ES 01</t>
  </si>
  <si>
    <t>BRU AC_CG3</t>
  </si>
  <si>
    <t>EQQ</t>
  </si>
  <si>
    <t>R. Antônio de Sá x Av. Magdalena Sanseverino Grosso - Residencial da Conquista</t>
  </si>
  <si>
    <t>ARTUR NOGUEIRA</t>
  </si>
  <si>
    <t>AGA.DC.MSO01</t>
  </si>
  <si>
    <t>AGA DC 01</t>
  </si>
  <si>
    <t>CAS CB_CG1</t>
  </si>
  <si>
    <t>22°35'09.2"</t>
  </si>
  <si>
    <t>47°10'40.4"</t>
  </si>
  <si>
    <t>BYU</t>
  </si>
  <si>
    <t>Av. Afonso Gonzalez Rodrigues x R. Francisco Xavier Marques Jr - Residencial Lago Sul</t>
  </si>
  <si>
    <t>BADY BASSITT</t>
  </si>
  <si>
    <t>BYT.PT.MSO01</t>
  </si>
  <si>
    <t>BYT PT 01</t>
  </si>
  <si>
    <t>ARQ FI_CG3</t>
  </si>
  <si>
    <t>20°55'21.4"S</t>
  </si>
  <si>
    <t>49°26'11.2"W</t>
  </si>
  <si>
    <t>OTX</t>
  </si>
  <si>
    <t>R. Mar de Timor x R. Mar de Galiléia - Loteamento Ribeiro de Lima</t>
  </si>
  <si>
    <t>BRE.BA.MSO01</t>
  </si>
  <si>
    <t>BRE BA 02</t>
  </si>
  <si>
    <t>SPO CB 02</t>
  </si>
  <si>
    <t>23° 29 '58.4"</t>
  </si>
  <si>
    <t>46° 53' 57.9"</t>
  </si>
  <si>
    <t>TLH</t>
  </si>
  <si>
    <t>Av. Três x R. Cinco - Conj. Residencial Iriguassu II</t>
  </si>
  <si>
    <t>CPV.MI.MSO07</t>
  </si>
  <si>
    <t>SJC RH_CG1</t>
  </si>
  <si>
    <t>23°04'16.8"</t>
  </si>
  <si>
    <t>45°43'47.2"</t>
  </si>
  <si>
    <t>BZE</t>
  </si>
  <si>
    <t xml:space="preserve">Etr. de Caucaia do Alto x Rod. Raposo Tavares km 39 </t>
  </si>
  <si>
    <t>COA.CI.MSO02</t>
  </si>
  <si>
    <t>23°37'11.3"</t>
  </si>
  <si>
    <t>46°58'27.8"</t>
  </si>
  <si>
    <t>BAA</t>
  </si>
  <si>
    <t>Av. Tonico Lenci x R. Cinco - Loteamento Santo Antonio</t>
  </si>
  <si>
    <t>FCR.SS.MSO12</t>
  </si>
  <si>
    <t>SPO PD_CG3</t>
  </si>
  <si>
    <t>23° 18' 23.6"</t>
  </si>
  <si>
    <t>46° 43' 01.3"</t>
  </si>
  <si>
    <t>FCR.SS.MSO13</t>
  </si>
  <si>
    <t>GSL</t>
  </si>
  <si>
    <t>R. Azilio Antônio do Prado x R. Leonildo José Nascimento - Loteamento Nova General</t>
  </si>
  <si>
    <t>GENERAL SALGADO</t>
  </si>
  <si>
    <t>NG</t>
  </si>
  <si>
    <t>GSG.NG.MSO01</t>
  </si>
  <si>
    <t>GSG NG 01</t>
  </si>
  <si>
    <t>20°38'48"</t>
  </si>
  <si>
    <t>50°22'23"</t>
  </si>
  <si>
    <t>XOU</t>
  </si>
  <si>
    <t>R. Antônio Recchia x R. Ítalo Avancini - Pq. Res. Braz Cavenaghi (Conj. Hab. Hélio Nicolai)</t>
  </si>
  <si>
    <t>IIA.BR.MSO02</t>
  </si>
  <si>
    <t>22°24'38.6"</t>
  </si>
  <si>
    <t>46°50'29.4"</t>
  </si>
  <si>
    <t>ANS</t>
  </si>
  <si>
    <t>R. Piauí, 387 - Residencial Novega</t>
  </si>
  <si>
    <t>IAQ.IT.MSO03</t>
  </si>
  <si>
    <t>IAQ IT 03</t>
  </si>
  <si>
    <t>SPO VU_CG3</t>
  </si>
  <si>
    <t>23°30'00.60" S</t>
  </si>
  <si>
    <t>46°20'46.63" W</t>
  </si>
  <si>
    <t>QTF</t>
  </si>
  <si>
    <t>R. São Pedro x Av. Vitorino Monteiro - Distrito Industrial</t>
  </si>
  <si>
    <t>ITARARE</t>
  </si>
  <si>
    <t xml:space="preserve"> ITR.SP.MSO01 </t>
  </si>
  <si>
    <t xml:space="preserve">ITR SP 01 </t>
  </si>
  <si>
    <t>CAS CE_CG3</t>
  </si>
  <si>
    <t>4°06'05.3"S</t>
  </si>
  <si>
    <t>49°17'57.0"W</t>
  </si>
  <si>
    <t>MZT</t>
  </si>
  <si>
    <t>JAI.VI.MSO03</t>
  </si>
  <si>
    <t>23°10'29.3"</t>
  </si>
  <si>
    <t>46°57'47.6"</t>
  </si>
  <si>
    <t>11340</t>
  </si>
  <si>
    <t>WIB</t>
  </si>
  <si>
    <t>Av. Prof. Joaquim de Michieli x Av. Luiz A. A. Bitencourt - Jardim Esmeralda (Condominio Morar Mais)</t>
  </si>
  <si>
    <t>LRA.CG.MSO01</t>
  </si>
  <si>
    <t>22° 33' 54.92"</t>
  </si>
  <si>
    <t>47° 26' 4.06"</t>
  </si>
  <si>
    <t>VEI</t>
  </si>
  <si>
    <t>Av. Tiradentes x Av. Europa - Residencial Bellagio</t>
  </si>
  <si>
    <t>LINS</t>
  </si>
  <si>
    <t>LIS.SS.MSO01</t>
  </si>
  <si>
    <t>21°41'35.5"S</t>
  </si>
  <si>
    <t>49°45'19.4"W</t>
  </si>
  <si>
    <t>TPJ</t>
  </si>
  <si>
    <t>MARILIA</t>
  </si>
  <si>
    <t>DI</t>
  </si>
  <si>
    <t>MIA.DI.MSO01</t>
  </si>
  <si>
    <t>MIA DI 01</t>
  </si>
  <si>
    <t>MIA JA 03</t>
  </si>
  <si>
    <t>22°09'06.8"</t>
  </si>
  <si>
    <t>49°56'57.4"</t>
  </si>
  <si>
    <t>XOB</t>
  </si>
  <si>
    <t>R. Projetada Dois x R. Projetada Nove - Conjunto Hab. Parque das Flores</t>
  </si>
  <si>
    <t>MIRASSOL</t>
  </si>
  <si>
    <t>MRS.SP.MSO01</t>
  </si>
  <si>
    <t>MRS SP 01</t>
  </si>
  <si>
    <t>20°49'06.7"</t>
  </si>
  <si>
    <t>49°28'26.7"</t>
  </si>
  <si>
    <t>XOC</t>
  </si>
  <si>
    <t>R. Projetada Nove x R. Projetada Trinta - Conjunto Hab. Parque das Flores</t>
  </si>
  <si>
    <t>MRS.SP.MSO02</t>
  </si>
  <si>
    <t>AZE</t>
  </si>
  <si>
    <t>R. José Pereira, 876 - Residencial Parque Malibu</t>
  </si>
  <si>
    <t>MCZ.BC.MSO12</t>
  </si>
  <si>
    <t>23°33'10.9"</t>
  </si>
  <si>
    <t>46°14'48.0"</t>
  </si>
  <si>
    <t>PTN</t>
  </si>
  <si>
    <t>MMM.PJ.MSO08</t>
  </si>
  <si>
    <t>22°24'20.3"</t>
  </si>
  <si>
    <t>46°56'57.0"</t>
  </si>
  <si>
    <t> JTR</t>
  </si>
  <si>
    <t>R. José Timóteo da Silva, 3000 - Residencial Canadá</t>
  </si>
  <si>
    <t>QT</t>
  </si>
  <si>
    <t>OCO.QT.MSO01</t>
  </si>
  <si>
    <t>OCO QT 01</t>
  </si>
  <si>
    <t>SPO JG_CG1</t>
  </si>
  <si>
    <t>23°31'52.4"S</t>
  </si>
  <si>
    <t>46°47'10.3"W</t>
  </si>
  <si>
    <t>SVO</t>
  </si>
  <si>
    <t>Av. Edmundo Amaral - Conj. Hab. Flamenguinho CDHU</t>
  </si>
  <si>
    <t>OCO.RO.MSO07</t>
  </si>
  <si>
    <t>23°34'8.3" S</t>
  </si>
  <si>
    <t>46°48'24.4" W</t>
  </si>
  <si>
    <t>ZZS</t>
  </si>
  <si>
    <t>R. Lauro Zimmerman Filho - Jardim Itamaraty (Res. Ourinhos I e II)</t>
  </si>
  <si>
    <t>ORN.MP.MSO02</t>
  </si>
  <si>
    <t>22°54'54.8"</t>
  </si>
  <si>
    <t>48°27'46.3"</t>
  </si>
  <si>
    <t>XGD</t>
  </si>
  <si>
    <t>Est Municipal Olival Pires x R. Nelson Custódio - Residencial Águas de Março CDHU</t>
  </si>
  <si>
    <t>PEDREIRA</t>
  </si>
  <si>
    <t>PDA.AP.MSO01</t>
  </si>
  <si>
    <t>PDA AP 01</t>
  </si>
  <si>
    <t>22°42'0.4" S</t>
  </si>
  <si>
    <t>22°42'20.4" W</t>
  </si>
  <si>
    <t>11474</t>
  </si>
  <si>
    <t>R. Corcovado, 3543 - Jd Taiguara (Residencial Piracicaba I, II e III)</t>
  </si>
  <si>
    <t>ST</t>
  </si>
  <si>
    <t>PAA.ST.MSO01</t>
  </si>
  <si>
    <t>PAA ST 01</t>
  </si>
  <si>
    <t>R. Corcovado, 3578 - Jd Taiguara (Residencial Piracicaba I, II e III)</t>
  </si>
  <si>
    <t>PAA.ST.MSO02</t>
  </si>
  <si>
    <t>UHZ</t>
  </si>
  <si>
    <t>Av. 3 x R. 1 - Residencial Campos do Conde</t>
  </si>
  <si>
    <t>RCO.AD.MSO09</t>
  </si>
  <si>
    <t>22°26'13"</t>
  </si>
  <si>
    <t>47°33'05"</t>
  </si>
  <si>
    <t>PCL</t>
  </si>
  <si>
    <t>R. Napoleão Vanzela, 561 - Jardim Tulipas e Acacias</t>
  </si>
  <si>
    <t>SAO JOAO DA BOA VISTA</t>
  </si>
  <si>
    <t>SJV.CS.MSO02</t>
  </si>
  <si>
    <t>SJV CS 03</t>
  </si>
  <si>
    <t>22°00'27.7"</t>
  </si>
  <si>
    <t>46°46'40.9"</t>
  </si>
  <si>
    <t>PCM</t>
  </si>
  <si>
    <t xml:space="preserve">R. Elza Valim Mendes x R. Celso Augusto B. Sanseverino - Jardim das Hortências </t>
  </si>
  <si>
    <t>SJV.CS.MSO01</t>
  </si>
  <si>
    <t>Pedido ok (sem de-para)</t>
  </si>
  <si>
    <t>22°00'13.5"S</t>
  </si>
  <si>
    <t>46°47'00.9"W</t>
  </si>
  <si>
    <t>ONT</t>
  </si>
  <si>
    <t>Av. José da Silva Sé, 305 - Cond. Parque Liberdade V e VI</t>
  </si>
  <si>
    <t>SRR.MC.MSO03</t>
  </si>
  <si>
    <t>20°46'29.3"</t>
  </si>
  <si>
    <t>49°20'11.5"</t>
  </si>
  <si>
    <t>SHY</t>
  </si>
  <si>
    <t>SRR.RD.MSO03</t>
  </si>
  <si>
    <t>20°51'56.1"</t>
  </si>
  <si>
    <t>49°24'57.3"</t>
  </si>
  <si>
    <t>VKS</t>
  </si>
  <si>
    <t>Av. Aquarela do Brasil x Al. da Baden Powll - Res. Jaguary</t>
  </si>
  <si>
    <t>UR</t>
  </si>
  <si>
    <t>SJC.UR.MSO01</t>
  </si>
  <si>
    <t>SJC UR 01</t>
  </si>
  <si>
    <t>23°11'16.2"</t>
  </si>
  <si>
    <t>45°57'40.6"</t>
  </si>
  <si>
    <t>VKT</t>
  </si>
  <si>
    <t xml:space="preserve">Av. Corcovado x Av. Di Cavalcante - Loteamento Alphaville </t>
  </si>
  <si>
    <t>SJC.UR.MSO02</t>
  </si>
  <si>
    <t>23°11'38.7"</t>
  </si>
  <si>
    <t>45°57'39.8"</t>
  </si>
  <si>
    <t>CR</t>
  </si>
  <si>
    <t>SOC.CR.MSO02</t>
  </si>
  <si>
    <t xml:space="preserve"> CAS CT 02</t>
  </si>
  <si>
    <t>CAS CT_ER3</t>
  </si>
  <si>
    <t>CAE</t>
  </si>
  <si>
    <t>R. João Silvestre x R. João Granado</t>
  </si>
  <si>
    <t>ED</t>
  </si>
  <si>
    <t>SOC.ED.MSO01</t>
  </si>
  <si>
    <t>SOC ED 01</t>
  </si>
  <si>
    <t>23°23'37.3"</t>
  </si>
  <si>
    <t>47°22'35.6"</t>
  </si>
  <si>
    <t>AIL</t>
  </si>
  <si>
    <t>Estr. Municipal Ramiro Catto,  nº 149/159 - CDHU Santa Isabel</t>
  </si>
  <si>
    <t>SBL.SI.MSO06</t>
  </si>
  <si>
    <t>IAQ IT 01</t>
  </si>
  <si>
    <t>SPO PE_CG3</t>
  </si>
  <si>
    <t>23°27'11.9" S</t>
  </si>
  <si>
    <t>46°26'20.4" W</t>
  </si>
  <si>
    <t>KHZ</t>
  </si>
  <si>
    <t>Av. Monteiro Lobato, 3100 - Edifício Residencial</t>
  </si>
  <si>
    <t>GRS.GR.MSO05</t>
  </si>
  <si>
    <t>GRS GR 03</t>
  </si>
  <si>
    <t>SPO VU_CG1</t>
  </si>
  <si>
    <t>23°27'41.9" S</t>
  </si>
  <si>
    <t>46°29'54.4" W</t>
  </si>
  <si>
    <t>RIC</t>
  </si>
  <si>
    <t>R. Idalina Maria Fioresi, s/n</t>
  </si>
  <si>
    <t>RIBEIRAO BRANCO</t>
  </si>
  <si>
    <t>EM</t>
  </si>
  <si>
    <t>RIC.EM.MSO01</t>
  </si>
  <si>
    <t>IVA MP 01</t>
  </si>
  <si>
    <t>24°13'15.6"</t>
  </si>
  <si>
    <t>48°45'57.0"</t>
  </si>
  <si>
    <t>Dist. Industriais</t>
  </si>
  <si>
    <t>1 Arm</t>
  </si>
  <si>
    <t>BGB</t>
  </si>
  <si>
    <t>Av. Geraldo Marra, 645 (entre as ruas José Luis Fogarin e Rua José Oleto) - Distrito Indistrial</t>
  </si>
  <si>
    <t>MOCOCA</t>
  </si>
  <si>
    <t>MOC.RB.MSO01</t>
  </si>
  <si>
    <t>MOCRB-SWD01</t>
  </si>
  <si>
    <t xml:space="preserve">BR-CAS-CT-SWC4 </t>
  </si>
  <si>
    <t>BR-CAS-CB-SWC1</t>
  </si>
  <si>
    <t>21°28'17.4"S</t>
  </si>
  <si>
    <t>47°02'01.1"W</t>
  </si>
  <si>
    <t>Paula</t>
  </si>
  <si>
    <t>EBI</t>
  </si>
  <si>
    <t>R. Isaura de Andrade Algodoal, 130</t>
  </si>
  <si>
    <t>AGUAS DE SAO PEDRO</t>
  </si>
  <si>
    <t>AA</t>
  </si>
  <si>
    <t>ASO.AA.MSO01</t>
  </si>
  <si>
    <t>ASO CM 01</t>
  </si>
  <si>
    <t>PAA PI 02</t>
  </si>
  <si>
    <t>CAS CE_ER8</t>
  </si>
  <si>
    <t>22°35'52.2"</t>
  </si>
  <si>
    <t>47°52'15.7"</t>
  </si>
  <si>
    <t>EBJ</t>
  </si>
  <si>
    <t>R. Patrício Miguel Carreta, 573 - Centro</t>
  </si>
  <si>
    <t>ASO.AA.MSO02</t>
  </si>
  <si>
    <t>CAS CE_ER7</t>
  </si>
  <si>
    <t>22°35'59.6"</t>
  </si>
  <si>
    <t>47°52'29.6"</t>
  </si>
  <si>
    <t>EBK</t>
  </si>
  <si>
    <t>ASO.AA.MSO03</t>
  </si>
  <si>
    <t>EBL</t>
  </si>
  <si>
    <t>Av. Antônio Joaquim de Moura Andrade, 2910 (antigo 546)</t>
  </si>
  <si>
    <t>ASO.AA.MSO05</t>
  </si>
  <si>
    <t>22°36'19.8"</t>
  </si>
  <si>
    <t>47°52'27.6"</t>
  </si>
  <si>
    <t>EBM</t>
  </si>
  <si>
    <t>R. dos Sabiás, 79 - Porongaba</t>
  </si>
  <si>
    <t>ASO.AA.MSO04</t>
  </si>
  <si>
    <t>22°36'17.9"</t>
  </si>
  <si>
    <t>47°52'13.4"</t>
  </si>
  <si>
    <t>EBF</t>
  </si>
  <si>
    <t>Estr. Floresta Escura, s/nº</t>
  </si>
  <si>
    <t>FLORESTA ESCURA</t>
  </si>
  <si>
    <t>FE</t>
  </si>
  <si>
    <t>FLEW.FE.MSO01</t>
  </si>
  <si>
    <t>22° 36' 21"</t>
  </si>
  <si>
    <t xml:space="preserve">47° 51' 39" </t>
  </si>
  <si>
    <t>EBG</t>
  </si>
  <si>
    <t>Av. Aguas Claras, s/nº</t>
  </si>
  <si>
    <t>BAIRRO AGUAS CLARAS</t>
  </si>
  <si>
    <t>GC</t>
  </si>
  <si>
    <t>ACLA.GC.MSO01</t>
  </si>
  <si>
    <t>EBH</t>
  </si>
  <si>
    <t>Rdv. SP-304</t>
  </si>
  <si>
    <t>BAIRRO VERTENTE DAS AGUAS</t>
  </si>
  <si>
    <t>BVAG.VE.MSO01</t>
  </si>
  <si>
    <t>AAH</t>
  </si>
  <si>
    <t>TMB.SB.MSO02</t>
  </si>
  <si>
    <t>SJC RH_CG2</t>
  </si>
  <si>
    <t>TMB.SB.MSO03</t>
  </si>
  <si>
    <t>ZZQ</t>
  </si>
  <si>
    <t>R. Jaime Contessotte, s/n° - Vila Real (Shopping Pátio Botucatu)</t>
  </si>
  <si>
    <t>BTU.JP.MSO03</t>
  </si>
  <si>
    <t>102 Arm</t>
  </si>
  <si>
    <t>11000</t>
  </si>
  <si>
    <t>LYI</t>
  </si>
  <si>
    <t>R. Alto de Santa Helena x R. dos Fonsecas - Vila Nova York</t>
  </si>
  <si>
    <t>SPO.AD.MSO13</t>
  </si>
  <si>
    <t>SPO AD 02</t>
  </si>
  <si>
    <t>SPO VU_CG4</t>
  </si>
  <si>
    <t>-23.578133 /</t>
  </si>
  <si>
    <t>LYJ</t>
  </si>
  <si>
    <t>R. Alto de Santa Helena x R. Dr. Edgard Magalhães Noronha - Vila Nova York</t>
  </si>
  <si>
    <t>SPO.AD.MSO14</t>
  </si>
  <si>
    <t>-23.577093 /</t>
  </si>
  <si>
    <t>LZE</t>
  </si>
  <si>
    <t>Praça Miguel Ramos de Moura x Av. Luís Pires de Minas - Jardim Imperador</t>
  </si>
  <si>
    <t>SPO.AD.MSO10</t>
  </si>
  <si>
    <t>-23.586775 /</t>
  </si>
  <si>
    <t>LZF</t>
  </si>
  <si>
    <t>R. Morro do Espia x Av. Ouro Verde de Minas - Jardim Imperado</t>
  </si>
  <si>
    <t>SPO.AD.MSO12</t>
  </si>
  <si>
    <t>-23.585578 /</t>
  </si>
  <si>
    <t>LZJ</t>
  </si>
  <si>
    <t>R. Estado do Amazonas x R. José Roberto Pereira - Jardim Imperador</t>
  </si>
  <si>
    <t>SPO.AD.MSO11</t>
  </si>
  <si>
    <t>-23.587562 /</t>
  </si>
  <si>
    <t>BLW</t>
  </si>
  <si>
    <t>Av. Israel Fonseca x R. Eugênio Gaudêncio Costa - Sapopemba</t>
  </si>
  <si>
    <t>SPO.AS.MSO11</t>
  </si>
  <si>
    <t>SPO AS 02</t>
  </si>
  <si>
    <t>SPO GU_CG1</t>
  </si>
  <si>
    <t>-23.595867 /</t>
  </si>
  <si>
    <t>BLX</t>
  </si>
  <si>
    <t>R. Gen. Porfírio da Paz x R. do Câmbio - Parque dos Bancários</t>
  </si>
  <si>
    <t>SPO.AS.MSO08</t>
  </si>
  <si>
    <t>-23.594482 /</t>
  </si>
  <si>
    <t>IAA</t>
  </si>
  <si>
    <t>R. Antônio Marques Julião, 454 - Jardim Guairacá</t>
  </si>
  <si>
    <t>SPO.AS.MSO10</t>
  </si>
  <si>
    <t>-23.602268 /</t>
  </si>
  <si>
    <t>IUO</t>
  </si>
  <si>
    <t>R. Gen. Porfírio da Paz x Av. Israel Fonseca - Vila Bancária</t>
  </si>
  <si>
    <t>SPO.AS.MSO06</t>
  </si>
  <si>
    <t>-23.595285 /</t>
  </si>
  <si>
    <t>IUQ</t>
  </si>
  <si>
    <t>Av. Sapopemba x Av. Vila Ema</t>
  </si>
  <si>
    <t>SPO.AS.MSO07</t>
  </si>
  <si>
    <t>-23.595648 /</t>
  </si>
  <si>
    <t>MUS</t>
  </si>
  <si>
    <t>R. Dr. Edgard Pinto César x R. Alm. Otacílio Cunha - Parque Santa Madalena</t>
  </si>
  <si>
    <t>SPO.AS.MSO09</t>
  </si>
  <si>
    <t>-23.613468 /</t>
  </si>
  <si>
    <t>ICH</t>
  </si>
  <si>
    <t>R. Irmã Leonie Duquet x R. do Ensino - Iguatemi</t>
  </si>
  <si>
    <t>IG</t>
  </si>
  <si>
    <t>SPO.IG.MSO04</t>
  </si>
  <si>
    <t>SPO IG 02</t>
  </si>
  <si>
    <t>-23.613625 /</t>
  </si>
  <si>
    <t>INP</t>
  </si>
  <si>
    <t>Estr. dos Fidélis x R. Ilha de Creta - Jardim Arantes</t>
  </si>
  <si>
    <t>SPO.IG.MSO06</t>
  </si>
  <si>
    <t>SPO VU_CG2</t>
  </si>
  <si>
    <t>-23.619763 /</t>
  </si>
  <si>
    <t>IPN</t>
  </si>
  <si>
    <t>R. José de Lima x Av. Ragueb Chohfi - Jardim Roseli</t>
  </si>
  <si>
    <t>SPO.IG.MSO05</t>
  </si>
  <si>
    <t>-23.595270 /</t>
  </si>
  <si>
    <t>BTW</t>
  </si>
  <si>
    <t>R. Carlos Jorge Schmidt, 146 - Recanto Campo Belo</t>
  </si>
  <si>
    <t>SPO.JC.MSO07</t>
  </si>
  <si>
    <t>SPO MB_CG3</t>
  </si>
  <si>
    <t>-23.792415 /</t>
  </si>
  <si>
    <t>PYA</t>
  </si>
  <si>
    <t>R. José Falchi, 7 - Jardim Flórida Paulista</t>
  </si>
  <si>
    <t>JN</t>
  </si>
  <si>
    <t>SPO.JN.MSO08</t>
  </si>
  <si>
    <t>SPO JN 01</t>
  </si>
  <si>
    <t>-23.694360 /</t>
  </si>
  <si>
    <t>BST</t>
  </si>
  <si>
    <t>ML</t>
  </si>
  <si>
    <t>SPO.ML.MSO01</t>
  </si>
  <si>
    <t>SPO NP 01</t>
  </si>
  <si>
    <t>-23.900737 /</t>
  </si>
  <si>
    <t>PWJ</t>
  </si>
  <si>
    <t>Estr. da cumbica, 3000 - Cidade Ipava</t>
  </si>
  <si>
    <t>MM</t>
  </si>
  <si>
    <t>SPO.MM.MSO01</t>
  </si>
  <si>
    <t>SPO MM 01</t>
  </si>
  <si>
    <t>-23.721203 /</t>
  </si>
  <si>
    <t>UZZ</t>
  </si>
  <si>
    <t>Tr. Mato Grosso, 100</t>
  </si>
  <si>
    <t>SPO.NI.MSO02</t>
  </si>
  <si>
    <t>MWO</t>
  </si>
  <si>
    <t>R. Canário, s/n° - Colônia</t>
  </si>
  <si>
    <t>NP</t>
  </si>
  <si>
    <t>SPO.NP.MSO05</t>
  </si>
  <si>
    <t>23° 51' 30,933'' - S</t>
  </si>
  <si>
    <t>46° 42' 40,02732'' - W</t>
  </si>
  <si>
    <t>MWP</t>
  </si>
  <si>
    <t>R. Dama da Noite x R. Jaqueira - Colônia</t>
  </si>
  <si>
    <t>SPO.NP.MSO08</t>
  </si>
  <si>
    <t>23° 51' 3,46932'' - S</t>
  </si>
  <si>
    <t>46° 42' 19,25532'' - W</t>
  </si>
  <si>
    <t>MWR</t>
  </si>
  <si>
    <t>R. Colibri, 12 - Parelheiros</t>
  </si>
  <si>
    <t>SPO.NP.MSO06</t>
  </si>
  <si>
    <t>23° 35' 51,41256'' - S</t>
  </si>
  <si>
    <t>46° 39' 48,33612'' - W</t>
  </si>
  <si>
    <t>MWT</t>
  </si>
  <si>
    <t>R. Orquídeas, 51 - Jardim Santa Terezinha</t>
  </si>
  <si>
    <t>SPO.NP.MSO07</t>
  </si>
  <si>
    <t>BMK</t>
  </si>
  <si>
    <t>Av. Rodolfo Pirani x R. Dom Diogo Furtado - Jardim Rodolfo Pirani</t>
  </si>
  <si>
    <t>SF</t>
  </si>
  <si>
    <t>SPO.SF.MSO02</t>
  </si>
  <si>
    <t>SPO SF 01</t>
  </si>
  <si>
    <t>-23.628185 /</t>
  </si>
  <si>
    <t>IBE</t>
  </si>
  <si>
    <t>R. Bandeira de Aracambi x Travessa Acreúna - Jardim Rodolfo Pirani</t>
  </si>
  <si>
    <t>SPO.SF.MSO03</t>
  </si>
  <si>
    <t>-23.631092 /</t>
  </si>
  <si>
    <t>REB</t>
  </si>
  <si>
    <t>Av. Pres. Vargas, 80 - Jardim José Ometto II</t>
  </si>
  <si>
    <t>ARARAS</t>
  </si>
  <si>
    <t>AAS.JM.MSO01</t>
  </si>
  <si>
    <t>AASJM-SWD01</t>
  </si>
  <si>
    <t xml:space="preserve">BR-CAS-CE-SWC3 </t>
  </si>
  <si>
    <t>BR-CAS-CT-SWC3</t>
  </si>
  <si>
    <t>11074</t>
  </si>
  <si>
    <t>RAE</t>
  </si>
  <si>
    <t>R. 16, 3-15 - Conjunto Habitacional Eng. Otavio Rasi</t>
  </si>
  <si>
    <t>BAURU</t>
  </si>
  <si>
    <t>BRU.VA.MSO01</t>
  </si>
  <si>
    <t>BRU VA 01</t>
  </si>
  <si>
    <t>BRU CE 01</t>
  </si>
  <si>
    <t>-22.271043 /</t>
  </si>
  <si>
    <t>11124</t>
  </si>
  <si>
    <t>TLE</t>
  </si>
  <si>
    <t>R. Benedito Filadélfio Ferrari, 110</t>
  </si>
  <si>
    <t>CPV.MI.MSO06</t>
  </si>
  <si>
    <t>-23.108979 /</t>
  </si>
  <si>
    <t>TLF</t>
  </si>
  <si>
    <t xml:space="preserve">Estr. Municipal Antônio Januzzi, 300 - Guamirim </t>
  </si>
  <si>
    <t>CPV.MI.MSO05</t>
  </si>
  <si>
    <t>-23.179225 /</t>
  </si>
  <si>
    <t>VCC</t>
  </si>
  <si>
    <t>Av. Marginal, 264 - Jd São Domingos</t>
  </si>
  <si>
    <t>CAS.VC.MSO03</t>
  </si>
  <si>
    <t>CAS CT_CG3 </t>
  </si>
  <si>
    <t>Considerear PO do CVS de Itaquaquecetuba</t>
  </si>
  <si>
    <t>23°02'08.9"</t>
  </si>
  <si>
    <t>47°06'24.4"</t>
  </si>
  <si>
    <t>VCD</t>
  </si>
  <si>
    <t>R. Projetada, 60 - Jardim Campo Belo</t>
  </si>
  <si>
    <t>CAS.VC.MSO02</t>
  </si>
  <si>
    <t>23° 1' 25,71311'' - S</t>
  </si>
  <si>
    <t>47° 6' 58,99139'' - W</t>
  </si>
  <si>
    <t>BUR</t>
  </si>
  <si>
    <t>Estr. Morro Grande</t>
  </si>
  <si>
    <t>COA.CI.MSO15</t>
  </si>
  <si>
    <t>23° 36' 29,15639'' - S</t>
  </si>
  <si>
    <t>46° 56' 46,34268'' - W</t>
  </si>
  <si>
    <t>BUV</t>
  </si>
  <si>
    <t>R. 8 - Condomínio Residencial Vale Verde</t>
  </si>
  <si>
    <t>COA.CI.MSO14</t>
  </si>
  <si>
    <t>23° 36' 25,28639'' - S</t>
  </si>
  <si>
    <t>46° 54' 3,7044'' - W</t>
  </si>
  <si>
    <t>11185</t>
  </si>
  <si>
    <t>ASF</t>
  </si>
  <si>
    <t>R. Coelho Neto, 299 - Conceicao</t>
  </si>
  <si>
    <t>DDA.DD.MSO10</t>
  </si>
  <si>
    <t>DDA DD 02</t>
  </si>
  <si>
    <t>SNE SA_CG1</t>
  </si>
  <si>
    <t>-24° 18' 5,24627'' - S</t>
  </si>
  <si>
    <t>46° 37' 16,6854'' - W</t>
  </si>
  <si>
    <t>ASK</t>
  </si>
  <si>
    <t>R. Armelin Antônio Francisco Coutinho x R. Claudino de Oliveira Pessoa</t>
  </si>
  <si>
    <t>DDA.DD.MSO11</t>
  </si>
  <si>
    <t>23° 41' 54,39156'' - S</t>
  </si>
  <si>
    <t>46° 37' 21,91187'' - W</t>
  </si>
  <si>
    <t>11202</t>
  </si>
  <si>
    <t>BQH</t>
  </si>
  <si>
    <t>R. Índia, 173 - Jardim Mimas</t>
  </si>
  <si>
    <t>EMBU</t>
  </si>
  <si>
    <t>EB</t>
  </si>
  <si>
    <t>EMB.EB.MSO05</t>
  </si>
  <si>
    <t>EMB EB 02</t>
  </si>
  <si>
    <t>BQJ</t>
  </si>
  <si>
    <t>R. Iracema, 155 - Parque Pirajussara</t>
  </si>
  <si>
    <t>EMB.EB.MSO04</t>
  </si>
  <si>
    <t>23° 38' 55,64327'' - S</t>
  </si>
  <si>
    <t>46° 48' 53,7894'' - W</t>
  </si>
  <si>
    <t>OGV</t>
  </si>
  <si>
    <t>EBG.CO.MSO02</t>
  </si>
  <si>
    <t>ERCI</t>
  </si>
  <si>
    <t>AGW</t>
  </si>
  <si>
    <t>Av. Governador Jânio Quadros, 771</t>
  </si>
  <si>
    <t>FAV.FV.MSO15</t>
  </si>
  <si>
    <t>SPO-VU 04</t>
  </si>
  <si>
    <t>-23.553607 /</t>
  </si>
  <si>
    <t>ZRD</t>
  </si>
  <si>
    <t>R. Luís Maganini - Parque dos Eucaliptos</t>
  </si>
  <si>
    <t>FCR.SS.MSO11</t>
  </si>
  <si>
    <t>Estr. Municipal Antonio Fernandes, 1555 - Paratei</t>
  </si>
  <si>
    <t>GUARAREMA</t>
  </si>
  <si>
    <t>GM</t>
  </si>
  <si>
    <t>GRM.GM.MSO03</t>
  </si>
  <si>
    <t>GRM GM 01</t>
  </si>
  <si>
    <t>Av. Francisca Lerário x Rod. Presidente Dutra</t>
  </si>
  <si>
    <t>GRM.GM.MSO01</t>
  </si>
  <si>
    <t>-23.321666 /</t>
  </si>
  <si>
    <t>AAJ</t>
  </si>
  <si>
    <t>Av. América  x  R. Austrália - Chácaras Guanabara</t>
  </si>
  <si>
    <t>GRM.GM.MSO04</t>
  </si>
  <si>
    <t>-23.352281 /</t>
  </si>
  <si>
    <t>AAL</t>
  </si>
  <si>
    <t>Estr. Municipal Caetano Caparelli</t>
  </si>
  <si>
    <t>GRM.GM.MSO02</t>
  </si>
  <si>
    <t>-23.371695 /</t>
  </si>
  <si>
    <t>11256</t>
  </si>
  <si>
    <t>RXH</t>
  </si>
  <si>
    <t>Av. Antenor Pimentel, 440 - Morrinhos</t>
  </si>
  <si>
    <t>GJA.SA.MSO11</t>
  </si>
  <si>
    <t>-23.963097 /</t>
  </si>
  <si>
    <t>RXN</t>
  </si>
  <si>
    <t>Av. Antenor Pimentel, 672 - Morrinhos</t>
  </si>
  <si>
    <t>GJA.SA.MSO10</t>
  </si>
  <si>
    <t>11294</t>
  </si>
  <si>
    <t>NBA</t>
  </si>
  <si>
    <t>Rod. Eng. Renê Benedito da Silva, 4 - Parque Boa Esperança</t>
  </si>
  <si>
    <t>ITE.AB.MSO02</t>
  </si>
  <si>
    <t>ITEI V 01</t>
  </si>
  <si>
    <t>11300</t>
  </si>
  <si>
    <t>CVL</t>
  </si>
  <si>
    <t>R. Economistas, 180 - Jardim Luana</t>
  </si>
  <si>
    <t xml:space="preserve">IAQ.BS.MSO10 </t>
  </si>
  <si>
    <t>23° 26' 51,9''</t>
  </si>
  <si>
    <t>46° 20' 32,6''</t>
  </si>
  <si>
    <t>CVP</t>
  </si>
  <si>
    <t>R. Carlos Drumond de Andrade, 120 - Parque Piratininga</t>
  </si>
  <si>
    <t>IAQ.BS.MSO11</t>
  </si>
  <si>
    <t>23° 26' 41.5"</t>
  </si>
  <si>
    <t>46° 22' 50.6"</t>
  </si>
  <si>
    <t>CVQ</t>
  </si>
  <si>
    <t>R. Fernando Namora, 23 - Parque Piratininga</t>
  </si>
  <si>
    <t>IAQ.BS.MSO14</t>
  </si>
  <si>
    <t>23° 26' 33.5"</t>
  </si>
  <si>
    <t>46° 22' 48.3"</t>
  </si>
  <si>
    <t>CVR</t>
  </si>
  <si>
    <t>R. Epitácio Pessoa, 240 - Jardim Itapuã</t>
  </si>
  <si>
    <t>IAQ.BS.MSO12</t>
  </si>
  <si>
    <t>23° 27' 31,96''</t>
  </si>
  <si>
    <t>46° 22' 17,43''</t>
  </si>
  <si>
    <t>DNA</t>
  </si>
  <si>
    <t>Rua Vinicius de Moraes, 80, Jardim Patrícia</t>
  </si>
  <si>
    <t>IAQ.ID.MSO19</t>
  </si>
  <si>
    <t>SPOPE 02</t>
  </si>
  <si>
    <t>SPOVU 04</t>
  </si>
  <si>
    <t>Realizado De: ARO CAZ (MAU.JI.MSO47) - Para: ARO DNA (IAQ.ID.MSO19)</t>
  </si>
  <si>
    <t>23°25'35.8"S</t>
  </si>
  <si>
    <t>46°21'02.7"W</t>
  </si>
  <si>
    <t>UWX</t>
  </si>
  <si>
    <t xml:space="preserve">R. Osvaldo Tursi  x R. Luís Gonzaga Rosa da Silva </t>
  </si>
  <si>
    <t>JCI.JM.MSO04</t>
  </si>
  <si>
    <t>11311</t>
  </si>
  <si>
    <t>UYG</t>
  </si>
  <si>
    <t>Viela Rômulo Rossi x R. dos Ciprestes - Jardim Santo Antonio da Boa Vista</t>
  </si>
  <si>
    <t>JCI.JM.MSO06</t>
  </si>
  <si>
    <t>23°19'10.2"S</t>
  </si>
  <si>
    <t>45°55'41.0"W</t>
  </si>
  <si>
    <t>UYI</t>
  </si>
  <si>
    <t>Praça Francisco Lopes Chaves x R. Takeo Ota - Parque Meia Lua</t>
  </si>
  <si>
    <t>JCI.JM.MSO07</t>
  </si>
  <si>
    <t>UYN</t>
  </si>
  <si>
    <t>R. 1 (Estacionamento conjunto CDHU)</t>
  </si>
  <si>
    <t>JCI.JM.MSO08</t>
  </si>
  <si>
    <t>-23.259660 /</t>
  </si>
  <si>
    <t>UYQ</t>
  </si>
  <si>
    <t>R. Chafic Mogames x R. Manoel Guardiã Ruíz</t>
  </si>
  <si>
    <t>JCI.JM.MSO05</t>
  </si>
  <si>
    <t>23° 19' 59,3796'' - S</t>
  </si>
  <si>
    <t>45° 59' 55,97879'' - W</t>
  </si>
  <si>
    <t>MTT</t>
  </si>
  <si>
    <t>JAI.VI.MSO04</t>
  </si>
  <si>
    <t>23° 8' 31,15572'' - S</t>
  </si>
  <si>
    <t>47° 0' 21,83436'' - W</t>
  </si>
  <si>
    <t>UBV</t>
  </si>
  <si>
    <t>Estr. Pedro Pinto x Estr. do Jonas</t>
  </si>
  <si>
    <t>JQB.JQ.MSO03</t>
  </si>
  <si>
    <t>ICSI S 02</t>
  </si>
  <si>
    <t>VZA</t>
  </si>
  <si>
    <t>R. Waldemar Panaro, 489 - Parque Residencial Abilio Pedro</t>
  </si>
  <si>
    <t>LRA.CG.MSO21</t>
  </si>
  <si>
    <t>11370</t>
  </si>
  <si>
    <t>CAP</t>
  </si>
  <si>
    <t xml:space="preserve">R. Otacílio Gomes Pereira x Av. Barão de Mauá - Jardim Mauá </t>
  </si>
  <si>
    <t>MAU.JI.MSO46</t>
  </si>
  <si>
    <t>SBO PL_CG1</t>
  </si>
  <si>
    <t>CBE</t>
  </si>
  <si>
    <t>R. Osvaldo de Andrade, 101 - Jardim Miranda D'aviz</t>
  </si>
  <si>
    <t>MAU.JI.MSO45</t>
  </si>
  <si>
    <t>23° 39' 42,01884'' - S</t>
  </si>
  <si>
    <t>46° 26' 1,5414'' - W</t>
  </si>
  <si>
    <t>11381</t>
  </si>
  <si>
    <t>R. José Pereira x Av. Venezuela - Jundiapeba</t>
  </si>
  <si>
    <t>MCZ.BC.MSO14</t>
  </si>
  <si>
    <t>AHM</t>
  </si>
  <si>
    <t>Av. Lourenço de Souza Franco x Av. México</t>
  </si>
  <si>
    <t>MCZ.BC.MSO13</t>
  </si>
  <si>
    <t>-23.540022 /</t>
  </si>
  <si>
    <t>CEO</t>
  </si>
  <si>
    <t>R. A, 23 x Rod. Mogi-Bertioga</t>
  </si>
  <si>
    <t>MCZ.MO.MSO02</t>
  </si>
  <si>
    <t>-23.572877 /</t>
  </si>
  <si>
    <t>QLB</t>
  </si>
  <si>
    <t>Av. Monteiro Lobato, 8370 - Balneario Itagui</t>
  </si>
  <si>
    <t>MGG.SP.MSO06</t>
  </si>
  <si>
    <t>QLE</t>
  </si>
  <si>
    <t>Av. Monteiro Lobato, 7046 - Balneario Litoral Paulista</t>
  </si>
  <si>
    <t>MGG.SP.MSO05</t>
  </si>
  <si>
    <t>EKB</t>
  </si>
  <si>
    <t>NOVN.NZ.MSO07</t>
  </si>
  <si>
    <t>11425</t>
  </si>
  <si>
    <t>SVM</t>
  </si>
  <si>
    <t>R. Dr. Rubens Rebouças de Carvalho, 92 - Portal D'oeste</t>
  </si>
  <si>
    <t>OCO.RO.MSO06</t>
  </si>
  <si>
    <t xml:space="preserve"> SPO CB 03</t>
  </si>
  <si>
    <t>NXX</t>
  </si>
  <si>
    <t>R. A, 1905 - Rochdale</t>
  </si>
  <si>
    <t>OCO.SN.MSO02</t>
  </si>
  <si>
    <t>OCO SN 01</t>
  </si>
  <si>
    <t>-23.578573 /</t>
  </si>
  <si>
    <t>11455</t>
  </si>
  <si>
    <t>USY</t>
  </si>
  <si>
    <t>PDR.PN.MSO03</t>
  </si>
  <si>
    <t>22°20'50.640"</t>
  </si>
  <si>
    <t>48°45'48.024"</t>
  </si>
  <si>
    <t>11463</t>
  </si>
  <si>
    <t>YMJ</t>
  </si>
  <si>
    <t>R. Pres. Prudente, 1231 - Jd Caraminguava</t>
  </si>
  <si>
    <t>PUE.PA.MSO05</t>
  </si>
  <si>
    <t>YLA</t>
  </si>
  <si>
    <t>R. 1, 200 - Jardim dos Prados</t>
  </si>
  <si>
    <t>SO</t>
  </si>
  <si>
    <t>PUE.SO.MSO01</t>
  </si>
  <si>
    <t>PUE SO 01</t>
  </si>
  <si>
    <t>OUD</t>
  </si>
  <si>
    <t>R. Professor Artur Augusto Antônio, 180 - Vila Moraes</t>
  </si>
  <si>
    <t>PIEDADE</t>
  </si>
  <si>
    <t>PDD.WO.MSO01</t>
  </si>
  <si>
    <t>CAS CE_CG1</t>
  </si>
  <si>
    <t>23° 45' 58,8024'' - S</t>
  </si>
  <si>
    <t>47° 25' 2,16479'' - W</t>
  </si>
  <si>
    <t>11488</t>
  </si>
  <si>
    <t>AAT</t>
  </si>
  <si>
    <t>Av. Washington Luís P de Souza, 568 - Cidade Kemel</t>
  </si>
  <si>
    <t>POA.PA.MSO04</t>
  </si>
  <si>
    <t>23° 30' 44.3"</t>
  </si>
  <si>
    <t>46° 21' 54.1"</t>
  </si>
  <si>
    <t>AAV</t>
  </si>
  <si>
    <t>R. Felício Marinelli, 620 - Jardim Medina</t>
  </si>
  <si>
    <t>POA.PA.MSO05</t>
  </si>
  <si>
    <t>23° 30' 45,1''</t>
  </si>
  <si>
    <t>46° 20' 27,9''</t>
  </si>
  <si>
    <t>UPT</t>
  </si>
  <si>
    <t>R. Amélia Sanches Mateus, 364 - Jardim Cambuci</t>
  </si>
  <si>
    <t>PPE.RB.MSO02</t>
  </si>
  <si>
    <t>BRU AC_CG1</t>
  </si>
  <si>
    <t>22° 8' 54,46751'' - S</t>
  </si>
  <si>
    <t>51° 22' 32,01131'' - W</t>
  </si>
  <si>
    <t>R. Jorn. Cândido Mota Filho, 455 - Pres. Dutra</t>
  </si>
  <si>
    <t>RPO.GC.MSO02</t>
  </si>
  <si>
    <t>RPO GC 01</t>
  </si>
  <si>
    <t>21° 7' 46,36919'' - S</t>
  </si>
  <si>
    <t>47° 49' 3,76427'' - W</t>
  </si>
  <si>
    <t>JMN</t>
  </si>
  <si>
    <t>R. Afonso Vila, 419 - Parque Ribeirão Preto</t>
  </si>
  <si>
    <t>RPO.SO.MSO07</t>
  </si>
  <si>
    <t>RPO SO 01</t>
  </si>
  <si>
    <t>RPO NO 01</t>
  </si>
  <si>
    <t>ARQ AD_CG1</t>
  </si>
  <si>
    <t>11529</t>
  </si>
  <si>
    <t>MBJ</t>
  </si>
  <si>
    <t>Av. Cásper Líbero, 1433 - Parque Ribeirão Preto</t>
  </si>
  <si>
    <t>RPO.SO.MSO06</t>
  </si>
  <si>
    <t>21° 12' 14,97348'' - S</t>
  </si>
  <si>
    <t>47° 51' 7,00632'' - W</t>
  </si>
  <si>
    <t>11543</t>
  </si>
  <si>
    <t>ZYB</t>
  </si>
  <si>
    <t>R. Armandina Rabelo, 290</t>
  </si>
  <si>
    <t>ROSEIRA</t>
  </si>
  <si>
    <t>DE</t>
  </si>
  <si>
    <t>RSA.DE.MSO01</t>
  </si>
  <si>
    <t>RSA DE 01</t>
  </si>
  <si>
    <t>22° 53' 44,2176'' - S</t>
  </si>
  <si>
    <t>45° 17' 8,31839'' - W</t>
  </si>
  <si>
    <t>11548</t>
  </si>
  <si>
    <t>IDJ</t>
  </si>
  <si>
    <t>Estr. Galvão Bueno, 5200 - Batistini</t>
  </si>
  <si>
    <t>SBO.BA.MSO06</t>
  </si>
  <si>
    <t>SBO BA 02</t>
  </si>
  <si>
    <t>IDS</t>
  </si>
  <si>
    <t>R. Sante Battistini, 304 - Batistini</t>
  </si>
  <si>
    <t>SBO.BA.MSO07</t>
  </si>
  <si>
    <t>23° 45' 14,34096'' - S</t>
  </si>
  <si>
    <t>46° 34' 44,74487'' - W</t>
  </si>
  <si>
    <t>HDP</t>
  </si>
  <si>
    <t>R. Valdomiro Luís x  R. Mário Missirolli (ao lado do restaurante Florestal)</t>
  </si>
  <si>
    <t>SBO.DM.MSO07</t>
  </si>
  <si>
    <t>23° 44' 44,169'' - S</t>
  </si>
  <si>
    <t>46° 33' 46,22039'' - W</t>
  </si>
  <si>
    <t>11562</t>
  </si>
  <si>
    <t>OKS</t>
  </si>
  <si>
    <t>SRR.EL.MSO09</t>
  </si>
  <si>
    <t>20° 46' 20,94239'' - S</t>
  </si>
  <si>
    <t>49° 24' 7,8876'' - W</t>
  </si>
  <si>
    <t>11563</t>
  </si>
  <si>
    <t>VML</t>
  </si>
  <si>
    <t>Av. Feira de Santana x R. Aiquara - Jardim Vale do Sol</t>
  </si>
  <si>
    <t>SJC.JS.MSO03</t>
  </si>
  <si>
    <t>-23.254928 /</t>
  </si>
  <si>
    <t>VPP</t>
  </si>
  <si>
    <t>NH</t>
  </si>
  <si>
    <t>SJC.NH.MSO05</t>
  </si>
  <si>
    <t>SJC NH 01</t>
  </si>
  <si>
    <t>SJC TT 01</t>
  </si>
  <si>
    <t>23° 12' 47,39112'' - S</t>
  </si>
  <si>
    <t>45° 44' 21,06311'' - W</t>
  </si>
  <si>
    <t>VXX</t>
  </si>
  <si>
    <t>SJC.NH.MSO04</t>
  </si>
  <si>
    <t>23° 12' 58,74875'' - S</t>
  </si>
  <si>
    <t>45° 44' 45,21516'' - W</t>
  </si>
  <si>
    <t>WAZ</t>
  </si>
  <si>
    <t>TT</t>
  </si>
  <si>
    <t>SJC.TT.MSO05</t>
  </si>
  <si>
    <t>23° 10' 35,6682'' - S</t>
  </si>
  <si>
    <t>45° 47' 23,57519'' - W</t>
  </si>
  <si>
    <t>11633</t>
  </si>
  <si>
    <t>CDL</t>
  </si>
  <si>
    <t>R. Peró Vaz, 5 - Vila Luzita</t>
  </si>
  <si>
    <t>SNE.PS.MSO16</t>
  </si>
  <si>
    <t>23° 42' 1,78811'' - S</t>
  </si>
  <si>
    <t>46° 30' 34,98948'' - W</t>
  </si>
  <si>
    <t>CWU</t>
  </si>
  <si>
    <t>Av. Mico Leão-Dourado x R. Jacaretinga - Cidade Recreio da Borda do Campo (Clube de Campo)</t>
  </si>
  <si>
    <t>SNE.PS.MSO15</t>
  </si>
  <si>
    <t>23° 43' 28,92288'' - S</t>
  </si>
  <si>
    <t>46° 29' 20,40144'' - W</t>
  </si>
  <si>
    <t>11677</t>
  </si>
  <si>
    <t>XMN</t>
  </si>
  <si>
    <t>UTB.PV.MSO01</t>
  </si>
  <si>
    <t>UTB PV 01</t>
  </si>
  <si>
    <t>11791</t>
  </si>
  <si>
    <t>XQA</t>
  </si>
  <si>
    <t>Av. Emílio Chechinato, 879 - Vila São João</t>
  </si>
  <si>
    <t>ITV.CX.MSO03</t>
  </si>
  <si>
    <t>23° 9' 4,87332'' - S</t>
  </si>
  <si>
    <t>47° 2' 58,78428'' - W</t>
  </si>
  <si>
    <t>11873</t>
  </si>
  <si>
    <t>Estr. Ernesto Zabeu, 200 - Tatetos</t>
  </si>
  <si>
    <t>RIACHO GRANDE</t>
  </si>
  <si>
    <t>RG</t>
  </si>
  <si>
    <t>RIGN.RG.MSO01</t>
  </si>
  <si>
    <t>SNE SA_CG2</t>
  </si>
  <si>
    <t>11892</t>
  </si>
  <si>
    <t>SJF</t>
  </si>
  <si>
    <t>Av. Narain Singh, 1020 - Cidade Aracília</t>
  </si>
  <si>
    <t>BO</t>
  </si>
  <si>
    <t>GRS.BO.MSO01</t>
  </si>
  <si>
    <t>GRS BO 01</t>
  </si>
  <si>
    <t>Era MSO03</t>
  </si>
  <si>
    <t>KNS</t>
  </si>
  <si>
    <t>R. Kazuko Fuji Shimizu, 1</t>
  </si>
  <si>
    <t>GRS.NA.MSO03</t>
  </si>
  <si>
    <t>23° 22' 34,89132'' - S</t>
  </si>
  <si>
    <t>46° 26' 51,83195'' - W</t>
  </si>
  <si>
    <t>NCF</t>
  </si>
  <si>
    <t>R. Brinco de Princesa</t>
  </si>
  <si>
    <t>GRS.NB.MSO06</t>
  </si>
  <si>
    <t>23° 23' 6,90107'' - S</t>
  </si>
  <si>
    <t>46° 23' 55,49856'' - W</t>
  </si>
  <si>
    <t>11964</t>
  </si>
  <si>
    <t>AHV</t>
  </si>
  <si>
    <t>R. dos Trilhos, 48 - Pedreira</t>
  </si>
  <si>
    <t>RIO GRANDE DA SERRA</t>
  </si>
  <si>
    <t>RS</t>
  </si>
  <si>
    <t>RGS.RS.MSO02</t>
  </si>
  <si>
    <t>RGS RS 01</t>
  </si>
  <si>
    <t xml:space="preserve">SNE SA_CG2 </t>
  </si>
  <si>
    <t>23° 44' 42,53999'' - S</t>
  </si>
  <si>
    <t>46° 21' 59,43599'' - W</t>
  </si>
  <si>
    <t>11973</t>
  </si>
  <si>
    <t>APC</t>
  </si>
  <si>
    <t>Estr. Mogi-Quatinga (próximo à igreja São Francisco de Assis)</t>
  </si>
  <si>
    <t>PINDORAMA</t>
  </si>
  <si>
    <t>PD</t>
  </si>
  <si>
    <t>PINA.PD.MSO01</t>
  </si>
  <si>
    <t>SZN BP 01</t>
  </si>
  <si>
    <t>MARESIAS</t>
  </si>
  <si>
    <t>MRES.BO.MSO01</t>
  </si>
  <si>
    <t>MRES BO 01</t>
  </si>
  <si>
    <t>21° 11' 59,1216'' - S</t>
  </si>
  <si>
    <t>47° 50' 6,71172'' - W</t>
  </si>
  <si>
    <t>12074</t>
  </si>
  <si>
    <t>XVN</t>
  </si>
  <si>
    <t>PB</t>
  </si>
  <si>
    <t>MRES.PB.MSO01</t>
  </si>
  <si>
    <t>MRES PB 01</t>
  </si>
  <si>
    <t>23° 46' 17,49036'' - S</t>
  </si>
  <si>
    <t>45° 42' 6,21899'' - W</t>
  </si>
  <si>
    <t>YKK</t>
  </si>
  <si>
    <t>R. Henrique Maximiliano Coelho Neto x R. F</t>
  </si>
  <si>
    <t>CARAGUATATUBA</t>
  </si>
  <si>
    <t>PONV.PN.MSO01</t>
  </si>
  <si>
    <t>CGT PN 01</t>
  </si>
  <si>
    <t>152 Arm</t>
  </si>
  <si>
    <t>BMN</t>
  </si>
  <si>
    <t>R. Ângelo Santesso x Av. Rio das Pedras - Jardim São Cristovao</t>
  </si>
  <si>
    <t>SPO.AD.MSO04</t>
  </si>
  <si>
    <t>BMO</t>
  </si>
  <si>
    <t>R. Nello Selmi Dei x Rua Camargo Melo - Jardim Novo Carrão</t>
  </si>
  <si>
    <t>SPO.AD.MSO05</t>
  </si>
  <si>
    <t>-23.581720 /</t>
  </si>
  <si>
    <t>BSI</t>
  </si>
  <si>
    <t>R. Fernando Martins - Jardim Egle</t>
  </si>
  <si>
    <t>SPO.AD.MSO03</t>
  </si>
  <si>
    <t>ISX</t>
  </si>
  <si>
    <t>Av. Ouro Verde de Minas x Av. Luís Pires de Minas - Jardim Imperador</t>
  </si>
  <si>
    <t>SPO.AD.MSO06</t>
  </si>
  <si>
    <t>-23.589180 /</t>
  </si>
  <si>
    <t>LYR</t>
  </si>
  <si>
    <t>R. Amélia Vanso Magnoli - Conjunto Habitacional Barreira Grande</t>
  </si>
  <si>
    <t>SPO.AD.MSO09</t>
  </si>
  <si>
    <t>-23.586663 /</t>
  </si>
  <si>
    <t>LYS</t>
  </si>
  <si>
    <t>R. Frederico Quércia x R. Amélia Vanso Magnoli - Conjunto Habitacional Barreira Grande</t>
  </si>
  <si>
    <t>SPO.AD.MSO08</t>
  </si>
  <si>
    <t>-23.587998 /</t>
  </si>
  <si>
    <t>LYU</t>
  </si>
  <si>
    <t>R. Adoniro Augusto de Paula x R. Barra do Rio Abaixo - Jardim Machado</t>
  </si>
  <si>
    <t>SPO.AD.MSO07</t>
  </si>
  <si>
    <t>-23.584422 /</t>
  </si>
  <si>
    <t>LYV</t>
  </si>
  <si>
    <t>Rua Adoniro Augusto de Paula x R. Barra do Rio Abaixo - Jardim das Rosas</t>
  </si>
  <si>
    <t>SPO.AD.MSO02</t>
  </si>
  <si>
    <t>MUR</t>
  </si>
  <si>
    <t>Av. Ouro Verde de Minas x Praça Cataguarino - Jardim Imperador</t>
  </si>
  <si>
    <t>SPO.AD.MSO01</t>
  </si>
  <si>
    <t>Av. Sapopemba x Av. Custódio de Sá e Faria</t>
  </si>
  <si>
    <t>SPO.AS.MSO03</t>
  </si>
  <si>
    <t>-23.614040 /</t>
  </si>
  <si>
    <t>ISE</t>
  </si>
  <si>
    <t>Av. Sapopemba x Rua Castro Avelaens - Vila Fatima</t>
  </si>
  <si>
    <t>SPO.AS.MSO05</t>
  </si>
  <si>
    <t>-23,595950 /</t>
  </si>
  <si>
    <t>ISR</t>
  </si>
  <si>
    <t xml:space="preserve">R. Edgar Pinto César x R. Almirante Otacílio Cunha - Parque Santa Madalena </t>
  </si>
  <si>
    <t>SPO.AS.MSO02</t>
  </si>
  <si>
    <t>-23.613500 /</t>
  </si>
  <si>
    <t>IXD</t>
  </si>
  <si>
    <t>Av. Sapopemba x R. Redução de Taven - Jardim Adutora</t>
  </si>
  <si>
    <t>SPO.AS.MSO04</t>
  </si>
  <si>
    <t>-23.614373 /</t>
  </si>
  <si>
    <t>IXF</t>
  </si>
  <si>
    <t>Av. Dr. Paulo Colombo Pereira de Queirós x R. Ipeca Guaçu - Parque Santa Madalena</t>
  </si>
  <si>
    <t>SPO.AS.MSO01</t>
  </si>
  <si>
    <t>-23.611540 /</t>
  </si>
  <si>
    <t>BMJ</t>
  </si>
  <si>
    <t>Estr. da Terceira Divisão x  R. Padre Jósimo Morais Tavares</t>
  </si>
  <si>
    <t>SPO.IG.MSO01</t>
  </si>
  <si>
    <t>-23.611133 /</t>
  </si>
  <si>
    <t>IBT</t>
  </si>
  <si>
    <t>R. Cubas de Mendonça x R. Oscar Müller - Jardim Iguatemi</t>
  </si>
  <si>
    <t>SPO.IG.MSO03</t>
  </si>
  <si>
    <t>-23.598490 /</t>
  </si>
  <si>
    <t>INK</t>
  </si>
  <si>
    <t>Estr. da Terceira Divisão x Antiga Estr. do Limoeiro</t>
  </si>
  <si>
    <t>SPO.IG.MSO02</t>
  </si>
  <si>
    <t>-23.613507 /</t>
  </si>
  <si>
    <t>HPN</t>
  </si>
  <si>
    <t>Av. Pres. Wilson, 6700 - Vila Independência</t>
  </si>
  <si>
    <t>IP</t>
  </si>
  <si>
    <t>SPO.IP.MSO01</t>
  </si>
  <si>
    <t>SPO IP 03</t>
  </si>
  <si>
    <t>SPO VM 01</t>
  </si>
  <si>
    <t>SPO VM 02</t>
  </si>
  <si>
    <t>SPO VM_EX3</t>
  </si>
  <si>
    <t>23° 36' 14,78376'' - S</t>
  </si>
  <si>
    <t>46° 34' 54,4584'' - W</t>
  </si>
  <si>
    <t>GHX</t>
  </si>
  <si>
    <t>Av. Paulo Lincoln do Valle Pontin, 800 - Jaçanã</t>
  </si>
  <si>
    <t>SPO.JA.MSO04</t>
  </si>
  <si>
    <t>23° 27' 29,59092'' - S</t>
  </si>
  <si>
    <t>46° 35' 7,86552'' - W</t>
  </si>
  <si>
    <t>BTU</t>
  </si>
  <si>
    <t>R. Virginia Modesto, 448 - Recanto Campo Belo</t>
  </si>
  <si>
    <t>SPO.JC.MSO04</t>
  </si>
  <si>
    <t>23° 47' 32,3664'' - S</t>
  </si>
  <si>
    <t>46° 44' 9,45456'' - W</t>
  </si>
  <si>
    <t>BTX</t>
  </si>
  <si>
    <t>R. Amado Benedito Vilas Boas, 90 - Jardim Marcelo</t>
  </si>
  <si>
    <t>SPO.JC.MSO05</t>
  </si>
  <si>
    <t>23° 47' 30,10487'' - S</t>
  </si>
  <si>
    <t>46° 43' 33,80016'' - W</t>
  </si>
  <si>
    <t>BTY</t>
  </si>
  <si>
    <t>R. Amaro Alves do Rosário, 38 - Parelheiros</t>
  </si>
  <si>
    <t>SPO.JC.MSO06</t>
  </si>
  <si>
    <t>23° 48' 5,57604'' - S</t>
  </si>
  <si>
    <t>46° 42' 42,24312'' - W</t>
  </si>
  <si>
    <t xml:space="preserve">R. Samuel Arnold, 23 - Jardim Orly </t>
  </si>
  <si>
    <t>SPO.JM.MSO01</t>
  </si>
  <si>
    <t>SPO JM 02</t>
  </si>
  <si>
    <t>SPO BE 01</t>
  </si>
  <si>
    <t>SPO CB 01</t>
  </si>
  <si>
    <t>SPO BE_CG1</t>
  </si>
  <si>
    <t>PXZ</t>
  </si>
  <si>
    <t>R. da Gaita de Foles, 4 - Jardim Santa Zélia</t>
  </si>
  <si>
    <t>SPO.JN.MSO07</t>
  </si>
  <si>
    <t>-23.680670 /</t>
  </si>
  <si>
    <t>PYF</t>
  </si>
  <si>
    <t xml:space="preserve">Estr. do M'boi Mirim, 6973 - Parque do Lago </t>
  </si>
  <si>
    <t>SPO.JN.MSO01</t>
  </si>
  <si>
    <t>-23,700582 /</t>
  </si>
  <si>
    <t>QAI</t>
  </si>
  <si>
    <t>R. Manon, 10b - Jardim Dionísio</t>
  </si>
  <si>
    <t>SPO.JN.MSO05</t>
  </si>
  <si>
    <t>-23,682522 /</t>
  </si>
  <si>
    <t>QNZ</t>
  </si>
  <si>
    <t>Estr. da Baronesa, 57 - Baronesa</t>
  </si>
  <si>
    <t>SPO.JN.MSO04</t>
  </si>
  <si>
    <t>-23,690853 /</t>
  </si>
  <si>
    <t>QON</t>
  </si>
  <si>
    <t>R. Guilherme Espíndola Pequito, 2 - Vila Santa Lúcia</t>
  </si>
  <si>
    <t>SPO.JN.MSO02</t>
  </si>
  <si>
    <t>-23,688708 /</t>
  </si>
  <si>
    <t>QOO</t>
  </si>
  <si>
    <t>R. do Cromatismo, 35 - Jardim Kagohara</t>
  </si>
  <si>
    <t>SPO.JN.MSO06</t>
  </si>
  <si>
    <t>-23.691413 /</t>
  </si>
  <si>
    <t>QYC</t>
  </si>
  <si>
    <t xml:space="preserve">Estr. do M'boi Mirim, 5876 - Parque do Lago </t>
  </si>
  <si>
    <t>SPO.JN.MSO03</t>
  </si>
  <si>
    <t>-23,694473 /</t>
  </si>
  <si>
    <t>MVJ</t>
  </si>
  <si>
    <t>R. Dom Oscar Romero, 76 - Chácara Jaraguá</t>
  </si>
  <si>
    <t>SPO.JR.MSO02</t>
  </si>
  <si>
    <t>SPO JR 01</t>
  </si>
  <si>
    <t>23° 26' 17,53692'' - S</t>
  </si>
  <si>
    <t>46° 46' 21,56772'' - W</t>
  </si>
  <si>
    <t>MVK</t>
  </si>
  <si>
    <t>SPO.JR.MSO03</t>
  </si>
  <si>
    <t>MVL</t>
  </si>
  <si>
    <t>SPO.JR.MSO04</t>
  </si>
  <si>
    <t>BRM</t>
  </si>
  <si>
    <t>R. Luísa Maria Rosa, 58 - Vila Sulina</t>
  </si>
  <si>
    <t>SPO.MD.MSO06</t>
  </si>
  <si>
    <t>23° 26' 46.5"</t>
  </si>
  <si>
    <t>46° 47' 05.5"</t>
  </si>
  <si>
    <t>CRX</t>
  </si>
  <si>
    <t>Rdv. Anhanguera, Km 27</t>
  </si>
  <si>
    <t>SPO.MD.MSO05</t>
  </si>
  <si>
    <t>23° 24' 57.9"</t>
  </si>
  <si>
    <t>46° 48' 14.3"</t>
  </si>
  <si>
    <t>ZAE</t>
  </si>
  <si>
    <t>Av. Deputado Cantidio Sampaio</t>
  </si>
  <si>
    <t>SPO.MG.MSO06</t>
  </si>
  <si>
    <t>23° 26' 7,25747'' - S</t>
  </si>
  <si>
    <t>46° 43' 5,14235'' - W</t>
  </si>
  <si>
    <t>MWI</t>
  </si>
  <si>
    <t>R. Silvio, 105</t>
  </si>
  <si>
    <t>SPO.NP.MSO04</t>
  </si>
  <si>
    <t>23° 44' 21,363'' - S</t>
  </si>
  <si>
    <t>46° 36' 23,34888'' - W</t>
  </si>
  <si>
    <t>MWJ</t>
  </si>
  <si>
    <t>R. Henrique Hessel, 1561 - Parque Florestal</t>
  </si>
  <si>
    <t>SPO.NP.MSO03</t>
  </si>
  <si>
    <t>23° 48' 29,45735'' - S</t>
  </si>
  <si>
    <t>46° 44' 40,43975'' - W</t>
  </si>
  <si>
    <t>MWN</t>
  </si>
  <si>
    <t>R. Canário - Colônia</t>
  </si>
  <si>
    <t>SPO.NP.MSO01</t>
  </si>
  <si>
    <t>MWS</t>
  </si>
  <si>
    <t>R. Juritís, 7 - Colônia</t>
  </si>
  <si>
    <t>SPO.NP.MSO02</t>
  </si>
  <si>
    <t>PQU</t>
  </si>
  <si>
    <t>Av. Ministro Álvaro de Souza Lima, 253 - Jardim Marajoara (Cond. Residencial Vila de São Paulo)</t>
  </si>
  <si>
    <t>SPO.SA.MSO01</t>
  </si>
  <si>
    <t>SPO SA 03</t>
  </si>
  <si>
    <t>23° 35' 47,95799'' - S</t>
  </si>
  <si>
    <t>46° 41' 6,74123'' - W</t>
  </si>
  <si>
    <t>PVH</t>
  </si>
  <si>
    <t>Av. de Pinedo, 906 - Socorro</t>
  </si>
  <si>
    <t>SPO.SA.MSO03</t>
  </si>
  <si>
    <t>Utilizar PO do BBP de Guarulhos</t>
  </si>
  <si>
    <t>23° 40' 21,41903'' - S</t>
  </si>
  <si>
    <t>46° 42' 58,73543'' - W</t>
  </si>
  <si>
    <t>REC</t>
  </si>
  <si>
    <t>Av. Doutor Silva Melo, 106 - Jardim Anhanguera (Conjunto Residencial Marajoara)</t>
  </si>
  <si>
    <t>SPO.SA.MSO04</t>
  </si>
  <si>
    <t>23° 39' 38,57723'' - S</t>
  </si>
  <si>
    <t>46° 41' 10,80311'' - W</t>
  </si>
  <si>
    <t>IOI</t>
  </si>
  <si>
    <t>R. Bandeira de Aracambi x R. Theobaldo José Santana - Jardim Rodolfo Pirani</t>
  </si>
  <si>
    <t>SPO.SF.MSO01</t>
  </si>
  <si>
    <t>23° 37' 52,32971'' - S</t>
  </si>
  <si>
    <t>46° 27' 28,67111'' - W</t>
  </si>
  <si>
    <t>11023</t>
  </si>
  <si>
    <t>YGD</t>
  </si>
  <si>
    <t>Av. Orlando Audrai Barros Bueno, 177 - Jardim São Dimas</t>
  </si>
  <si>
    <t>AMPARO</t>
  </si>
  <si>
    <t>LR</t>
  </si>
  <si>
    <t>ARO.LR.MSO01</t>
  </si>
  <si>
    <t>22°42'43.0"</t>
  </si>
  <si>
    <t>46°48'56.9"</t>
  </si>
  <si>
    <t>11051</t>
  </si>
  <si>
    <t>FAI</t>
  </si>
  <si>
    <t>Estr. Brotas x Alameda Lucas Nogueira Garcez - Vila Thaís</t>
  </si>
  <si>
    <t>SJ</t>
  </si>
  <si>
    <t>AIA.SJ.MSO01</t>
  </si>
  <si>
    <t>11071</t>
  </si>
  <si>
    <t>SCO</t>
  </si>
  <si>
    <t>Av. João Rodrigues Nunes, 10638 - Jardim Mutingá</t>
  </si>
  <si>
    <t>BRE.AL.MSO06</t>
  </si>
  <si>
    <t>SPO JG_EX1</t>
  </si>
  <si>
    <t>23°29'15.7"</t>
  </si>
  <si>
    <t>46°48'21.1"</t>
  </si>
  <si>
    <t>SCS</t>
  </si>
  <si>
    <t>R. Para, 105</t>
  </si>
  <si>
    <t>BRE.AL.MSO07</t>
  </si>
  <si>
    <t>23°30'32.0"</t>
  </si>
  <si>
    <t>46°51'26.1"</t>
  </si>
  <si>
    <t>11081</t>
  </si>
  <si>
    <t>SQP</t>
  </si>
  <si>
    <t>Av. Pedro Gonçalves, 834 - Residencial Monte Líbano</t>
  </si>
  <si>
    <t>BGU.BC.MSO04</t>
  </si>
  <si>
    <t>21° 17' 9,19643'' - S</t>
  </si>
  <si>
    <t>50° 18' 52,03187'' - W</t>
  </si>
  <si>
    <t>TKW</t>
  </si>
  <si>
    <t>Av. Honório Ferreira Pedrosa, 361 - Parque Residencial Nova Caçapava</t>
  </si>
  <si>
    <t>CPV.MI.MSO03</t>
  </si>
  <si>
    <t>23° 6' 7,16616'' - S</t>
  </si>
  <si>
    <t>45° 41' 3,51635'' - W</t>
  </si>
  <si>
    <t>TLA</t>
  </si>
  <si>
    <t>R. Benjamin Elias, 105 - Piedade</t>
  </si>
  <si>
    <t>CPV.MI.MSO04</t>
  </si>
  <si>
    <t>SJC RH_ER3</t>
  </si>
  <si>
    <t>22° 47' 25,38203'' - S</t>
  </si>
  <si>
    <t>45° 10' 11,76419'' - W</t>
  </si>
  <si>
    <t>11135</t>
  </si>
  <si>
    <t>URA</t>
  </si>
  <si>
    <t>R. Neme Abdo Neme, 250 - Parque Valença I</t>
  </si>
  <si>
    <t>CAS.DL.MSO10</t>
  </si>
  <si>
    <t>22°56'25.4"</t>
  </si>
  <si>
    <t>47°11'19.9"</t>
  </si>
  <si>
    <t>11150</t>
  </si>
  <si>
    <t>TBL</t>
  </si>
  <si>
    <t>Travessa Rio do Ouro, 1 - Rio do Ouro</t>
  </si>
  <si>
    <t>CGT.AA.MSO01</t>
  </si>
  <si>
    <t>CGT AA 02</t>
  </si>
  <si>
    <t>23° 36' 59,12855'' - S</t>
  </si>
  <si>
    <t>45° 25' 9,73343'' - W</t>
  </si>
  <si>
    <t>11176</t>
  </si>
  <si>
    <t>Estr. Velha da Olaria - Jardim Arco-Íris</t>
  </si>
  <si>
    <t>COA.CI.MSO13</t>
  </si>
  <si>
    <t>23°37'27.5"</t>
  </si>
  <si>
    <t>46°56'10.3"</t>
  </si>
  <si>
    <t>11182</t>
  </si>
  <si>
    <t>QAR</t>
  </si>
  <si>
    <t>R. das Palmas, 168 - Vila Natal</t>
  </si>
  <si>
    <t>CUBATAO</t>
  </si>
  <si>
    <t>CAO.SJ.MSO01</t>
  </si>
  <si>
    <t>CAO SJ 01</t>
  </si>
  <si>
    <t>23° 54' 0,60659'' - S</t>
  </si>
  <si>
    <t>46° 25' 57,53171'' - W</t>
  </si>
  <si>
    <t>BMX</t>
  </si>
  <si>
    <t xml:space="preserve">R. João Antônio de Araújo x Av. Nossa Senhora dos Navegantes - Eldorado </t>
  </si>
  <si>
    <t>DDA.BE.MSO05</t>
  </si>
  <si>
    <t>23° 43' 14,30112'' - S</t>
  </si>
  <si>
    <t>46° 37' 13,51632'' - W</t>
  </si>
  <si>
    <t>BMZ</t>
  </si>
  <si>
    <t>R. Capela x R. Centauro - Inamar</t>
  </si>
  <si>
    <t>DDA.BE.MSO06</t>
  </si>
  <si>
    <t>23° 43' 3,81791'' - S</t>
  </si>
  <si>
    <t>46° 36' 40,07376'' - W</t>
  </si>
  <si>
    <t>AGI</t>
  </si>
  <si>
    <t xml:space="preserve">Av. Afonso Monteiro da Cruz x  Estr. do Rufino </t>
  </si>
  <si>
    <t>DDA.DD.MSO08</t>
  </si>
  <si>
    <t>23° 42' 19.8"</t>
  </si>
  <si>
    <t>46° 36' 56.0"</t>
  </si>
  <si>
    <t>AGJ</t>
  </si>
  <si>
    <t>Av. Afonso Monteiro da Cruz x Estr. do Rufino</t>
  </si>
  <si>
    <t>DDA.DD.MSO09</t>
  </si>
  <si>
    <t>OAP</t>
  </si>
  <si>
    <t>R. Dr. Jorge Balduzzi, s/n°</t>
  </si>
  <si>
    <t>EMB.EB.MSO03</t>
  </si>
  <si>
    <t>23° 37' 2,37179'' - S</t>
  </si>
  <si>
    <t>46° 48' 58,66919'' - W</t>
  </si>
  <si>
    <t>OAR</t>
  </si>
  <si>
    <t>R. Novo Hamburgo, 764 - Jardim Vista Alegre</t>
  </si>
  <si>
    <t>EMB.EB.MSO02</t>
  </si>
  <si>
    <t>23°37'35.1"</t>
  </si>
  <si>
    <t>46°49'35.7"</t>
  </si>
  <si>
    <t>11203</t>
  </si>
  <si>
    <t>OGD</t>
  </si>
  <si>
    <t xml:space="preserve">Estr. Municipal Basílio Vieira, 1313 - Jardim Santa Lúcia </t>
  </si>
  <si>
    <t>EBG.EG.MSO04</t>
  </si>
  <si>
    <t>23° 50' 13,23096'' - S</t>
  </si>
  <si>
    <t>46° 51' 52,87068'' - W</t>
  </si>
  <si>
    <t>11220</t>
  </si>
  <si>
    <t>AGS</t>
  </si>
  <si>
    <t>R. Hermes da Fonseca, 202 - Vila Corrêa</t>
  </si>
  <si>
    <t>FAV.FV.MSO13</t>
  </si>
  <si>
    <t>23° 31' 29,28252'' - S</t>
  </si>
  <si>
    <t>46° 21' 0,26351'' - W</t>
  </si>
  <si>
    <t>AGV</t>
  </si>
  <si>
    <t>R. Paulino Augusto Veiga, 10</t>
  </si>
  <si>
    <t>FAV.FV.MSO10</t>
  </si>
  <si>
    <t>R. Guaianazes, 12 - Vila Santo Antonio</t>
  </si>
  <si>
    <t>FAV.FV.MSO14</t>
  </si>
  <si>
    <t>23° 32' 53.8"</t>
  </si>
  <si>
    <t>46° 23' 07.9"</t>
  </si>
  <si>
    <t>R. Existente, 297</t>
  </si>
  <si>
    <t>FAV.FV.MSO11</t>
  </si>
  <si>
    <t>23°22'11.4" S</t>
  </si>
  <si>
    <t>46°14'06.1" W</t>
  </si>
  <si>
    <t>R. São Francisco, 15</t>
  </si>
  <si>
    <t>FAV.FV.MSO12</t>
  </si>
  <si>
    <t>11227</t>
  </si>
  <si>
    <t>Estr. Professor Laudelino Alves Ferreira, 812 - Chácara São Luiz</t>
  </si>
  <si>
    <t>FCR.SS.MSO06</t>
  </si>
  <si>
    <t>23° 18' 24,50664'' - S</t>
  </si>
  <si>
    <t>46° 43' 29,23356'' - W</t>
  </si>
  <si>
    <t>BRN</t>
  </si>
  <si>
    <t>R. das Acácias, 23 - Jardim dos Lagos</t>
  </si>
  <si>
    <t>FCR.SS.MSO07</t>
  </si>
  <si>
    <t>23° 18' 7,40771'' - S</t>
  </si>
  <si>
    <t>46° 45' 38,73851'' - W</t>
  </si>
  <si>
    <t>ZQZ</t>
  </si>
  <si>
    <t>Av. Pacaembu, 151 - Sítio Borda da Mata</t>
  </si>
  <si>
    <t>FCR.SS.MSO10</t>
  </si>
  <si>
    <t>23° 19' 34,1''</t>
  </si>
  <si>
    <t>46° 45' 08,4''</t>
  </si>
  <si>
    <t>ZRA</t>
  </si>
  <si>
    <t>Av. Pacaembu, 1320 - Sítio Borda da Mata</t>
  </si>
  <si>
    <t>FCR.SS.MSO08</t>
  </si>
  <si>
    <t>23°19'18"</t>
  </si>
  <si>
    <t>46°45'45"</t>
  </si>
  <si>
    <t>ZRC</t>
  </si>
  <si>
    <t>Estr. Velha de Campinas x Av. Sinato - Chácaras Maristela</t>
  </si>
  <si>
    <t>FCR.SS.MSO09</t>
  </si>
  <si>
    <t>23°17'41''</t>
  </si>
  <si>
    <t>46°45'59''</t>
  </si>
  <si>
    <t>11229</t>
  </si>
  <si>
    <t>XMD</t>
  </si>
  <si>
    <t>R. 13, 1277 - Jardim Astúrias</t>
  </si>
  <si>
    <t>FAT.RP.MSO04</t>
  </si>
  <si>
    <t>Utilizar PO do QLA de Mongaguá</t>
  </si>
  <si>
    <t>XNL</t>
  </si>
  <si>
    <t>Estr. Municipal Maggi, 1440</t>
  </si>
  <si>
    <t>FAT.RP.MSO03</t>
  </si>
  <si>
    <t>23°16´28,9´´</t>
  </si>
  <si>
    <t>46°43´14,7´´</t>
  </si>
  <si>
    <t>11252</t>
  </si>
  <si>
    <t>RYE</t>
  </si>
  <si>
    <t>R. Geraldo Resende, 775 - Jardim Santa Luzia</t>
  </si>
  <si>
    <t>GTA.MF.MSO02</t>
  </si>
  <si>
    <t>22° 48' 34,17587'' - S</t>
  </si>
  <si>
    <t>45° 14' 22,6428'' - W</t>
  </si>
  <si>
    <t>RYF</t>
  </si>
  <si>
    <t>R. Dr. Luís Ribeiro de Castilho, 180</t>
  </si>
  <si>
    <t>GTA.MF.MSO08</t>
  </si>
  <si>
    <t>22° 46' 56,7948'' - S</t>
  </si>
  <si>
    <t>45° 14' 50,68716'' - W</t>
  </si>
  <si>
    <t>RYZ</t>
  </si>
  <si>
    <t>Estr. Velha Lorena Guaratingueta - Próximo a Exposição de Animais</t>
  </si>
  <si>
    <t>GTA.MF.MSO06</t>
  </si>
  <si>
    <t>22° 47' 27,50604'' - S</t>
  </si>
  <si>
    <t>45° 10' 3,8046'' - W</t>
  </si>
  <si>
    <t>RZC</t>
  </si>
  <si>
    <t>GTA.MF.MSO04</t>
  </si>
  <si>
    <t>22° 48' 31,45499'' - S</t>
  </si>
  <si>
    <t>45° 14' 21,54479'' - W</t>
  </si>
  <si>
    <t>RZL</t>
  </si>
  <si>
    <t>R. da Creche x R. A - Vila São Manoel</t>
  </si>
  <si>
    <t>GTA.MF.MSO03</t>
  </si>
  <si>
    <t>23° 28' 49,15199'' - S</t>
  </si>
  <si>
    <t>46° 23' 39,84719'' - W</t>
  </si>
  <si>
    <t>RZP</t>
  </si>
  <si>
    <t>R. João Hasmann, 291 - Retiro</t>
  </si>
  <si>
    <t>GTA.MF.MSO10</t>
  </si>
  <si>
    <t>22° 47' 10,11624'' - S</t>
  </si>
  <si>
    <t>45° 14' 59,73324'' - W</t>
  </si>
  <si>
    <t>ZQH</t>
  </si>
  <si>
    <t>GTA.MF.MSO05</t>
  </si>
  <si>
    <t>22° 46' 11,11188'' - S</t>
  </si>
  <si>
    <t>45° 12' 31,24691'' - W</t>
  </si>
  <si>
    <t>ZRR</t>
  </si>
  <si>
    <t>Av. Integração, 1240 - Vila Santa Rita</t>
  </si>
  <si>
    <t>GTA.MF.MSO07</t>
  </si>
  <si>
    <t>22° 47' 54,078'' - S</t>
  </si>
  <si>
    <t>45° 10' 26,19264'' - W</t>
  </si>
  <si>
    <t>ZSE</t>
  </si>
  <si>
    <t>R. Major José Sales Vilela, 2-156  - Engenheiro Neiva</t>
  </si>
  <si>
    <t>GTA.MF.MSO09</t>
  </si>
  <si>
    <t>11266</t>
  </si>
  <si>
    <t>GFA</t>
  </si>
  <si>
    <t>R. Pipa x R. Esportiva - Rec. Residencial Ibiuna II</t>
  </si>
  <si>
    <t>IBN.GF.MSO02</t>
  </si>
  <si>
    <t>23°40'18.3"</t>
  </si>
  <si>
    <t>47°07'09.6"</t>
  </si>
  <si>
    <t>11291</t>
  </si>
  <si>
    <t>ODC</t>
  </si>
  <si>
    <t>Estr.João Rodrigues de Moraes, 20 - Lagoa</t>
  </si>
  <si>
    <t>ICS.IS.MSO06</t>
  </si>
  <si>
    <t>23°43'14.2"</t>
  </si>
  <si>
    <t>46°48'04.0"</t>
  </si>
  <si>
    <t>YEE</t>
  </si>
  <si>
    <t>R. Cerro Largo, 35 - Jardim Branca Flor</t>
  </si>
  <si>
    <t>ICS.IS.MSO05</t>
  </si>
  <si>
    <t>23°41'15.5"</t>
  </si>
  <si>
    <t>46°49'21.7"</t>
  </si>
  <si>
    <t>YEG</t>
  </si>
  <si>
    <t>Estr. João Rodrigues de Moraes, 38 - Lagoa</t>
  </si>
  <si>
    <t>ICS.IS.MSO04</t>
  </si>
  <si>
    <t>23°43'13.9"</t>
  </si>
  <si>
    <t>46°48'03.0"</t>
  </si>
  <si>
    <t>11292</t>
  </si>
  <si>
    <t>RJZ</t>
  </si>
  <si>
    <t xml:space="preserve">R. João Rodrigues de Lima, sn° - Vila Aurora </t>
  </si>
  <si>
    <t>ITAPETININGA</t>
  </si>
  <si>
    <t>IGA.PT.MSO01</t>
  </si>
  <si>
    <t>IGA PT 01</t>
  </si>
  <si>
    <t>IGA QB 02</t>
  </si>
  <si>
    <t>23° 35' 26,1564'' - S</t>
  </si>
  <si>
    <t>47° 58' 49,9476'' - W</t>
  </si>
  <si>
    <t>CHA</t>
  </si>
  <si>
    <t>R. Mário Quintino, 185 - Parque Piratininga</t>
  </si>
  <si>
    <t>IAQ.BS.MSO09</t>
  </si>
  <si>
    <t>Utilizar PO do JZA de Guarulhos</t>
  </si>
  <si>
    <t>23° 26' 4,34399'' - S</t>
  </si>
  <si>
    <t>46° 22' 49,07819'' - W</t>
  </si>
  <si>
    <t>CVC</t>
  </si>
  <si>
    <t>R. Álvaro de Carvalho, 211 - Jardim Maragojipe</t>
  </si>
  <si>
    <t>IAQ.BS.MSO08</t>
  </si>
  <si>
    <t>23°27'06.8" S</t>
  </si>
  <si>
    <t>46°20'21.4" W</t>
  </si>
  <si>
    <t>Estr. de São Bento, 8475 - Jardim Josely</t>
  </si>
  <si>
    <t>IAQ.VJ.MSO02</t>
  </si>
  <si>
    <t xml:space="preserve">SPO VU_CG4 </t>
  </si>
  <si>
    <t>23°24'58.37" S</t>
  </si>
  <si>
    <t>46°58'52.74" W</t>
  </si>
  <si>
    <t>VBW</t>
  </si>
  <si>
    <t>Av. Lucas Nogueira Garcez, 1656 - Jardim Esperança</t>
  </si>
  <si>
    <t>JCI.LN.MSO07</t>
  </si>
  <si>
    <t>/ -46.01708658</t>
  </si>
  <si>
    <t>PNV</t>
  </si>
  <si>
    <t>Rdv. Limeira-Piracicaba, 330 - Jardim Senador Vergueiro</t>
  </si>
  <si>
    <t>LRA.CG.MSO16</t>
  </si>
  <si>
    <t>22° 33' 41,04971'' - S</t>
  </si>
  <si>
    <t>47° 24' 56,34972'' - W</t>
  </si>
  <si>
    <t>PNW</t>
  </si>
  <si>
    <t>R. Pedro Elias, 856 x - Jardim Vista Alegre</t>
  </si>
  <si>
    <t>LRA.CG.MSO19</t>
  </si>
  <si>
    <t>22° 34' 45,28236'' - S</t>
  </si>
  <si>
    <t>47° 22' 44,33376'' - W</t>
  </si>
  <si>
    <t>PNY</t>
  </si>
  <si>
    <t>LRA.CG.MSO18</t>
  </si>
  <si>
    <t>22° 35' 31,09919'' - S</t>
  </si>
  <si>
    <t>47° 24' 49,52807'' - W</t>
  </si>
  <si>
    <t>WBB</t>
  </si>
  <si>
    <t>R. Um x R. Seis</t>
  </si>
  <si>
    <t>LRA.CG.MSO20</t>
  </si>
  <si>
    <t>CBL</t>
  </si>
  <si>
    <t>R. São Judas Tadeu, 96</t>
  </si>
  <si>
    <t>MAU.JI.MSO43</t>
  </si>
  <si>
    <t>Av. João de Souza Franco, 295 - Jundiapeba</t>
  </si>
  <si>
    <t>MCZ.BC.MSO03</t>
  </si>
  <si>
    <t>23°32'47.9"S</t>
  </si>
  <si>
    <t>46°14'47.0"W</t>
  </si>
  <si>
    <t>11386</t>
  </si>
  <si>
    <t>QKZ</t>
  </si>
  <si>
    <t>Av. Monteiro Lobato, 9628 - Balneario América</t>
  </si>
  <si>
    <t>MGG.SP.MSO03</t>
  </si>
  <si>
    <t>-24,101345 /</t>
  </si>
  <si>
    <t>QLA</t>
  </si>
  <si>
    <t>Av. Monteiro Lobato, 9000 - Parque Marinho</t>
  </si>
  <si>
    <t>MGG.SP.MSO02</t>
  </si>
  <si>
    <t>-24,099847 /</t>
  </si>
  <si>
    <t>QLC</t>
  </si>
  <si>
    <t>Av. Jussara, 185 - Copacabana Paulista</t>
  </si>
  <si>
    <t>MGG.SP.MSO04</t>
  </si>
  <si>
    <t>-24,122610 /</t>
  </si>
  <si>
    <t>11395</t>
  </si>
  <si>
    <t>Av. Darci Vieira Marcondes x Av. Edarge Vieira Marcondes - Res. Comercial Cidade Vista Alegre</t>
  </si>
  <si>
    <t>MOREIRA CESAR</t>
  </si>
  <si>
    <t>MOCS.MC.MSO01</t>
  </si>
  <si>
    <t>MOCS MC 01</t>
  </si>
  <si>
    <t>22° 56' 40,75943'' - S</t>
  </si>
  <si>
    <t>45° 23' 48,41052'' - W</t>
  </si>
  <si>
    <t>OLO</t>
  </si>
  <si>
    <t xml:space="preserve">Estr. João Francisco da Silva, 2525 - Feital </t>
  </si>
  <si>
    <t>MOCS.MC.MSO02</t>
  </si>
  <si>
    <t>22° 56' 17,65463'' - S</t>
  </si>
  <si>
    <t>45° 23' 52,09331'' - W</t>
  </si>
  <si>
    <t>YLL</t>
  </si>
  <si>
    <t xml:space="preserve">R. Firmino Pereira Santos, 268 - Jardim Veneza </t>
  </si>
  <si>
    <t>PUE.PA.MSO04</t>
  </si>
  <si>
    <t>24° 19' 30,62892'' - S</t>
  </si>
  <si>
    <t>47° 1' 2,16012'' - W</t>
  </si>
  <si>
    <t>SPB</t>
  </si>
  <si>
    <t>PAA.VR.MSO04</t>
  </si>
  <si>
    <t>22°40'03.9"</t>
  </si>
  <si>
    <t>47°39'31.4"</t>
  </si>
  <si>
    <t>HRL</t>
  </si>
  <si>
    <t>R. Benedito Firmino de Brito, 208</t>
  </si>
  <si>
    <t>RPO.GC.MSO01</t>
  </si>
  <si>
    <t>21° 6' 55,07892'' - S</t>
  </si>
  <si>
    <t>47° 48' 59,49035'' - W</t>
  </si>
  <si>
    <t>JRM</t>
  </si>
  <si>
    <t>Av. da Ligação, 27</t>
  </si>
  <si>
    <t>RPO.SL.MSO03</t>
  </si>
  <si>
    <t>21° 12' 48,12479'' - S</t>
  </si>
  <si>
    <t>47° 49' 38,55648'' - W</t>
  </si>
  <si>
    <t>ACL</t>
  </si>
  <si>
    <t>Av. Patriarca x R. Antônio Vico - Adao do Carmo Leonel</t>
  </si>
  <si>
    <t>RPO.SO.MSO05</t>
  </si>
  <si>
    <t>21°11'35.7"</t>
  </si>
  <si>
    <t>47°50'50.1"</t>
  </si>
  <si>
    <t>JML</t>
  </si>
  <si>
    <t>Rua Emílio Gulaci, 227 - Parque Ribeirão Preto</t>
  </si>
  <si>
    <t>RPO.SO.MSO03</t>
  </si>
  <si>
    <t>Utilizar PO do  VBW de Jacareí</t>
  </si>
  <si>
    <t>21° 10' 10,21368'' - S</t>
  </si>
  <si>
    <t>47° 47' 51,83411'' - W</t>
  </si>
  <si>
    <t>PRM</t>
  </si>
  <si>
    <t>R. Manuel de Macedo, 2798 - Parque Ribeirão Preto</t>
  </si>
  <si>
    <t>RPO.SO.MSO04</t>
  </si>
  <si>
    <t>21°12'04.6"S</t>
  </si>
  <si>
    <t>47°50'55.5"W</t>
  </si>
  <si>
    <t>PRN</t>
  </si>
  <si>
    <t>R. Major Milton da Rocha Alencar</t>
  </si>
  <si>
    <t>RPO.SO.MSO02</t>
  </si>
  <si>
    <t>21°11'59.3"</t>
  </si>
  <si>
    <t>47°51'13.9"</t>
  </si>
  <si>
    <t>PRO</t>
  </si>
  <si>
    <t>R. Dr Eugênio Casilo, 1355 - Jardim Marchesi</t>
  </si>
  <si>
    <t>RPO.SO.MSO01</t>
  </si>
  <si>
    <t>21°11'57.6"</t>
  </si>
  <si>
    <t>47°51'03.8"</t>
  </si>
  <si>
    <t>11535</t>
  </si>
  <si>
    <t>ZUP</t>
  </si>
  <si>
    <t>RCO.AD.MSO08</t>
  </si>
  <si>
    <t>22° 23' 33,15443'' - S</t>
  </si>
  <si>
    <t>47° 35' 12,26147'' - W</t>
  </si>
  <si>
    <t>ZUR</t>
  </si>
  <si>
    <t>RCO.AD.MSO07</t>
  </si>
  <si>
    <t>22° 24' 12,3822'' - S</t>
  </si>
  <si>
    <t>47° 35' 10,35527'' - W</t>
  </si>
  <si>
    <t>IDA</t>
  </si>
  <si>
    <t>Passagem das Flores, 120 - Batistini</t>
  </si>
  <si>
    <t>SAO BERNARDO DO CAMPO</t>
  </si>
  <si>
    <t>SBO.BA.MSO04</t>
  </si>
  <si>
    <t>23° 45' 15,5''</t>
  </si>
  <si>
    <t>46° 34' 55,5''</t>
  </si>
  <si>
    <t>IDI</t>
  </si>
  <si>
    <t>Estr. Galvão Bueno, 5400 - Batistini</t>
  </si>
  <si>
    <t>SBO.BA.MSO03</t>
  </si>
  <si>
    <t>23° 46' 3,47519'' - S</t>
  </si>
  <si>
    <t>46° 35' 38,64875'' - W</t>
  </si>
  <si>
    <t>HDC</t>
  </si>
  <si>
    <t>Av. Nicola Demarchi, 693 - Parque Botujuru (próx. Translor)</t>
  </si>
  <si>
    <t>SBO.DM.MSO06</t>
  </si>
  <si>
    <t>23° 44' 51,5148'' - S</t>
  </si>
  <si>
    <t>46° 33' 20,58047'' - W</t>
  </si>
  <si>
    <t>EZW</t>
  </si>
  <si>
    <t>R. Santa Rita de Cássia</t>
  </si>
  <si>
    <t>SBO.FZ.MSO15</t>
  </si>
  <si>
    <t>ANM</t>
  </si>
  <si>
    <t>Av. Senador Vergueiro - Anchieta (Posto Shell)</t>
  </si>
  <si>
    <t>SBO.SB.MSO21</t>
  </si>
  <si>
    <t>23° 41' 8,76155'' - S</t>
  </si>
  <si>
    <t>46° 33' 15,20496'' - W</t>
  </si>
  <si>
    <t>AUF</t>
  </si>
  <si>
    <t>R. Paulo Toscanelli x  R. Alvemar Antônio - Vila São Marcos</t>
  </si>
  <si>
    <t>SBO.SB.MSO20</t>
  </si>
  <si>
    <t>-23.702469 /</t>
  </si>
  <si>
    <t>AUI</t>
  </si>
  <si>
    <t>R. Cubatão, 231 - Baeta Neves</t>
  </si>
  <si>
    <t>SBO.SB.MSO22</t>
  </si>
  <si>
    <t>23° 41' 43,22508'' - S</t>
  </si>
  <si>
    <t>46° 32' 16,96235'' - W</t>
  </si>
  <si>
    <t>11551</t>
  </si>
  <si>
    <t>YUR</t>
  </si>
  <si>
    <t>NJ</t>
  </si>
  <si>
    <t>SCL.NJ.MSO01</t>
  </si>
  <si>
    <t>23°43'15.9"</t>
  </si>
  <si>
    <t>46°48'05.8"</t>
  </si>
  <si>
    <t>WDO</t>
  </si>
  <si>
    <t>R. Padre Mariano de Lã Mata, 150 - Parque da Cidadania</t>
  </si>
  <si>
    <t>SRR.EL.MSO08</t>
  </si>
  <si>
    <t>20°45'08.7"</t>
  </si>
  <si>
    <t>49°24'22.3"</t>
  </si>
  <si>
    <t>OKF</t>
  </si>
  <si>
    <t>SRR.MC.MSO02</t>
  </si>
  <si>
    <t>20° 53' 16,43243'' - S</t>
  </si>
  <si>
    <t>49° 25' 43,50179'' - W</t>
  </si>
  <si>
    <t>VYS</t>
  </si>
  <si>
    <t>SJC.JS.MSO02</t>
  </si>
  <si>
    <t>23° 14' 50,53416'' - S</t>
  </si>
  <si>
    <t>45° 54' 50,9778'' - W</t>
  </si>
  <si>
    <t>WAK</t>
  </si>
  <si>
    <t>R. Maria Cândida Delgado x R. B (em frente igreja) - Vila Candida</t>
  </si>
  <si>
    <t>SJC.RH.MSO03</t>
  </si>
  <si>
    <t>-23,138150 /</t>
  </si>
  <si>
    <t>WBC</t>
  </si>
  <si>
    <t>Rua Um</t>
  </si>
  <si>
    <t>SJC.RH.MSO04</t>
  </si>
  <si>
    <t>23° 6' 34,25543'' - S</t>
  </si>
  <si>
    <t>45° 55' 15,57983'' - W</t>
  </si>
  <si>
    <t>VWN</t>
  </si>
  <si>
    <t>R. Laura Pereira Rios, 12 - Jardim São José</t>
  </si>
  <si>
    <t>SJC.TT.MSO01</t>
  </si>
  <si>
    <t>23° 10' 29,58599'' - S</t>
  </si>
  <si>
    <t>45° 46' 45,68232'' - W</t>
  </si>
  <si>
    <t>VWS</t>
  </si>
  <si>
    <t>SJC.TT.MSO02</t>
  </si>
  <si>
    <t>WBE</t>
  </si>
  <si>
    <t>R. das Pitangas, 108 - Jardim Frei Galvão</t>
  </si>
  <si>
    <t>SJC.TT.MSO04</t>
  </si>
  <si>
    <t>AN2800</t>
  </si>
  <si>
    <t>-23.166991 /</t>
  </si>
  <si>
    <t>11564</t>
  </si>
  <si>
    <t>VOU</t>
  </si>
  <si>
    <t>Rdv. Reggis Bittencourt Km 307, 4 CS 48 - Paiol do Meio (Posto Pato Azul)</t>
  </si>
  <si>
    <t>SAO LOURENCO DA SERRA</t>
  </si>
  <si>
    <t>SALS.SL.MSO01</t>
  </si>
  <si>
    <t>SALS SL 01</t>
  </si>
  <si>
    <t>11584</t>
  </si>
  <si>
    <t>SFU</t>
  </si>
  <si>
    <t>Av. Tranqüilo Gianini - Distrito Industrial</t>
  </si>
  <si>
    <t>SALTO</t>
  </si>
  <si>
    <t>SLO.NJ.MSO01</t>
  </si>
  <si>
    <t>SLO NJ 01</t>
  </si>
  <si>
    <t>23° 10' 8,68403'' - S</t>
  </si>
  <si>
    <t>47° 16' 31,87379'' - W</t>
  </si>
  <si>
    <t>11589</t>
  </si>
  <si>
    <t>Av. das Conchas, 473 - Cidade São Pedro - Gleba B</t>
  </si>
  <si>
    <t>SPB.VN.MSO04</t>
  </si>
  <si>
    <t>23° 25' 27,39864'' - S</t>
  </si>
  <si>
    <t>46° 51' 5,74451'' - W</t>
  </si>
  <si>
    <t>11609</t>
  </si>
  <si>
    <t>ZZV</t>
  </si>
  <si>
    <t>Av. Paraguai, 767 - Vila Barcelona</t>
  </si>
  <si>
    <t>SOC.AS.MSO02</t>
  </si>
  <si>
    <t>23° 30' 56,04083'' - S</t>
  </si>
  <si>
    <t>47° 26' 25,74635'' - W</t>
  </si>
  <si>
    <t>CEU</t>
  </si>
  <si>
    <t>Av. Mico Leão-Dourado x R. Flamingo - Cidade Recreio da Borda do Campo</t>
  </si>
  <si>
    <t>SNE.PS.MSO14</t>
  </si>
  <si>
    <t>23°43'44.5" S</t>
  </si>
  <si>
    <t>46°29'08.8" W</t>
  </si>
  <si>
    <t>11661</t>
  </si>
  <si>
    <t>TTV</t>
  </si>
  <si>
    <t>Av. Elzira Tavares de Mattos (Jardim Continental II) x Estr do Barreiro - Barreiro</t>
  </si>
  <si>
    <t>TAUBATE</t>
  </si>
  <si>
    <t>AM</t>
  </si>
  <si>
    <t>TTE.AM.MSO01</t>
  </si>
  <si>
    <t>TTE AM 01</t>
  </si>
  <si>
    <t>23° 3' 44,93159'' - S</t>
  </si>
  <si>
    <t>45° 34' 27,51599'' - W</t>
  </si>
  <si>
    <t>XQD</t>
  </si>
  <si>
    <t>R. Geraldo Ferraz, 438</t>
  </si>
  <si>
    <t>ITV.CX.MSO02</t>
  </si>
  <si>
    <t>23° 8' 11,54868'' - S</t>
  </si>
  <si>
    <t>47° 4' 36,53291'' - W</t>
  </si>
  <si>
    <t>ZYX</t>
  </si>
  <si>
    <t>Av. Nossa Senhora de Fátima, 1  - Vila Nossa Senhora de Fatima</t>
  </si>
  <si>
    <t>GRS.BO.MSO02</t>
  </si>
  <si>
    <t>EXI</t>
  </si>
  <si>
    <t>R. Gazeta x Viela Dida - Jardim Santo Afonso</t>
  </si>
  <si>
    <t>CC</t>
  </si>
  <si>
    <t>GRS.CC.MSO01</t>
  </si>
  <si>
    <t>GRS CC 03</t>
  </si>
  <si>
    <t>23°28'24.79" S</t>
  </si>
  <si>
    <t>46°26'20.26" W</t>
  </si>
  <si>
    <t>EYY</t>
  </si>
  <si>
    <t>Av. Atalaia do Norte - Jd Cumbica</t>
  </si>
  <si>
    <t>GRS.CC.MSO04</t>
  </si>
  <si>
    <t>23° 27' 11,9''</t>
  </si>
  <si>
    <t>46° 26' 20,4''</t>
  </si>
  <si>
    <t>HMF</t>
  </si>
  <si>
    <t>Av. Atalaia do Norte, 1 - Jd Cumbica</t>
  </si>
  <si>
    <t>GRS.CC.MSO03</t>
  </si>
  <si>
    <t>23° 27' 8,87471'' - S</t>
  </si>
  <si>
    <t>46° 26' 31,218'' - W</t>
  </si>
  <si>
    <t>HMG</t>
  </si>
  <si>
    <t>GRS.CC.MSO02</t>
  </si>
  <si>
    <t>BBP</t>
  </si>
  <si>
    <t>Av. Brigadeiro Faria Lima, 577 - Bom Clima</t>
  </si>
  <si>
    <t>GRS.GR.MSO03</t>
  </si>
  <si>
    <t>/ -46.52846217</t>
  </si>
  <si>
    <t>JZA</t>
  </si>
  <si>
    <t>Av. Papa Pio XII, 1168 - Macedo</t>
  </si>
  <si>
    <t>GRS.GR.MSO04</t>
  </si>
  <si>
    <t>KHF</t>
  </si>
  <si>
    <t>Av. Tiradentes, 2495 - Macedo</t>
  </si>
  <si>
    <t>GRS.GR.MSO02</t>
  </si>
  <si>
    <t>23° 27' 32,4''</t>
  </si>
  <si>
    <t>46° 31' 16,3''</t>
  </si>
  <si>
    <t>R. Oito, 153</t>
  </si>
  <si>
    <t>GRS.MQ.MSO09</t>
  </si>
  <si>
    <t>NCG</t>
  </si>
  <si>
    <t>R. Flor de Lotus x R. Benedito Thieso - Parque Residencial Bambi</t>
  </si>
  <si>
    <t>GRS.NB.MSO05</t>
  </si>
  <si>
    <t>23° 22' 51,07''</t>
  </si>
  <si>
    <t>46° 24' 01,10''</t>
  </si>
  <si>
    <t>NCH</t>
  </si>
  <si>
    <t>Av. Lídia de Jesus Mendonça</t>
  </si>
  <si>
    <t>GRS.NB.MSO04</t>
  </si>
  <si>
    <t>QQH</t>
  </si>
  <si>
    <t>Estr. Maria Quitéria, 123 - Aguassai</t>
  </si>
  <si>
    <t>CAAO.CT.MSO04</t>
  </si>
  <si>
    <t>23° 39' 45,756'' - S</t>
  </si>
  <si>
    <t>47° 4' 22,76399'' - W</t>
  </si>
  <si>
    <t>12215</t>
  </si>
  <si>
    <t>QQY</t>
  </si>
  <si>
    <t>Estr. Antônio Vaz Pires</t>
  </si>
  <si>
    <t>CAAO.CT.MSO03</t>
  </si>
  <si>
    <t>23° 39' 21,62087'' - S</t>
  </si>
  <si>
    <t>47° 3' 32,87699'' - W</t>
  </si>
  <si>
    <t>R. 12 x Av. Marginal</t>
  </si>
  <si>
    <t>MASSAGUACU</t>
  </si>
  <si>
    <t>MSGC.MS.MSO01</t>
  </si>
  <si>
    <t>CGT MG 01</t>
  </si>
  <si>
    <t>SNR</t>
  </si>
  <si>
    <t>NOVA SUISSA</t>
  </si>
  <si>
    <t>NS</t>
  </si>
  <si>
    <t>NVSI.NS.MSO01</t>
  </si>
  <si>
    <t>Utilizar PO do BOE</t>
  </si>
  <si>
    <t>22° 44' 37,47083'' - S</t>
  </si>
  <si>
    <t>47° 38' 40,82208'' - W</t>
  </si>
  <si>
    <t>18 Arm</t>
  </si>
  <si>
    <t>R. Miguel Garcia, 1 - Cangaiba</t>
  </si>
  <si>
    <t>SPO.VE.MSO06</t>
  </si>
  <si>
    <t>PQA</t>
  </si>
  <si>
    <t>R. Agenor Zanoni, 10 - Petit-Trianon</t>
  </si>
  <si>
    <t>ARC.XN.MSO04</t>
  </si>
  <si>
    <t>PQV</t>
  </si>
  <si>
    <t>R. Fundador Paulino Gato, 653 - São José</t>
  </si>
  <si>
    <t>ARC.XN.MSO05</t>
  </si>
  <si>
    <t>TLC</t>
  </si>
  <si>
    <t>Estr. Municipal José F Alvarenga, 601 - Jardim Cruzeiro</t>
  </si>
  <si>
    <t>CPV.MI.MSO08</t>
  </si>
  <si>
    <t>23° 3' 15,09156'' - S</t>
  </si>
  <si>
    <t>45° 43' 5,09916'' - W</t>
  </si>
  <si>
    <t>UEW</t>
  </si>
  <si>
    <t>Travessa 2 x R. Coronel Jose Joaquim Ferreira - Embauzinho</t>
  </si>
  <si>
    <t>CACHOEIRA PAULISTA</t>
  </si>
  <si>
    <t>CHP.CD.MSO01</t>
  </si>
  <si>
    <t xml:space="preserve">CHP CD 01 </t>
  </si>
  <si>
    <t>CRO NR 01</t>
  </si>
  <si>
    <t>ZXL</t>
  </si>
  <si>
    <t>Rod. dos Tamoios, s/n - Tapanhão</t>
  </si>
  <si>
    <t>JAMBEIRO</t>
  </si>
  <si>
    <t>DB</t>
  </si>
  <si>
    <t>JMB.DB.MSO01</t>
  </si>
  <si>
    <t>JMB DB 01</t>
  </si>
  <si>
    <t>MPA</t>
  </si>
  <si>
    <t>R. Rui Aparecido Canhizares, 881</t>
  </si>
  <si>
    <t>MARTINOPOLIS</t>
  </si>
  <si>
    <t>MPO.PJ.MSO01</t>
  </si>
  <si>
    <t>MPO PJ 01</t>
  </si>
  <si>
    <t>AOJ</t>
  </si>
  <si>
    <t>Av. Barão de Mauá</t>
  </si>
  <si>
    <t>MAU.MA.MSO41</t>
  </si>
  <si>
    <t>OLN</t>
  </si>
  <si>
    <t>R. 3, 18</t>
  </si>
  <si>
    <t>MOCS.MC.MSO03</t>
  </si>
  <si>
    <t>VII</t>
  </si>
  <si>
    <t>Av. Benedito Pires César x R. Angélica Samahá de Faria - Residencial Nova Esperança</t>
  </si>
  <si>
    <t>PBA.LM.MSO04</t>
  </si>
  <si>
    <t>VIJ</t>
  </si>
  <si>
    <t>R. Miragaia x Av. Nicanor Ramos Nogueira - Residencial Mombaça</t>
  </si>
  <si>
    <t>PBA.LM.MSO05</t>
  </si>
  <si>
    <t>UPK</t>
  </si>
  <si>
    <t>R. Maria Godoy Canholi, 296 - Parque Imperial</t>
  </si>
  <si>
    <t>SG</t>
  </si>
  <si>
    <t>PPE.SG.MSO01</t>
  </si>
  <si>
    <t>PPE SG 01</t>
  </si>
  <si>
    <t>VYR</t>
  </si>
  <si>
    <t>Marginal da Via Dutra - Portaria 2 da Philips</t>
  </si>
  <si>
    <t>SJC.JS.MSO04</t>
  </si>
  <si>
    <t>ZZY</t>
  </si>
  <si>
    <t>R. Marcos Gasparian, 27 x R. Venezuela, 243 - Vila Barcelona</t>
  </si>
  <si>
    <t>SOC.AS.MSO03</t>
  </si>
  <si>
    <t>OMZ</t>
  </si>
  <si>
    <t>R.Um, 220 - Jardim Santa Bárbara</t>
  </si>
  <si>
    <t>SOC.CR.MSO03</t>
  </si>
  <si>
    <t>FAD</t>
  </si>
  <si>
    <t>R. Arnaldo Del'antônia x Av. São Paulo - Parque Marajoara</t>
  </si>
  <si>
    <t>SNE.HT.MSO18</t>
  </si>
  <si>
    <t>FAH</t>
  </si>
  <si>
    <t>R. Paraíba, 23 - Cidade São Jorge</t>
  </si>
  <si>
    <t>SNE.HT.MSO17</t>
  </si>
  <si>
    <t>UAT</t>
  </si>
  <si>
    <t>Estr. do Barreiro x R. 35</t>
  </si>
  <si>
    <t>TTE.AM.MSO02</t>
  </si>
  <si>
    <t>20 Arm</t>
  </si>
  <si>
    <t>MXM</t>
  </si>
  <si>
    <t>Estr. da Ligação x R. Padre Josino Tavares Lima - Residencial Sol Nascente</t>
  </si>
  <si>
    <t>SPO.JR.MSO06</t>
  </si>
  <si>
    <t>TVU</t>
  </si>
  <si>
    <t>Av. Chica Luiza, 79 - Vila Chica Luísa</t>
  </si>
  <si>
    <t>SPO.JR.MSO05</t>
  </si>
  <si>
    <t>11112</t>
  </si>
  <si>
    <t>BBR</t>
  </si>
  <si>
    <t>Av. Tietê, 100</t>
  </si>
  <si>
    <t>BORBOREMA</t>
  </si>
  <si>
    <t>BBO.JR.MSO01</t>
  </si>
  <si>
    <t>BBO JR 01</t>
  </si>
  <si>
    <t>IYG CL 01</t>
  </si>
  <si>
    <t>11172</t>
  </si>
  <si>
    <t>JAV</t>
  </si>
  <si>
    <t>R. José Fajfer, 200 - Córrego Rico</t>
  </si>
  <si>
    <t>CORREGO RICO</t>
  </si>
  <si>
    <t>CORI.CR.MSO01</t>
  </si>
  <si>
    <t>11275</t>
  </si>
  <si>
    <t>PHE</t>
  </si>
  <si>
    <t>R. Herminio Steffen, 275 - Jardim Regina</t>
  </si>
  <si>
    <t>IDU.DP.MSO04</t>
  </si>
  <si>
    <t>-23,098242 /</t>
  </si>
  <si>
    <t>WAD</t>
  </si>
  <si>
    <t>LRA.CG.MSO17</t>
  </si>
  <si>
    <t>-22,51466 /</t>
  </si>
  <si>
    <t>11466</t>
  </si>
  <si>
    <t>PLQ</t>
  </si>
  <si>
    <t>PILAR DO SUL</t>
  </si>
  <si>
    <t>FS</t>
  </si>
  <si>
    <t>PLL.FS.MSO01</t>
  </si>
  <si>
    <t>PLL JM 01</t>
  </si>
  <si>
    <t>PLR</t>
  </si>
  <si>
    <t>R. Um x R. Sessenta e Sete</t>
  </si>
  <si>
    <t>PLL.FS.MSO02</t>
  </si>
  <si>
    <t>PLS</t>
  </si>
  <si>
    <t>PLL.FS.MSO03</t>
  </si>
  <si>
    <t>DCF</t>
  </si>
  <si>
    <t>Rua Luís Fávaro, 215 - Parque Res. Candido Portinari</t>
  </si>
  <si>
    <t>LE</t>
  </si>
  <si>
    <t>RPO.LE.MSO01</t>
  </si>
  <si>
    <t>RPO LE 02</t>
  </si>
  <si>
    <t>ARQ FI 01</t>
  </si>
  <si>
    <t>ARQ FI 02</t>
  </si>
  <si>
    <t>ARQ FI_EX2</t>
  </si>
  <si>
    <t>DCG</t>
  </si>
  <si>
    <t>Av. Profa Dina Rizzi , 401 - Parque Res. Cândido Portinari</t>
  </si>
  <si>
    <t>RPO.LE.MSO02</t>
  </si>
  <si>
    <t>DCH</t>
  </si>
  <si>
    <t>R. Dezoito x R. Quatro - Jardim Flamboyant</t>
  </si>
  <si>
    <t>RPO.LE.MSO03</t>
  </si>
  <si>
    <t>-21,165779 /</t>
  </si>
  <si>
    <t>VYW</t>
  </si>
  <si>
    <t>SJC.NH.MSO01</t>
  </si>
  <si>
    <t>VYX</t>
  </si>
  <si>
    <t>R. 2 Outubro, s/n - Condomínio Santa Rita</t>
  </si>
  <si>
    <t>SJC.NH.MSO03</t>
  </si>
  <si>
    <t>VYY</t>
  </si>
  <si>
    <t>R. Quebra-Eixo x R. Itapuã - Capão Grosso</t>
  </si>
  <si>
    <t>SJC.NH.MSO02</t>
  </si>
  <si>
    <t>-23,189182 /</t>
  </si>
  <si>
    <t>11640</t>
  </si>
  <si>
    <t>ZQP</t>
  </si>
  <si>
    <t xml:space="preserve">R. da Alegria, 235 - Jardim Picerno II </t>
  </si>
  <si>
    <t>SUM.AR.MSO04</t>
  </si>
  <si>
    <t>SUM AR 02</t>
  </si>
  <si>
    <t>11735</t>
  </si>
  <si>
    <t>OYK</t>
  </si>
  <si>
    <t>R. Direita, 264 - Irape</t>
  </si>
  <si>
    <t>IRAPE</t>
  </si>
  <si>
    <t>IRAE.IP.MSO01</t>
  </si>
  <si>
    <t>CHV CG 01</t>
  </si>
  <si>
    <t>QQJ</t>
  </si>
  <si>
    <t>Estr. Água Espraiada, 335</t>
  </si>
  <si>
    <t>CAAO.CT.MSO05</t>
  </si>
  <si>
    <t xml:space="preserve">SPO CB_CG2 </t>
  </si>
  <si>
    <t>-23.651137 /</t>
  </si>
  <si>
    <t>12300</t>
  </si>
  <si>
    <t>EEA</t>
  </si>
  <si>
    <t>Av. Nossa Senhora Aparecida, 295 - Cardeal</t>
  </si>
  <si>
    <t>CARDEAL</t>
  </si>
  <si>
    <t>CDEL.CR.MSO01</t>
  </si>
  <si>
    <t>EFO DF 01</t>
  </si>
  <si>
    <t>JAW</t>
  </si>
  <si>
    <t>Av. Delso Bellodi, 122 - Usina Santa Adélia</t>
  </si>
  <si>
    <t>USINA SANTA ADELIA</t>
  </si>
  <si>
    <t>US</t>
  </si>
  <si>
    <t>USTD.US.MSO01</t>
  </si>
  <si>
    <t>OJJ</t>
  </si>
  <si>
    <t>SANTELMO</t>
  </si>
  <si>
    <t>SANE.SO.MSO01</t>
  </si>
  <si>
    <t>GGQ</t>
  </si>
  <si>
    <t>Av. Francisco Rodrigues x R. Pascoal Delgado</t>
  </si>
  <si>
    <t>SPO.JA.MSO05</t>
  </si>
  <si>
    <t>SPO SI 03</t>
  </si>
  <si>
    <t>SPO SI 04</t>
  </si>
  <si>
    <t>SPO SI_CG1</t>
  </si>
  <si>
    <t>MILEGATE2510</t>
  </si>
  <si>
    <t>H248</t>
  </si>
  <si>
    <t>LMB</t>
  </si>
  <si>
    <t>Av. Dona Belmira Marin, 8833 - Parque Brasil</t>
  </si>
  <si>
    <t>SPO.VI.MSO01</t>
  </si>
  <si>
    <t>23° 46' 36,05699'' - S</t>
  </si>
  <si>
    <t>46° 38' 48,9408'' - W</t>
  </si>
  <si>
    <t>LMN</t>
  </si>
  <si>
    <t>R. Tadao Inoue, 1111 - Colônia</t>
  </si>
  <si>
    <t>SPO.VI.MSO02</t>
  </si>
  <si>
    <t>SPO PR 02</t>
  </si>
  <si>
    <t xml:space="preserve">SPO MB 02 </t>
  </si>
  <si>
    <t>3°48'05.9"S</t>
  </si>
  <si>
    <t>46°41'30.4"W</t>
  </si>
  <si>
    <t>BAR</t>
  </si>
  <si>
    <t>R. das Pitangueiras x R. dos Coqueiros - Vila Emília</t>
  </si>
  <si>
    <t>AUJ.AO.MSO03</t>
  </si>
  <si>
    <t>23° 25' 26,63759'' - S</t>
  </si>
  <si>
    <t>46° 21' 59,76683'' - W</t>
  </si>
  <si>
    <t>OGC</t>
  </si>
  <si>
    <t>Rod. José Simões Louro Júnior x Estr. Municipal da Guarita</t>
  </si>
  <si>
    <t>EBG.EG.MSO06</t>
  </si>
  <si>
    <t>UTA</t>
  </si>
  <si>
    <t>Estr. Municipal do Vergueiro, 3</t>
  </si>
  <si>
    <t>EBG.EG.MSO05</t>
  </si>
  <si>
    <t>MA5600T</t>
  </si>
  <si>
    <t>GWA</t>
  </si>
  <si>
    <t>Estr. do Vargeado, sn°</t>
  </si>
  <si>
    <t>FCR.SS.MSO14</t>
  </si>
  <si>
    <t>23°17'47.0" S</t>
  </si>
  <si>
    <t>46°39'52.8" W</t>
  </si>
  <si>
    <t>XSH</t>
  </si>
  <si>
    <t>INE.BC.MSO06</t>
  </si>
  <si>
    <t>CVS</t>
  </si>
  <si>
    <t>Estr. Bonsucesso, 2400 - Rio Abaixo</t>
  </si>
  <si>
    <t>IAQ.BS.MSO13</t>
  </si>
  <si>
    <t>DMG</t>
  </si>
  <si>
    <t>Estr. dos Índios x Estr. da Promissão - Bairro Itaqua-Mirim</t>
  </si>
  <si>
    <t>IAQ.ID.MSO02</t>
  </si>
  <si>
    <t>23° 25' 57,5''</t>
  </si>
  <si>
    <t>46° 19' 03,9''</t>
  </si>
  <si>
    <t>HJY</t>
  </si>
  <si>
    <t>Estr. Armando Barbosa de Almeida, 8.537</t>
  </si>
  <si>
    <t>MAR.TP.MSO01</t>
  </si>
  <si>
    <t>23°19'43.1"</t>
  </si>
  <si>
    <t>46°38'32.1"</t>
  </si>
  <si>
    <t>CCU</t>
  </si>
  <si>
    <t>ESTR NOSSA SENHORA DO PILAR</t>
  </si>
  <si>
    <t>MAU.JI.MSO44</t>
  </si>
  <si>
    <t>23° 39' 41,56163'' - S</t>
  </si>
  <si>
    <t>46° 24' 30,024'' - W</t>
  </si>
  <si>
    <t>DAC</t>
  </si>
  <si>
    <t>Rodovia Mogi - Bertioga SP 98, Km 76</t>
  </si>
  <si>
    <t>BU</t>
  </si>
  <si>
    <t>MCZ.BU.MSO01</t>
  </si>
  <si>
    <t>MCZ BU 01</t>
  </si>
  <si>
    <t>IBA</t>
  </si>
  <si>
    <t>Estr. do Alvarenga - Condomínio Jandaia</t>
  </si>
  <si>
    <t>SBO.BA.MSO20</t>
  </si>
  <si>
    <t>SBO PL 02</t>
  </si>
  <si>
    <t>IEG</t>
  </si>
  <si>
    <t>Estr. do Alvarenga x R. Boa Vista - Pq Ideal São Bernardo</t>
  </si>
  <si>
    <t>SBO.BA.MSO08</t>
  </si>
  <si>
    <t>MCC</t>
  </si>
  <si>
    <t>R. Guaíba x R. Montenegro - Parque Represa Billings</t>
  </si>
  <si>
    <t>CA</t>
  </si>
  <si>
    <t>SNE.CA.MSO01</t>
  </si>
  <si>
    <t>23° 46' 12.2"</t>
  </si>
  <si>
    <t>46° 27' 59.7"</t>
  </si>
  <si>
    <t>CEL</t>
  </si>
  <si>
    <t>R. dos Dominicanos, s/n° - Vila Luzita</t>
  </si>
  <si>
    <t>SNE.PS.MSO18</t>
  </si>
  <si>
    <t>CKK</t>
  </si>
  <si>
    <t>Estr. Cata Preta, 862 - Vila João Ramalho</t>
  </si>
  <si>
    <t>SNE.PS.MSO17</t>
  </si>
  <si>
    <t>R. João Américo Caletti, 10</t>
  </si>
  <si>
    <t>SZN.SZ.MSO06</t>
  </si>
  <si>
    <t>SZN SZ 01</t>
  </si>
  <si>
    <t>23° 35' 01,9''</t>
  </si>
  <si>
    <t>46° 18' 17,4''</t>
  </si>
  <si>
    <t>AVO</t>
  </si>
  <si>
    <t>R. Jeca Tato, s/n° - Jardim Colorado</t>
  </si>
  <si>
    <t>SZN.SZ.MSO05</t>
  </si>
  <si>
    <t>23° 33' 12,7''</t>
  </si>
  <si>
    <t>46° 17' 34,6''</t>
  </si>
  <si>
    <t>AVU</t>
  </si>
  <si>
    <t>Estr. dos Fernandes, 7051 - Parque Santa Rosa</t>
  </si>
  <si>
    <t>SZN.SZ.MSO01</t>
  </si>
  <si>
    <t>23° 35' 19,06799'' - S</t>
  </si>
  <si>
    <t>46° 21' 39,7134'' - W</t>
  </si>
  <si>
    <t>AVV</t>
  </si>
  <si>
    <t>R. Benedita Maria de Souza, 796 - Meu Cantinho</t>
  </si>
  <si>
    <t>SZN.SZ.MSO07</t>
  </si>
  <si>
    <t>23° 34' 0,10955'' - S</t>
  </si>
  <si>
    <t>46° 19' 37,866'' - W</t>
  </si>
  <si>
    <t>WNQ</t>
  </si>
  <si>
    <t>R. Rio Grajaú, 95 - Parque Orestes Ongaro</t>
  </si>
  <si>
    <t>HORT.HT.MSO12</t>
  </si>
  <si>
    <t>22°50'27.0"S</t>
  </si>
  <si>
    <t>47°13'09.7"W</t>
  </si>
  <si>
    <t>Estr. do Caracu</t>
  </si>
  <si>
    <t>RGS.RS.MSO01</t>
  </si>
  <si>
    <t>23°44'13.9"</t>
  </si>
  <si>
    <t>46°22'13.6"</t>
  </si>
  <si>
    <t>53 Arm</t>
  </si>
  <si>
    <t>Poste</t>
  </si>
  <si>
    <t>QKM</t>
  </si>
  <si>
    <t>Av. Rafael Vitta x R. Alabama - Jardim Dona Judith</t>
  </si>
  <si>
    <t>AMR.XN.MSO05</t>
  </si>
  <si>
    <t>AMR XN 03</t>
  </si>
  <si>
    <t>22°44'17.34" S</t>
  </si>
  <si>
    <t>47°20'59.71" W</t>
  </si>
  <si>
    <t>WKE</t>
  </si>
  <si>
    <t>R. Rio Vermelho x Estr. da Balsa - Balsa I e II</t>
  </si>
  <si>
    <t>AMR.XN.MSO06</t>
  </si>
  <si>
    <t>CAS CE_CG4</t>
  </si>
  <si>
    <t>JDA</t>
  </si>
  <si>
    <t>Estr. Municipal doCercado, 78 - Bairro Jundiacanga</t>
  </si>
  <si>
    <t>ARAÇOIABA DA SERRA</t>
  </si>
  <si>
    <t>DR</t>
  </si>
  <si>
    <t>ARD.DR.MSO02</t>
  </si>
  <si>
    <t>ARD DR 01</t>
  </si>
  <si>
    <t xml:space="preserve">CAS CT_CG3 </t>
  </si>
  <si>
    <t>23°31'06.8"S</t>
  </si>
  <si>
    <t>47°36'51.0"W</t>
  </si>
  <si>
    <t>UHL</t>
  </si>
  <si>
    <t>R. João Maldonado, 635 x R. Antônio José Ribeiro - Vila Clementina (Residencial Esplanada)</t>
  </si>
  <si>
    <t>ASSIS</t>
  </si>
  <si>
    <t>ASI.RP.MSO01</t>
  </si>
  <si>
    <t>22°39'54.3" S</t>
  </si>
  <si>
    <t>50°25'50.8" W</t>
  </si>
  <si>
    <t>RRV</t>
  </si>
  <si>
    <t xml:space="preserve">Av. Wilma Ferreira de Maria Valente x R João Tezza Neto </t>
  </si>
  <si>
    <t>Avaré</t>
  </si>
  <si>
    <t>AVR.SC.MSO01</t>
  </si>
  <si>
    <t>AVRSC 02</t>
  </si>
  <si>
    <t>BRUAC 03</t>
  </si>
  <si>
    <t>BRUAC 04</t>
  </si>
  <si>
    <t>Realizado De: ARO SDR (BTV.AB.MSO03) - Para: ARO RRV (AVR.SC.MSO01)</t>
  </si>
  <si>
    <t>23°06'19.1"S</t>
  </si>
  <si>
    <t>48°53'20.8"W</t>
  </si>
  <si>
    <t>R. Jorge Schneyder, 510 x R. Sandro Fernandes Chacão - Parque Bogotá</t>
  </si>
  <si>
    <t>RE</t>
  </si>
  <si>
    <t>BRU.RE.MSO01</t>
  </si>
  <si>
    <t>22°19'18.2" S</t>
  </si>
  <si>
    <t>49°01'00.7" W</t>
  </si>
  <si>
    <t>XIZ</t>
  </si>
  <si>
    <t>Rua Francisco Dellevedove Neto, 20, Lateral da Creche</t>
  </si>
  <si>
    <t>RBJR.RJ.MSO01</t>
  </si>
  <si>
    <t>22°53'37.4"S</t>
  </si>
  <si>
    <t>48°30'25.7"W</t>
  </si>
  <si>
    <t>YUA</t>
  </si>
  <si>
    <t>Av. Massaguassu x Av. Donato Mascarenhas Filho - Residencial Porto Azul</t>
  </si>
  <si>
    <t>CGT.MG.MSO01</t>
  </si>
  <si>
    <t>STS WL_CG2</t>
  </si>
  <si>
    <t>22°46'21.0" S</t>
  </si>
  <si>
    <t>45°11'39.0" W</t>
  </si>
  <si>
    <t>QGX</t>
  </si>
  <si>
    <t>Estr. do Caputera - Bairro Caputera</t>
  </si>
  <si>
    <t>COA.CI.MSO16</t>
  </si>
  <si>
    <t>23°41'30.7"S</t>
  </si>
  <si>
    <t>46°54'23.4"W</t>
  </si>
  <si>
    <t>ZRF</t>
  </si>
  <si>
    <t>R. Gralha, 553 - Chácaras do Rosário</t>
  </si>
  <si>
    <t>FCR.SS.MSO15</t>
  </si>
  <si>
    <t>23°19'13.49" S</t>
  </si>
  <si>
    <t>46°46'31.3" W</t>
  </si>
  <si>
    <t>ZRG</t>
  </si>
  <si>
    <t>R. Ibis Dourado, 155 - Bairro Pq. Vitória</t>
  </si>
  <si>
    <t>FCR.SS.MSO16</t>
  </si>
  <si>
    <t>°18'57.6"S</t>
  </si>
  <si>
    <t>46°41'34.2"W</t>
  </si>
  <si>
    <t>11240</t>
  </si>
  <si>
    <t>OWH</t>
  </si>
  <si>
    <t>Av. Paulo Xavier Ribeiro x R. Elza Katsumi</t>
  </si>
  <si>
    <t>GUAIÇARA</t>
  </si>
  <si>
    <t>GIC.RT.MSO01</t>
  </si>
  <si>
    <t>GIC RT 01</t>
  </si>
  <si>
    <t>21°36'41.05" S</t>
  </si>
  <si>
    <t>49°48'3.11" W</t>
  </si>
  <si>
    <t>RVM</t>
  </si>
  <si>
    <t>R. Aimorés x R. Álvaro Orsi - Loteamento Mário Covas</t>
  </si>
  <si>
    <t>GUARARAPES</t>
  </si>
  <si>
    <t>GAP.MP.MSO01</t>
  </si>
  <si>
    <t>GAP MP 01</t>
  </si>
  <si>
    <t>21°15'4.1" S</t>
  </si>
  <si>
    <t>50°39'11.0" W</t>
  </si>
  <si>
    <t>AAE</t>
  </si>
  <si>
    <t>GTA.MF.MSO15</t>
  </si>
  <si>
    <t>Realizado De: ARO AHO (FAV.FV.MSO19) - Para: ARO AAE (GTA.MF.MSO15)</t>
  </si>
  <si>
    <t>AYK</t>
  </si>
  <si>
    <t>R João Viziack x Av. João Cassimiro</t>
  </si>
  <si>
    <t>GUARIBA</t>
  </si>
  <si>
    <t>GIB.FS.MSO01</t>
  </si>
  <si>
    <t>GIB FS 01</t>
  </si>
  <si>
    <t>ABS FN 01</t>
  </si>
  <si>
    <t>21°20'59.00" S</t>
  </si>
  <si>
    <t>48°13'41.43" W</t>
  </si>
  <si>
    <t>QDC</t>
  </si>
  <si>
    <t>R. Afonso Marins Peixoto x R. Inês Soria Silva - Santo Expedito</t>
  </si>
  <si>
    <t>IBITINGA</t>
  </si>
  <si>
    <t>IYG.CL.MSO02</t>
  </si>
  <si>
    <t>21°44'18.5" S</t>
  </si>
  <si>
    <t>48°50'07.5" W</t>
  </si>
  <si>
    <t>QDN</t>
  </si>
  <si>
    <t>Av. Antônio Pinto da Costa, 21 x Av. Marilda Alves Lopes - Jardim Tropical</t>
  </si>
  <si>
    <t>IYG.CL.MSO01</t>
  </si>
  <si>
    <t>21°44'38.3" S</t>
  </si>
  <si>
    <t>48°50'14.5" W</t>
  </si>
  <si>
    <t>QDU</t>
  </si>
  <si>
    <t>R. Primavera, 667 x Av. Canaã - Cidade Jardim Canaã</t>
  </si>
  <si>
    <t>IYG.CL.MSO04</t>
  </si>
  <si>
    <t>21°44'33.4" S</t>
  </si>
  <si>
    <t>48°51'07.0" W</t>
  </si>
  <si>
    <t>VSH</t>
  </si>
  <si>
    <t>R. João Carlos Longuini, 875 x Estr. Minicipal Ibg-142 - Jardim Primavera e Jardim Aurora</t>
  </si>
  <si>
    <t>IYG.CL.MSO03</t>
  </si>
  <si>
    <t>21°44'14.5"S</t>
  </si>
  <si>
    <t>48°48'34.8"W</t>
  </si>
  <si>
    <t>CNE</t>
  </si>
  <si>
    <t>Estr. Municipal George Oeterer x Estr. Velho George Oeterer - Bairro Alvorada</t>
  </si>
  <si>
    <t>IPERO</t>
  </si>
  <si>
    <t>IEO.RC.MSO01</t>
  </si>
  <si>
    <t>IEO GC 01</t>
  </si>
  <si>
    <t>23°26'59.4"S</t>
  </si>
  <si>
    <t>47°33'25.8"W</t>
  </si>
  <si>
    <t>TTQ</t>
  </si>
  <si>
    <t>INE.BC.MSO05</t>
  </si>
  <si>
    <t>24° 09' 23.2"</t>
  </si>
  <si>
    <t>46° 47' 17.7"</t>
  </si>
  <si>
    <t xml:space="preserve">TTR </t>
  </si>
  <si>
    <t>INE.BC.MSO04</t>
  </si>
  <si>
    <t>YEH</t>
  </si>
  <si>
    <t>R. Monza, 721 - Residencial Delfim Verde I e II</t>
  </si>
  <si>
    <t>ICS.IS.MSO07</t>
  </si>
  <si>
    <t>23°44'11.8"S</t>
  </si>
  <si>
    <t>46°50'45.0"W</t>
  </si>
  <si>
    <t>JAS</t>
  </si>
  <si>
    <t>Av. Pacífico Moneda, 2925 - Condomínio Quintas das Pitangueiras</t>
  </si>
  <si>
    <t>JGU.AE.MSO04</t>
  </si>
  <si>
    <t>22°40'02.14" S</t>
  </si>
  <si>
    <t>46°59'23.25" W</t>
  </si>
  <si>
    <t>JAT</t>
  </si>
  <si>
    <t>R. Amoreira, 505 - Condomínio Clube House</t>
  </si>
  <si>
    <t>JGU.AE.MSO05</t>
  </si>
  <si>
    <t>22°41'46.7"S</t>
  </si>
  <si>
    <t>47°01'01.9"W</t>
  </si>
  <si>
    <t>Estr. Municipal Ramiro Catto, 149/159</t>
  </si>
  <si>
    <t>JAI.VI.MSO05</t>
  </si>
  <si>
    <t>46°26'20.4'" W</t>
  </si>
  <si>
    <t>PQZ</t>
  </si>
  <si>
    <t>LRA.CG.MSO22</t>
  </si>
  <si>
    <t>22°36'00.8" S</t>
  </si>
  <si>
    <t>47°23'42.5" W</t>
  </si>
  <si>
    <t>LAJ</t>
  </si>
  <si>
    <t>Rua Duarte Jose Goncalves x R. Walter Barioni Filho</t>
  </si>
  <si>
    <t>LUCELIA</t>
  </si>
  <si>
    <t>LU</t>
  </si>
  <si>
    <t>LUC.LU.MSO01</t>
  </si>
  <si>
    <t>LUC LU 01</t>
  </si>
  <si>
    <t>ADT EC 02</t>
  </si>
  <si>
    <t>21°42'41.5"S</t>
  </si>
  <si>
    <t>51°01'05.5"W</t>
  </si>
  <si>
    <t>UKA</t>
  </si>
  <si>
    <t>MOM.MO.MSO02</t>
  </si>
  <si>
    <t>21°35'19.0" S</t>
  </si>
  <si>
    <t>48°20'36.4" W</t>
  </si>
  <si>
    <t>UKB</t>
  </si>
  <si>
    <t>MOM.MO.MSO03</t>
  </si>
  <si>
    <t>21°35'11.0" S</t>
  </si>
  <si>
    <t>48°20'26.0" W</t>
  </si>
  <si>
    <t>BFX</t>
  </si>
  <si>
    <t>Estr. Municipal Dr. Francisco P. Lima x CDHU - Conj. Habitacional Gildo Geraldo</t>
  </si>
  <si>
    <t>MOC.RB.MSO02</t>
  </si>
  <si>
    <t>21°27'22.8"S</t>
  </si>
  <si>
    <t>46°59'28.4"W</t>
  </si>
  <si>
    <t>PTM</t>
  </si>
  <si>
    <t xml:space="preserve">R. Antonio Moreno Perez x R. Antonio Maldonado - Cond. Portal do Lago e Pq Real II </t>
  </si>
  <si>
    <t>MMM.PJ.MSO09</t>
  </si>
  <si>
    <t xml:space="preserve">CAS CE_CG3 </t>
  </si>
  <si>
    <t>22°27'13.0"S</t>
  </si>
  <si>
    <t>46°58'48.0"W</t>
  </si>
  <si>
    <t>NIB</t>
  </si>
  <si>
    <t>NOVO HORIZONTE</t>
  </si>
  <si>
    <t>NHT.NH.MSO01</t>
  </si>
  <si>
    <t>NHT NH 01</t>
  </si>
  <si>
    <t>CTD RB 01</t>
  </si>
  <si>
    <t>21°28'14.0" S</t>
  </si>
  <si>
    <t>49°12'06.2'" W</t>
  </si>
  <si>
    <t>UTO</t>
  </si>
  <si>
    <t>OSVALDO CRUZ</t>
  </si>
  <si>
    <t>EK</t>
  </si>
  <si>
    <t>OSC.EK.MSO01</t>
  </si>
  <si>
    <t>OSC EK 01</t>
  </si>
  <si>
    <t>21°47'54.1" S</t>
  </si>
  <si>
    <t>50°53'55.1" W</t>
  </si>
  <si>
    <t>POY</t>
  </si>
  <si>
    <t>Av. Orestes Soares de Morais x R. Antonio Parro - Jardim do Lago</t>
  </si>
  <si>
    <t>PENAPOLIS</t>
  </si>
  <si>
    <t>LO</t>
  </si>
  <si>
    <t>PNI.LO.MSO01</t>
  </si>
  <si>
    <t>PNI LO 01</t>
  </si>
  <si>
    <t>21°26'06.1" S</t>
  </si>
  <si>
    <t>50°05'20.8" W</t>
  </si>
  <si>
    <t>SOI</t>
  </si>
  <si>
    <t>PAA.PI.MSO02</t>
  </si>
  <si>
    <t>22°43'32.16" S</t>
  </si>
  <si>
    <t>47°40'19.41" W</t>
  </si>
  <si>
    <t>PAA.ST.MSO03</t>
  </si>
  <si>
    <t>22°41'12.9"S</t>
  </si>
  <si>
    <t>47°42'11.9"W</t>
  </si>
  <si>
    <t xml:space="preserve">CCJ </t>
  </si>
  <si>
    <t>R. Antonio da Costa Gardelha Netto x R. Madrid - Jardim Colina Verde</t>
  </si>
  <si>
    <t>PAA.ST.MSO04</t>
  </si>
  <si>
    <t>22°39'39.0"S</t>
  </si>
  <si>
    <t>47°41'30.8"W</t>
  </si>
  <si>
    <t>UAM</t>
  </si>
  <si>
    <t>R. Americo Tobaldini, 387 x R. Terezinha Geni Martin Tavares</t>
  </si>
  <si>
    <t>RIO DAS PEDRAS</t>
  </si>
  <si>
    <t>MB</t>
  </si>
  <si>
    <t>RDP.MB.MSO01</t>
  </si>
  <si>
    <t>RDP MB 01</t>
  </si>
  <si>
    <t>22°51'43.3"S</t>
  </si>
  <si>
    <t>47°36'56.1"W</t>
  </si>
  <si>
    <t>PCO </t>
  </si>
  <si>
    <t>Av. Santo Pelozio, 56 - Jardim das Rosas e Jardim Azaleias</t>
  </si>
  <si>
    <t>SJV.CS.MSO08</t>
  </si>
  <si>
    <t>22°00'05.2"S</t>
  </si>
  <si>
    <t>46°46'30.2"W</t>
  </si>
  <si>
    <t>PCQ </t>
  </si>
  <si>
    <t>SJV.CS.MSO09</t>
  </si>
  <si>
    <t>2°00'25.5"S</t>
  </si>
  <si>
    <t>46°46'25.9"W</t>
  </si>
  <si>
    <t>R. Nagib Miguel, 125 x R. 7 - Jardim Recanto do Bosque (Condomínio Morro Azul I e II)</t>
  </si>
  <si>
    <t>SJV.CS.MSO04</t>
  </si>
  <si>
    <t>USW </t>
  </si>
  <si>
    <t>R. Águas da Prata x R. 8 (Residencial Mantiqueira)</t>
  </si>
  <si>
    <t>SJC.RH.MSO05</t>
  </si>
  <si>
    <t>23°16'30.9"S</t>
  </si>
  <si>
    <t>45°53'44.1"W</t>
  </si>
  <si>
    <t>USV</t>
  </si>
  <si>
    <t>R. Gonçalo Soares x Av. Mariana Andrade - Campos de São José (Jardim Mariana II)</t>
  </si>
  <si>
    <t>SJC.TT.MSO06</t>
  </si>
  <si>
    <t>23°13'03.76" S</t>
  </si>
  <si>
    <t>45°48'27.32" W</t>
  </si>
  <si>
    <t>EAO</t>
  </si>
  <si>
    <t>SPD.VA.MSO03</t>
  </si>
  <si>
    <t>22°34'34.4"S</t>
  </si>
  <si>
    <t>47°55'33.8"W</t>
  </si>
  <si>
    <t>OJV</t>
  </si>
  <si>
    <t>Tv. das Cigarreiras, 273 - Parque das Cigarreiras</t>
  </si>
  <si>
    <t>TABOAO DA SERRA</t>
  </si>
  <si>
    <t>TBS.TA.MSO01</t>
  </si>
  <si>
    <t>TBS TA 03</t>
  </si>
  <si>
    <t>23°36'29.7"S</t>
  </si>
  <si>
    <t>46°47'04.7"W</t>
  </si>
  <si>
    <t>OPM</t>
  </si>
  <si>
    <t>R. Pedro Nunes de Almeida x R. Arlindo Gomes</t>
  </si>
  <si>
    <t>TAQUARITUBA</t>
  </si>
  <si>
    <t>TU</t>
  </si>
  <si>
    <t>TQB.TU.MSO01</t>
  </si>
  <si>
    <t>TQB TU 01</t>
  </si>
  <si>
    <t>AVR SC 02</t>
  </si>
  <si>
    <t>23°32'26.80" S</t>
  </si>
  <si>
    <t>49°14'14.82" W</t>
  </si>
  <si>
    <t>CNG</t>
  </si>
  <si>
    <t>Estr. Municipal do Congonhal x Trav. 10 - Bairro Congonhal</t>
  </si>
  <si>
    <t>TTI.TI.MSO09</t>
  </si>
  <si>
    <t>23°19'31.8"S</t>
  </si>
  <si>
    <t>47°44'53.2"W</t>
  </si>
  <si>
    <t>R. José Rabelo Portela, 880</t>
  </si>
  <si>
    <t>VARZEA PAULISTA</t>
  </si>
  <si>
    <t>VRP.AS.MSO01</t>
  </si>
  <si>
    <t>VRP AS 01</t>
  </si>
  <si>
    <t>23°00'12.67" S</t>
  </si>
  <si>
    <t>46°39'36.04" W</t>
  </si>
  <si>
    <t>R. Eduardo Garcia Jeronymo x Tr. Projetada 19 - Parque da Boa vista II</t>
  </si>
  <si>
    <t>VOT.RP.MSO01</t>
  </si>
  <si>
    <t>VOT RP 02</t>
  </si>
  <si>
    <t>20°24'00.6"S</t>
  </si>
  <si>
    <t>50°00'06.9"W</t>
  </si>
  <si>
    <t>VHA</t>
  </si>
  <si>
    <t>VOM.AF.MSO03</t>
  </si>
  <si>
    <t>23°32'28.5" S</t>
  </si>
  <si>
    <t>47°25'25.7" W</t>
  </si>
  <si>
    <t>PDS</t>
  </si>
  <si>
    <t>Estrada Do Morro Branco x Rua Dois</t>
  </si>
  <si>
    <t>MANOEL DA NOBREGA</t>
  </si>
  <si>
    <t>MN</t>
  </si>
  <si>
    <t>MNOR.MN.MSO01</t>
  </si>
  <si>
    <t>BR-PTD-RJ-SWS1</t>
  </si>
  <si>
    <t>BR-STS-WL-SWC1</t>
  </si>
  <si>
    <t xml:space="preserve">BR-STS-WL-SWC2 </t>
  </si>
  <si>
    <t>Realizado De: ARO AAE (GTA.MF.MSO15) - Para: ARO PDS (PTD.RJ.MSO03)</t>
  </si>
  <si>
    <t>23°24'42.6"S</t>
  </si>
  <si>
    <t>46°58'26.4"W</t>
  </si>
  <si>
    <t>56 Arm</t>
  </si>
  <si>
    <t>RAA</t>
  </si>
  <si>
    <t>Av. Arnaldos, 3497 - Residencial Antônia Franco</t>
  </si>
  <si>
    <t>FERNANDOPOLIS</t>
  </si>
  <si>
    <t>GS</t>
  </si>
  <si>
    <t>FND.GS.MSO02</t>
  </si>
  <si>
    <t>FND GS 01</t>
  </si>
  <si>
    <t>20°17'49.5"S</t>
  </si>
  <si>
    <t>50°15'44.7"W</t>
  </si>
  <si>
    <t>RAB</t>
  </si>
  <si>
    <t>R. Conceição Rodrigues x Av. Arnaldos - Pq. Universitário</t>
  </si>
  <si>
    <t>FND.GS.MSO01</t>
  </si>
  <si>
    <t>20°17'24.2"S</t>
  </si>
  <si>
    <t>50°16'03.6"W</t>
  </si>
  <si>
    <t>3 Arm</t>
  </si>
  <si>
    <t>SES</t>
  </si>
  <si>
    <t>R. João Francisco Angeli, 160  x  R. Orivaldo Schnor - Distrito Uninorte</t>
  </si>
  <si>
    <t>PAA.VR.MSO05</t>
  </si>
  <si>
    <t>PAA VR 02</t>
  </si>
  <si>
    <t>22°39'37.9"S</t>
  </si>
  <si>
    <t>47°36'31.5"W</t>
  </si>
  <si>
    <t>UBO</t>
  </si>
  <si>
    <t>Av. Engº Juarez de Siqueira Brito Vanderlei x R. Romualdo Davoli - Distrito Eldorado</t>
  </si>
  <si>
    <t>SJC.CA.MSO01</t>
  </si>
  <si>
    <t>SJC CA 01</t>
  </si>
  <si>
    <t>23°15'49.3" S</t>
  </si>
  <si>
    <t>45°54'43.4" W</t>
  </si>
  <si>
    <t>UBA</t>
  </si>
  <si>
    <t>Av. Altino Bondensan, 500 - Distrito PQTec</t>
  </si>
  <si>
    <t>SJC.EM.MSO01</t>
  </si>
  <si>
    <t>SJC EM 01</t>
  </si>
  <si>
    <t>23°09'23.4"S</t>
  </si>
  <si>
    <t>45°47'35.0"W</t>
  </si>
  <si>
    <t>Estabilização</t>
  </si>
  <si>
    <t>61 Arm</t>
  </si>
  <si>
    <t>MRB</t>
  </si>
  <si>
    <t>R. Embirá, 125 (Polígono 02)</t>
  </si>
  <si>
    <t>MR</t>
  </si>
  <si>
    <t>AIA.MR.MSO02</t>
  </si>
  <si>
    <t>AIA MR 01</t>
  </si>
  <si>
    <t>23°11'06.8" S</t>
  </si>
  <si>
    <t>46°36'51.8" W</t>
  </si>
  <si>
    <t>ZMV</t>
  </si>
  <si>
    <t>Av. Prefeito Antonio Júlio Garcia de Toledo x Al. Sabiá (Polígono 01)</t>
  </si>
  <si>
    <t>AIA.MR.MSO01</t>
  </si>
  <si>
    <t>23°09'36.4" S</t>
  </si>
  <si>
    <t>46°36'33.1" W</t>
  </si>
  <si>
    <t>Rod. José Simões Louro Júnior, s/n° x R. São Benedito - Jardim Valflor</t>
  </si>
  <si>
    <t>EBG.EG.MSO07</t>
  </si>
  <si>
    <t>22°48'47.46" S</t>
  </si>
  <si>
    <t>47° 1'30.62" W</t>
  </si>
  <si>
    <t>OGN</t>
  </si>
  <si>
    <t>Alameda dos Bandeirantes, 403, PX 403B</t>
  </si>
  <si>
    <t>EBG.EG.MSO11</t>
  </si>
  <si>
    <t>23°50'16.3"S</t>
  </si>
  <si>
    <t>46°49'03.0"W</t>
  </si>
  <si>
    <t>OGT</t>
  </si>
  <si>
    <t>Alameda dos Bandeirantes, 403</t>
  </si>
  <si>
    <t>EBG.EG.MSO12</t>
  </si>
  <si>
    <t>OHO</t>
  </si>
  <si>
    <t>R. Plinhio Smitt x R. José Giordano - Jardim Valflor</t>
  </si>
  <si>
    <t>EBG.EG.MSO08</t>
  </si>
  <si>
    <t>23°48'19.9" S</t>
  </si>
  <si>
    <t>46°49'02.9" W</t>
  </si>
  <si>
    <t>OHW</t>
  </si>
  <si>
    <t>R. Plinhio Smitt - Jardim Valflor</t>
  </si>
  <si>
    <t>EBG.EG.MSO09</t>
  </si>
  <si>
    <t>23°48'20.6" S</t>
  </si>
  <si>
    <t>46°49'04.2" W</t>
  </si>
  <si>
    <t>OHX</t>
  </si>
  <si>
    <t>Av. Ernesto João Marcelino</t>
  </si>
  <si>
    <t>EBG.EG.MSO10</t>
  </si>
  <si>
    <t>23°49'40.6"S</t>
  </si>
  <si>
    <t>46°48'50.8"W</t>
  </si>
  <si>
    <t>BOL</t>
  </si>
  <si>
    <t>R. Soldado-Polícia Militar Gilberto Augustinho, 43 - Jardim Valo Velho</t>
  </si>
  <si>
    <t>ICS.IS.MSO09</t>
  </si>
  <si>
    <t>BOM</t>
  </si>
  <si>
    <t>Estr. de Itapecerica, 5131 - Vila das Belezas</t>
  </si>
  <si>
    <t>ICS.IS.MSO08</t>
  </si>
  <si>
    <t>BPS</t>
  </si>
  <si>
    <t>Estr. Abias da Silva, 2581 - Mombaça</t>
  </si>
  <si>
    <t>ICS.IS.MSO23</t>
  </si>
  <si>
    <t>ODO</t>
  </si>
  <si>
    <t>Estr. Ary Domingues Mandu</t>
  </si>
  <si>
    <t>ICS.IS.MSO14</t>
  </si>
  <si>
    <t>ICS IS 03</t>
  </si>
  <si>
    <t>ODP</t>
  </si>
  <si>
    <t>Rua Cajaranas, 32 - Valo Velho</t>
  </si>
  <si>
    <t>ICS.IS.MSO12</t>
  </si>
  <si>
    <t>ODQ</t>
  </si>
  <si>
    <t>R. Ubatuba x Av. XV de Novembro</t>
  </si>
  <si>
    <t>ICS.IS.MSO17</t>
  </si>
  <si>
    <t>ODR</t>
  </si>
  <si>
    <t>R. Soldado-Polícia Militar Gilberto Augustinho- Jardim Valo Velho</t>
  </si>
  <si>
    <t>ICS.IS.MSO18</t>
  </si>
  <si>
    <t>ODS</t>
  </si>
  <si>
    <t>R. Teófilo Otoní x Rod. Armando Salles - Jardim Branca Flor</t>
  </si>
  <si>
    <t>ICS.IS.MSO15</t>
  </si>
  <si>
    <t>OEA</t>
  </si>
  <si>
    <t>R. Taquaral x Av. XV de Novembro - Jardim Branca Flor</t>
  </si>
  <si>
    <t>ICS.IS.MSO16</t>
  </si>
  <si>
    <t>OEI</t>
  </si>
  <si>
    <t>RODOVIA RÉGIS BITTERCOUNT x ESTRADA FERREIRA GUEDES</t>
  </si>
  <si>
    <t>ICS.IS.MSO29</t>
  </si>
  <si>
    <t>OEO</t>
  </si>
  <si>
    <t>Estr. Abias da Silva x Rod. Prefeito Bento Rotger Domingues Bentinho - Mombaça</t>
  </si>
  <si>
    <t>ICS.IS.MSO24</t>
  </si>
  <si>
    <t>POK</t>
  </si>
  <si>
    <t>R. Eldorado x R. Soldado-Polícia Militar Gilberto Augustinho - Chácara Hitoshi</t>
  </si>
  <si>
    <t>ICS.IS.MSO13</t>
  </si>
  <si>
    <t>YEB</t>
  </si>
  <si>
    <t>ICS.IS.MSO10</t>
  </si>
  <si>
    <t>YEC</t>
  </si>
  <si>
    <t>R. Soldado-Polícia Militar Gilberto Augustinho, 1260 - Jardim Valo Velho</t>
  </si>
  <si>
    <t>ICS.IS.MSO11</t>
  </si>
  <si>
    <t>YEI</t>
  </si>
  <si>
    <t>R. Taquaral, 102 - Jardim Itapecerica</t>
  </si>
  <si>
    <t>ICS.IS.MSO19</t>
  </si>
  <si>
    <t>YEJ</t>
  </si>
  <si>
    <t>R. Claudinete Pereira Belchior, 148 x R. Itanhaém - Jardim Montesano</t>
  </si>
  <si>
    <t>ICS.IS.MSO20</t>
  </si>
  <si>
    <t>YEK</t>
  </si>
  <si>
    <t>Rod. Salvador de Leone x R. Mario Marcheti, 50a - Embu Mirim</t>
  </si>
  <si>
    <t>ICS.IS.MSO21</t>
  </si>
  <si>
    <t>YEL</t>
  </si>
  <si>
    <t>AV. GUATEMALA x AV. ESTADOS UNIDOS</t>
  </si>
  <si>
    <t>ICS.IS.MSO22</t>
  </si>
  <si>
    <t>YEM</t>
  </si>
  <si>
    <t>RUA AMÉRICA DO SUL x AV. MARANHÃO</t>
  </si>
  <si>
    <t>ICS.IS.MSO25</t>
  </si>
  <si>
    <t>YEN</t>
  </si>
  <si>
    <t>PÇA JORNALISTA PAULO DE CASTRO F. JUNIOR x RUA MANOEL MAXIMINO DA ROSA</t>
  </si>
  <si>
    <t>ICS.IS.MSO26</t>
  </si>
  <si>
    <t>YEO</t>
  </si>
  <si>
    <t>ICS.IS.MSO27</t>
  </si>
  <si>
    <t>YEX</t>
  </si>
  <si>
    <t>ICS.IS.MSO28</t>
  </si>
  <si>
    <t>DMA</t>
  </si>
  <si>
    <t>AV. INDUSTRIAL x RUA DO AÇO</t>
  </si>
  <si>
    <t>IAQ.ID.MSO12</t>
  </si>
  <si>
    <t>IAQ ID 01</t>
  </si>
  <si>
    <t>23°26'34.4" S</t>
  </si>
  <si>
    <t>46°19'39.0" W</t>
  </si>
  <si>
    <t>DMC</t>
  </si>
  <si>
    <t>Rua Pinheirinho, 2 - Vila Celeste</t>
  </si>
  <si>
    <t>IAQ.ID.MSO13</t>
  </si>
  <si>
    <t>DME</t>
  </si>
  <si>
    <t>R. Serra de Aguirre, 148 - Jardim Amaral</t>
  </si>
  <si>
    <t>IAQ.ID.MSO14</t>
  </si>
  <si>
    <t>DMH</t>
  </si>
  <si>
    <t>RUA CATANDUVA x RUA DO CARMO</t>
  </si>
  <si>
    <t>IAQ.ID.MSO15</t>
  </si>
  <si>
    <t>DMN</t>
  </si>
  <si>
    <t>RUA HUMBERTO DE ALENCAR CASTELO BRANCO x RUA CEL. MILTON TAVARES</t>
  </si>
  <si>
    <t>IAQ.ID.MSO16</t>
  </si>
  <si>
    <t>DMX</t>
  </si>
  <si>
    <t>RUA HENRIQUE GEOVANNI XAVIER x RUA DELMIRO GOUVÊIA</t>
  </si>
  <si>
    <t>IAQ.ID.MSO17</t>
  </si>
  <si>
    <t>DMZ</t>
  </si>
  <si>
    <t>Av. Turmalinas, 563 - Estância Fraternidade</t>
  </si>
  <si>
    <t>IAQ.ID.MSO18</t>
  </si>
  <si>
    <t>MDA</t>
  </si>
  <si>
    <t>R. Aparício Ubinha x R. Eugênio Monte (Polígono 06)</t>
  </si>
  <si>
    <t>ITA.MD.MSO02</t>
  </si>
  <si>
    <t>22°58'28.7" S</t>
  </si>
  <si>
    <t>46°43'41.1" W</t>
  </si>
  <si>
    <t>MDB</t>
  </si>
  <si>
    <t>ITA.MD.MSO03</t>
  </si>
  <si>
    <t>22°57'26.9" S</t>
  </si>
  <si>
    <t>46°46'02.1" W</t>
  </si>
  <si>
    <t>ZRN</t>
  </si>
  <si>
    <t>RUA MILÃO x AV. LOMBARDIA</t>
  </si>
  <si>
    <t>JARINU</t>
  </si>
  <si>
    <t>JIU.DI.MSO01</t>
  </si>
  <si>
    <t>JIU DI 01</t>
  </si>
  <si>
    <t xml:space="preserve"> SPO PD 05</t>
  </si>
  <si>
    <t>23°05'02.2" S</t>
  </si>
  <si>
    <t>46°42'23.5" W</t>
  </si>
  <si>
    <t>ZRO</t>
  </si>
  <si>
    <t>RUA MILÃO x RUA SALERMO</t>
  </si>
  <si>
    <t>JIU.DI.MSO02</t>
  </si>
  <si>
    <t>23°04'48.9" S</t>
  </si>
  <si>
    <t>46°42'02.1" W</t>
  </si>
  <si>
    <t>Av. Conceição x R. J Eduardo - Maracanã</t>
  </si>
  <si>
    <t>JIU.DI.MSO03</t>
  </si>
  <si>
    <t>11326</t>
  </si>
  <si>
    <t>Av. Atílio Gobbo x Estr. Municipal Paiol Velho</t>
  </si>
  <si>
    <t>TN</t>
  </si>
  <si>
    <t>JAI.TN.MSO01</t>
  </si>
  <si>
    <t>JAI TN 01</t>
  </si>
  <si>
    <t>JAI GC 01</t>
  </si>
  <si>
    <t>VOD</t>
  </si>
  <si>
    <t>MNQ.PO.MSO03</t>
  </si>
  <si>
    <t>VOE</t>
  </si>
  <si>
    <t>MNQ.PO.MSO02</t>
  </si>
  <si>
    <t>VOF</t>
  </si>
  <si>
    <t>MNQ.PO.MSO04</t>
  </si>
  <si>
    <t>VOP</t>
  </si>
  <si>
    <t>MNQ.PO.MSO05</t>
  </si>
  <si>
    <t>11401</t>
  </si>
  <si>
    <t>HLK</t>
  </si>
  <si>
    <t>Av. Matias Lopes x Av. 1</t>
  </si>
  <si>
    <t>NZP.NZ.MSO02</t>
  </si>
  <si>
    <t>R. Violeta, 16</t>
  </si>
  <si>
    <t>PPJ.PJ.MSO03</t>
  </si>
  <si>
    <t>BQX</t>
  </si>
  <si>
    <t>Estr. dos Romeiros, 1515 - Cristal Park</t>
  </si>
  <si>
    <t>PPJ.PJ.MSO02</t>
  </si>
  <si>
    <t>-23.410060 /</t>
  </si>
  <si>
    <t>QFF</t>
  </si>
  <si>
    <t>SRE.AE.MSO04</t>
  </si>
  <si>
    <t>SPO CB_CG3</t>
  </si>
  <si>
    <t>QFJ</t>
  </si>
  <si>
    <t>R. Luís Mateus Mailasqui</t>
  </si>
  <si>
    <t>SRE.AE.MSO03</t>
  </si>
  <si>
    <t>QFQ</t>
  </si>
  <si>
    <t>R. Dona Carla Ceragiolli, s/n° x R. Luiz Mateus Mailaski</t>
  </si>
  <si>
    <t>SRE.AE.MSO02</t>
  </si>
  <si>
    <t>CFY</t>
  </si>
  <si>
    <t>CF</t>
  </si>
  <si>
    <t>ITV.CF.MSO01</t>
  </si>
  <si>
    <t>ITV CF 01</t>
  </si>
  <si>
    <t>-23.180120 /</t>
  </si>
  <si>
    <t>XPF</t>
  </si>
  <si>
    <t>ITV.CX.MSO06</t>
  </si>
  <si>
    <t>-23.142598 /</t>
  </si>
  <si>
    <t>XQB</t>
  </si>
  <si>
    <t>ITV.CX.MSO05</t>
  </si>
  <si>
    <t>-23.150050 /</t>
  </si>
  <si>
    <t>XQJ</t>
  </si>
  <si>
    <t>ITV.CX.MSO08</t>
  </si>
  <si>
    <t>-23.490978 /</t>
  </si>
  <si>
    <t>FOW</t>
  </si>
  <si>
    <t>Estr. Laramara x Estr. Velha de Bragança Paulista (Polígono 14)</t>
  </si>
  <si>
    <t>TEPA.TR.MSO03</t>
  </si>
  <si>
    <t>23°14'46.8"S</t>
  </si>
  <si>
    <t>46°35'23.7"W</t>
  </si>
  <si>
    <t>ZRL</t>
  </si>
  <si>
    <t>Av. Brasil, 25 (Polígono 13)</t>
  </si>
  <si>
    <t>TEPA.TR.MSO02</t>
  </si>
  <si>
    <t>23°15'20.7"S</t>
  </si>
  <si>
    <t>46°35'26.0"W</t>
  </si>
  <si>
    <t>ZRQ</t>
  </si>
  <si>
    <t>Estr. dos Administradores x R. Paineiras (Polígono 15)</t>
  </si>
  <si>
    <t>TEPA.TR.MSO04</t>
  </si>
  <si>
    <t>23°14'39.0"S</t>
  </si>
  <si>
    <t>46°34'53.2"W</t>
  </si>
  <si>
    <t>XQG</t>
  </si>
  <si>
    <t>VIVENDAS DO JAPY</t>
  </si>
  <si>
    <t>VVJY.VJ.MSO01</t>
  </si>
  <si>
    <t>FTTC</t>
  </si>
  <si>
    <t>4 Arm</t>
  </si>
  <si>
    <t>AHC</t>
  </si>
  <si>
    <t>R. Nazareno Romaldini, 16 - Santa Luzia</t>
  </si>
  <si>
    <t>RPS.RP.MSO04</t>
  </si>
  <si>
    <t>AJA</t>
  </si>
  <si>
    <t>R. da Liberdade, 32 - Colônia</t>
  </si>
  <si>
    <t>RPS.RP.MSO02</t>
  </si>
  <si>
    <t>AJH</t>
  </si>
  <si>
    <t>R. Babilônia, s/n° - Colônia</t>
  </si>
  <si>
    <t>RPS.RP.MSO05</t>
  </si>
  <si>
    <t>AJO</t>
  </si>
  <si>
    <t>R. Áustria, 145 - Centro</t>
  </si>
  <si>
    <t>RPS.RP.MSO03</t>
  </si>
  <si>
    <t>80 Arm</t>
  </si>
  <si>
    <t>BMD</t>
  </si>
  <si>
    <t>Rua N.Sa. dos Navegantes x Rua Manoel de Almeida</t>
  </si>
  <si>
    <t>DDA.BE.MSO11</t>
  </si>
  <si>
    <t>23°43'10.2"S</t>
  </si>
  <si>
    <t>46°37'20.0"W</t>
  </si>
  <si>
    <t>DDA.BE.MSO12</t>
  </si>
  <si>
    <t>BME</t>
  </si>
  <si>
    <t>Rua Peróbas x Rua dos Pinheiros</t>
  </si>
  <si>
    <t>DDA.BE.MSO07</t>
  </si>
  <si>
    <t>Av. Chico Mendes x Rua Caviúna</t>
  </si>
  <si>
    <t>DDA.BE.MSO14</t>
  </si>
  <si>
    <t>DDA.BE.MSO15</t>
  </si>
  <si>
    <t>DDA.BE.MSO16</t>
  </si>
  <si>
    <t>Rua N.Sa. dos Navegantes, 311</t>
  </si>
  <si>
    <t>DDA.BE.MSO13</t>
  </si>
  <si>
    <t>Rua Guatambús x Rua Jequitibás</t>
  </si>
  <si>
    <t>DDA.BE.MSO08</t>
  </si>
  <si>
    <t>DDA.BE.MSO09</t>
  </si>
  <si>
    <t>DDA.BE.MSO10</t>
  </si>
  <si>
    <t>AIM</t>
  </si>
  <si>
    <t>Rua Uruguaiana x Cruz Alta (CS# 995)</t>
  </si>
  <si>
    <t>IAQ.IT.MSO14</t>
  </si>
  <si>
    <t>IAQ IT 13</t>
  </si>
  <si>
    <t>IAQ.IT.MSO15</t>
  </si>
  <si>
    <t>IAQ IT 14</t>
  </si>
  <si>
    <t>IAQ.IT.MSO16</t>
  </si>
  <si>
    <t>IAQ IT 15</t>
  </si>
  <si>
    <t>AKJ</t>
  </si>
  <si>
    <t>Av. Italo Adami x Rua Recife (CS#840)</t>
  </si>
  <si>
    <t>IAQ.IT.MSO12</t>
  </si>
  <si>
    <t>IAQ IT 11</t>
  </si>
  <si>
    <t>IAQ.IT.MSO13</t>
  </si>
  <si>
    <t>IAQ IT 12</t>
  </si>
  <si>
    <t>AKZ</t>
  </si>
  <si>
    <t>Rua Fernando V. Rossi x Rua Terosopolis</t>
  </si>
  <si>
    <t>IAQ.IT.MSO10</t>
  </si>
  <si>
    <t>IAQ IT 09</t>
  </si>
  <si>
    <t>IAQ.IT.MSO11</t>
  </si>
  <si>
    <t>IAQ IT 10</t>
  </si>
  <si>
    <t>ANA</t>
  </si>
  <si>
    <t xml:space="preserve">Rua Itabuna x Rua Mato Grosso </t>
  </si>
  <si>
    <t>IAQ.IT.MSO08</t>
  </si>
  <si>
    <t>IAQ IT 07</t>
  </si>
  <si>
    <t>IAQ.IT.MSO09</t>
  </si>
  <si>
    <t>IAQ IT 08</t>
  </si>
  <si>
    <t>ANB</t>
  </si>
  <si>
    <t>Rua Uberaba x Rua Sabará</t>
  </si>
  <si>
    <t>IAQ.IT.MSO06</t>
  </si>
  <si>
    <t>IAQ IT 05</t>
  </si>
  <si>
    <t>IAQ.IT.MSO07</t>
  </si>
  <si>
    <t>IAQ IT 06</t>
  </si>
  <si>
    <t>AND</t>
  </si>
  <si>
    <t>Rua Fernando V. Rossi x Av. Brasil</t>
  </si>
  <si>
    <t>IAQ.IT.MSO04</t>
  </si>
  <si>
    <t>IAQ.IT.MSO05</t>
  </si>
  <si>
    <t>IAQ IT 04</t>
  </si>
  <si>
    <t>EII</t>
  </si>
  <si>
    <t xml:space="preserve"> Rua José Vedovatto x Rua Eduardo Carlos </t>
  </si>
  <si>
    <t>NOVN.NZ.MSO09</t>
  </si>
  <si>
    <t>NOVN NZ01</t>
  </si>
  <si>
    <t xml:space="preserve"> Rua José Vedovatto x Rua Domingos Conrado </t>
  </si>
  <si>
    <t>NOVN.NZ.MSO10</t>
  </si>
  <si>
    <t>NOVN.NZ.MSO11</t>
  </si>
  <si>
    <t xml:space="preserve"> Rua Giácomo Berluci x Rua Leonir Dutra Pereira </t>
  </si>
  <si>
    <t>NOVN.NZ.MSO12</t>
  </si>
  <si>
    <t>NOVN.NZ.MSO13</t>
  </si>
  <si>
    <t>EIN</t>
  </si>
  <si>
    <t xml:space="preserve">Rua Marcos Dutra Pereira x Rua Eng. Jaime Pinheiro Ulhôa Cintra </t>
  </si>
  <si>
    <t>NOVN.NZ.MSO08</t>
  </si>
  <si>
    <t>EKV</t>
  </si>
  <si>
    <t xml:space="preserve"> Rua José Vedovatto x Rua Raimundo Alves Diniz </t>
  </si>
  <si>
    <t>NOVN.NZ.MSO14</t>
  </si>
  <si>
    <t>VEA</t>
  </si>
  <si>
    <t>Rua Duque de Caxias x Rua Antonio Magnani</t>
  </si>
  <si>
    <t>PIRASSUNUNGA</t>
  </si>
  <si>
    <t>GO</t>
  </si>
  <si>
    <t>PAG.GO.MSO05</t>
  </si>
  <si>
    <t>PAG GO 01</t>
  </si>
  <si>
    <t>PAG.GO.MSO06</t>
  </si>
  <si>
    <t>PAG.GO.MSO07</t>
  </si>
  <si>
    <t>VEL</t>
  </si>
  <si>
    <t>Rua Quinze de Novembro x Rua Visc. Rio Branco</t>
  </si>
  <si>
    <t>PAG.GO.MSO20</t>
  </si>
  <si>
    <t>PAG.GO.MSO21</t>
  </si>
  <si>
    <t>PAG.GO.MSO22</t>
  </si>
  <si>
    <t>VEU</t>
  </si>
  <si>
    <t>Rua Duque de Caxias x Rua Cap. Maneco</t>
  </si>
  <si>
    <t>PAG.GO.MSO10</t>
  </si>
  <si>
    <t>VFC</t>
  </si>
  <si>
    <t>Rua Martiniano dos Santos x Rua Minas Gerais</t>
  </si>
  <si>
    <t>PAG.GO.MSO17</t>
  </si>
  <si>
    <t>VFD</t>
  </si>
  <si>
    <t>Av. Flores x Passeio Pioneiros</t>
  </si>
  <si>
    <t>PAG.GO.MSO14</t>
  </si>
  <si>
    <t>VFK</t>
  </si>
  <si>
    <t>Av. Joaquim Mendes x Av. Paingas</t>
  </si>
  <si>
    <t>PAG.GO.MSO18</t>
  </si>
  <si>
    <t>VFL</t>
  </si>
  <si>
    <t>Rua 13 de Maio x Rua Cel. Jeremias J. de Almeida</t>
  </si>
  <si>
    <t>PAG.GO.MSO23</t>
  </si>
  <si>
    <t>VFN</t>
  </si>
  <si>
    <t>Av. Padre Antonio Van Essa x Rua Pedro Camargo Neves</t>
  </si>
  <si>
    <t>PAG.GO.MSO11</t>
  </si>
  <si>
    <t>VIA</t>
  </si>
  <si>
    <t>Av. Padre Antonio Van Essa x Rua Maj. Feliciano</t>
  </si>
  <si>
    <t>PAG.GO.MSO12</t>
  </si>
  <si>
    <t>PAG.GO.MSO13</t>
  </si>
  <si>
    <t>VIB</t>
  </si>
  <si>
    <t>Rua Gen. Luis Barbedo x Rua Joaquim Cristovão</t>
  </si>
  <si>
    <t>PAG.GO.MSO03</t>
  </si>
  <si>
    <t>PAG.GO.MSO04</t>
  </si>
  <si>
    <t>VIC</t>
  </si>
  <si>
    <t>Av. Prof. Antonio Faggin x Rua Gen. Luis Barbedo</t>
  </si>
  <si>
    <t>PAG.GO.MSO01</t>
  </si>
  <si>
    <t>PAG.GO.MSO02</t>
  </si>
  <si>
    <t>VID</t>
  </si>
  <si>
    <t>Av. Newton Prado x Alameda Açucenas</t>
  </si>
  <si>
    <t>PAG.GO.MSO15</t>
  </si>
  <si>
    <t>PAG.GO.MSO16</t>
  </si>
  <si>
    <t>VIE</t>
  </si>
  <si>
    <t>Rua Duque de Caxias x Rua Chico Mestre</t>
  </si>
  <si>
    <t>PAG.GO.MSO08</t>
  </si>
  <si>
    <t>PAG.GO.MSO09</t>
  </si>
  <si>
    <t>VIF</t>
  </si>
  <si>
    <t>Rua 13 de Maio x Rua José Bonifácio</t>
  </si>
  <si>
    <t>PAG.GO.MSO25</t>
  </si>
  <si>
    <t>VIG</t>
  </si>
  <si>
    <t>Rua 13 de Maio x Rua Amador Bueno</t>
  </si>
  <si>
    <t>PAG.GO.MSO24</t>
  </si>
  <si>
    <t>VIH</t>
  </si>
  <si>
    <t>Av. Joaquim Mendes x Rua Quinze de Novembro</t>
  </si>
  <si>
    <t>PAG.GO.MSO19</t>
  </si>
  <si>
    <t>AHE</t>
  </si>
  <si>
    <t>Av. Francisco Monteiro x Rua Alexandre de Melo e Faro</t>
  </si>
  <si>
    <t>RPS.RP.MSO16</t>
  </si>
  <si>
    <t>RPS RP 02</t>
  </si>
  <si>
    <t>AHH</t>
  </si>
  <si>
    <t>Rua Ceará x Rua Circular</t>
  </si>
  <si>
    <t>RPS.RP.MSO18</t>
  </si>
  <si>
    <t>Av. Francisco Monteiro x Rua Santos Dumont</t>
  </si>
  <si>
    <t>RPS.RP.MSO17</t>
  </si>
  <si>
    <t>AHN</t>
  </si>
  <si>
    <t>Av. Francisco Monteiro x Rua São Vicente</t>
  </si>
  <si>
    <t>RPS.RP.MSO19</t>
  </si>
  <si>
    <t>AJJ</t>
  </si>
  <si>
    <t>Av. Pref. Valdirio Prisco x Rua dos Autonomistas</t>
  </si>
  <si>
    <t>RPS.RP.MSO21</t>
  </si>
  <si>
    <t>AJQ</t>
  </si>
  <si>
    <t>Rua Santo Bertoldo x Rua Anchieta</t>
  </si>
  <si>
    <t>RPS.RP.MSO20</t>
  </si>
  <si>
    <t>AKC</t>
  </si>
  <si>
    <t>Rua Primeiro de Junho x Rua 21 de Abril</t>
  </si>
  <si>
    <t>RPS.RP.MSO11</t>
  </si>
  <si>
    <t>Rua Olimpia Cata Preta x Rua Aurora</t>
  </si>
  <si>
    <t>RPS.RP.MSO12</t>
  </si>
  <si>
    <t>Rua José Mortari, 804</t>
  </si>
  <si>
    <t>RPS.RP.MSO10</t>
  </si>
  <si>
    <t>AKG</t>
  </si>
  <si>
    <t>Rua José Mortari, 630</t>
  </si>
  <si>
    <t>RPS.RP.MSO23</t>
  </si>
  <si>
    <t>Av. Santo André, 1185</t>
  </si>
  <si>
    <t>RPS.RP.MSO15</t>
  </si>
  <si>
    <t>AKR</t>
  </si>
  <si>
    <t>Rua Humberto de Campos, 835</t>
  </si>
  <si>
    <t>RPS.RP.MSO07</t>
  </si>
  <si>
    <t>AKX</t>
  </si>
  <si>
    <t>Rua Gomes Leal x Rua Isidoro Fontes</t>
  </si>
  <si>
    <t>RPS.RP.MSO14</t>
  </si>
  <si>
    <t>AKY</t>
  </si>
  <si>
    <t>Rua Quintino Bocaiuva, 337</t>
  </si>
  <si>
    <t>RPS.RP.MSO13</t>
  </si>
  <si>
    <t>Rua Ada Mortari x Rua Major Cardim</t>
  </si>
  <si>
    <t>RPS.RP.MSO22</t>
  </si>
  <si>
    <t>PEA</t>
  </si>
  <si>
    <t>Rua José Osório x Rua Gal. Osório (CS#49)</t>
  </si>
  <si>
    <t>SJV.CS.MSO14</t>
  </si>
  <si>
    <t>SJV CS01</t>
  </si>
  <si>
    <t>PEB</t>
  </si>
  <si>
    <t>Rua Pres. Getulio Vargas x Rua Silviano Barbosa (CS#20)</t>
  </si>
  <si>
    <t>SJV.CS.MSO15</t>
  </si>
  <si>
    <t>PEC</t>
  </si>
  <si>
    <t>Rua João B. Marques Goulart x Av. Oscar Pirajá Martins</t>
  </si>
  <si>
    <t>SJV.CS.MSO16</t>
  </si>
  <si>
    <t>SJV.CS.MSO17</t>
  </si>
  <si>
    <t>PED</t>
  </si>
  <si>
    <t>Rua Fernando Arriguci x Av. Brasília (CS#176)</t>
  </si>
  <si>
    <t>SJV.CS.MSO18</t>
  </si>
  <si>
    <t>PEE</t>
  </si>
  <si>
    <t>Rua Quatorze de Julho x Rua Cel. José Procópio</t>
  </si>
  <si>
    <t>SJV.CS.MSO19</t>
  </si>
  <si>
    <t>SJV.CS.MSO20</t>
  </si>
  <si>
    <t>PEF</t>
  </si>
  <si>
    <t>Rua Gabriel Ferreira x Av. da Gertrudes</t>
  </si>
  <si>
    <t>SJV.CS.MSO21</t>
  </si>
  <si>
    <t>PEG</t>
  </si>
  <si>
    <t>Rua Cap. José alexandre x Rua DomPedro II</t>
  </si>
  <si>
    <t>SJV.CS.MSO22</t>
  </si>
  <si>
    <t>SJV.CS.MSO23</t>
  </si>
  <si>
    <t>PEZ</t>
  </si>
  <si>
    <t>Rua S. José x Rua Francisco Almeida</t>
  </si>
  <si>
    <t>SJV.CS.MSO11</t>
  </si>
  <si>
    <t>WIW</t>
  </si>
  <si>
    <t>Rua Oscar Piraja Martins x Rua Gal. Osório</t>
  </si>
  <si>
    <t>SJV.CS.MSO12</t>
  </si>
  <si>
    <t>SJV.CS.MSO13</t>
  </si>
  <si>
    <t>WJO</t>
  </si>
  <si>
    <t>Av Brasília x Rua Carolina Malheiros</t>
  </si>
  <si>
    <t>SJV.CS.MSO10</t>
  </si>
  <si>
    <t>Rede Externa</t>
  </si>
  <si>
    <t>5700420023
5700420030
5700420040</t>
  </si>
  <si>
    <t>YNK</t>
  </si>
  <si>
    <t>CAS.BE.MSO01</t>
  </si>
  <si>
    <t>CAS BE 01</t>
  </si>
  <si>
    <t>Estrada Velha de Mogi ,frente ao cond. Morada da Colina</t>
  </si>
  <si>
    <t>RIGN.RG.MSO02</t>
  </si>
  <si>
    <t>RIGN RG 01</t>
  </si>
  <si>
    <t>R. Sandra Cristina Pavan Ferreira, 180 - Shopping Penápolis</t>
  </si>
  <si>
    <t>PNI.LO.MSO02</t>
  </si>
  <si>
    <t>23°22'21.05" S</t>
  </si>
  <si>
    <t>47°47'49.38" W</t>
  </si>
  <si>
    <t>KLK</t>
  </si>
  <si>
    <t>R. Dona Tecla x R. Mariza - Parque Shopping Maia</t>
  </si>
  <si>
    <t>PC</t>
  </si>
  <si>
    <t>GRS.PC.MSO01</t>
  </si>
  <si>
    <t>GRS PC 02</t>
  </si>
  <si>
    <t>ETP 0000.2578_26 11 2015</t>
  </si>
  <si>
    <t>Ampliação placa EFM</t>
  </si>
  <si>
    <t>23°26'39.2"</t>
  </si>
  <si>
    <t>46°32'23.0"</t>
  </si>
  <si>
    <t>226 Arm</t>
  </si>
  <si>
    <t>IWF</t>
  </si>
  <si>
    <t>TRAVESSA MÁTICO X RUA VERATRO</t>
  </si>
  <si>
    <t>SPO.AS.MSO12</t>
  </si>
  <si>
    <t>/ -46.53723341</t>
  </si>
  <si>
    <t>MVN</t>
  </si>
  <si>
    <t>MANO. BENÍC.,R X MACHADO CORR,R</t>
  </si>
  <si>
    <t>SPO.JR.MSO17</t>
  </si>
  <si>
    <t>MVO</t>
  </si>
  <si>
    <t>FRANC. DA CUNHA MENEZES, R 1179</t>
  </si>
  <si>
    <t>SPO.JR.MSO11</t>
  </si>
  <si>
    <t>-23.43855 /</t>
  </si>
  <si>
    <t>5700282847</t>
  </si>
  <si>
    <t>NVY</t>
  </si>
  <si>
    <t>FERNANDO MENDES DE ALM., R 1182</t>
  </si>
  <si>
    <t>SPO.JR.MSO13</t>
  </si>
  <si>
    <t>NVZ</t>
  </si>
  <si>
    <t>TRAV. ANTONIO INÁCIO TORRES, R 11</t>
  </si>
  <si>
    <t>SPO.JR.MSO07</t>
  </si>
  <si>
    <t>-23.432005 /</t>
  </si>
  <si>
    <t>TVN</t>
  </si>
  <si>
    <t>R. ALEIXOS JAFET-R. LOURENZO L. 34</t>
  </si>
  <si>
    <t>SPO.JR.MSO09</t>
  </si>
  <si>
    <t>TVO</t>
  </si>
  <si>
    <t>R  ACARICUARA    544</t>
  </si>
  <si>
    <t>SPO.JR.MSO10</t>
  </si>
  <si>
    <t>-23.438615 /</t>
  </si>
  <si>
    <t>TVW</t>
  </si>
  <si>
    <t>FERNANDO MENDES DE ALM., R 1180</t>
  </si>
  <si>
    <t>SPO.JR.MSO08</t>
  </si>
  <si>
    <t>-23.426242 /</t>
  </si>
  <si>
    <t>TVX</t>
  </si>
  <si>
    <t>SPO.JR.MSO16</t>
  </si>
  <si>
    <t>-23.432438 /</t>
  </si>
  <si>
    <t>TVY</t>
  </si>
  <si>
    <t>FERNANDO MENDES DE ALM., R 1181</t>
  </si>
  <si>
    <t>SPO.JR.MSO12</t>
  </si>
  <si>
    <t>TVZ</t>
  </si>
  <si>
    <t>R.ELIAS ANTONIO LOPES N-9</t>
  </si>
  <si>
    <t>SPO.JR.MSO15</t>
  </si>
  <si>
    <t>-23.433774 /</t>
  </si>
  <si>
    <t>ZAA</t>
  </si>
  <si>
    <t>Av. dos Aleixos Jafet x Rua Lourenzo Latorre, lote 34</t>
  </si>
  <si>
    <t>SPO.JR.MSO18</t>
  </si>
  <si>
    <t>ZAC</t>
  </si>
  <si>
    <t>Estrada José Lopes, 20A</t>
  </si>
  <si>
    <t>SPO.JR.MSO14</t>
  </si>
  <si>
    <t>/ -46.71588153</t>
  </si>
  <si>
    <t>JID</t>
  </si>
  <si>
    <t>AVENIDA DEPUTADO CANTIDIO SAMPAIO  5301</t>
  </si>
  <si>
    <t>SPO.MG.MSO11</t>
  </si>
  <si>
    <t>-23.442054 /</t>
  </si>
  <si>
    <t>5700282863</t>
  </si>
  <si>
    <t>MVW</t>
  </si>
  <si>
    <t>DEP. CANTIDIO SAMPAIO, AV.6786</t>
  </si>
  <si>
    <t>SPO.MG.MSO07</t>
  </si>
  <si>
    <t>MVX</t>
  </si>
  <si>
    <t>DEP. CANTIDIO SAMPAIO,AV 5647</t>
  </si>
  <si>
    <t>SPO.MG.MSO08</t>
  </si>
  <si>
    <t>/ -46.70708543</t>
  </si>
  <si>
    <t>MWB</t>
  </si>
  <si>
    <t>UM,AV X UM,R (V. BRASILÂNDIA)</t>
  </si>
  <si>
    <t>SPO.MG.MSO15</t>
  </si>
  <si>
    <t>MWC</t>
  </si>
  <si>
    <t>UM,AV 0021</t>
  </si>
  <si>
    <t>SPO.MG.MSO16</t>
  </si>
  <si>
    <t>MWD</t>
  </si>
  <si>
    <t>VALE DO SUL, R X UM,AV</t>
  </si>
  <si>
    <t>SPO.MG.MSO10</t>
  </si>
  <si>
    <t>-23.444246 /</t>
  </si>
  <si>
    <t>MWF</t>
  </si>
  <si>
    <t>ELISIO TEIXEIRA LEITE, AV 7452</t>
  </si>
  <si>
    <t>SPO.MG.MSO12</t>
  </si>
  <si>
    <t>MYX</t>
  </si>
  <si>
    <t>AV. ELISEO TEIXEIRA LEITE   7493</t>
  </si>
  <si>
    <t>SPO.MG.MSO14</t>
  </si>
  <si>
    <t>MYZ</t>
  </si>
  <si>
    <t>SPO.MG.MSO09</t>
  </si>
  <si>
    <t>MZV</t>
  </si>
  <si>
    <t>RUA MONTE ALEGRE DO SUL , 1042</t>
  </si>
  <si>
    <t>SPO.MG.MSO13</t>
  </si>
  <si>
    <t>MZX</t>
  </si>
  <si>
    <t>AV  UM  BLOCO 21  ( A,B,C,D )  ( CDHU )</t>
  </si>
  <si>
    <t>SPO.MG.MSO17</t>
  </si>
  <si>
    <t>DEK</t>
  </si>
  <si>
    <t>R. Alan Napier, 200 - Parque Paraíso</t>
  </si>
  <si>
    <t>SPO.MM.MSO02</t>
  </si>
  <si>
    <t>-23.749408 /</t>
  </si>
  <si>
    <t>11006</t>
  </si>
  <si>
    <t>DEI</t>
  </si>
  <si>
    <t>R. José da Silva, 2041 - Adolfo Mantova</t>
  </si>
  <si>
    <t>AGL.BS.MSO02</t>
  </si>
  <si>
    <t>22°28'57.9"</t>
  </si>
  <si>
    <t>46°35'50.2"</t>
  </si>
  <si>
    <t>YGA</t>
  </si>
  <si>
    <t>Av. Orlando Audrai Barros Bueno, 721 - Jardim Modelo</t>
  </si>
  <si>
    <t>ARO.LR.MSO05</t>
  </si>
  <si>
    <t>YGB</t>
  </si>
  <si>
    <t>Av. Orlando Audrai Barros Bueno, 490 - Jardim Sao Dimas</t>
  </si>
  <si>
    <t>ARO.LR.MSO04</t>
  </si>
  <si>
    <t>22°42'35.1" S</t>
  </si>
  <si>
    <t>46°48'51.4" W</t>
  </si>
  <si>
    <t>YGC</t>
  </si>
  <si>
    <t>R. Alcídes Postali, 390 - Jardim Sao Dimas</t>
  </si>
  <si>
    <t>ARO.LR.MSO02</t>
  </si>
  <si>
    <t>DSC40</t>
  </si>
  <si>
    <t>-22.709174 /</t>
  </si>
  <si>
    <t>YGH</t>
  </si>
  <si>
    <t>Estr. Municipal Bairro do Silvestre x R. José Amílcar Lugli</t>
  </si>
  <si>
    <t>ARO.LR.MSO03</t>
  </si>
  <si>
    <t>-27.114510 /</t>
  </si>
  <si>
    <t>5700282018</t>
  </si>
  <si>
    <t>ASB</t>
  </si>
  <si>
    <t>Av. Dom Pedro II, 171 - Recanto</t>
  </si>
  <si>
    <t>ARD.DR.MSO01</t>
  </si>
  <si>
    <t>RVY</t>
  </si>
  <si>
    <t>Av. Waldemar Albino, 12 - 10º Distrito Industrial</t>
  </si>
  <si>
    <t>VX</t>
  </si>
  <si>
    <t>ARQ.VX.MSO01</t>
  </si>
  <si>
    <t>ARQ VX 01</t>
  </si>
  <si>
    <t>-21.779958 /</t>
  </si>
  <si>
    <t>5700282075</t>
  </si>
  <si>
    <t>11048</t>
  </si>
  <si>
    <t>Av. Dutra x R. Clementina - Jardim Emilia</t>
  </si>
  <si>
    <t>AUJ.AO.MSO05</t>
  </si>
  <si>
    <t>5700282067</t>
  </si>
  <si>
    <t>BAQ</t>
  </si>
  <si>
    <t>Av. Dutra x R. Nick - Jardim Emilia</t>
  </si>
  <si>
    <t>AUJ.AO.MSO04</t>
  </si>
  <si>
    <t>CBY</t>
  </si>
  <si>
    <t>AIA.PR.MSO02</t>
  </si>
  <si>
    <t>11057</t>
  </si>
  <si>
    <t>BSJ</t>
  </si>
  <si>
    <t>R. Joaquim Rodrigues dos Santos, 1</t>
  </si>
  <si>
    <t>BOM JESUS DOS PERDOES</t>
  </si>
  <si>
    <t>BSS.VA.MSO01</t>
  </si>
  <si>
    <t>BSS VA 01</t>
  </si>
  <si>
    <t>-23.164302 /</t>
  </si>
  <si>
    <t>SCM</t>
  </si>
  <si>
    <t>R. Martins Fontes, 40516 - Parque Imperial</t>
  </si>
  <si>
    <t>BRE.AL.MSO08</t>
  </si>
  <si>
    <t>SHZ</t>
  </si>
  <si>
    <t>R. Chicó Mendes x R. 1 - Parque Imperial</t>
  </si>
  <si>
    <t>BRE.AL.MSO09</t>
  </si>
  <si>
    <t>23°29'15.1"S</t>
  </si>
  <si>
    <t>46°48'20.7"W</t>
  </si>
  <si>
    <t>R. da Paz, 209 x Estr. Municipal Castellano (SP 092)</t>
  </si>
  <si>
    <t>BMM.BM.MSO04</t>
  </si>
  <si>
    <t>-23.578862 /</t>
  </si>
  <si>
    <t>Estr. Cruz do Alto x R. 1</t>
  </si>
  <si>
    <t>BMM.BM.MSO02</t>
  </si>
  <si>
    <t>/ -45.99433896</t>
  </si>
  <si>
    <t>Av. dos Caquizeiros, 892</t>
  </si>
  <si>
    <t>BMM.BM.MSO03</t>
  </si>
  <si>
    <t>11130</t>
  </si>
  <si>
    <t>BSL</t>
  </si>
  <si>
    <t>Av. dos Alpes, 1000 - Morro Grande</t>
  </si>
  <si>
    <t>CAIEIRAS</t>
  </si>
  <si>
    <t>JL</t>
  </si>
  <si>
    <t>CER.JL.MSO02</t>
  </si>
  <si>
    <t>CER JL 01</t>
  </si>
  <si>
    <t>/ -46.68034226</t>
  </si>
  <si>
    <t>CBZ</t>
  </si>
  <si>
    <t>Av. Paulicéia, 5141</t>
  </si>
  <si>
    <t>CER.JL.MSO01</t>
  </si>
  <si>
    <t>OGK</t>
  </si>
  <si>
    <t xml:space="preserve">R. 11, 1 – Jd. Monte Belo </t>
  </si>
  <si>
    <t>CAS.MD.MSO03</t>
  </si>
  <si>
    <t>OGP</t>
  </si>
  <si>
    <t>R. Ângela de Carvalho Nunes, 7 - Recanto dos Dourados</t>
  </si>
  <si>
    <t>CAS.MD.MSO04</t>
  </si>
  <si>
    <t>22°47'22.3"S</t>
  </si>
  <si>
    <t>46°59'48.0"W</t>
  </si>
  <si>
    <t>VCE</t>
  </si>
  <si>
    <t>R. Jerônimo Mendonça, 480 - Jardim Campo Belo</t>
  </si>
  <si>
    <t>CAS.VC.MSO04</t>
  </si>
  <si>
    <t>BPQ</t>
  </si>
  <si>
    <t>R. Duque de Caxias x R. Maria Aparecida Casagrande - Estância Belem</t>
  </si>
  <si>
    <t>CMX.MS.MSO06</t>
  </si>
  <si>
    <t>BPR</t>
  </si>
  <si>
    <t>R. Bela Vista, 160 - Botujuru (Botujuru)</t>
  </si>
  <si>
    <t>CMX.MS.MSO05</t>
  </si>
  <si>
    <t>BRQ</t>
  </si>
  <si>
    <t>Av. José Bonifácio de Andrada e Silva, 141 - Parque Loja da China (Botujuru)</t>
  </si>
  <si>
    <t>CMX.MS.MSO04</t>
  </si>
  <si>
    <t>QPR</t>
  </si>
  <si>
    <t>R. João Julião Moreira - Vila Constanca (Botujuru) x Av. Brasil</t>
  </si>
  <si>
    <t>CMX.MS.MSO07</t>
  </si>
  <si>
    <t>TBK</t>
  </si>
  <si>
    <t>R. Pedro Januário Leite x Tv. Benedito Roque - Jardim Olaria</t>
  </si>
  <si>
    <t>CGT.AA.MSO02</t>
  </si>
  <si>
    <t>BUL</t>
  </si>
  <si>
    <t>Estr. das Graças, 203 - Bairro das Graças</t>
  </si>
  <si>
    <t>COA.CI.MSO26</t>
  </si>
  <si>
    <t>-23.617534 /</t>
  </si>
  <si>
    <t>BZS</t>
  </si>
  <si>
    <t>R. Grécia, 9 - Jardim do Rio Cotia</t>
  </si>
  <si>
    <t>COA.CI.MSO20</t>
  </si>
  <si>
    <t>SPO CB_CG1</t>
  </si>
  <si>
    <t>-23.606852 /</t>
  </si>
  <si>
    <t>BZT</t>
  </si>
  <si>
    <t>R. Ladislau Reti, s/n° - Parque Alexandre</t>
  </si>
  <si>
    <t>COA.CI.MSO27</t>
  </si>
  <si>
    <t>5700282012</t>
  </si>
  <si>
    <t>NGA</t>
  </si>
  <si>
    <t>R. Segóvia, 87 - Parque Miguel Mirizola</t>
  </si>
  <si>
    <t>COA.CI.MSO18</t>
  </si>
  <si>
    <t>5700282009</t>
  </si>
  <si>
    <t>NGB</t>
  </si>
  <si>
    <t>COA.CI.MSO17</t>
  </si>
  <si>
    <t>NGJ</t>
  </si>
  <si>
    <t xml:space="preserve">Rod. Raposo Tavares km, 39 x Estr. Caucaia do Alto </t>
  </si>
  <si>
    <t>COA.CI.MSO25</t>
  </si>
  <si>
    <t>NGM</t>
  </si>
  <si>
    <t>Rod. Raposo Tavares km 39,5</t>
  </si>
  <si>
    <t>COA.CI.MSO24</t>
  </si>
  <si>
    <t>-23.619978 /</t>
  </si>
  <si>
    <t>NGV</t>
  </si>
  <si>
    <t>Estr. para Condomínio Parque Rincão, s/n°</t>
  </si>
  <si>
    <t>COA.CI.MSO28</t>
  </si>
  <si>
    <t>23°38'42.5" S</t>
  </si>
  <si>
    <t>46°59'01.1" W</t>
  </si>
  <si>
    <t>NGW</t>
  </si>
  <si>
    <t>Al. das Roseiras, s/n° - Condomínio Residencial Parque das Rosas</t>
  </si>
  <si>
    <t>COA.CI.MSO21</t>
  </si>
  <si>
    <t>-23.566065 /</t>
  </si>
  <si>
    <t>NGY</t>
  </si>
  <si>
    <t>Pr. Maria do Carmo de Oliveira x R. dos Poemas, 227 - Jardim Nova Vida</t>
  </si>
  <si>
    <t>COA.CI.MSO19</t>
  </si>
  <si>
    <t>QGO</t>
  </si>
  <si>
    <t>Rod. Raposo Tavares, km 39 - Residencial Recanto Verde</t>
  </si>
  <si>
    <t>COA.CI.MSO22</t>
  </si>
  <si>
    <t>UEZ</t>
  </si>
  <si>
    <t>R. Pasteur, 10 - Parque das Rosas</t>
  </si>
  <si>
    <t>COA.CI.MSO23</t>
  </si>
  <si>
    <t>-23.573547 /</t>
  </si>
  <si>
    <t>BQG</t>
  </si>
  <si>
    <t>Estr. São Judas, 1017</t>
  </si>
  <si>
    <t>EMB.EB.MSO07</t>
  </si>
  <si>
    <t>BQI</t>
  </si>
  <si>
    <t>R. Dona Cesária Camargo de Oliveira, 240 - Jardim Silvia</t>
  </si>
  <si>
    <t>EMB.EB.MSO10</t>
  </si>
  <si>
    <t>EMB EB 03</t>
  </si>
  <si>
    <t>23°39'11.98" S</t>
  </si>
  <si>
    <t>46°51'11.10" W</t>
  </si>
  <si>
    <t>BQK</t>
  </si>
  <si>
    <t>Rua Francisca Rodrigues Adriano,50</t>
  </si>
  <si>
    <t>EMB.EB.MSO11</t>
  </si>
  <si>
    <t>23°39'08.3" S</t>
  </si>
  <si>
    <t>46°49'15.3" W</t>
  </si>
  <si>
    <t>OAQ</t>
  </si>
  <si>
    <t>R. Niterói, 442 - Jardim Vista Alegre</t>
  </si>
  <si>
    <t>EMB.EB.MSO08</t>
  </si>
  <si>
    <t>-23.626233 /</t>
  </si>
  <si>
    <t>OBN</t>
  </si>
  <si>
    <t>Av. Ecologista de João de Oliveira Ramos de Sá, C03</t>
  </si>
  <si>
    <t>EMB.EB.MSO09</t>
  </si>
  <si>
    <t>-23.641561 /</t>
  </si>
  <si>
    <t>OCC</t>
  </si>
  <si>
    <t>R. Ilha Solteira x R. Ilha de Marajó - Jardim dos Oliveiras</t>
  </si>
  <si>
    <t>EMB.EB.MSO06</t>
  </si>
  <si>
    <t>-23.623475 /</t>
  </si>
  <si>
    <t>OGZ</t>
  </si>
  <si>
    <t>EBG.CO.MSO03</t>
  </si>
  <si>
    <t>23°55'28.9" S</t>
  </si>
  <si>
    <t>46°52'16.5" W</t>
  </si>
  <si>
    <t>AHG</t>
  </si>
  <si>
    <t>ESTR DO CUPIM  X  R DOS BANDEIRANTES</t>
  </si>
  <si>
    <t>FAV.FV.MSO16</t>
  </si>
  <si>
    <t>AHJ</t>
  </si>
  <si>
    <t>R GILSON FLORENCIO NUNES 118</t>
  </si>
  <si>
    <t>FAV.FV.MSO20</t>
  </si>
  <si>
    <t>R SEBASTIÃO JESUS SOARES 170</t>
  </si>
  <si>
    <t>FAV.FV.MSO18</t>
  </si>
  <si>
    <t>23°21'40.7" S</t>
  </si>
  <si>
    <t>46°15'56.6" W</t>
  </si>
  <si>
    <t>AIQ</t>
  </si>
  <si>
    <t>R ALFREDO REGNER 46  X  R ANTONIA A FERREIRA</t>
  </si>
  <si>
    <t>FAV.FV.MSO17</t>
  </si>
  <si>
    <t>-23.532835 /</t>
  </si>
  <si>
    <t>BRJ</t>
  </si>
  <si>
    <t>R. DIADEMA, 125 JD. UNIAO</t>
  </si>
  <si>
    <t>FCR.SS.MSO17</t>
  </si>
  <si>
    <t>-23.296114 /</t>
  </si>
  <si>
    <t>BRK</t>
  </si>
  <si>
    <t>R. ARICÁS, 62 BRO LAGO AZUL</t>
  </si>
  <si>
    <t>FCR.SS.MSO18</t>
  </si>
  <si>
    <t>-23.299197 /</t>
  </si>
  <si>
    <t>R. JOB CORREA, 233 JD. LAGO III</t>
  </si>
  <si>
    <t>FCR.SS.MSO19</t>
  </si>
  <si>
    <t>-23.298894 /</t>
  </si>
  <si>
    <t>XMG</t>
  </si>
  <si>
    <t>RUA UBERABA 337</t>
  </si>
  <si>
    <t>FAT.RP.MSO05</t>
  </si>
  <si>
    <t>-23.286406 /</t>
  </si>
  <si>
    <t>XMH</t>
  </si>
  <si>
    <t>RUA JUIZ DE FORA 36</t>
  </si>
  <si>
    <t>FAT.RP.MSO06</t>
  </si>
  <si>
    <t>-23.284458 /</t>
  </si>
  <si>
    <t>XMI</t>
  </si>
  <si>
    <t>AV. GUATAGUAZI, 1002</t>
  </si>
  <si>
    <t>FAT.RP.MSO08</t>
  </si>
  <si>
    <t>-23.286341 /</t>
  </si>
  <si>
    <t>XMS</t>
  </si>
  <si>
    <t>RUA PITANGUI, 135</t>
  </si>
  <si>
    <t>FAT.RP.MSO10</t>
  </si>
  <si>
    <t>-23.290141 /</t>
  </si>
  <si>
    <t>XNJ</t>
  </si>
  <si>
    <t>R. DIAMANTINA, 507</t>
  </si>
  <si>
    <t>FAT.RP.MSO09</t>
  </si>
  <si>
    <t>-23.292449 /</t>
  </si>
  <si>
    <t>XNK</t>
  </si>
  <si>
    <t>R. JUIZ DE FORA, 188</t>
  </si>
  <si>
    <t>FAT.RP.MSO07</t>
  </si>
  <si>
    <t>-23.286300 /</t>
  </si>
  <si>
    <t>5700282031</t>
  </si>
  <si>
    <t>RYD</t>
  </si>
  <si>
    <t>R : FRANCISCO A. T.  BITENCOUR , 300</t>
  </si>
  <si>
    <t>GTA.MF.MSO11</t>
  </si>
  <si>
    <t>RYN</t>
  </si>
  <si>
    <t>R : SUINAS , 10</t>
  </si>
  <si>
    <t>GTA.MF.MSO14</t>
  </si>
  <si>
    <t>RYQ</t>
  </si>
  <si>
    <t>RUA RAUL POMPEIA, 514</t>
  </si>
  <si>
    <t>GTA.MF.MSO16</t>
  </si>
  <si>
    <t>Realizado De: ARO CAA (SZN.VE.MSO01) - Para: ARO RYQ (GTA.MF.MSO16)</t>
  </si>
  <si>
    <t>RYW</t>
  </si>
  <si>
    <t>R : BENEDITO C. OLIVEIRA , 400</t>
  </si>
  <si>
    <t>GTA.MF.MSO13</t>
  </si>
  <si>
    <t>-22.798238 /</t>
  </si>
  <si>
    <t>RYY</t>
  </si>
  <si>
    <t>RUA CUIBÁ X EEPG PROF. NILO SANTOS VIEIRA (CLUBE DOS 500)</t>
  </si>
  <si>
    <t>GTA.MF.MSO12</t>
  </si>
  <si>
    <t>-22.785064 /</t>
  </si>
  <si>
    <t>RZD</t>
  </si>
  <si>
    <t>R : EXPEDICIONÁRIOS , 214</t>
  </si>
  <si>
    <t>GTA.NG.MSO01</t>
  </si>
  <si>
    <t>GTA NG 01</t>
  </si>
  <si>
    <t>RZE</t>
  </si>
  <si>
    <t>GTA.NG.MSO03</t>
  </si>
  <si>
    <t>RZI</t>
  </si>
  <si>
    <t>GTA.NG.MSO02</t>
  </si>
  <si>
    <t>5700282867</t>
  </si>
  <si>
    <t>Alameda do Contorno, s/n° - Condomínio Colinas</t>
  </si>
  <si>
    <t>IBN.GN.MSO02</t>
  </si>
  <si>
    <t>ICD</t>
  </si>
  <si>
    <t>IBN.GN.MSO03</t>
  </si>
  <si>
    <t>ITB</t>
  </si>
  <si>
    <t>R. Búzios x R. Cintia - Cachoeira</t>
  </si>
  <si>
    <t>TB</t>
  </si>
  <si>
    <t>IBN.TB.MSO02</t>
  </si>
  <si>
    <t>QQT</t>
  </si>
  <si>
    <t>Av. Barra, 2145 - Bairro Carmo Messias</t>
  </si>
  <si>
    <t>IBN.TB.MSO01</t>
  </si>
  <si>
    <t>-23.74896 /</t>
  </si>
  <si>
    <t>11274</t>
  </si>
  <si>
    <t>XBC</t>
  </si>
  <si>
    <t>Av. Riachuelo x R. João Leite dos Santos - Praia Grande</t>
  </si>
  <si>
    <t>ILHABELA</t>
  </si>
  <si>
    <t>FM</t>
  </si>
  <si>
    <t>IBL.FM.MSO01</t>
  </si>
  <si>
    <t>IBL RP 01</t>
  </si>
  <si>
    <t>XBD</t>
  </si>
  <si>
    <t>IBL.FM.MSO02</t>
  </si>
  <si>
    <t>5700282015</t>
  </si>
  <si>
    <t>PGG</t>
  </si>
  <si>
    <t>Estr. Mun. do Sapezal (Posto BR) - Chácaras Alvorada</t>
  </si>
  <si>
    <t>IDU.DP.MSO05</t>
  </si>
  <si>
    <t>NAQ</t>
  </si>
  <si>
    <t>ETR RENE BENEDITO DA SILVA, ENG 2420</t>
  </si>
  <si>
    <t>ITE.IV.MSO02</t>
  </si>
  <si>
    <t>-23.531740 /</t>
  </si>
  <si>
    <t>NAR</t>
  </si>
  <si>
    <t>ETR RENE BENEDITO DA SILVA, ENG 2419</t>
  </si>
  <si>
    <t>ITE.IV.MSO03</t>
  </si>
  <si>
    <t>DMF</t>
  </si>
  <si>
    <t>AV PEDRO CUNHA LOPES 3500</t>
  </si>
  <si>
    <t>IAQ.ID.MSO06</t>
  </si>
  <si>
    <t>DMJ</t>
  </si>
  <si>
    <t>Av. Pedro da Cunha Albuquerque Lopes, 1995 - Jardim Silvestre</t>
  </si>
  <si>
    <t>IAQ.ID.MSO03</t>
  </si>
  <si>
    <t>DMK</t>
  </si>
  <si>
    <t>R TURMALINA  X  R AGUIAS FORMOSAS</t>
  </si>
  <si>
    <t>IAQ.ID.MSO09</t>
  </si>
  <si>
    <t>23°26'04.3" S</t>
  </si>
  <si>
    <t>46°17'57.3" W</t>
  </si>
  <si>
    <t>DML</t>
  </si>
  <si>
    <t>R ITAPUÃ  X    R TURMALINA</t>
  </si>
  <si>
    <t>IAQ.ID.MSO10</t>
  </si>
  <si>
    <t>23°26'12.7" S</t>
  </si>
  <si>
    <t>46°18'01.4" W</t>
  </si>
  <si>
    <t>DMO</t>
  </si>
  <si>
    <t>R. José Alexandrino de Moraes, 366 - Jardim Patrícia</t>
  </si>
  <si>
    <t>IAQ.ID.MSO04</t>
  </si>
  <si>
    <t>DMP</t>
  </si>
  <si>
    <t>R PIXINGUINHA X R REGENTE FEIJO  X  JD SÃO MANOEL</t>
  </si>
  <si>
    <t>IAQ.ID.MSO07</t>
  </si>
  <si>
    <t>DMQ</t>
  </si>
  <si>
    <t>R LIGAÇÃO CORREDOR PERO 1210</t>
  </si>
  <si>
    <t>IAQ.ID.MSO05</t>
  </si>
  <si>
    <t>DMR</t>
  </si>
  <si>
    <t>R FRANCISCO ABILIO COSTA 18</t>
  </si>
  <si>
    <t>IAQ.ID.MSO08</t>
  </si>
  <si>
    <t>DMS</t>
  </si>
  <si>
    <t>R. Guaraci, 240 - Jardim Pinheirinho</t>
  </si>
  <si>
    <t>IAQ.ID.MSO11</t>
  </si>
  <si>
    <t>5700282043</t>
  </si>
  <si>
    <t>UYO</t>
  </si>
  <si>
    <t>R : SAO IVO , 316</t>
  </si>
  <si>
    <t>JCI.JM.MSO11</t>
  </si>
  <si>
    <t>UYT</t>
  </si>
  <si>
    <t>JCI.JM.MSO12</t>
  </si>
  <si>
    <t>-23.296355 /</t>
  </si>
  <si>
    <t>5700282047</t>
  </si>
  <si>
    <t>UYU</t>
  </si>
  <si>
    <t>AV. 1 X R. FLORÊNCIO HASMAM</t>
  </si>
  <si>
    <t>JCI.JM.MSO09</t>
  </si>
  <si>
    <t>5700282083</t>
  </si>
  <si>
    <t>UYW</t>
  </si>
  <si>
    <t>R : CAETANO CARLOS FERNANDES , 10</t>
  </si>
  <si>
    <t>JCI.JM.MSO19</t>
  </si>
  <si>
    <t>R : DOM PEDRO I , 300</t>
  </si>
  <si>
    <t>JCI.JM.MSO17</t>
  </si>
  <si>
    <t>/ -45.94051927</t>
  </si>
  <si>
    <t>5700282851</t>
  </si>
  <si>
    <t>RUA 19 X AVENIDA 1</t>
  </si>
  <si>
    <t>JCI.JM.MSO18</t>
  </si>
  <si>
    <t>RUA MARIA OSÁRIA NOGUEIRA X R. CRUZEIRO</t>
  </si>
  <si>
    <t>JCI.JM.MSO13</t>
  </si>
  <si>
    <t>/ -45.93105049</t>
  </si>
  <si>
    <t>VCG</t>
  </si>
  <si>
    <t>R : HILÁRIO VILLAR , 185</t>
  </si>
  <si>
    <t>JCI.JM.MSO14</t>
  </si>
  <si>
    <t>/ -45.9417209</t>
  </si>
  <si>
    <t>VCH</t>
  </si>
  <si>
    <t>RUA ARMANDO AZEVEDO X RUA SERAFIM DOMENICO</t>
  </si>
  <si>
    <t>JCI.JM.MSO15</t>
  </si>
  <si>
    <t>VCK</t>
  </si>
  <si>
    <t>R : JOAQUIM BATALHA , 113</t>
  </si>
  <si>
    <t>JCI.JM.MSO16</t>
  </si>
  <si>
    <t>-23.262832/</t>
  </si>
  <si>
    <t>VCL</t>
  </si>
  <si>
    <t>RUA LAURO SALVADOR X RUA EXP. DOMINGOS</t>
  </si>
  <si>
    <t>JCI.JM.MSO10</t>
  </si>
  <si>
    <t>MST</t>
  </si>
  <si>
    <t>ESTRADA DO VARJÃO - PRÓXIMO AO CAMPO DE FUTEBOL</t>
  </si>
  <si>
    <t>JAI.VI.MSO08</t>
  </si>
  <si>
    <t>MVT</t>
  </si>
  <si>
    <t>AV. PRESBITERO MANOEL ANTONIO DIAS FILHO ESQUINA RUA JOSÉ GALDENCIO PINTO DE CARVALHO</t>
  </si>
  <si>
    <t>JAI.VI.MSO07</t>
  </si>
  <si>
    <t>/ -47.00655716</t>
  </si>
  <si>
    <t>MXT</t>
  </si>
  <si>
    <t>Av. Presbítero Manuel Antonio Dias, 1390</t>
  </si>
  <si>
    <t>JAI.VI.MSO09</t>
  </si>
  <si>
    <t>REJ</t>
  </si>
  <si>
    <t>Av. da Uva, 2161 - Poste</t>
  </si>
  <si>
    <t>JAI.VI.MSO06</t>
  </si>
  <si>
    <t>RFC</t>
  </si>
  <si>
    <t>AV.NICOLA ACCERIXLUIZ P.DOS SANTOS</t>
  </si>
  <si>
    <t>JAI.VI.MSO10</t>
  </si>
  <si>
    <t>23°07'26.4" S</t>
  </si>
  <si>
    <t>46°55'47.0" W</t>
  </si>
  <si>
    <t>QEM</t>
  </si>
  <si>
    <t>AV. DAS ARARAS, 99</t>
  </si>
  <si>
    <t>LENÇOIS PAULISTA</t>
  </si>
  <si>
    <t>GP</t>
  </si>
  <si>
    <t>LEP.GP.MSO01</t>
  </si>
  <si>
    <t>LEP GP 01</t>
  </si>
  <si>
    <t>5700282886</t>
  </si>
  <si>
    <t>PNL</t>
  </si>
  <si>
    <t>R. Antenor Bueno da Silveira Lázaro - Jardim Santa Adélia</t>
  </si>
  <si>
    <t>LRA.CG.MSO23</t>
  </si>
  <si>
    <t>VZE</t>
  </si>
  <si>
    <t>AV JAIME CHEQUI, 186</t>
  </si>
  <si>
    <t>LRA.CG.MSO25</t>
  </si>
  <si>
    <t>-22.562868 /</t>
  </si>
  <si>
    <t>VZH</t>
  </si>
  <si>
    <t>R JUVENAL DA CRUZ, 271</t>
  </si>
  <si>
    <t>LRA.CG.MSO28</t>
  </si>
  <si>
    <t>VZI</t>
  </si>
  <si>
    <t>AV EXPEDICIONÁRIOS, 428</t>
  </si>
  <si>
    <t>LRA.CG.MSO26</t>
  </si>
  <si>
    <t>-22.564981 /</t>
  </si>
  <si>
    <t>WDK</t>
  </si>
  <si>
    <t>LRA.CG.MSO27</t>
  </si>
  <si>
    <t>WDW</t>
  </si>
  <si>
    <t>R JOAO POMPEU, 419</t>
  </si>
  <si>
    <t>LRA.CG.MSO30</t>
  </si>
  <si>
    <t>22°35'30.0" S</t>
  </si>
  <si>
    <t>47°24'52.7" W</t>
  </si>
  <si>
    <t>WDX</t>
  </si>
  <si>
    <t>LRA.CG.MSO24</t>
  </si>
  <si>
    <t>5700282888</t>
  </si>
  <si>
    <t>WDY</t>
  </si>
  <si>
    <t>LRA.CG.MSO29</t>
  </si>
  <si>
    <t>CBG</t>
  </si>
  <si>
    <t xml:space="preserve">Estr. do Carneiro, 2534  x  R. Pio Guaio - Vila São João   </t>
  </si>
  <si>
    <t>MAU.JI.MSO48</t>
  </si>
  <si>
    <t xml:space="preserve"> SNE SA 02</t>
  </si>
  <si>
    <t>AAB</t>
  </si>
  <si>
    <t>AV EUROPA  X  AV CENTRAL</t>
  </si>
  <si>
    <t>MCZ.BC.MSO18</t>
  </si>
  <si>
    <t>23°34'36.1"S</t>
  </si>
  <si>
    <t>46°13'23.1"W</t>
  </si>
  <si>
    <t>AV JAPÃO  X  AV AFRICA</t>
  </si>
  <si>
    <t>MCZ.BC.MSO15</t>
  </si>
  <si>
    <t>R JOSÉ ANTONIO DA COSTA</t>
  </si>
  <si>
    <t>MCZ.BC.MSO19</t>
  </si>
  <si>
    <t>RUA XV DE AGÒSTO 32</t>
  </si>
  <si>
    <t>MCZ.BC.MSO16</t>
  </si>
  <si>
    <t>AV LUIZ ANTÔNIO DE OLIVEIRA  X  R MANOEL FREITAS GARCIA</t>
  </si>
  <si>
    <t>MCZ.BC.MSO20</t>
  </si>
  <si>
    <t>23°14'44.8" S</t>
  </si>
  <si>
    <t>46°13'03.4" W</t>
  </si>
  <si>
    <t>AXM</t>
  </si>
  <si>
    <t>AV JAPÃO  X  R NOSSA SENHORA DA PIEDADE</t>
  </si>
  <si>
    <t>MCZ.BC.MSO17</t>
  </si>
  <si>
    <t>/ -46.23073617</t>
  </si>
  <si>
    <t>R : PONCIANO PEREIRA,21</t>
  </si>
  <si>
    <t>PBA.LM.MSO08</t>
  </si>
  <si>
    <t>-22.948626 /</t>
  </si>
  <si>
    <t>VIK</t>
  </si>
  <si>
    <t>AV. JATAI X AV. PAU BRASIL</t>
  </si>
  <si>
    <t>PBA.LM.MSO06</t>
  </si>
  <si>
    <t>-22.949529 /</t>
  </si>
  <si>
    <t>VIL</t>
  </si>
  <si>
    <t>RUA DOS CONDOMO X AV. PROF. MANOEL CÉSAR RIBEIRO</t>
  </si>
  <si>
    <t>PBA.LM.MSO07</t>
  </si>
  <si>
    <t>-22.898544 /</t>
  </si>
  <si>
    <t>5700282023</t>
  </si>
  <si>
    <t>UVI</t>
  </si>
  <si>
    <t>R. Campo Verde, 164</t>
  </si>
  <si>
    <t>RGT.CG.MSO02</t>
  </si>
  <si>
    <t>TRAVESSA ANDARAHI</t>
  </si>
  <si>
    <t>RPO.GC.MSO03</t>
  </si>
  <si>
    <t>21°09'05.3" S</t>
  </si>
  <si>
    <t>47°48'56.2" W</t>
  </si>
  <si>
    <t>5700282859</t>
  </si>
  <si>
    <t>RAL</t>
  </si>
  <si>
    <t>VIA ANHANGUERA KM 319+900M</t>
  </si>
  <si>
    <t>RPO.GC.MSO04</t>
  </si>
  <si>
    <t>GAK</t>
  </si>
  <si>
    <t>RUA ANTONIO PALOCCI  PX RUAA 01</t>
  </si>
  <si>
    <t>RPO.NR.MSO02</t>
  </si>
  <si>
    <t>-21.153874 /</t>
  </si>
  <si>
    <t>UHQ</t>
  </si>
  <si>
    <t>RCO.AD.MSO10</t>
  </si>
  <si>
    <t>-23.389110 /</t>
  </si>
  <si>
    <t>5700282039</t>
  </si>
  <si>
    <t>IDB</t>
  </si>
  <si>
    <t>ETR . GALVÃO BUENO x R .CAPIVARI (APÓS IMIGRANTES )</t>
  </si>
  <si>
    <t>SBO.BA.MSO16</t>
  </si>
  <si>
    <t>5700282059</t>
  </si>
  <si>
    <t>IDC</t>
  </si>
  <si>
    <t>R. MARINGÁ</t>
  </si>
  <si>
    <t>SBO.BA.MSO14</t>
  </si>
  <si>
    <t>IDD</t>
  </si>
  <si>
    <t>R. BELA VISTA C/ ESTRADA GALVÃO BUENO (JD. REPRESA)</t>
  </si>
  <si>
    <t>SBO.BA.MSO10</t>
  </si>
  <si>
    <t>-23.772344 /</t>
  </si>
  <si>
    <t>5700282063</t>
  </si>
  <si>
    <t>IDM</t>
  </si>
  <si>
    <t>ETR. DO ALVARENGA C/ R. NOVO HORIZONTE</t>
  </si>
  <si>
    <t>SBO.BA.MSO11</t>
  </si>
  <si>
    <t>5700282087</t>
  </si>
  <si>
    <t>IDN</t>
  </si>
  <si>
    <t>R. MANOEL ALVARES FERREIRA C/ R. JOAQUIM A. OLIVEIRA</t>
  </si>
  <si>
    <t>SBO.BA.MSO18</t>
  </si>
  <si>
    <t>5700282855</t>
  </si>
  <si>
    <t>IDP</t>
  </si>
  <si>
    <t>R. DOS PINHEIROS x R. DAS SERINGUEIRAS</t>
  </si>
  <si>
    <t>SBO.BA.MSO17</t>
  </si>
  <si>
    <t>5700282874</t>
  </si>
  <si>
    <t>IDQ</t>
  </si>
  <si>
    <t>R. DAS PAINEIRAS, 10</t>
  </si>
  <si>
    <t>SBO.BA.MSO19</t>
  </si>
  <si>
    <t>5700282877</t>
  </si>
  <si>
    <t>IDR</t>
  </si>
  <si>
    <t>R. SÃO PEDRO, 10</t>
  </si>
  <si>
    <t>SBO.BA.MSO09</t>
  </si>
  <si>
    <t>IDX</t>
  </si>
  <si>
    <t>R. ITARARÉ, 96 (TRAV. MARINGÁ - APÓS RODOVIA IMIGRANTES</t>
  </si>
  <si>
    <t>SBO.BA.MSO13</t>
  </si>
  <si>
    <t>-23.775330 /</t>
  </si>
  <si>
    <t>IDY</t>
  </si>
  <si>
    <t>AV. MONTEMOR, 450 ( BAIRRO PINHEIRO )</t>
  </si>
  <si>
    <t>SBO.BA.MSO12</t>
  </si>
  <si>
    <t>-23.761217 /</t>
  </si>
  <si>
    <t>5700282871</t>
  </si>
  <si>
    <t>HAD</t>
  </si>
  <si>
    <t>ETR .MARCO POLO (BIFURCAÇÃO Á DIREITA )</t>
  </si>
  <si>
    <t>SBO.DM.MSO08</t>
  </si>
  <si>
    <t>HDO</t>
  </si>
  <si>
    <t>ETR . GALVÃO BUENO , 4945 ( PRÓX . IGREJA SANTO ANTONIO )</t>
  </si>
  <si>
    <t>SBO.DM.MSO10</t>
  </si>
  <si>
    <t>HJB</t>
  </si>
  <si>
    <t>ETR . MARCO POLO , 576</t>
  </si>
  <si>
    <t>SBO.DM.MSO09</t>
  </si>
  <si>
    <t>-23.761329 /</t>
  </si>
  <si>
    <t>HJV</t>
  </si>
  <si>
    <t>R . ASSUMPTA SABATINE ROSSI , 287 ( AO LADO DA ACRILEX )</t>
  </si>
  <si>
    <t>SBO.DM.MSO11</t>
  </si>
  <si>
    <t>-23.750901 /</t>
  </si>
  <si>
    <t>YVE</t>
  </si>
  <si>
    <t>PE BENTO, 360</t>
  </si>
  <si>
    <t>SCL.NJ.MSO03</t>
  </si>
  <si>
    <t>SCL NJ SWS 01</t>
  </si>
  <si>
    <t>Realizado De: ARO BOG (IAQ.VJ.MSO03) - Para: ARO YVE (SCL.NJ.MS003)</t>
  </si>
  <si>
    <t>22°00'18.1"S</t>
  </si>
  <si>
    <t>47°52'07.0"W</t>
  </si>
  <si>
    <t>11553</t>
  </si>
  <si>
    <t>PCF</t>
  </si>
  <si>
    <t>R. José Ferraz Barbosa, Jardim Ipê</t>
  </si>
  <si>
    <t>SJV.CS.MSO05</t>
  </si>
  <si>
    <t>22°00'19.1"S</t>
  </si>
  <si>
    <t>46°46'53.7"W</t>
  </si>
  <si>
    <t>PCG</t>
  </si>
  <si>
    <t xml:space="preserve">R. Durval de Andrade Nogueira, 105 - Jardim Primavera </t>
  </si>
  <si>
    <t>SJV.CS.MSO06</t>
  </si>
  <si>
    <t>22°00'04.0"S</t>
  </si>
  <si>
    <t>46°46'38.0"W</t>
  </si>
  <si>
    <t>PER</t>
  </si>
  <si>
    <t>PÇA OTAVIO BASTOS</t>
  </si>
  <si>
    <t>SJV.CS.MSO07</t>
  </si>
  <si>
    <t>21°58'06.9"S</t>
  </si>
  <si>
    <t>46°45'15.1"W</t>
  </si>
  <si>
    <t>5700282883</t>
  </si>
  <si>
    <t>OHB</t>
  </si>
  <si>
    <t>OHB- (END. Av. 02 s/nº nas proximidades da portaria do condomínio Parque da Liberdade I e II)</t>
  </si>
  <si>
    <t>SRR.MC.MSO05</t>
  </si>
  <si>
    <t>OKG</t>
  </si>
  <si>
    <t>R. Dr. Leonam Luís de Almeida Gouveia, 1</t>
  </si>
  <si>
    <t>SRR.MC.MSO04</t>
  </si>
  <si>
    <t>-20.730162 /</t>
  </si>
  <si>
    <t>VXY</t>
  </si>
  <si>
    <t>ETR DO BOM RETIRO , 1881</t>
  </si>
  <si>
    <t>SJC.NH.MSO06</t>
  </si>
  <si>
    <t>VWB</t>
  </si>
  <si>
    <t>R : UBIRAJARA RAIMUNDO SOUZA , 181</t>
  </si>
  <si>
    <t>SJC.PT.MSO02</t>
  </si>
  <si>
    <t>VRW</t>
  </si>
  <si>
    <t>RODOVIA DOS TAMOIOS X RUA AGUAPEÍ</t>
  </si>
  <si>
    <t>SJC.RH.MSO09</t>
  </si>
  <si>
    <t>23°13'31.9" S</t>
  </si>
  <si>
    <t>45°52'29.1" W</t>
  </si>
  <si>
    <t>VUO</t>
  </si>
  <si>
    <t>R. João Pereira Costa, 61 - Vila Paiva</t>
  </si>
  <si>
    <t>SJC.RH.MSO06</t>
  </si>
  <si>
    <t>/ -45.90866163</t>
  </si>
  <si>
    <t>WAH</t>
  </si>
  <si>
    <t>R.MARIO SHCOLZ X R.GENOVEVA PINTO DA CUNHA - VILA DIRCE</t>
  </si>
  <si>
    <t>SJC.RH.MSO10</t>
  </si>
  <si>
    <t>-23.158103 /</t>
  </si>
  <si>
    <t>WAL</t>
  </si>
  <si>
    <t>ESTR. JUCA DE CARVALHO, 650</t>
  </si>
  <si>
    <t>SJC.RH.MSO08</t>
  </si>
  <si>
    <t>23°08'58.8" S</t>
  </si>
  <si>
    <t>45°55'05.1" W</t>
  </si>
  <si>
    <t>WAQ</t>
  </si>
  <si>
    <t>R VESTA X R JÚPITER - JD DA GRANJA</t>
  </si>
  <si>
    <t>SJC.RH.MSO07</t>
  </si>
  <si>
    <t>-23.206507 /</t>
  </si>
  <si>
    <t>VWC</t>
  </si>
  <si>
    <t>AV. TANCREDO NEVES X RUA MARIA CAROLINA</t>
  </si>
  <si>
    <t>SJC.TT.MSO15</t>
  </si>
  <si>
    <t>VWH</t>
  </si>
  <si>
    <t>AV. CENTRAL X RUA PE. ANTÔNIO HAMKEMELER</t>
  </si>
  <si>
    <t>SJC.TT.MSO07</t>
  </si>
  <si>
    <t>VWJ</t>
  </si>
  <si>
    <t>R : ANTONIO COSTA NUNES , 23</t>
  </si>
  <si>
    <t>SJC.TT.MSO09</t>
  </si>
  <si>
    <t>VWK</t>
  </si>
  <si>
    <t>ETR : DO CAJURU , 2000</t>
  </si>
  <si>
    <t>SJC.TT.MSO08</t>
  </si>
  <si>
    <t>VWL</t>
  </si>
  <si>
    <t>AV : EDUARDO LOURENÇO , 25</t>
  </si>
  <si>
    <t>SJC.TT.MSO10</t>
  </si>
  <si>
    <t>VWO</t>
  </si>
  <si>
    <t>R : DURVALINA SILVA AGUIAR , 510</t>
  </si>
  <si>
    <t>SJC.TT.MSO11</t>
  </si>
  <si>
    <t>VWV</t>
  </si>
  <si>
    <t>AVENIDA BENEDITO FRIGGI C/ RUA LUÍS MONTEIRO</t>
  </si>
  <si>
    <t>SJC.TT.MSO16</t>
  </si>
  <si>
    <t>VWX</t>
  </si>
  <si>
    <t>RUA MARIA JÚLIA DIAS VENEZIANI X RUA BELJOEIRO</t>
  </si>
  <si>
    <t>SJC.TT.MSO14</t>
  </si>
  <si>
    <t>VWY</t>
  </si>
  <si>
    <t>ESTRADA DO CAJURÚ X RUA MARIA JÚLIA DIAS VENEZIANI</t>
  </si>
  <si>
    <t>SJC.TT.MSO13</t>
  </si>
  <si>
    <t>VWZ</t>
  </si>
  <si>
    <t>RUA EDUARDO LOURENÇO X RUA ADELINA D. MOTIA</t>
  </si>
  <si>
    <t>SJC.TT.MSO12</t>
  </si>
  <si>
    <t>5700282027</t>
  </si>
  <si>
    <t>11567</t>
  </si>
  <si>
    <t>UJX</t>
  </si>
  <si>
    <t>SAO MANUEL</t>
  </si>
  <si>
    <t>SU</t>
  </si>
  <si>
    <t>SML.SU.MSO01</t>
  </si>
  <si>
    <t>SML SU 01</t>
  </si>
  <si>
    <t>NZZ</t>
  </si>
  <si>
    <t>ETR DIS ROMEIROS, KM 46</t>
  </si>
  <si>
    <t>SPB.SP.MSO02</t>
  </si>
  <si>
    <t>11592</t>
  </si>
  <si>
    <t>QZM</t>
  </si>
  <si>
    <t>R. STO AMÉRICO X R. DAS PEDRAS</t>
  </si>
  <si>
    <t>SANTOS</t>
  </si>
  <si>
    <t>WL</t>
  </si>
  <si>
    <t>STS.WL.MSO01</t>
  </si>
  <si>
    <t>STS WL 03</t>
  </si>
  <si>
    <t>PGE VC 01</t>
  </si>
  <si>
    <t>PGE VC_CG1</t>
  </si>
  <si>
    <t>-23.937324 /</t>
  </si>
  <si>
    <t>ZCC</t>
  </si>
  <si>
    <t>R.  PEDRO JUDICE,180 PRQ. SAO BENTO</t>
  </si>
  <si>
    <t>SOC.AT.MSO04</t>
  </si>
  <si>
    <t>ZCD</t>
  </si>
  <si>
    <t>R. ALCINO OLIVEIRA ROSA, 120 PRQ. SAO BENTO</t>
  </si>
  <si>
    <t>SOC.AT.MSO03</t>
  </si>
  <si>
    <t>OMG</t>
  </si>
  <si>
    <t>R. Ordalia Benedita de Souza, 25</t>
  </si>
  <si>
    <t>SOC.ED.MSO02</t>
  </si>
  <si>
    <t>22°28'57.9" S</t>
  </si>
  <si>
    <t>46°35'50.2" W</t>
  </si>
  <si>
    <t>5700282091</t>
  </si>
  <si>
    <t>11623</t>
  </si>
  <si>
    <t>AHD</t>
  </si>
  <si>
    <t>R MUNICIPAL  X  ESTR MONTE NEGRO</t>
  </si>
  <si>
    <t>SBL.SI.MSO07</t>
  </si>
  <si>
    <t>11637</t>
  </si>
  <si>
    <t>ZZK</t>
  </si>
  <si>
    <t>Estr. Municipal Pedro Joaquim Lopes, 4300</t>
  </si>
  <si>
    <t>SANTO ANTONIO DO PINHAL</t>
  </si>
  <si>
    <t>SOH.FM.MSO01</t>
  </si>
  <si>
    <t>SUM.AR.MSO05</t>
  </si>
  <si>
    <t>-22.799703 /</t>
  </si>
  <si>
    <t>11641</t>
  </si>
  <si>
    <t>AVE</t>
  </si>
  <si>
    <t>R JECA TATU X OSMAR AÇO LIMA - VILA AMORIM</t>
  </si>
  <si>
    <t>SZN.SZ.MSO08</t>
  </si>
  <si>
    <t>AVF</t>
  </si>
  <si>
    <t>R. GETULIO MOREIRA SOUZA C/ R. MARIA CLARA TAVARES</t>
  </si>
  <si>
    <t>SZN.SZ.MSO11</t>
  </si>
  <si>
    <t>AVG</t>
  </si>
  <si>
    <t>ROD. INDIO TIBIRIÇÁ        ( CEMIT[ERIO   RAFFO )</t>
  </si>
  <si>
    <t>SZN.SZ.MSO09</t>
  </si>
  <si>
    <t>AVK</t>
  </si>
  <si>
    <t>R. GETULIO MOREIRA SOUZA C/ ETR DOS FERNANDES</t>
  </si>
  <si>
    <t>SZN.SZ.MSO10</t>
  </si>
  <si>
    <t>AVL</t>
  </si>
  <si>
    <t>R. TEREZA H. CARDOSO C/ R. ROBERTO SANTOS</t>
  </si>
  <si>
    <t>SZN.SZ.MSO12</t>
  </si>
  <si>
    <t>XNH</t>
  </si>
  <si>
    <t>UTB.LZ.MSO01</t>
  </si>
  <si>
    <t>UTB LZ 01</t>
  </si>
  <si>
    <t>XNE</t>
  </si>
  <si>
    <t>R : CASCATA DO IPIRANGA , 445</t>
  </si>
  <si>
    <t>UTB.TG.MSO02</t>
  </si>
  <si>
    <t>XNF</t>
  </si>
  <si>
    <t>R : COQUEIROS , 920,</t>
  </si>
  <si>
    <t>UTB.TG.MSO03</t>
  </si>
  <si>
    <t>11737</t>
  </si>
  <si>
    <t>RKP</t>
  </si>
  <si>
    <t>RODOVIA ANHANGUERA, KM 46 - CONDOMINIO CAPITALVILLE</t>
  </si>
  <si>
    <t>JORDANESIA</t>
  </si>
  <si>
    <t>JORN.JN.MSO01</t>
  </si>
  <si>
    <t>JORN JN 01</t>
  </si>
  <si>
    <t>/ -46.86990544</t>
  </si>
  <si>
    <t>5700282002</t>
  </si>
  <si>
    <t>APA</t>
  </si>
  <si>
    <t>Rod. SP 122, muro do cemitério de Paranapiacaba</t>
  </si>
  <si>
    <t>PARANAPIACABA</t>
  </si>
  <si>
    <t>PP</t>
  </si>
  <si>
    <t>PARP.PP.MSO01</t>
  </si>
  <si>
    <t>BNO</t>
  </si>
  <si>
    <t>ETR.DAVID CORREA,10</t>
  </si>
  <si>
    <t>GRS.MQ.MSO16</t>
  </si>
  <si>
    <t>-23.399890 /</t>
  </si>
  <si>
    <t>5700282006</t>
  </si>
  <si>
    <t>CRH</t>
  </si>
  <si>
    <t>Estr. David Corrêa x Pça Roberto Silva</t>
  </si>
  <si>
    <t>GRS.MQ.MSO10</t>
  </si>
  <si>
    <t>5700282079</t>
  </si>
  <si>
    <t>CRI</t>
  </si>
  <si>
    <t>RUA: MONTE AZUL PAULISTA, 45</t>
  </si>
  <si>
    <t>GRS.MQ.MSO13</t>
  </si>
  <si>
    <t>5700282055</t>
  </si>
  <si>
    <t>CRL</t>
  </si>
  <si>
    <t>RUA: CONCEIÇAO DO RIO VERDE, 1</t>
  </si>
  <si>
    <t>GRS.MQ.MSO12</t>
  </si>
  <si>
    <t>LNN</t>
  </si>
  <si>
    <t>RUA: DELMIRO, 15</t>
  </si>
  <si>
    <t>GRS.MQ.MSO18</t>
  </si>
  <si>
    <t>LNO</t>
  </si>
  <si>
    <t>ETR MORROS, 54</t>
  </si>
  <si>
    <t>GRS.MQ.MSO19</t>
  </si>
  <si>
    <t>LNR</t>
  </si>
  <si>
    <t>RUA: CARACAS, 6</t>
  </si>
  <si>
    <t>GRS.MQ.MSO15</t>
  </si>
  <si>
    <t>YDC</t>
  </si>
  <si>
    <t>GRS.MQ.MSO11</t>
  </si>
  <si>
    <t>YDK</t>
  </si>
  <si>
    <t>RUA: FELIPE M RUBRO, 56</t>
  </si>
  <si>
    <t>GRS.MQ.MSO17</t>
  </si>
  <si>
    <t>YDM</t>
  </si>
  <si>
    <t>RUA: LISA, 7</t>
  </si>
  <si>
    <t>GRS.MQ.MSO20</t>
  </si>
  <si>
    <t>23°24'12.0" S</t>
  </si>
  <si>
    <t>46°31'17.0" W</t>
  </si>
  <si>
    <t>5700282071</t>
  </si>
  <si>
    <t>YDN</t>
  </si>
  <si>
    <t>RUA: SEBASTIAO OREN, 22</t>
  </si>
  <si>
    <t>GRS.MQ.MSO14</t>
  </si>
  <si>
    <t>KNV</t>
  </si>
  <si>
    <t>AV: OLEIROS , 110</t>
  </si>
  <si>
    <t>GRS.NA.MSO05</t>
  </si>
  <si>
    <t>23°22'41.4" S</t>
  </si>
  <si>
    <t>46°26'57.7" W</t>
  </si>
  <si>
    <t>NCE</t>
  </si>
  <si>
    <t>RUA LIRA X RUA ISABEL M EIRAS</t>
  </si>
  <si>
    <t>GRS.NA.MSO04</t>
  </si>
  <si>
    <t>KMD</t>
  </si>
  <si>
    <t>RDV DUTRA,PRES, 22503</t>
  </si>
  <si>
    <t>GRS.PG.MSO01</t>
  </si>
  <si>
    <t>GRS PG 03</t>
  </si>
  <si>
    <t>APG</t>
  </si>
  <si>
    <t>R. Brasília Pereira Leal x Pça Nove de Julho</t>
  </si>
  <si>
    <t>PINA.PD.MSO02</t>
  </si>
  <si>
    <t>PINA PD 01</t>
  </si>
  <si>
    <t>-23.612065 /</t>
  </si>
  <si>
    <t>12210</t>
  </si>
  <si>
    <t>BPT</t>
  </si>
  <si>
    <t>R. Búzios x Alameda Cíntia - Parque do Agreste Gl Dois</t>
  </si>
  <si>
    <t>VPA.VT.MSO03</t>
  </si>
  <si>
    <t>BPU</t>
  </si>
  <si>
    <t>VPA.VT.MSO04</t>
  </si>
  <si>
    <t>-23.649608 /</t>
  </si>
  <si>
    <t>5700282051</t>
  </si>
  <si>
    <t>BPX</t>
  </si>
  <si>
    <t>R MONTE CATINA, 127</t>
  </si>
  <si>
    <t>VPA.VT.MSO05</t>
  </si>
  <si>
    <t>QQK</t>
  </si>
  <si>
    <t>Estr. dos Pereiras, 353 x Estr. Caucaia do Alto - Parque dos Pires</t>
  </si>
  <si>
    <t>CAAO.CT.MSO06</t>
  </si>
  <si>
    <t>QQM</t>
  </si>
  <si>
    <t>Estr. dos Neves, 110 - Cachoeira</t>
  </si>
  <si>
    <t>CAAO.CT.MSO07</t>
  </si>
  <si>
    <t>-23.747827 /</t>
  </si>
  <si>
    <t>287 Arm (2013) - MSAN Críticos</t>
  </si>
  <si>
    <t>YGG</t>
  </si>
  <si>
    <t>RUA AUGUSTO BARASA, 1069 - JD. JULIANA</t>
  </si>
  <si>
    <t>ARO.LR.MSO06</t>
  </si>
  <si>
    <t>Realizado De: ARO EOZ  (SPO.LZ.MSO06) - Para: ARO YGG (ARO.LR.MSO06)</t>
  </si>
  <si>
    <t>BQL</t>
  </si>
  <si>
    <t>Av. Dona Belmira Marin, 6818</t>
  </si>
  <si>
    <t>SPO.VI.MSO03</t>
  </si>
  <si>
    <t xml:space="preserve">SPO MB_CG3 </t>
  </si>
  <si>
    <t>VAH</t>
  </si>
  <si>
    <t>R. Antônio Pereira da Silva, 17 - Village Campinas</t>
  </si>
  <si>
    <t>BD</t>
  </si>
  <si>
    <t>CAS.BD.MSO01</t>
  </si>
  <si>
    <t>CAS BD 01</t>
  </si>
  <si>
    <t>AGD</t>
  </si>
  <si>
    <t>Av. São Bernardo x Av. Henrique de Léo - Serraria</t>
  </si>
  <si>
    <t>DDA.DD.MSO12</t>
  </si>
  <si>
    <t>S NE SA_CG1</t>
  </si>
  <si>
    <t>ALN</t>
  </si>
  <si>
    <t>R. Campinas, 3 - São Caetaninho</t>
  </si>
  <si>
    <t>RPS.RP.MSO06</t>
  </si>
  <si>
    <t>EZU</t>
  </si>
  <si>
    <t>R. Diogo Botelho, 81 - Ferrazópolis</t>
  </si>
  <si>
    <t>SBO.FZ.MSO16</t>
  </si>
  <si>
    <t xml:space="preserve">SNE SA_CG1 </t>
  </si>
  <si>
    <t>CDB</t>
  </si>
  <si>
    <t>R. Mico Leão Dourado, 2050 – Vila Pires</t>
  </si>
  <si>
    <t>SNE.PS.MSO19</t>
  </si>
  <si>
    <t>SNE SA_CG1 </t>
  </si>
  <si>
    <t>AVA</t>
  </si>
  <si>
    <t>R. Daiji Hirabayashi, 252 - Jardim do Bosque</t>
  </si>
  <si>
    <t>SZN.SZ.MSO13</t>
  </si>
  <si>
    <t>CEW</t>
  </si>
  <si>
    <t>Av. Mico Leão Dourado (R. 01) c/ R. Pintassilgo (R. 75), Cidade Recredio da Borda do Campo</t>
  </si>
  <si>
    <t xml:space="preserve">PS </t>
  </si>
  <si>
    <t>SNE.PS.MSO20</t>
  </si>
  <si>
    <t>SNESA_CG1</t>
  </si>
  <si>
    <t>ETP 0000.2571_23 10 2015</t>
  </si>
  <si>
    <t>23°43'54.8"S</t>
  </si>
  <si>
    <t>46°28'52.2"W</t>
  </si>
  <si>
    <t>Estrada Pouso Alegre, 1.590</t>
  </si>
  <si>
    <t>ERICSSON</t>
  </si>
  <si>
    <t>ETP 0000.2570_04 11 2015</t>
  </si>
  <si>
    <t>QUJ</t>
  </si>
  <si>
    <t>Estrada Caucaia do Alto, Condomínio Los Alamos</t>
  </si>
  <si>
    <t>Vargem Grande Paulista</t>
  </si>
  <si>
    <t>VPA.VT.MSO06</t>
  </si>
  <si>
    <t>ETP 0000.2577_19 11 2015</t>
  </si>
  <si>
    <t>AFX</t>
  </si>
  <si>
    <t>Estrada de Itararé, 500, Bairro de Itararé</t>
  </si>
  <si>
    <t>AU</t>
  </si>
  <si>
    <t>AMIO.AU.MSO01</t>
  </si>
  <si>
    <t>AMIOAU SWS 01</t>
  </si>
  <si>
    <t>SRESR 02</t>
  </si>
  <si>
    <t>SPOJG 03</t>
  </si>
  <si>
    <t>SPOCB 02</t>
  </si>
  <si>
    <t>SPOCB_CG2</t>
  </si>
  <si>
    <t>ETP 0000.2575_09 11 2015</t>
  </si>
  <si>
    <t>14 Arm</t>
  </si>
  <si>
    <t>PTP</t>
  </si>
  <si>
    <t>RUA ANTONIO DONATI X RUA ANTONIO BALZANELHO</t>
  </si>
  <si>
    <t>MMM.PJ.MSO10</t>
  </si>
  <si>
    <t>Realizado De: ARO NFK (SPO.MA.MSO01) - Para: ARO PTP (MMM.PJ.MSO10)</t>
  </si>
  <si>
    <t>SDR</t>
  </si>
  <si>
    <t>BTV.AB.MSO03</t>
  </si>
  <si>
    <t>BZK</t>
  </si>
  <si>
    <t>Rua Paraguai, 1222</t>
  </si>
  <si>
    <t>CARAPICUIBA</t>
  </si>
  <si>
    <t>CIV.AD.MSO01</t>
  </si>
  <si>
    <t>CIV AD 01</t>
  </si>
  <si>
    <t>ETP 0000.2572_29 10 2015</t>
  </si>
  <si>
    <t>ETP 3400 0209.E2_17 03 2015</t>
  </si>
  <si>
    <t>Postergado de 2015 (fase 56 Arm ATEI)</t>
  </si>
  <si>
    <t>23°35'00.4"S</t>
  </si>
  <si>
    <t>46°49'26.9"W</t>
  </si>
  <si>
    <t>XKC</t>
  </si>
  <si>
    <t>R. Paulo Azevedo Filho x R. Isnardi José Sacchi - Residencial Manoel Ferreira de Souza</t>
  </si>
  <si>
    <t>CMP.MC.MSO02</t>
  </si>
  <si>
    <t>ETP 3400 0188_14 01 2015</t>
  </si>
  <si>
    <t>22°37'59.3"S</t>
  </si>
  <si>
    <t>47°10'24.2"W</t>
  </si>
  <si>
    <t>OLG</t>
  </si>
  <si>
    <t>R. Antonio José Segatto x R. Alberto Belgini - Bairro Verona</t>
  </si>
  <si>
    <t>ITA.CS.MSO02</t>
  </si>
  <si>
    <t>Adquirir unidade 40 x 1 GbE para ITACS SWD 01 / Slot 3.</t>
  </si>
  <si>
    <t>ETP 3400 0208_20 01 2015</t>
  </si>
  <si>
    <t>23°00'02.4"S</t>
  </si>
  <si>
    <t>46°49'08.7"W</t>
  </si>
  <si>
    <t>XPA</t>
  </si>
  <si>
    <t>R. Atibaia, 1174 - Condomínio Bela Colônia</t>
  </si>
  <si>
    <t>HB</t>
  </si>
  <si>
    <t>JAI.HB.MSO01</t>
  </si>
  <si>
    <t>JAI HB 01</t>
  </si>
  <si>
    <t>Filiar MSAN em unidade 8 x GbE solicitada no ETP.ORPT04.0165.2 em JAIHB SWS 01 / S3.</t>
  </si>
  <si>
    <t>ETP 3400 0248_09 02 2015</t>
  </si>
  <si>
    <t>23°11'04.9"S</t>
  </si>
  <si>
    <t>46°51'17.9"W</t>
  </si>
  <si>
    <t>WDR</t>
  </si>
  <si>
    <t>R. Dinamarca, 189A x R. 17 - Jd. Campo Novo e Jd. Alto dos Laranjais</t>
  </si>
  <si>
    <t>LRA.CG.MSO31</t>
  </si>
  <si>
    <t>LRA CG 03</t>
  </si>
  <si>
    <t xml:space="preserve">CAS CE 04 </t>
  </si>
  <si>
    <t>CAS CT 05</t>
  </si>
  <si>
    <t>CAS CT_CG2</t>
  </si>
  <si>
    <t>ETP 3400 0252_09 02 2015</t>
  </si>
  <si>
    <t>22°35'40.9"S</t>
  </si>
  <si>
    <t>47°22'25.9"W</t>
  </si>
  <si>
    <t>YFO</t>
  </si>
  <si>
    <t>Av. Nagib Matte Merhej, 1255 - Condomínio Residencial Recanto dos Pássaros</t>
  </si>
  <si>
    <t>MGU.HC.MSO04</t>
  </si>
  <si>
    <t>ETP 3400 0246_04 02 2015</t>
  </si>
  <si>
    <t>22°21'24.9"S</t>
  </si>
  <si>
    <t>46°55'06.6"W</t>
  </si>
  <si>
    <t>SET</t>
  </si>
  <si>
    <t>AV. DR. MARCIO WILIAN GUBIS DE SOUZA X AV APARECIDA CONCEIÇÃO NUNES PEREIRA DA SILVA</t>
  </si>
  <si>
    <t>PAA.VR.MSO06</t>
  </si>
  <si>
    <t>ETP 3400 0584_20 08 2015</t>
  </si>
  <si>
    <t>22°40'40.7"S</t>
  </si>
  <si>
    <t>47°37'24.9"W</t>
  </si>
  <si>
    <t>OWT</t>
  </si>
  <si>
    <t>Estr. Vicinal Kitizo Utiyama x Av. Martim Martins Maldonado - Jardim Americano e Jardim Montreal</t>
  </si>
  <si>
    <t>PROMISSAO</t>
  </si>
  <si>
    <t>PMO.NJ.MSO01</t>
  </si>
  <si>
    <t>PMO NJ SWS 01</t>
  </si>
  <si>
    <t>Utilizar porta existente e realizar up-grade do up-link para 3 x 1 GbE conforme ETP.ORPTO04.0022.1</t>
  </si>
  <si>
    <t>ETP 3400 0249_09 02 2015</t>
  </si>
  <si>
    <t>21°33'14.7"S</t>
  </si>
  <si>
    <t>49°50'57.4"W</t>
  </si>
  <si>
    <t>UID</t>
  </si>
  <si>
    <t>ESTRADA DOS COSTAS X RUA HUM - JARDIM NOVO</t>
  </si>
  <si>
    <t>RCO.AD.MSO11</t>
  </si>
  <si>
    <t>ETP 3400 0576_12 08 2015</t>
  </si>
  <si>
    <t>22°25'42.0"S</t>
  </si>
  <si>
    <t>47°34'50.4"W</t>
  </si>
  <si>
    <t>UIE</t>
  </si>
  <si>
    <t>RCO.AD.MSO12</t>
  </si>
  <si>
    <t>Av. Professor Mário Pinotti, 359A x R. Leonito Pires - Jardim das Torres</t>
  </si>
  <si>
    <t>SCL.NJ.MSO02</t>
  </si>
  <si>
    <t>Filiar MSAN em SWS solicitado no ETP.ORPT04.0226 - Em. 01 (Terminal GbE) que encontra-se em implantação.</t>
  </si>
  <si>
    <t>ETP 3400 0254_09 02 2015</t>
  </si>
  <si>
    <t>Postergado de 2015 (fase 53 Arm ATEI)</t>
  </si>
  <si>
    <t>22°00'31.0"S</t>
  </si>
  <si>
    <t>47°53'27.1"W</t>
  </si>
  <si>
    <t>YVF</t>
  </si>
  <si>
    <t>Av. Projetada B, 220A x R. Manoel Silveira Junior - Residencial das Américas</t>
  </si>
  <si>
    <t>SRR.EL.MSO10</t>
  </si>
  <si>
    <t>SRR EL SWS 01</t>
  </si>
  <si>
    <t>ETP 3400 0251_09 02 2015</t>
  </si>
  <si>
    <t>20°44'53.6"S</t>
  </si>
  <si>
    <t>49°24'27.8"W</t>
  </si>
  <si>
    <t>OKN</t>
  </si>
  <si>
    <t>R. PRAIA DA ENSEADA, 01  / VL OROZIMBO MAIA</t>
  </si>
  <si>
    <t>CAS.CB.MSO03</t>
  </si>
  <si>
    <t>ETP 0000.2574_30 10 2015</t>
  </si>
  <si>
    <t>Realizado De: ARO PYO (SPO.JN.MSO09) - Para: ARO OKN (CAS.CB.MSO3)</t>
  </si>
  <si>
    <t>TVV</t>
  </si>
  <si>
    <t>ESTR.CHICA LUIZA X EST LIGAÇAO</t>
  </si>
  <si>
    <t>SPO.JR.MSO19</t>
  </si>
  <si>
    <t>V 5.2</t>
  </si>
  <si>
    <t>BRW</t>
  </si>
  <si>
    <t>ESTR. PORTO, 144</t>
  </si>
  <si>
    <t>MY</t>
  </si>
  <si>
    <t>SPO.MY.MSO01</t>
  </si>
  <si>
    <t>BR-SPO-MY-SWS1</t>
  </si>
  <si>
    <t>BR-SPO-MB-SWC2</t>
  </si>
  <si>
    <t>BR-SPO-MB-SWC3</t>
  </si>
  <si>
    <t>BRX</t>
  </si>
  <si>
    <t>ESTR. PORTO, 445</t>
  </si>
  <si>
    <t>SPO.MY.MSO02</t>
  </si>
  <si>
    <t>MWU</t>
  </si>
  <si>
    <t>TR. PERIQUITO, 112</t>
  </si>
  <si>
    <t>SPO.NP.MSO09</t>
  </si>
  <si>
    <t>BR-SPO-NP-SWS1</t>
  </si>
  <si>
    <t>YBY</t>
  </si>
  <si>
    <t>PEDRO JOSE LAROCA, SN</t>
  </si>
  <si>
    <t>ARQ.AD.MSO04</t>
  </si>
  <si>
    <t>BR-ARQ-AD-SWD1</t>
  </si>
  <si>
    <t>BR-ARQ-FI-SWC3</t>
  </si>
  <si>
    <t>BR-ARQ-FI-SWC4</t>
  </si>
  <si>
    <t>SQH</t>
  </si>
  <si>
    <t>R ETELVINO MOIMAZ, 437</t>
  </si>
  <si>
    <t>BGU.BC.MSO05</t>
  </si>
  <si>
    <t>BR-BGU-BC-SWD1</t>
  </si>
  <si>
    <t>BR-BRU-AC-SWC3</t>
  </si>
  <si>
    <t>BR-BRU-AC-SWC4</t>
  </si>
  <si>
    <t>SQR</t>
  </si>
  <si>
    <t>AV QUATRO, 419</t>
  </si>
  <si>
    <t>BGU.BC.MSO06</t>
  </si>
  <si>
    <t>BRO</t>
  </si>
  <si>
    <t>R. JUIZ DE FORA X MONTES VERDE</t>
  </si>
  <si>
    <t>CABREUVA</t>
  </si>
  <si>
    <t>BRJE.JC.MSO01</t>
  </si>
  <si>
    <t>cisco</t>
  </si>
  <si>
    <t>BR-BRJE-JC-SWS1</t>
  </si>
  <si>
    <t>BR-SPO-PD-SWC4</t>
  </si>
  <si>
    <t>BR-SPO-PD-SWC5</t>
  </si>
  <si>
    <t>SVG</t>
  </si>
  <si>
    <t>Avenida Nações Unidas x  Rua Salim Breim</t>
  </si>
  <si>
    <t>CAMPOS DO JORDAO</t>
  </si>
  <si>
    <t>ER</t>
  </si>
  <si>
    <t>CPJ.ER.MSO01</t>
  </si>
  <si>
    <t>BR-CPJ-ER-SWS1</t>
  </si>
  <si>
    <t>BR-SJC-RH-SWC1</t>
  </si>
  <si>
    <t>BR-SJC-RH-SWC2</t>
  </si>
  <si>
    <t>XVK</t>
  </si>
  <si>
    <t>R.UNIÃO DO OESTE,100</t>
  </si>
  <si>
    <t>CTD.RB.MSO07</t>
  </si>
  <si>
    <t>BR-CTD-RB-SWD2</t>
  </si>
  <si>
    <t>R.BEBERIBE,555</t>
  </si>
  <si>
    <t>CTD.RB.MSO08</t>
  </si>
  <si>
    <t>OJZ</t>
  </si>
  <si>
    <t>AV. ANDORINHAS, 323 / JD DAS ANDORINHAS</t>
  </si>
  <si>
    <t>CAS.CB.MSO04</t>
  </si>
  <si>
    <t>NEC MUXFIN FA1201</t>
  </si>
  <si>
    <t>Realizado De: ARO EEA (EFO.DF.MSO01) - Para: ARO OJZ (CAS.CB.MSO4)</t>
  </si>
  <si>
    <t>NGD</t>
  </si>
  <si>
    <t>AV. ROTARY C/ ESTR. FRANCISCO RODRIGUES ADRIANO</t>
  </si>
  <si>
    <t>EMB.EB.MSO12</t>
  </si>
  <si>
    <t>BR-EMB-EB-SWD3</t>
  </si>
  <si>
    <t>BR-SPO-JG-SWC1</t>
  </si>
  <si>
    <t>BR-SPO-CB-SWC2</t>
  </si>
  <si>
    <t>23°38'54.7"S</t>
  </si>
  <si>
    <t>46°49'15.6"W</t>
  </si>
  <si>
    <t>PJS</t>
  </si>
  <si>
    <t>R. DEZESSEIS, 8</t>
  </si>
  <si>
    <t>GJA.IP.MSO01</t>
  </si>
  <si>
    <t>BR-GJA-IP-SWS1</t>
  </si>
  <si>
    <t>BR-STS-WL-SWC2</t>
  </si>
  <si>
    <t>1-159-03</t>
  </si>
  <si>
    <t>XNG</t>
  </si>
  <si>
    <t>R OSWALDO CRUZ , 3406</t>
  </si>
  <si>
    <t>UTB.TG.MSO04</t>
  </si>
  <si>
    <t>BR-UTB-TG-SWS1</t>
  </si>
  <si>
    <t>RUA ANA R DE CARVALHO, 13</t>
  </si>
  <si>
    <t>GRS.MQ.MSO21</t>
  </si>
  <si>
    <t>BR-GRS-MQ-SWD2</t>
  </si>
  <si>
    <t>BR-SPO-GU-SWC1</t>
  </si>
  <si>
    <t>BR-SPO-VM-SWC3</t>
  </si>
  <si>
    <t>22°19'46.97" S</t>
  </si>
  <si>
    <t>46°56'31.95" W</t>
  </si>
  <si>
    <t>KNW</t>
  </si>
  <si>
    <t>RUA NICOLAU FELIPPE,100</t>
  </si>
  <si>
    <t>GRS.NA.MSO06</t>
  </si>
  <si>
    <t>BR-GRS-NA-SWD1</t>
  </si>
  <si>
    <t>BLE</t>
  </si>
  <si>
    <t>Estrada Ribeiro, 256, Jardim Pinheirinho</t>
  </si>
  <si>
    <t>Itaquaquecetuba</t>
  </si>
  <si>
    <t>IAQ.VJ.MSO04</t>
  </si>
  <si>
    <t>DLU 470</t>
  </si>
  <si>
    <t>ETP 0000.2579_30 11 2015</t>
  </si>
  <si>
    <t>BOQ</t>
  </si>
  <si>
    <t>Estrada São Bento, 5003, Campo da Venda</t>
  </si>
  <si>
    <t>IAQ.VJ.MSO05</t>
  </si>
  <si>
    <t>não tem pedido</t>
  </si>
  <si>
    <t>EJV</t>
  </si>
  <si>
    <t>R COMENDADOR WOLTHERS 437 - CAPUAVA</t>
  </si>
  <si>
    <t>MAU.AB.MSO36</t>
  </si>
  <si>
    <t>SNE SA O1</t>
  </si>
  <si>
    <t>SNE SA O2</t>
  </si>
  <si>
    <t>SNE SA CG01</t>
  </si>
  <si>
    <t>ERICSSON - DIAMUX</t>
  </si>
  <si>
    <t>EJA</t>
  </si>
  <si>
    <t>MAU.AB.MSO37</t>
  </si>
  <si>
    <t>ALCATEL - 1530</t>
  </si>
  <si>
    <t>ETP 0000.2597_24 02 2016</t>
  </si>
  <si>
    <t>NBB</t>
  </si>
  <si>
    <t>R PAINERA, 248</t>
  </si>
  <si>
    <t>QE</t>
  </si>
  <si>
    <t>ITE.QE.MSO01</t>
  </si>
  <si>
    <t>BR-ITE-QE-SWS1</t>
  </si>
  <si>
    <t>NEC - FA1201</t>
  </si>
  <si>
    <t>KEYMILE - MSAN - MODELO 14</t>
  </si>
  <si>
    <t>Já era msan - N1 colocou gabinete usado</t>
  </si>
  <si>
    <t>CCV</t>
  </si>
  <si>
    <t>Rua Salvador Rico, 48 – Jardim Adelina</t>
  </si>
  <si>
    <t>MAU.JI.MSO49</t>
  </si>
  <si>
    <t>NEC - MUXFIN - FA1201</t>
  </si>
  <si>
    <t>ETP 0000.2590_11 02 2016</t>
  </si>
  <si>
    <t>retrofitado com gabinete N 1 colocou</t>
  </si>
  <si>
    <t>CVH</t>
  </si>
  <si>
    <t>ESTR BONSUCESSO 2400</t>
  </si>
  <si>
    <t>IAQ.BS.MSO15</t>
  </si>
  <si>
    <t>SIEMENS - DLU SHELTER</t>
  </si>
  <si>
    <t>abalrroado por carro - já era msan</t>
  </si>
  <si>
    <t>em processo</t>
  </si>
  <si>
    <t>CEI</t>
  </si>
  <si>
    <t>ESTRADA MOGI BERTIOGA KM 06</t>
  </si>
  <si>
    <t>MCZ.MO.MSO03</t>
  </si>
  <si>
    <t>ALCATEL - CILA</t>
  </si>
  <si>
    <t>ETP 0000.2593_22 02 2016</t>
  </si>
  <si>
    <t>MSAN Huawei - MA5600T</t>
  </si>
  <si>
    <t>ETP.0000.2596_24 02 2016</t>
  </si>
  <si>
    <t>descarga eletrica.  trocado fornecedor.</t>
  </si>
  <si>
    <t>6 Arm</t>
  </si>
  <si>
    <t>MZW</t>
  </si>
  <si>
    <t>Rua Vale do Luar, 2</t>
  </si>
  <si>
    <t>SPO.MG.MSO18</t>
  </si>
  <si>
    <t>ETP.0000.2599_10 03 2016</t>
  </si>
  <si>
    <t>ZAB</t>
  </si>
  <si>
    <t>ESTRADA. DA LIGAÇÃO, 62</t>
  </si>
  <si>
    <t>SPO.JR.MSO20</t>
  </si>
  <si>
    <t>JACIARA, R 0212</t>
  </si>
  <si>
    <t>SPO.MG.MSO19</t>
  </si>
  <si>
    <t>MVY</t>
  </si>
  <si>
    <t>MT ALEGRE DO SUL X JOSÉ G.SOUZA</t>
  </si>
  <si>
    <t>SPO.MG.MSO20</t>
  </si>
  <si>
    <t>MYL</t>
  </si>
  <si>
    <t>SPO.MG.MSO21</t>
  </si>
  <si>
    <t>JIZ</t>
  </si>
  <si>
    <t>Rod. Anhanguera ( Parker Hannfin do Brasil )</t>
  </si>
  <si>
    <t>SPO.PU.MSO01</t>
  </si>
  <si>
    <t>CISCO ASR 9010 </t>
  </si>
  <si>
    <t> -</t>
  </si>
  <si>
    <t>BR-SPO-PU-SWD1</t>
  </si>
  <si>
    <t>BR-SPO-PD-SWC1</t>
  </si>
  <si>
    <t>BR-SPO-PD-SWC3</t>
  </si>
  <si>
    <t>BR_SPOPD_CG1 interface 2/0</t>
  </si>
  <si>
    <t>42 Arm</t>
  </si>
  <si>
    <t>11042</t>
  </si>
  <si>
    <t>RBB</t>
  </si>
  <si>
    <t>R MELANIA B MAROSTI, 519</t>
  </si>
  <si>
    <t>AAS.JM.MSO02</t>
  </si>
  <si>
    <t>CASCE_CG4</t>
  </si>
  <si>
    <t>PROPRIETÁRIA</t>
  </si>
  <si>
    <t>ETP 0000.2582 v3_18 03 2016</t>
  </si>
  <si>
    <t>RBE</t>
  </si>
  <si>
    <t>AV PRES. DUTRA, SN</t>
  </si>
  <si>
    <t>AAS.JM.MSO03</t>
  </si>
  <si>
    <t>MUXFIN SIEMENS - ONU 500</t>
  </si>
  <si>
    <t>RCA</t>
  </si>
  <si>
    <t>R HUGO C MARTINS, 879</t>
  </si>
  <si>
    <t>AAS.JM.MSO04</t>
  </si>
  <si>
    <t>RCI</t>
  </si>
  <si>
    <t>ESTR MUNICIPAL FABIO DA SILVA PRADO, 3000</t>
  </si>
  <si>
    <t>AAS.JM.MSO05</t>
  </si>
  <si>
    <t>RCN</t>
  </si>
  <si>
    <t>AV LEME, 120</t>
  </si>
  <si>
    <t>AAS.JM.MSO06</t>
  </si>
  <si>
    <t>RCS</t>
  </si>
  <si>
    <t>AV ANGELO FRANZINI, 2750</t>
  </si>
  <si>
    <t>AAS.JM.MSO07</t>
  </si>
  <si>
    <t>RCZ</t>
  </si>
  <si>
    <t>R ANTONIO BELMONDE, 11</t>
  </si>
  <si>
    <t>AAS.JM.MSO08</t>
  </si>
  <si>
    <t>RDB</t>
  </si>
  <si>
    <t>R EMILIO PAGANELA, SN</t>
  </si>
  <si>
    <t>AAS.JM.MSO09</t>
  </si>
  <si>
    <t>RDC</t>
  </si>
  <si>
    <t>R JOSE OLIVEIRA, SN</t>
  </si>
  <si>
    <t>AAS.JM.MSO10</t>
  </si>
  <si>
    <t>RDD</t>
  </si>
  <si>
    <t>R AUGUSTA V COSTA, 120</t>
  </si>
  <si>
    <t>AAS.JM.MSO11</t>
  </si>
  <si>
    <t>RDE</t>
  </si>
  <si>
    <t>R ANTONIO ALVES, 309</t>
  </si>
  <si>
    <t>AAS.JM.MSO12</t>
  </si>
  <si>
    <t>RDF</t>
  </si>
  <si>
    <t>AV AUGUSTA VIOLA DA COSTA, 500</t>
  </si>
  <si>
    <t>AAS.JM.MSO13</t>
  </si>
  <si>
    <t>RDG</t>
  </si>
  <si>
    <t>R CESAR ZANCA, SN</t>
  </si>
  <si>
    <t>AAS.JM.MSO14</t>
  </si>
  <si>
    <t>RDR</t>
  </si>
  <si>
    <t>AV PRES VARGAS, 120</t>
  </si>
  <si>
    <t>AAS.JM.MSO15</t>
  </si>
  <si>
    <t>RDS</t>
  </si>
  <si>
    <t>AV GODOFREDO T. SILVA TELES, SN</t>
  </si>
  <si>
    <t>AAS.JM.MSO16</t>
  </si>
  <si>
    <t>RDT</t>
  </si>
  <si>
    <t>R LAERTE TOGNASCA, SN</t>
  </si>
  <si>
    <t>AAS.JM.MSO17</t>
  </si>
  <si>
    <t>RDW</t>
  </si>
  <si>
    <t>R JOSE A CRESSONI, 138</t>
  </si>
  <si>
    <t>AAS.JM.MSO18</t>
  </si>
  <si>
    <t>RDX</t>
  </si>
  <si>
    <t>R ANTONIO ALVES, 42</t>
  </si>
  <si>
    <t>AAS.JM.MSO19</t>
  </si>
  <si>
    <t>RDY</t>
  </si>
  <si>
    <t>R HUMBERTO BONINI, SN</t>
  </si>
  <si>
    <t>AAS.JM.MSO20</t>
  </si>
  <si>
    <t>AV MELVIN JONES, SN</t>
  </si>
  <si>
    <t>AAS.JM.MSO21</t>
  </si>
  <si>
    <t>ERICSSON - ELI</t>
  </si>
  <si>
    <t>PBN</t>
  </si>
  <si>
    <t>R. ANCILLA TONINI GAGO, 91</t>
  </si>
  <si>
    <t>CAS.NA.MSO01</t>
  </si>
  <si>
    <t>CAS-NA-SWD01</t>
  </si>
  <si>
    <t xml:space="preserve">BR-CAS-CE-SWC1 </t>
  </si>
  <si>
    <t>BR-CAS-CT-SWC2</t>
  </si>
  <si>
    <t>CASCB_CG1</t>
  </si>
  <si>
    <t>UOJ</t>
  </si>
  <si>
    <t>R. ALCIDES MODESTO DE CAMARGO, 65</t>
  </si>
  <si>
    <t>CAS.NA.MSO02</t>
  </si>
  <si>
    <t>UPD</t>
  </si>
  <si>
    <t>R. SÃO POLICARPO, 46</t>
  </si>
  <si>
    <t>CAS.NA.MSO03</t>
  </si>
  <si>
    <t>UPJ</t>
  </si>
  <si>
    <t>R. ANTONIO BALDO, 59</t>
  </si>
  <si>
    <t>CAS.NA.MSO04</t>
  </si>
  <si>
    <t>R. ALVARO FERREIRA DA COSTA, SN</t>
  </si>
  <si>
    <t>CAS.NA.MSO05</t>
  </si>
  <si>
    <t>UPN</t>
  </si>
  <si>
    <t>R. IRENE R PORTO PELEGRINI, 444</t>
  </si>
  <si>
    <t>CAS.NA.MSO06</t>
  </si>
  <si>
    <t>UPU</t>
  </si>
  <si>
    <t>R. ELZA MONNERAT, SN</t>
  </si>
  <si>
    <t>CAS.NA.MSO07</t>
  </si>
  <si>
    <t>UPS</t>
  </si>
  <si>
    <t>R. GARÇON ROBERTO ALVES RIBEIRO, SN</t>
  </si>
  <si>
    <t>CAS.NA.MSO08</t>
  </si>
  <si>
    <t>UPQ</t>
  </si>
  <si>
    <t>R. BERNARDINO BONAVITA, SN</t>
  </si>
  <si>
    <t>CAS.NA.MSO09</t>
  </si>
  <si>
    <t>11380</t>
  </si>
  <si>
    <t>BCX</t>
  </si>
  <si>
    <t>R. PROFA. ELISA MAIA NORTE, 170</t>
  </si>
  <si>
    <t>MOC.RB.MSO03</t>
  </si>
  <si>
    <t>BDA</t>
  </si>
  <si>
    <t>R. NICOLAU PAIONE, 485</t>
  </si>
  <si>
    <t>MOC.RB.MSO04</t>
  </si>
  <si>
    <t>BDB</t>
  </si>
  <si>
    <t>PÇA. PAZ, 271</t>
  </si>
  <si>
    <t>MOC.RB.MSO05</t>
  </si>
  <si>
    <t>BDC</t>
  </si>
  <si>
    <t>R. DEMOSTENES P BRASIL PONTES, 1601</t>
  </si>
  <si>
    <t>MOC.RB.MSO06</t>
  </si>
  <si>
    <t>BDJ</t>
  </si>
  <si>
    <t>R. ANTONIO MARQUEZINI, 259</t>
  </si>
  <si>
    <t>MOC.RB.MSO07</t>
  </si>
  <si>
    <t>BDR</t>
  </si>
  <si>
    <t>R. PERNAMBUCO, 888</t>
  </si>
  <si>
    <t>MOC.RB.MSO08</t>
  </si>
  <si>
    <t>BDY</t>
  </si>
  <si>
    <t>R. VARO BORGES DOS REIS, SN</t>
  </si>
  <si>
    <t>MOC.RB.MSO09</t>
  </si>
  <si>
    <t>BER</t>
  </si>
  <si>
    <t>R. ANTONIO CARRARA, 383</t>
  </si>
  <si>
    <t>MOC.RB.MSO10</t>
  </si>
  <si>
    <t>BFL</t>
  </si>
  <si>
    <t>R. JUAREZ QUINTINO PEREIRA, 100</t>
  </si>
  <si>
    <t>MOC.RB.MSO11</t>
  </si>
  <si>
    <t>AV. IPANEMA, 1930</t>
  </si>
  <si>
    <t>SOC.AT.MSO05</t>
  </si>
  <si>
    <t>ZCK</t>
  </si>
  <si>
    <t>AV. IPANEMA, 1208</t>
  </si>
  <si>
    <t>SOC.AT.MSO06</t>
  </si>
  <si>
    <t>ZTY</t>
  </si>
  <si>
    <t>R. SATURNO, 64</t>
  </si>
  <si>
    <t>SOC.AT.MSO07</t>
  </si>
  <si>
    <t>ZCE</t>
  </si>
  <si>
    <t>R. JOAO BASILIO DE OLIVEIRA, 160</t>
  </si>
  <si>
    <t>SOC.AT.MSO09</t>
  </si>
  <si>
    <t>BNA</t>
  </si>
  <si>
    <t>Rua 1º de Maio,  89 – Jd. Von Zuben</t>
  </si>
  <si>
    <t>VINHEDO</t>
  </si>
  <si>
    <t>BN</t>
  </si>
  <si>
    <t>VIN.BN.MSO01</t>
  </si>
  <si>
    <t>CISCO</t>
  </si>
  <si>
    <t>BR-VIN-SD-SWD2</t>
  </si>
  <si>
    <t>BR-CAS-CT-SWC1</t>
  </si>
  <si>
    <t>BR-CAS-CE-SWC4</t>
  </si>
  <si>
    <t>CASCT_CG2 2/0</t>
  </si>
  <si>
    <t>TROPICO - ERCI</t>
  </si>
  <si>
    <t>ETP 0000.2606_17 03 2016</t>
  </si>
  <si>
    <t>QKK</t>
  </si>
  <si>
    <t>RUA JOAQUIM LEITÃO, 11, JD. AMERICA</t>
  </si>
  <si>
    <t>SV</t>
  </si>
  <si>
    <t>AMR.SV.MSO01</t>
  </si>
  <si>
    <t>AMRSV SWS 01</t>
  </si>
  <si>
    <t>AMRXN 02</t>
  </si>
  <si>
    <t>CASCE 03</t>
  </si>
  <si>
    <t>CASCT 03</t>
  </si>
  <si>
    <t>NEC 2800</t>
  </si>
  <si>
    <t>ETP 0000.2609_23 03 2016</t>
  </si>
  <si>
    <t>UQU</t>
  </si>
  <si>
    <t>CAS.NA.MSO10</t>
  </si>
  <si>
    <t>HUAWEI</t>
  </si>
  <si>
    <t>CASNA-SWD01</t>
  </si>
  <si>
    <t>ETP 0000.2611_24 03 2016</t>
  </si>
  <si>
    <t>RCQ</t>
  </si>
  <si>
    <t>AV CASTELO BRANCO, 350</t>
  </si>
  <si>
    <t>AAS.JM.MSO22</t>
  </si>
  <si>
    <t>RED</t>
  </si>
  <si>
    <t>AAS.JM.MSO23</t>
  </si>
  <si>
    <t>ZCG</t>
  </si>
  <si>
    <t>R. AVELINO DOS SANTOS, 380</t>
  </si>
  <si>
    <t>SOC.AT.MSO08</t>
  </si>
  <si>
    <t>CEQ</t>
  </si>
  <si>
    <t>Estrada do Pedroso X Rua: Rio Cachoeira - JD. Riviera</t>
  </si>
  <si>
    <t>SNE.PS.MSO21</t>
  </si>
  <si>
    <t>ETP 0000.2613_05 04 2016</t>
  </si>
  <si>
    <t xml:space="preserve">AV GIOVANNI GRONCHI, 5930 </t>
  </si>
  <si>
    <t>SPO.MB.MSO01</t>
  </si>
  <si>
    <t>SPO-MB-SWD5</t>
  </si>
  <si>
    <t>SPO-MB-SWC2</t>
  </si>
  <si>
    <t>SPO-MB-SWC3</t>
  </si>
  <si>
    <t>GigabitEthernet2/1/5</t>
  </si>
  <si>
    <t>ETP 0000.2615_13 04 2016</t>
  </si>
  <si>
    <t>ZLO</t>
  </si>
  <si>
    <t>ESTR DAS LARANJEIRAS, KM 10  PROXIMO POSTO SAUDE</t>
  </si>
  <si>
    <t>JQB.PL.MSO02</t>
  </si>
  <si>
    <t>FTTC 2016-1</t>
  </si>
  <si>
    <t>ACK</t>
  </si>
  <si>
    <t>RUA JUVENAL PENTEADO X RUA JOÃO ARRAIS SERÔDIO</t>
  </si>
  <si>
    <t>LEME</t>
  </si>
  <si>
    <t>LME.AM.MSO01</t>
  </si>
  <si>
    <t>LME AM SWD01</t>
  </si>
  <si>
    <t>CAS CB SWC 01</t>
  </si>
  <si>
    <t>CAS CT SWC 04</t>
  </si>
  <si>
    <t>ETP 0000.2576_11 11 2015</t>
  </si>
  <si>
    <t>LME.AM.MSO02</t>
  </si>
  <si>
    <t>ABG</t>
  </si>
  <si>
    <t>RUA CARLOS KOSH X DR ARMANDO SALES OLIVEIRA</t>
  </si>
  <si>
    <t>LME.AM.MSO03</t>
  </si>
  <si>
    <t>LME.AM.MSO04</t>
  </si>
  <si>
    <t>ABV</t>
  </si>
  <si>
    <t>RUA JOÃO PESSOA, 932</t>
  </si>
  <si>
    <t>LME.AM.MSO05</t>
  </si>
  <si>
    <t>ABP</t>
  </si>
  <si>
    <t>AV. BERTA BUHRHEIN X RUA ÉZIO JOSÉ MOLINARI</t>
  </si>
  <si>
    <t>LME.AM.MSO06</t>
  </si>
  <si>
    <t>LME.AM.MSO07</t>
  </si>
  <si>
    <t>ABU</t>
  </si>
  <si>
    <t>AV. ALBINO DA CRUZ X AV JOAQUIM LOPES ÁGUILA</t>
  </si>
  <si>
    <t>LME.AM.MSO08</t>
  </si>
  <si>
    <t>RUA MAJOR ARTUR FRANCO MOURÃO X AV. JOSÉ MOREIRA DE QUEIROS</t>
  </si>
  <si>
    <t>LME.AM.MSO09</t>
  </si>
  <si>
    <t>ABQ</t>
  </si>
  <si>
    <t>RUA ÉZIO JOSÉ MOLINARI X RUA FRANCISCO HABERMAN</t>
  </si>
  <si>
    <t>LME.AM.MSO10</t>
  </si>
  <si>
    <t>RUA IDA MORALES X AV DR JAMBEIRO COSTA</t>
  </si>
  <si>
    <t>LME.AM.MSO11</t>
  </si>
  <si>
    <t>LME.AM.MSO12</t>
  </si>
  <si>
    <t>ABH</t>
  </si>
  <si>
    <t>RUA PADRE JULIÃO X RUA QUERUBINO SOEIRO (CS#23)</t>
  </si>
  <si>
    <t>LME.AM.MSO13</t>
  </si>
  <si>
    <t>AV. WASHINGTON LUIS X AV SETE DE SETEMBRO</t>
  </si>
  <si>
    <t>LME.AM.MSO14</t>
  </si>
  <si>
    <t>LME.AM.MSO15</t>
  </si>
  <si>
    <t>Rua João Arrais Serôdio x Rua Calógero Chinici (CS#108)</t>
  </si>
  <si>
    <t>LME.AM.MSO16</t>
  </si>
  <si>
    <t>Av. Visconde Nova Granada x Rua Luís Guadanini (CS#54)</t>
  </si>
  <si>
    <t>LME.AM.MSO17</t>
  </si>
  <si>
    <t>Rua Padre Julião x Rua Cantidiano Moreira Queirós  (CS#23)</t>
  </si>
  <si>
    <t>LME.AM.MSO18</t>
  </si>
  <si>
    <t>AAR</t>
  </si>
  <si>
    <t>Rua Dr. Jambeiro Costa x Rua Carlos Gomes</t>
  </si>
  <si>
    <t>LME.AM.MSO19</t>
  </si>
  <si>
    <t>LME.AM.MSO20</t>
  </si>
  <si>
    <t>Rua Adelino Gomes Caetano x Av José Moreira de Queirós</t>
  </si>
  <si>
    <t>LME.AM.MSO21</t>
  </si>
  <si>
    <t>Av. dr. Eurico Arrais Serôdio x Av. Dom Pedro I</t>
  </si>
  <si>
    <t>LME.AM.MSO22</t>
  </si>
  <si>
    <t>LME.AM.MSO23</t>
  </si>
  <si>
    <t>GYG</t>
  </si>
  <si>
    <t>Av. das Aucarias x Rua Emilio Rizardi</t>
  </si>
  <si>
    <t>Caieiras</t>
  </si>
  <si>
    <t>AC</t>
  </si>
  <si>
    <t>CER.AC.MSO01</t>
  </si>
  <si>
    <t>CER AC SWD02</t>
  </si>
  <si>
    <t>SPO PD SWC 04</t>
  </si>
  <si>
    <t>SPO PD SWC 05</t>
  </si>
  <si>
    <t>CER.AC.MSO02</t>
  </si>
  <si>
    <t>GYF</t>
  </si>
  <si>
    <t>Rod. Tancredo de Almeida Neves x Rua Isaias Matiazo</t>
  </si>
  <si>
    <t>CER.AC.MSO03</t>
  </si>
  <si>
    <t>CER.AC.MSO04</t>
  </si>
  <si>
    <t>BQC</t>
  </si>
  <si>
    <t>Rua Geni Góes de Moraes x Rua Itapoá</t>
  </si>
  <si>
    <t>CER.AC.MSO05</t>
  </si>
  <si>
    <t>CER.AC.MSO06</t>
  </si>
  <si>
    <t xml:space="preserve">Rua Antônio Teixeira x Rua Manoel Henrique Florindo </t>
  </si>
  <si>
    <t>CER.AC.MSO07</t>
  </si>
  <si>
    <t>HLR</t>
  </si>
  <si>
    <t>Rua Floriano Peixoto x Rua jaime Luiz Freitas</t>
  </si>
  <si>
    <t>CER.AC.MSO08</t>
  </si>
  <si>
    <t>CER.AC.MSO09</t>
  </si>
  <si>
    <t>Av. das Aucarias x Rua Amparo</t>
  </si>
  <si>
    <t>CER.AC.MSO10</t>
  </si>
  <si>
    <t>CER.AC.MSO11</t>
  </si>
  <si>
    <t>CER.AC.MSO12</t>
  </si>
  <si>
    <t>FTTC 2016-2</t>
  </si>
  <si>
    <t>DDA.BE.MSO17</t>
  </si>
  <si>
    <t>ETP 0000.2580_10 12 2015</t>
  </si>
  <si>
    <t>BMC</t>
  </si>
  <si>
    <t>DDA.BE.MSO18</t>
  </si>
  <si>
    <t>DDA.BE.MSO19</t>
  </si>
  <si>
    <t>VFS</t>
  </si>
  <si>
    <t xml:space="preserve"> Rua Duque de Caxias x Rua Antonio Magnani </t>
  </si>
  <si>
    <t>PAG.GO.MSO26</t>
  </si>
  <si>
    <t>VFM</t>
  </si>
  <si>
    <t xml:space="preserve"> Rua Duque de Caxias x Rua Cap. Maneco </t>
  </si>
  <si>
    <t>PAG.GO.MSO27</t>
  </si>
  <si>
    <t>PAG GO 02</t>
  </si>
  <si>
    <t>VFX</t>
  </si>
  <si>
    <t xml:space="preserve"> Rua Ataliba Penteado x Rua Valentina A Prado Penteado </t>
  </si>
  <si>
    <t>PAG.GO.MSO28</t>
  </si>
  <si>
    <t>PAG GO 03</t>
  </si>
  <si>
    <t>CAS CT 06</t>
  </si>
  <si>
    <t>VFR</t>
  </si>
  <si>
    <t xml:space="preserve"> Av. Padre Antonio Van Essa x Rua Pedro Camargo Neves </t>
  </si>
  <si>
    <t>PAG.GO.MSO29</t>
  </si>
  <si>
    <t>PAG GO 04</t>
  </si>
  <si>
    <t>CAS CT 07</t>
  </si>
  <si>
    <t>CAS CB 04</t>
  </si>
  <si>
    <t xml:space="preserve"> Av. Padre Antonio Van Essa x Rua Maj. Feliciano </t>
  </si>
  <si>
    <t>PAG.GO.MSO30</t>
  </si>
  <si>
    <t>PAG GO 05</t>
  </si>
  <si>
    <t>CAS CT 08</t>
  </si>
  <si>
    <t>CAS CB 05</t>
  </si>
  <si>
    <t>PAG.GO.MSO31</t>
  </si>
  <si>
    <t xml:space="preserve"> Av. Flores x Passeio Pioneiros </t>
  </si>
  <si>
    <t>PAG.GO.MSO32</t>
  </si>
  <si>
    <t>PAG GO 06</t>
  </si>
  <si>
    <t>CAS CT 09</t>
  </si>
  <si>
    <t>CAS CB 06</t>
  </si>
  <si>
    <t xml:space="preserve"> Av. Newton Prado x Alameda Açucenas </t>
  </si>
  <si>
    <t>PAG.GO.MSO33</t>
  </si>
  <si>
    <t>PAG GO 07</t>
  </si>
  <si>
    <t>CAS CT 10</t>
  </si>
  <si>
    <t>CAS CB 07</t>
  </si>
  <si>
    <t>VFT</t>
  </si>
  <si>
    <t xml:space="preserve"> Rua Martiniano dos Santos x Rua Minas Gerais </t>
  </si>
  <si>
    <t>PAG.GO.MSO34</t>
  </si>
  <si>
    <t>PAG GO 08</t>
  </si>
  <si>
    <t>CAS CT 11</t>
  </si>
  <si>
    <t>CAS CB 08</t>
  </si>
  <si>
    <t>VFA</t>
  </si>
  <si>
    <t xml:space="preserve"> Av. Newton Prado x Rua Frederico Porto </t>
  </si>
  <si>
    <t>PAG.GO.MSO35</t>
  </si>
  <si>
    <t>PAG GO 09</t>
  </si>
  <si>
    <t>CAS CT 12</t>
  </si>
  <si>
    <t>CAS CB 09</t>
  </si>
  <si>
    <t>VFZ</t>
  </si>
  <si>
    <t xml:space="preserve"> Rua João Batista Batistela x Av. Duque de Caxias Norte </t>
  </si>
  <si>
    <t>PAG.GO.MSO36</t>
  </si>
  <si>
    <t>PAG GO 10</t>
  </si>
  <si>
    <t>CAS CT 13</t>
  </si>
  <si>
    <t>CAS CB 10</t>
  </si>
  <si>
    <t xml:space="preserve"> Rua João Batista Batistela x Av. Duque de Caxias Norte (CS#116) </t>
  </si>
  <si>
    <t>PAG.GO.MSO37</t>
  </si>
  <si>
    <t>PAG GO 11</t>
  </si>
  <si>
    <t>CAS CT 14</t>
  </si>
  <si>
    <t>CAS CB 11</t>
  </si>
  <si>
    <t>VFU</t>
  </si>
  <si>
    <t xml:space="preserve"> Rua 13 de Maio x Rua Cel. Jeremias J. de Almeida </t>
  </si>
  <si>
    <t>PAG.GO.MSO38</t>
  </si>
  <si>
    <t>PAG GO 12</t>
  </si>
  <si>
    <t>CAS CT 15</t>
  </si>
  <si>
    <t>CAS CB 12</t>
  </si>
  <si>
    <t>EIV</t>
  </si>
  <si>
    <t>R. 20 x R. 11</t>
  </si>
  <si>
    <t>NOVN.NZ.MSO15</t>
  </si>
  <si>
    <t>NOVN.NZ.MSO16</t>
  </si>
  <si>
    <t>Rua Carlos Rogério Faria x R. 10</t>
  </si>
  <si>
    <t>NOVN.NZ.MSO17</t>
  </si>
  <si>
    <t>NOVN.NZ.MSO18</t>
  </si>
  <si>
    <t>NOVN.NZ.MSO19</t>
  </si>
  <si>
    <t>EKX</t>
  </si>
  <si>
    <t>Rua 20 x Rua Juliana Maria Galieta</t>
  </si>
  <si>
    <t>NOVN.NZ.MSO20</t>
  </si>
  <si>
    <t>EIE</t>
  </si>
  <si>
    <t>Rua José Rodrigues da Silva x R. José Vedovatto</t>
  </si>
  <si>
    <t>NOVN.NZ.MSO21</t>
  </si>
  <si>
    <t>NOVN.NZ.MSO22</t>
  </si>
  <si>
    <t>AIU</t>
  </si>
  <si>
    <t>IAQ.IT.MSO17</t>
  </si>
  <si>
    <t>IAQIT SWD03</t>
  </si>
  <si>
    <t>ANC</t>
  </si>
  <si>
    <t>IAQ.IT.MSO18</t>
  </si>
  <si>
    <t>IAQ.IT.MSO19</t>
  </si>
  <si>
    <t>FTTC 2016-4</t>
  </si>
  <si>
    <t>NOVO</t>
  </si>
  <si>
    <t>SPU</t>
  </si>
  <si>
    <t>BGU.BC.MSO07</t>
  </si>
  <si>
    <t>BGU BC SWS 01</t>
  </si>
  <si>
    <t>BGU BC SWD 01</t>
  </si>
  <si>
    <t>BRU AC SWC 03</t>
  </si>
  <si>
    <t>BRU AC SWC 04</t>
  </si>
  <si>
    <t>ETP 0000.2603_07 03 2016</t>
  </si>
  <si>
    <t>SOR</t>
  </si>
  <si>
    <t>BGU.BC.MSO08</t>
  </si>
  <si>
    <t>BGU.BC.MSO09</t>
  </si>
  <si>
    <t>SPY</t>
  </si>
  <si>
    <t>BGU.BC.MSO10</t>
  </si>
  <si>
    <t>SPG</t>
  </si>
  <si>
    <t>BGU.BC.MSO11</t>
  </si>
  <si>
    <t>SPW</t>
  </si>
  <si>
    <t>BGU.BC.MSO12</t>
  </si>
  <si>
    <t>BGU.BC.MSO13</t>
  </si>
  <si>
    <t>SPH</t>
  </si>
  <si>
    <t>BGU.BC.MSO14</t>
  </si>
  <si>
    <t>BGU.BC.MSO15</t>
  </si>
  <si>
    <t>SPI</t>
  </si>
  <si>
    <t>BGU.BC.MSO16</t>
  </si>
  <si>
    <t>BGU.BC.MSO17</t>
  </si>
  <si>
    <t>SPE</t>
  </si>
  <si>
    <t>BGU.BC.MSO18</t>
  </si>
  <si>
    <t>BGU.BC.MSO19</t>
  </si>
  <si>
    <t>SPR</t>
  </si>
  <si>
    <t>BGU.BC.MSO20</t>
  </si>
  <si>
    <t>BGU.BC.MSO21</t>
  </si>
  <si>
    <t>SOX</t>
  </si>
  <si>
    <t>BGU.BC.MSO22</t>
  </si>
  <si>
    <t>BGU.BC.MSO23</t>
  </si>
  <si>
    <t>XTG</t>
  </si>
  <si>
    <t>CTD.RB.MSO09</t>
  </si>
  <si>
    <t>CTD RB SWD 02</t>
  </si>
  <si>
    <t>ARQ FI SWC 03</t>
  </si>
  <si>
    <t>ARQ FI SWC 04</t>
  </si>
  <si>
    <t>CTD.RB.MSO10</t>
  </si>
  <si>
    <t>XUF</t>
  </si>
  <si>
    <t>CTD.RB.MSO11</t>
  </si>
  <si>
    <t>CTD.RB.MSO12</t>
  </si>
  <si>
    <t>XUL</t>
  </si>
  <si>
    <t>CTD.RB.MSO13</t>
  </si>
  <si>
    <t>CTD.RB.MSO14</t>
  </si>
  <si>
    <t>XVC</t>
  </si>
  <si>
    <t>CTD.RB.MSO15</t>
  </si>
  <si>
    <t>PDY</t>
  </si>
  <si>
    <t>CTD.RB.MSO16</t>
  </si>
  <si>
    <t>CTD.RB.MSO17</t>
  </si>
  <si>
    <t>YAA</t>
  </si>
  <si>
    <t>CTD.RB.MSO18</t>
  </si>
  <si>
    <t>CTD RB SWS 01</t>
  </si>
  <si>
    <t>CTD.RB.MSO19</t>
  </si>
  <si>
    <t>XTP</t>
  </si>
  <si>
    <t>CTD.RB.MSO20</t>
  </si>
  <si>
    <t>CTD.RB.MSO21</t>
  </si>
  <si>
    <t>CTD.RB.MSO22</t>
  </si>
  <si>
    <t>CTD.RB.MSO23</t>
  </si>
  <si>
    <t>CTD.RB.MSO24</t>
  </si>
  <si>
    <t>CTD.RB.MSO25</t>
  </si>
  <si>
    <t>XUM</t>
  </si>
  <si>
    <t>CTD.RB.MSO26</t>
  </si>
  <si>
    <t>CTD.RB.MSO27</t>
  </si>
  <si>
    <t>CTD.RB.MSO28</t>
  </si>
  <si>
    <t>XSJ</t>
  </si>
  <si>
    <t>CTD.RB.MSO29</t>
  </si>
  <si>
    <t>CTD.RB.MSO30</t>
  </si>
  <si>
    <t>XTX</t>
  </si>
  <si>
    <t>CTD.RB.MSO31</t>
  </si>
  <si>
    <t>CTD.RB.MSO32</t>
  </si>
  <si>
    <t>XTQ</t>
  </si>
  <si>
    <t>CTD.RB.MSO33</t>
  </si>
  <si>
    <t>CTD.RB.MSO34</t>
  </si>
  <si>
    <t>YSW</t>
  </si>
  <si>
    <t>CTD.RB.MSO35</t>
  </si>
  <si>
    <t>YAB</t>
  </si>
  <si>
    <t>CTD.RB.MSO36</t>
  </si>
  <si>
    <t>CTD.RB.MSO37</t>
  </si>
  <si>
    <t>CTD.RB.MSO38</t>
  </si>
  <si>
    <t>XUI</t>
  </si>
  <si>
    <t>CTD.RB.MSO39</t>
  </si>
  <si>
    <t>CTD.RB.MSO40</t>
  </si>
  <si>
    <t>XTS</t>
  </si>
  <si>
    <t>CTD.RB.MSO41</t>
  </si>
  <si>
    <t>CTD.RB.MSO42</t>
  </si>
  <si>
    <t>XUD</t>
  </si>
  <si>
    <t>CTD.RB.MSO43</t>
  </si>
  <si>
    <t>CTD.RB.MSO44</t>
  </si>
  <si>
    <t>XSI</t>
  </si>
  <si>
    <t>CTD.RB.MSO45</t>
  </si>
  <si>
    <t>CTD.RB.MSO46</t>
  </si>
  <si>
    <t>CTD.RB.MSO47</t>
  </si>
  <si>
    <t>XSF</t>
  </si>
  <si>
    <t>CTD.RB.MSO48</t>
  </si>
  <si>
    <t>CTD.RB.MSO49</t>
  </si>
  <si>
    <t>VAA</t>
  </si>
  <si>
    <t>PPE.RB.MSO03</t>
  </si>
  <si>
    <t>PPE RB SWS 01</t>
  </si>
  <si>
    <t>PPE RB SWD 03</t>
  </si>
  <si>
    <t>VAB</t>
  </si>
  <si>
    <t>PPE.RB.MSO04</t>
  </si>
  <si>
    <t>VAC</t>
  </si>
  <si>
    <t>PPE.RB.MSO05</t>
  </si>
  <si>
    <t>OTU</t>
  </si>
  <si>
    <t>PPE.RB.MSO06</t>
  </si>
  <si>
    <t>OTV</t>
  </si>
  <si>
    <t>PPE.RB.MSO07</t>
  </si>
  <si>
    <t>PPE.RB.MSO08</t>
  </si>
  <si>
    <t>UHT</t>
  </si>
  <si>
    <t>PPE.RB.MSO09</t>
  </si>
  <si>
    <t>UHU</t>
  </si>
  <si>
    <t>PPE.RB.MSO10</t>
  </si>
  <si>
    <t>UHV</t>
  </si>
  <si>
    <t>PPE.RB.MSO11</t>
  </si>
  <si>
    <t>UHW</t>
  </si>
  <si>
    <t>PPE.RB.MSO12</t>
  </si>
  <si>
    <t>PPE.RB.MSO13</t>
  </si>
  <si>
    <t>UHY</t>
  </si>
  <si>
    <t>PPE.RB.MSO14</t>
  </si>
  <si>
    <t>UIC</t>
  </si>
  <si>
    <t>PPE.RB.MSO15</t>
  </si>
  <si>
    <t>PPE.RB.MSO16</t>
  </si>
  <si>
    <t>PPE.RB.MSO17</t>
  </si>
  <si>
    <t>PPE.RB.MSO18</t>
  </si>
  <si>
    <t>UIF</t>
  </si>
  <si>
    <t>PPE.RB.MSO19</t>
  </si>
  <si>
    <t>UIK</t>
  </si>
  <si>
    <t>PPE.RB.MSO20</t>
  </si>
  <si>
    <t>UIL</t>
  </si>
  <si>
    <t>PPE.RB.MSO21</t>
  </si>
  <si>
    <t>PPE.RB.MSO22</t>
  </si>
  <si>
    <t>UIN</t>
  </si>
  <si>
    <t>PPE.RB.MSO23</t>
  </si>
  <si>
    <t>PPE.RB.MSO24</t>
  </si>
  <si>
    <t>UIO</t>
  </si>
  <si>
    <t>PPE.RB.MSO25</t>
  </si>
  <si>
    <t>UIP</t>
  </si>
  <si>
    <t>PPE.RB.MSO26</t>
  </si>
  <si>
    <t>PPE.RB.MSO27</t>
  </si>
  <si>
    <t>UKF</t>
  </si>
  <si>
    <t>PPE.RB.MSO28</t>
  </si>
  <si>
    <t>UKG</t>
  </si>
  <si>
    <t>PPE.RB.MSO29</t>
  </si>
  <si>
    <t>PPE.RB.MSO30</t>
  </si>
  <si>
    <t>UKH</t>
  </si>
  <si>
    <t>PPE.RB.MSO31</t>
  </si>
  <si>
    <t>ULD</t>
  </si>
  <si>
    <t>PPE.RB.MSO32</t>
  </si>
  <si>
    <t>UNY</t>
  </si>
  <si>
    <t>PPE.RB.MSO33</t>
  </si>
  <si>
    <t>Av. Santos Dumont, 742</t>
  </si>
  <si>
    <t>AVARE</t>
  </si>
  <si>
    <t>AVR.SC.MSO02</t>
  </si>
  <si>
    <t>UZP</t>
  </si>
  <si>
    <t>Av. Fausto Pietrobom x Av. Fontana Di Trevi</t>
  </si>
  <si>
    <t>PAULINIA</t>
  </si>
  <si>
    <t>DS</t>
  </si>
  <si>
    <t>PLA.DS.MSO01</t>
  </si>
  <si>
    <t>PLADS 02</t>
  </si>
  <si>
    <t>STQ</t>
  </si>
  <si>
    <t>Av. Otilia Ferraz de Camargo, altura 726</t>
  </si>
  <si>
    <t>IDU.DP.MSO06</t>
  </si>
  <si>
    <t>STR</t>
  </si>
  <si>
    <t>Av. Otilia Ferraz de Camargo x Rua Jangada do Campo</t>
  </si>
  <si>
    <t>IDU.DP.MSO07</t>
  </si>
  <si>
    <t>STS</t>
  </si>
  <si>
    <t>Rua Benedita Carvalho x Rua Aroeia Salsa</t>
  </si>
  <si>
    <t>IDU.DP.MSO08</t>
  </si>
  <si>
    <t>Modelo Substituido</t>
  </si>
  <si>
    <t>Interface Substituida</t>
  </si>
  <si>
    <t>11161RF</t>
  </si>
  <si>
    <t>Bairro dos Ribeiros</t>
  </si>
  <si>
    <t>CERQUILHO</t>
  </si>
  <si>
    <t>RF</t>
  </si>
  <si>
    <t>CQO.RF.MSO01</t>
  </si>
  <si>
    <t>CQO RF 01</t>
  </si>
  <si>
    <t>BOG</t>
  </si>
  <si>
    <t>R AGUIDA 107</t>
  </si>
  <si>
    <t>IAQ.VJ.MSO03</t>
  </si>
  <si>
    <t>PGZ</t>
  </si>
  <si>
    <t>Rua Cristóvão de Salamanca</t>
  </si>
  <si>
    <t>JF</t>
  </si>
  <si>
    <t>SPO.JF.MSO01</t>
  </si>
  <si>
    <t>SPO JF 02</t>
  </si>
  <si>
    <t>SPOPE_CG3</t>
  </si>
  <si>
    <t>ETP 3400 0547_21 07 2015</t>
  </si>
  <si>
    <t>Postergado de 2015 (fase 53 Arm ATEI) - PO 5700405287 foi utilizado para RAA</t>
  </si>
  <si>
    <t>23°33'27.2"S</t>
  </si>
  <si>
    <t>46°25'59.6"W</t>
  </si>
  <si>
    <t>NFK</t>
  </si>
  <si>
    <t>Av. Engenheiro Antonio Eiras Garcia (Residencial Vila Nova Esperança)</t>
  </si>
  <si>
    <t>SPO.MA.MSO01</t>
  </si>
  <si>
    <t>SPO MA 01</t>
  </si>
  <si>
    <t>SPOJG 01</t>
  </si>
  <si>
    <t>SPOCB_CG1</t>
  </si>
  <si>
    <t>ETP 3400 0454_08 06 2015</t>
  </si>
  <si>
    <t>Postergado de 2015 (fase 53 Arm ATEI) - PO 5700360032 foi utilizado para RAB</t>
  </si>
  <si>
    <t>23°36'23.4"S</t>
  </si>
  <si>
    <t>46°48'02.1"W</t>
  </si>
  <si>
    <t>YFN</t>
  </si>
  <si>
    <t>MOGI GUAÇU</t>
  </si>
  <si>
    <t>MGU.HC.MSO05</t>
  </si>
  <si>
    <t>R. Otílio Amorim Teixeira (Antiga 29)</t>
  </si>
  <si>
    <t>DZ</t>
  </si>
  <si>
    <t>SFL.DZ.MSO01</t>
  </si>
  <si>
    <t>SFLDZ SWS 01</t>
  </si>
  <si>
    <t>JLSRC 01</t>
  </si>
  <si>
    <t>ARQFI 03</t>
  </si>
  <si>
    <t>ARQFI 04</t>
  </si>
  <si>
    <t>YWR</t>
  </si>
  <si>
    <t>SCL.VP.MSO05</t>
  </si>
  <si>
    <t>Rua Anna Assunção Bezerra</t>
  </si>
  <si>
    <t>PPE.JG.MSO02</t>
  </si>
  <si>
    <t>ETP 0000.2620_27 04 2016</t>
  </si>
  <si>
    <t>ETP 3400 0674_25 04 2016</t>
  </si>
  <si>
    <t>ETP 3400 0668_17 03 2016</t>
  </si>
  <si>
    <t>8 Arm</t>
  </si>
  <si>
    <t>MWE</t>
  </si>
  <si>
    <t>SPOMG 02</t>
  </si>
  <si>
    <t>SPOPD 04</t>
  </si>
  <si>
    <t>SPOPD 05</t>
  </si>
  <si>
    <t>NRK</t>
  </si>
  <si>
    <t>SPOMM 01</t>
  </si>
  <si>
    <t>SPOMB 02</t>
  </si>
  <si>
    <t>SPOMB 03</t>
  </si>
  <si>
    <t>Reservado 1/1/11</t>
  </si>
  <si>
    <t>ALA</t>
  </si>
  <si>
    <t>Alambari</t>
  </si>
  <si>
    <t>AI</t>
  </si>
  <si>
    <t>CMXMS 01</t>
  </si>
  <si>
    <t>Reservado 0/3/0/11</t>
  </si>
  <si>
    <t>BSE</t>
  </si>
  <si>
    <t>Reservado 0/3/0/12</t>
  </si>
  <si>
    <t>UEY</t>
  </si>
  <si>
    <t>COACI 03</t>
  </si>
  <si>
    <t>Reservado 1/1/8</t>
  </si>
  <si>
    <t>SOCCR 02</t>
  </si>
  <si>
    <t>CASCE 01</t>
  </si>
  <si>
    <t>CASCT 02</t>
  </si>
  <si>
    <t>Reservado 7/5/4</t>
  </si>
  <si>
    <t>BUT</t>
  </si>
  <si>
    <t>RUA SAMUEL ARNOLD, 23</t>
  </si>
  <si>
    <t>Será filiado no novo SWS</t>
  </si>
  <si>
    <t>Será implantado novo SWS</t>
  </si>
  <si>
    <t>BR-IGA-QB-SWD01
BR-SOC-AS-SWD02</t>
  </si>
  <si>
    <t>Rua VALE DO RIO DOCE, 30</t>
  </si>
  <si>
    <t>RUA PAULO, 200</t>
  </si>
  <si>
    <t>R. RIO CLARO, 250</t>
  </si>
  <si>
    <t>RUA JOSE BONIFACIO, 140</t>
  </si>
  <si>
    <t>RUA ADAMANTINA, 10</t>
  </si>
  <si>
    <t>ESTR CAUCAIA X ESTR MINERAÇAO OURO</t>
  </si>
  <si>
    <t>R. VELA MESTRA S/N</t>
  </si>
  <si>
    <t>RBJ</t>
  </si>
  <si>
    <t>RBL</t>
  </si>
  <si>
    <t>RCB</t>
  </si>
  <si>
    <t>RBF</t>
  </si>
  <si>
    <t>RBM</t>
  </si>
  <si>
    <t>RDH</t>
  </si>
  <si>
    <t>REF</t>
  </si>
  <si>
    <t>RCC</t>
  </si>
  <si>
    <t>REA</t>
  </si>
  <si>
    <t>RCD</t>
  </si>
  <si>
    <t>REE</t>
  </si>
  <si>
    <t>RBA</t>
  </si>
  <si>
    <t>RCM</t>
  </si>
  <si>
    <t>UPL</t>
  </si>
  <si>
    <t>BCW</t>
  </si>
  <si>
    <t>ZCF</t>
  </si>
  <si>
    <t>AV CAFÉ FILHO, 219</t>
  </si>
  <si>
    <t>R NELSON ASSUMPÇAO,498</t>
  </si>
  <si>
    <t>R JOSE A CRESSONI, 71</t>
  </si>
  <si>
    <t>R PEDRO MOSCARDE, 994</t>
  </si>
  <si>
    <t>AV GODOFREDO T. SILVA TELES x SN</t>
  </si>
  <si>
    <t>AV AUGUSTA VIOLA DA COSTA, SN</t>
  </si>
  <si>
    <t>R VITÓRIO BELINI, 268</t>
  </si>
  <si>
    <t>AV DR. OLINDO RUSSOLO, SN</t>
  </si>
  <si>
    <t>R ALCIDES DISEPI, SN</t>
  </si>
  <si>
    <t>R MARCOS FREIRE, 153</t>
  </si>
  <si>
    <t>AV LEME, 57</t>
  </si>
  <si>
    <t>R. LUCINDO SILVA, SN</t>
  </si>
  <si>
    <t>R MAURICIO DE MENDONCA, 184</t>
  </si>
  <si>
    <t>AV IPANEMA X RUA BARTOLOMEU BUENO</t>
  </si>
  <si>
    <t>AV. VINICIUS DE MORAES X AV. DR. GUALBERTO MOREIRA</t>
  </si>
  <si>
    <t>MUXFIN TELEDATA - BA40</t>
  </si>
  <si>
    <t>ESTRADA MONTE NEGRO</t>
  </si>
  <si>
    <t>TELEDATA / MUXFIN DCS40</t>
  </si>
  <si>
    <t>SBL.SI.MSO08</t>
  </si>
  <si>
    <t>ETP 0000.2622 03 05 2016</t>
  </si>
  <si>
    <t>CAS.NA.MSO11</t>
  </si>
  <si>
    <t>MOC.RB.MSO12</t>
  </si>
  <si>
    <t>SOC.AT.MSO10</t>
  </si>
  <si>
    <t>SOC.AT.MSO11</t>
  </si>
  <si>
    <t>AAS.JM.MSO24</t>
  </si>
  <si>
    <t>AAS.JM.MSO25</t>
  </si>
  <si>
    <t>AAS.JM.MSO26</t>
  </si>
  <si>
    <t>17 Arm</t>
  </si>
  <si>
    <t>AAS.JM.MSO27</t>
  </si>
  <si>
    <t>AAS.JM.MSO28</t>
  </si>
  <si>
    <t>AAS.JM.MSO29</t>
  </si>
  <si>
    <t>AAS.JM.MSO30</t>
  </si>
  <si>
    <t>AAS.JM.MSO31</t>
  </si>
  <si>
    <t>AAS.JM.MSO32</t>
  </si>
  <si>
    <t>AAS.JM.MSO33</t>
  </si>
  <si>
    <t>AAS.JM.MSO34</t>
  </si>
  <si>
    <t>AAS.JM.MSO35</t>
  </si>
  <si>
    <t>AAS.JM.MSO36</t>
  </si>
  <si>
    <t>ETP 0000.2623 05 05 2016</t>
  </si>
  <si>
    <t>PKP</t>
  </si>
  <si>
    <t>PPE.JG.MSO03</t>
  </si>
  <si>
    <t>PPE.JG.MSO04</t>
  </si>
  <si>
    <t>Estrada Doná da Ana Diniz, 382.</t>
  </si>
  <si>
    <t>GRS.AO.MSO01</t>
  </si>
  <si>
    <t>GRS AO 01</t>
  </si>
  <si>
    <t>ETP 0000.2624 11 05 2016</t>
  </si>
  <si>
    <t>Cliente</t>
  </si>
  <si>
    <t>ETP 0000.2627 23 05 2016</t>
  </si>
  <si>
    <t>ETP 3400 0675 25 04 2016</t>
  </si>
  <si>
    <t>ETP 3400 0682 11 05 2016</t>
  </si>
  <si>
    <t>SANTA FE DO SUL</t>
  </si>
  <si>
    <t>SGX</t>
  </si>
  <si>
    <t>RQL</t>
  </si>
  <si>
    <t>SBO.FZ.MSO09</t>
  </si>
  <si>
    <t>SBO.FZ.MSO10</t>
  </si>
  <si>
    <t>OUFP.OP.MSO02</t>
  </si>
  <si>
    <t>FTTC 2016-5</t>
  </si>
  <si>
    <t>QLF</t>
  </si>
  <si>
    <t>QLG</t>
  </si>
  <si>
    <t>QLK</t>
  </si>
  <si>
    <t>QLL</t>
  </si>
  <si>
    <t>QLO</t>
  </si>
  <si>
    <t>QLQ</t>
  </si>
  <si>
    <t>QLT</t>
  </si>
  <si>
    <t>QLY</t>
  </si>
  <si>
    <t>QMB</t>
  </si>
  <si>
    <t>QMC</t>
  </si>
  <si>
    <t>QMH</t>
  </si>
  <si>
    <t>QMI</t>
  </si>
  <si>
    <t>QMJ</t>
  </si>
  <si>
    <t>QMM</t>
  </si>
  <si>
    <t>QMP</t>
  </si>
  <si>
    <t>QMZ</t>
  </si>
  <si>
    <t>ZZR</t>
  </si>
  <si>
    <t>ORN MP SWD 02</t>
  </si>
  <si>
    <t>BRU AC SWC04</t>
  </si>
  <si>
    <t>BRU AC_CG4</t>
  </si>
  <si>
    <t>ETP 0000.2626_12 05 2016</t>
  </si>
  <si>
    <t>ORN.MP.MSO03</t>
  </si>
  <si>
    <t>ORN.MP.MSO04</t>
  </si>
  <si>
    <t>ORN.MP.MSO05</t>
  </si>
  <si>
    <t>ORN.MP.MSO06</t>
  </si>
  <si>
    <t>ORN.MP.MSO07</t>
  </si>
  <si>
    <t>ORN.MP.MSO08</t>
  </si>
  <si>
    <t>ORN.MP.MSO09</t>
  </si>
  <si>
    <t>ORN.MP.MSO10</t>
  </si>
  <si>
    <t>ORN.MP.MSO11</t>
  </si>
  <si>
    <t>ORN.MP.MSO12</t>
  </si>
  <si>
    <t>ORN.MP.MSO13</t>
  </si>
  <si>
    <t>ORN.MP.MSO14</t>
  </si>
  <si>
    <t>ORN.MP.MSO15</t>
  </si>
  <si>
    <t>ORN.MP.MSO16</t>
  </si>
  <si>
    <t>ORN.MP.MSO17</t>
  </si>
  <si>
    <t>ORN.MP.MSO18</t>
  </si>
  <si>
    <t>ORN.MP.MSO19</t>
  </si>
  <si>
    <t>ORN.MP.MSO20</t>
  </si>
  <si>
    <t>ORN.MP.MSO21</t>
  </si>
  <si>
    <t>ORN.MP.MSO22</t>
  </si>
  <si>
    <t>ORN.MP.MSO23</t>
  </si>
  <si>
    <t>ORN.MP.MSO24</t>
  </si>
  <si>
    <t>ORN.MP.MSO25</t>
  </si>
  <si>
    <t>ORN.MP.MSO26</t>
  </si>
  <si>
    <t>ORN.MP.MSO27</t>
  </si>
  <si>
    <t>ORN.MP.MSO28</t>
  </si>
  <si>
    <t>ORN.MP.MSO29</t>
  </si>
  <si>
    <t>ORN.MP.MSO30</t>
  </si>
  <si>
    <t>ORN.MP.MSO31</t>
  </si>
  <si>
    <t>ORN.MP.MSO32</t>
  </si>
  <si>
    <t>ORN.MP.MSO33</t>
  </si>
  <si>
    <t>ORN.MP.MSO34</t>
  </si>
  <si>
    <t>ORN.MP.MSO35</t>
  </si>
  <si>
    <t>ORN.MP.MSO36</t>
  </si>
  <si>
    <t>ORN.MP.MSO37</t>
  </si>
  <si>
    <t>ORN.MP.MSO38</t>
  </si>
  <si>
    <t>ORN.MP.MSO39</t>
  </si>
  <si>
    <t>ORN.MP.MSO40</t>
  </si>
  <si>
    <t>AHO</t>
  </si>
  <si>
    <t>Rua Albino F. Figueiredo, 1490</t>
  </si>
  <si>
    <t>FAV.FV.MSO21</t>
  </si>
  <si>
    <t>ETP 0000.2631 30 05 2016</t>
  </si>
  <si>
    <t>EJP</t>
  </si>
  <si>
    <t>Av. Alberto Soares Sampaio (Próx. Estação Capuava)</t>
  </si>
  <si>
    <t>MAU.AB.MSO38</t>
  </si>
  <si>
    <t>ETP 0000.2632 01 06 2016</t>
  </si>
  <si>
    <t>RUA JOAQUIM GUIMARAES, 385</t>
  </si>
  <si>
    <t>FRE</t>
  </si>
  <si>
    <t>RUA RIO PEIXE DE COURO  X  ESTACIONAMENTO 10</t>
  </si>
  <si>
    <t>HKW</t>
  </si>
  <si>
    <t>MVS</t>
  </si>
  <si>
    <t>RUA B X CONJ. HAB. JARDIM DAS CAMELIAS</t>
  </si>
  <si>
    <t>MVU</t>
  </si>
  <si>
    <t>RUA JACIARA, 132</t>
  </si>
  <si>
    <t>MZU</t>
  </si>
  <si>
    <t>AV DEP. CANTIDIO SAMPAIO, 4678 BL 16</t>
  </si>
  <si>
    <t>SPO.MG.MSO22</t>
  </si>
  <si>
    <t>SPO.MG.MSO23</t>
  </si>
  <si>
    <t>SPO.MG.MSO24</t>
  </si>
  <si>
    <t>ETP 0000.2633 03 06 2016</t>
  </si>
  <si>
    <t>SPO MG 01 - novo</t>
  </si>
  <si>
    <t>QQG</t>
  </si>
  <si>
    <t>BRE.AL.MSO10</t>
  </si>
  <si>
    <t>Rua Alagoinha, 718</t>
  </si>
  <si>
    <t>Siemens / ONU500</t>
  </si>
  <si>
    <t>SPO.MA.MSO02</t>
  </si>
  <si>
    <t>ETP 0000.2634 07 06 2016</t>
  </si>
  <si>
    <t>OJT</t>
  </si>
  <si>
    <t>KGU</t>
  </si>
  <si>
    <t>OSK</t>
  </si>
  <si>
    <t>ORP</t>
  </si>
  <si>
    <t>OEK</t>
  </si>
  <si>
    <t>OBK</t>
  </si>
  <si>
    <t>OAS</t>
  </si>
  <si>
    <t>UPX</t>
  </si>
  <si>
    <t>3400.0704 09/06/16</t>
  </si>
  <si>
    <t>0000.2635 15/06/16</t>
  </si>
  <si>
    <t>id 3295</t>
  </si>
  <si>
    <t>ids 4294, 4296, 4298</t>
  </si>
  <si>
    <t>BNSMF SWS 01</t>
  </si>
  <si>
    <t>ORNMP 02</t>
  </si>
  <si>
    <t>BNS.MF.MSO01</t>
  </si>
  <si>
    <t>?</t>
  </si>
  <si>
    <t>BTV.AB.MSO04</t>
  </si>
  <si>
    <t>AGL.BS.MSO03</t>
  </si>
  <si>
    <t>BGP.SC.MSO02</t>
  </si>
  <si>
    <t>BGPSC 02</t>
  </si>
  <si>
    <t>SPOPD 01</t>
  </si>
  <si>
    <t>SPOPD 03</t>
  </si>
  <si>
    <t>OSC.EK.MSO02</t>
  </si>
  <si>
    <t>GAP.MP.MSO02</t>
  </si>
  <si>
    <t>BERNARDINO DE CAMPOS</t>
  </si>
  <si>
    <t>CADASTRO TERUS</t>
  </si>
  <si>
    <t>OK</t>
  </si>
  <si>
    <t>ok</t>
  </si>
  <si>
    <t>Rótulos de Linha</t>
  </si>
  <si>
    <t>Total Geral</t>
  </si>
  <si>
    <t>Contagem de Forn. MSAN</t>
  </si>
  <si>
    <t>Rótulos de Coluna</t>
  </si>
  <si>
    <t>Projetos</t>
  </si>
  <si>
    <t>Reg Res 373</t>
  </si>
  <si>
    <t>Reg Nov Locs</t>
  </si>
  <si>
    <t>Empr Vert</t>
  </si>
  <si>
    <t>Linhas Fixas</t>
  </si>
  <si>
    <t>Anatel TAC</t>
  </si>
  <si>
    <t>falta estação</t>
  </si>
  <si>
    <t>23° 41' 29,79" S</t>
  </si>
  <si>
    <t>46° 48' 5,778" O</t>
  </si>
  <si>
    <t>23° 18' 56,62" S</t>
  </si>
  <si>
    <t>23° 19' 17,99" S</t>
  </si>
  <si>
    <t>22° 21' 1,630" S</t>
  </si>
  <si>
    <t>23° 37' 17,65" S</t>
  </si>
  <si>
    <t>23° 19' 19,37" S</t>
  </si>
  <si>
    <t>23° 33' 13,02" S</t>
  </si>
  <si>
    <t>24° 7,' 25,12" S</t>
  </si>
  <si>
    <t>23° 29' 32,82" S</t>
  </si>
  <si>
    <t>23° 29' 20,14" S</t>
  </si>
  <si>
    <t>23° 49' 43,26" S</t>
  </si>
  <si>
    <t>23° 41' 45,43" S</t>
  </si>
  <si>
    <t>23° 42' 3,438" S</t>
  </si>
  <si>
    <t>23° 47' 18,63" S</t>
  </si>
  <si>
    <t>23° 46' 42,42" S</t>
  </si>
  <si>
    <t>23° 3,' 42,85" S</t>
  </si>
  <si>
    <t>23° 42' 14,41" S</t>
  </si>
  <si>
    <t>23° 41' 24,72" S</t>
  </si>
  <si>
    <t>23° 41' 23,68" S</t>
  </si>
  <si>
    <t>23° 41' 40,15" S</t>
  </si>
  <si>
    <t>23° 42' 4,669" S</t>
  </si>
  <si>
    <t>23° 41' 26,83" S</t>
  </si>
  <si>
    <t>23° 41' 12,34" S</t>
  </si>
  <si>
    <t>23° 41' 37,10" S</t>
  </si>
  <si>
    <t>23° 41' 24,46" S</t>
  </si>
  <si>
    <t>23° 43' 10,99" S</t>
  </si>
  <si>
    <t>23° 45' 31,66" S</t>
  </si>
  <si>
    <t>23° 41' 40,68" S</t>
  </si>
  <si>
    <t>23° 41' 21,26" S</t>
  </si>
  <si>
    <t>23° 41' 27,17" S</t>
  </si>
  <si>
    <t>23° 41' 52,35" S</t>
  </si>
  <si>
    <t>23° 42' 19,01" S</t>
  </si>
  <si>
    <t>23° 42' 37,14" S</t>
  </si>
  <si>
    <t>23° 43' 45,92" S</t>
  </si>
  <si>
    <t>23° 26' 37,60" S</t>
  </si>
  <si>
    <t>23° 25' 43,06" S</t>
  </si>
  <si>
    <t>23° 26' 6,215" S</t>
  </si>
  <si>
    <t>23° 26' 34,51" S</t>
  </si>
  <si>
    <t>23° 25' 49,33" S</t>
  </si>
  <si>
    <t>23° 26' 23,78" S</t>
  </si>
  <si>
    <t>23° 8,' 14,78" S</t>
  </si>
  <si>
    <t>23° 26' 46,19" S</t>
  </si>
  <si>
    <t>23° 26' 44,87" S</t>
  </si>
  <si>
    <t>23° 25' 36,83" S</t>
  </si>
  <si>
    <t>23° 26' 25,70" S</t>
  </si>
  <si>
    <t>23° 35' 52,76" S</t>
  </si>
  <si>
    <t>23° 33' 13,28" S</t>
  </si>
  <si>
    <t>23° 33' 8,125" S</t>
  </si>
  <si>
    <t>23° 10' 39,18" S</t>
  </si>
  <si>
    <t>22° 50' 43,15" S</t>
  </si>
  <si>
    <t>23° 26' 12,53" S</t>
  </si>
  <si>
    <t>22° 42' 28,69" S</t>
  </si>
  <si>
    <t>23° 13' 52,63" S</t>
  </si>
  <si>
    <t>23° 29' 7,792" S</t>
  </si>
  <si>
    <t>23° 22' 30,54" S</t>
  </si>
  <si>
    <t>23° 13' 35,50" S</t>
  </si>
  <si>
    <t>23° 14' 5,549" S</t>
  </si>
  <si>
    <t>23° 13' 54,51" S</t>
  </si>
  <si>
    <t>23° 14' 12,14" S</t>
  </si>
  <si>
    <t>23° 35' 57,76" S</t>
  </si>
  <si>
    <t>23° 35' 29,49" S</t>
  </si>
  <si>
    <t>23° 34' 42,44" S</t>
  </si>
  <si>
    <t>23° 36' 58,97" S</t>
  </si>
  <si>
    <t>23° 37' 35,32" S</t>
  </si>
  <si>
    <t>23° 31' 55,51" S</t>
  </si>
  <si>
    <t>23° 31' 41,83" S</t>
  </si>
  <si>
    <t>22° 46' 47,87" S</t>
  </si>
  <si>
    <t>23° 40' 46,28" S</t>
  </si>
  <si>
    <t>23° 44' 8,617" S</t>
  </si>
  <si>
    <t>23° 52' 56,72" S</t>
  </si>
  <si>
    <t>23° 53' 16,26" S</t>
  </si>
  <si>
    <t>23° 32' 34,84" S</t>
  </si>
  <si>
    <t>23° 25' 21,58" S</t>
  </si>
  <si>
    <t>23° 25' 17,19" S</t>
  </si>
  <si>
    <t>23° 25' 28,62" S</t>
  </si>
  <si>
    <t>23° 25' 33,77" S</t>
  </si>
  <si>
    <t>23° 25' 26,43" S</t>
  </si>
  <si>
    <t>23° 25' 52,29" S</t>
  </si>
  <si>
    <t>23° 26' 17,96" S</t>
  </si>
  <si>
    <t>23° 8,' 17,01" S</t>
  </si>
  <si>
    <t>22° 34' 42,14" S</t>
  </si>
  <si>
    <t>23° 39' 23,29" S</t>
  </si>
  <si>
    <t>23° 33' 47,84" S</t>
  </si>
  <si>
    <t>23° 27' 49,28" S</t>
  </si>
  <si>
    <t>23° 25' 50,23" S</t>
  </si>
  <si>
    <t>22° 47' 31,92" S</t>
  </si>
  <si>
    <t>23° 33' 44,28" S</t>
  </si>
  <si>
    <t>23° 34' 8,090" S</t>
  </si>
  <si>
    <t>23° 35' 51,30" S</t>
  </si>
  <si>
    <t>23° 33' 57,82" S</t>
  </si>
  <si>
    <t>23° 33' 44,59" S</t>
  </si>
  <si>
    <t>23° 25' 43,80" S</t>
  </si>
  <si>
    <t>23° 26' 33,59" S</t>
  </si>
  <si>
    <t>23° 25' 10,21" S</t>
  </si>
  <si>
    <t>23° 35' 32,82" S</t>
  </si>
  <si>
    <t>FALTA</t>
  </si>
  <si>
    <t>46° 49' 35,27" O</t>
  </si>
  <si>
    <t>46° 51' 20,20" O</t>
  </si>
  <si>
    <t>46° 48' 8,809" O</t>
  </si>
  <si>
    <t>46° 49' 17,97" O</t>
  </si>
  <si>
    <t>46° 51' 21,99" O</t>
  </si>
  <si>
    <t>46° 53' 7,512" O</t>
  </si>
  <si>
    <t>46° 50' 29,13" O</t>
  </si>
  <si>
    <t>46° 51' 25,29" O</t>
  </si>
  <si>
    <t>46° 51' 17,68" O</t>
  </si>
  <si>
    <t>46° 51' 9,507" O</t>
  </si>
  <si>
    <t>46° 51' 32,54" O</t>
  </si>
  <si>
    <t>46° 51' 29,75" O</t>
  </si>
  <si>
    <t>46° 51' 22,65" O</t>
  </si>
  <si>
    <t>46° 19' 8,400" O</t>
  </si>
  <si>
    <t>46° 18' 49,24" O</t>
  </si>
  <si>
    <t>46° 19' 16,10" O</t>
  </si>
  <si>
    <t>46° 18' 36,68" O</t>
  </si>
  <si>
    <t>AVH</t>
  </si>
  <si>
    <t>R.GERALDO F. DA CRUZ, C/ ALBERTO P. NETO  (TABAMARA JOARA)</t>
  </si>
  <si>
    <t>SZN.SZ.MSO14</t>
  </si>
  <si>
    <t>SIEMENS / DLU SHELTER</t>
  </si>
  <si>
    <t>ETP 0000.2648_26 07 2016</t>
  </si>
  <si>
    <t>ETP 0000.2649 29 07 2016</t>
  </si>
  <si>
    <t>CDY</t>
  </si>
  <si>
    <t>AV . LORETO , 222</t>
  </si>
  <si>
    <t>GRS.CC.MSO05</t>
  </si>
  <si>
    <t>Sala do Aeroporto de Guarulhos</t>
  </si>
  <si>
    <t>SNE.PS.MSO22</t>
  </si>
  <si>
    <t>ELI ERICSSON</t>
  </si>
  <si>
    <t>SPO.MG.MSO25</t>
  </si>
  <si>
    <t>SPO.MM.MSO03</t>
  </si>
  <si>
    <t>MUXFIN ALCATEL 1540</t>
  </si>
  <si>
    <t>SPO.JM.MSO02</t>
  </si>
  <si>
    <t>MUXFIN SIEMENS ONU 500</t>
  </si>
  <si>
    <t>DIAMUX ERICSSON</t>
  </si>
  <si>
    <t>CMX.MS.MSO08</t>
  </si>
  <si>
    <t>CMX.MS.MSO09</t>
  </si>
  <si>
    <t>MUXFIN TELEDATA DCS40</t>
  </si>
  <si>
    <t>COA.CI.MSO29</t>
  </si>
  <si>
    <t>MUXFIN TELEDATA 1540</t>
  </si>
  <si>
    <t>IBN.VI.MSO01</t>
  </si>
  <si>
    <t>0000.2650 01 08 2016</t>
  </si>
  <si>
    <t>0000.2599_10 03 2016</t>
  </si>
  <si>
    <t>0000.2633 03 06 2016</t>
  </si>
  <si>
    <t>ESTR.VICINAL PLINIO GALVÃO CESAR, 960</t>
  </si>
  <si>
    <t xml:space="preserve">CVV </t>
  </si>
  <si>
    <t>Estrada Corredor x Rua Silva Teles</t>
  </si>
  <si>
    <t>Filiar o MSAN em 2 portas 1GE com a Metro</t>
  </si>
  <si>
    <t xml:space="preserve">CVA </t>
  </si>
  <si>
    <t>Rua Serra dos Carajas x Rua Serra da Cantareira</t>
  </si>
  <si>
    <t xml:space="preserve">CVY </t>
  </si>
  <si>
    <t>Rua Honda x Av. Almeida Gilardi</t>
  </si>
  <si>
    <t xml:space="preserve">CVX </t>
  </si>
  <si>
    <t>Rua Maiza matarazzo x Rua Silva Teles</t>
  </si>
  <si>
    <t xml:space="preserve">CVZ </t>
  </si>
  <si>
    <t>Rua Serra do Mar x Rua Rochedo de Minas</t>
  </si>
  <si>
    <t xml:space="preserve">CVW </t>
  </si>
  <si>
    <t>Estrada Corredor x Rua Serra dos Parecis</t>
  </si>
  <si>
    <t>IAQ.BS.MSO16</t>
  </si>
  <si>
    <t>IAQ.BS.MSO17</t>
  </si>
  <si>
    <t>IAQ.BS.MSO18</t>
  </si>
  <si>
    <t>IAQ.BS.MSO19</t>
  </si>
  <si>
    <t>IAQ.BS.MSO20</t>
  </si>
  <si>
    <t>IAQ.BS.MSO21</t>
  </si>
  <si>
    <t>IAQ.BS.MSO22</t>
  </si>
  <si>
    <t>IAQ.BS.MSO23</t>
  </si>
  <si>
    <t>IAQ.BS.MSO24</t>
  </si>
  <si>
    <t>IAQ.BS.MSO25</t>
  </si>
  <si>
    <t>IAQ.BS.MSO26</t>
  </si>
  <si>
    <t>IAQ.BS.MSO27</t>
  </si>
  <si>
    <t>IAQ.BS.MSO28</t>
  </si>
  <si>
    <t>3400.0730_07 07 2016</t>
  </si>
  <si>
    <t>falta estaçãio</t>
  </si>
  <si>
    <t>ANK</t>
  </si>
  <si>
    <t>0000.2651_12 08 2016</t>
  </si>
  <si>
    <t>ANN</t>
  </si>
  <si>
    <t>CHF</t>
  </si>
  <si>
    <t>IAQ.BS.MSO29</t>
  </si>
  <si>
    <t>IAQ.BS.MSO30</t>
  </si>
  <si>
    <t>IAQ.BS.MSO31</t>
  </si>
  <si>
    <t>IAQ.BS.MSO32</t>
  </si>
  <si>
    <t>0000.2651_15 08 2016</t>
  </si>
  <si>
    <t>BUK</t>
  </si>
  <si>
    <t>COA.CI.MSO30</t>
  </si>
  <si>
    <t>META</t>
  </si>
  <si>
    <t>FTTC 2016-9</t>
  </si>
  <si>
    <t>Nokia</t>
  </si>
  <si>
    <t>JAN</t>
  </si>
  <si>
    <t>JAA</t>
  </si>
  <si>
    <t>JAF</t>
  </si>
  <si>
    <t>JAJ</t>
  </si>
  <si>
    <t>JAO</t>
  </si>
  <si>
    <t>JAU</t>
  </si>
  <si>
    <t>XKY</t>
  </si>
  <si>
    <t>XVQ</t>
  </si>
  <si>
    <t>XVU</t>
  </si>
  <si>
    <t>XVX</t>
  </si>
  <si>
    <t>XXB</t>
  </si>
  <si>
    <t>XXJ</t>
  </si>
  <si>
    <t>XXK</t>
  </si>
  <si>
    <t>Jaboticabal</t>
  </si>
  <si>
    <t>JAL SS SWD 01</t>
  </si>
  <si>
    <t>Av. Madre de Paula x Rua Edson Carrer Bastos</t>
  </si>
  <si>
    <t>Rua Francisco Ferrari x Av. Raul Vita</t>
  </si>
  <si>
    <t>Rua Fortunato Frasca x Rua Fernando Pedro Romiteli</t>
  </si>
  <si>
    <t>Rua João Aleixo de Paula x Av. Duque de Caxias</t>
  </si>
  <si>
    <t>Av. João Braga Vilela x Praça Rotary</t>
  </si>
  <si>
    <t>Rua Castro Alves x Av. Prudêncio Ortiz</t>
  </si>
  <si>
    <t>Pça Duilio Poli x Av. Clotilde Verri</t>
  </si>
  <si>
    <t>R. Prof Aurelio Arrobas Mart x Av. Ns. Aparecida</t>
  </si>
  <si>
    <t>Av. Dr. Fontes x rua São Sebastião</t>
  </si>
  <si>
    <t>Rua XV de Novembro x Rua Monteiro Lobato</t>
  </si>
  <si>
    <t>AV. Jose da Costa, 1017</t>
  </si>
  <si>
    <t>Av. Major Hilario T. Pinheiro x Rua Madre Lucia Maria</t>
  </si>
  <si>
    <t>Av. Mal Deodoro x Rua Monteiro Lobato</t>
  </si>
  <si>
    <t>Av. Alan Kardec x Rua Maestro Grossi</t>
  </si>
  <si>
    <t>Rua Maestro Grossi x Av. Sylvio Vantini</t>
  </si>
  <si>
    <t>PIF</t>
  </si>
  <si>
    <t>Rua Egisto Vale x A. João Pinto Ferreira</t>
  </si>
  <si>
    <t>0000.2644_21 06 2016</t>
  </si>
  <si>
    <t>FTTC 2016-8</t>
  </si>
  <si>
    <t>0000.2643_21 06 2016</t>
  </si>
  <si>
    <t>Matão</t>
  </si>
  <si>
    <t>MOM MO SWD 01</t>
  </si>
  <si>
    <t xml:space="preserve">UKD </t>
  </si>
  <si>
    <t xml:space="preserve">UKC </t>
  </si>
  <si>
    <t xml:space="preserve">UKE </t>
  </si>
  <si>
    <t xml:space="preserve">UKZ </t>
  </si>
  <si>
    <t xml:space="preserve">UKI </t>
  </si>
  <si>
    <t xml:space="preserve">UKP </t>
  </si>
  <si>
    <t xml:space="preserve">UKS </t>
  </si>
  <si>
    <t xml:space="preserve">UKM </t>
  </si>
  <si>
    <t>ATF</t>
  </si>
  <si>
    <t>MJK</t>
  </si>
  <si>
    <t>LIW</t>
  </si>
  <si>
    <t>AMJ</t>
  </si>
  <si>
    <t>KSL</t>
  </si>
  <si>
    <t>Av. Quinze de Novembro x Rua Otone Correa</t>
  </si>
  <si>
    <t>Av. Campos Salles x Rua Pedro Bigal</t>
  </si>
  <si>
    <t>Av. Maj. Joaquim G. Carvalho x Av. Quinze de Novembro</t>
  </si>
  <si>
    <t>Av. Quinze de Novembro x Rua São Lourenço</t>
  </si>
  <si>
    <t>Av. Orlando José Soutti x Rua Isaias Simão</t>
  </si>
  <si>
    <t>Av. Trolesi x Rua Izidoro Adail Botesini</t>
  </si>
  <si>
    <t>Av. Americo Brasiliense x Rua Sinharinha Frota</t>
  </si>
  <si>
    <t>Av. Monte Alto x Rua Sinharinha Frota</t>
  </si>
  <si>
    <t>Av. Santa Cruz x Rua João Pessoa</t>
  </si>
  <si>
    <t>Av. Ludwig Eckes x Rua Durval de Souza</t>
  </si>
  <si>
    <t>Av. São Paulo x Rua Maranhão</t>
  </si>
  <si>
    <t>Av. Benisio Pinto Mendonça x Rua Basilio Bambozzi</t>
  </si>
  <si>
    <t>FTTC 2016-7</t>
  </si>
  <si>
    <t>Votuporanga</t>
  </si>
  <si>
    <t>0000.2642_21 06 2016</t>
  </si>
  <si>
    <t>Cisco 9010</t>
  </si>
  <si>
    <t>WAM</t>
  </si>
  <si>
    <t>WGU</t>
  </si>
  <si>
    <t>WHO</t>
  </si>
  <si>
    <t>WHC</t>
  </si>
  <si>
    <t>OOB</t>
  </si>
  <si>
    <t>WHA</t>
  </si>
  <si>
    <t>OOA</t>
  </si>
  <si>
    <t>WGT</t>
  </si>
  <si>
    <t>WHJ</t>
  </si>
  <si>
    <t>WHE</t>
  </si>
  <si>
    <t>ONB</t>
  </si>
  <si>
    <t>WHW</t>
  </si>
  <si>
    <t>ONQ</t>
  </si>
  <si>
    <t>WHM</t>
  </si>
  <si>
    <t>WHX</t>
  </si>
  <si>
    <t>Rua Para x Rua Venezuela</t>
  </si>
  <si>
    <t>Rua Argentina x  Rua Pará</t>
  </si>
  <si>
    <t>Av. Brasil x Rua Wolfram Werhinger</t>
  </si>
  <si>
    <t>Rua dos Ipês x Av. Onofre de Paula</t>
  </si>
  <si>
    <t>Rua Acre x Rua Sergipe</t>
  </si>
  <si>
    <t>Rua Itacolomi x Rua Rui Barbosa</t>
  </si>
  <si>
    <t>Rua Pernanbuco x Rua Vicente Castrequini</t>
  </si>
  <si>
    <t>Rua José Abde Marão x Rua São Paulo</t>
  </si>
  <si>
    <t>Rua Santa Cruz x Av. Francisco Vilar Horta</t>
  </si>
  <si>
    <t>Rua Benjamin Constant x Av. Paschoalino Pedrazoli</t>
  </si>
  <si>
    <t>Rua Amazonas x Rua Javari</t>
  </si>
  <si>
    <t>Rua Amapá x Rua Uruguai</t>
  </si>
  <si>
    <t>Rua Minas Gerais x Rua Javari</t>
  </si>
  <si>
    <t>Rua Uruguai x Rua Paraná</t>
  </si>
  <si>
    <t>Rua Presidente Dutra x Av. Prestes Maia</t>
  </si>
  <si>
    <t>FTTC 2016-6</t>
  </si>
  <si>
    <t>0000.2641_21 06 2016</t>
  </si>
  <si>
    <t>Fernandopolis</t>
  </si>
  <si>
    <t>PXQ</t>
  </si>
  <si>
    <t>PXS</t>
  </si>
  <si>
    <t>PYE</t>
  </si>
  <si>
    <t>PYG</t>
  </si>
  <si>
    <t>QFO</t>
  </si>
  <si>
    <t>QFR</t>
  </si>
  <si>
    <t>QFS</t>
  </si>
  <si>
    <t>QFX</t>
  </si>
  <si>
    <t>QGA</t>
  </si>
  <si>
    <t>QGC</t>
  </si>
  <si>
    <t>QXZ</t>
  </si>
  <si>
    <t>FND.GS.MSO03</t>
  </si>
  <si>
    <t>FND.GS.MSO04</t>
  </si>
  <si>
    <t>FND.GS.MSO05</t>
  </si>
  <si>
    <t>FND.GS.MSO06</t>
  </si>
  <si>
    <t>FND.GS.MSO07</t>
  </si>
  <si>
    <t>FND.GS.MSO08</t>
  </si>
  <si>
    <t>FND.GS.MSO09</t>
  </si>
  <si>
    <t>FND.GS.MSO10</t>
  </si>
  <si>
    <t>FND.GS.MSO11</t>
  </si>
  <si>
    <t>FND.GS.MSO12</t>
  </si>
  <si>
    <t>FND.GS.MSO13</t>
  </si>
  <si>
    <t>FND.GS.MSO14</t>
  </si>
  <si>
    <t>FND.GS.MSO15</t>
  </si>
  <si>
    <t>FND.GS.MSO16</t>
  </si>
  <si>
    <t>FND.GS.MSO17</t>
  </si>
  <si>
    <t>FND.GS.MSO18</t>
  </si>
  <si>
    <t>FND.GS.MSO19</t>
  </si>
  <si>
    <t>FND.GS.MSO20</t>
  </si>
  <si>
    <t>FND.GS.MSO21</t>
  </si>
  <si>
    <t>FND.GS.MSO22</t>
  </si>
  <si>
    <t>FND.GS.MSO23</t>
  </si>
  <si>
    <t>FND.GS.MSO24</t>
  </si>
  <si>
    <t>FND.GS.MSO25</t>
  </si>
  <si>
    <t>FND.GS.MSO26</t>
  </si>
  <si>
    <t>FND.GS.MSO27</t>
  </si>
  <si>
    <t>FND.GS.MSO28</t>
  </si>
  <si>
    <t>FND GS SWD01</t>
  </si>
  <si>
    <t>ARQ AD SWC 01</t>
  </si>
  <si>
    <t>RPO NO SWC 01</t>
  </si>
  <si>
    <t>Av. Amadeu Bizelli x Rua Cerqueira Cezar</t>
  </si>
  <si>
    <t>Av. Arnaldos x Rua Sergipe</t>
  </si>
  <si>
    <t>Rua Rina Girardi de Genova x Av. Pedro Ferrari</t>
  </si>
  <si>
    <t>Rua Benedita Cruz x Av. Rosalvo Aderaldo</t>
  </si>
  <si>
    <t>Av. Libero de Almeida Silvares x Rua Catanduva</t>
  </si>
  <si>
    <t>Av. Libero de Almeida Silvares x Av. Luiz Bacaro</t>
  </si>
  <si>
    <t>Av. Libero de Almeida Silvares x Av. Eurides Fração</t>
  </si>
  <si>
    <t>Av. Afonso Cafaro x Av. Saudade</t>
  </si>
  <si>
    <t>Rua Leonildo Alvizi x Av. Manoel Marques Rosa</t>
  </si>
  <si>
    <t>Rua Paraíba x Rua Francisco Costa</t>
  </si>
  <si>
    <t>Av. Brasil x Rua Francisco Arnaldo da Silva</t>
  </si>
  <si>
    <t>Av. Saudade x Rua Jose Gregorini</t>
  </si>
  <si>
    <t>VOT RP SWD 01</t>
  </si>
  <si>
    <t>ARQ FI SWC1</t>
  </si>
  <si>
    <t>ARQ FI SWC2</t>
  </si>
  <si>
    <t>ARQFI_CG2</t>
  </si>
  <si>
    <t>VOT.RP.MSO02</t>
  </si>
  <si>
    <t>VOT.RP.MSO03</t>
  </si>
  <si>
    <t>VOT.RP.MSO04</t>
  </si>
  <si>
    <t>VOT.RP.MSO05</t>
  </si>
  <si>
    <t>VOT.RP.MSO06</t>
  </si>
  <si>
    <t>VOT.RP.MSO07</t>
  </si>
  <si>
    <t>VOT.RP.MSO08</t>
  </si>
  <si>
    <t>VOT.RP.MSO09</t>
  </si>
  <si>
    <t>VOT.RP.MSO10</t>
  </si>
  <si>
    <t>VOT.RP.MSO11</t>
  </si>
  <si>
    <t>VOT.RP.MSO12</t>
  </si>
  <si>
    <t>VOT.RP.MSO13</t>
  </si>
  <si>
    <t>VOT.RP.MSO14</t>
  </si>
  <si>
    <t>VOT.RP.MSO15</t>
  </si>
  <si>
    <t>VOT.RP.MSO16</t>
  </si>
  <si>
    <t>VOT.RP.MSO17</t>
  </si>
  <si>
    <t>VOT.RP.MSO18</t>
  </si>
  <si>
    <t>VOT.RP.MSO19</t>
  </si>
  <si>
    <t>VOT.RP.MSO20</t>
  </si>
  <si>
    <t>VOT.RP.MSO21</t>
  </si>
  <si>
    <t>VOT.RP.MSO22</t>
  </si>
  <si>
    <t>VOT.RP.MSO23</t>
  </si>
  <si>
    <t>VOT.RP.MSO24</t>
  </si>
  <si>
    <t>VOT.RP.MSO25</t>
  </si>
  <si>
    <t>VOT.RP.MSO26</t>
  </si>
  <si>
    <t>VOT.RP.MSO27</t>
  </si>
  <si>
    <t>VOT.RP.MSO28</t>
  </si>
  <si>
    <t>VOT.RP.MSO29</t>
  </si>
  <si>
    <t>VOT.RP.MSO30</t>
  </si>
  <si>
    <t>VOT.RP.MSO31</t>
  </si>
  <si>
    <t>VOT.RP.MSO32</t>
  </si>
  <si>
    <t>MOM.MO.MSO04</t>
  </si>
  <si>
    <t>MOM.MO.MSO05</t>
  </si>
  <si>
    <t>MOM.MO.MSO06</t>
  </si>
  <si>
    <t>MOM.MO.MSO07</t>
  </si>
  <si>
    <t>MOM.MO.MSO08</t>
  </si>
  <si>
    <t>MOM.MO.MSO09</t>
  </si>
  <si>
    <t>MOM.MO.MSO10</t>
  </si>
  <si>
    <t>MOM.MO.MSO11</t>
  </si>
  <si>
    <t>MOM.MO.MSO12</t>
  </si>
  <si>
    <t>MOM.MO.MSO13</t>
  </si>
  <si>
    <t>MOM.MO.MSO14</t>
  </si>
  <si>
    <t>MOM.MO.MSO15</t>
  </si>
  <si>
    <t>MOM.MO.MSO16</t>
  </si>
  <si>
    <t>MOM.MO.MSO17</t>
  </si>
  <si>
    <t>MOM.MO.MSO18</t>
  </si>
  <si>
    <t>MOM.MO.MSO19</t>
  </si>
  <si>
    <t>MOM.MO.MSO20</t>
  </si>
  <si>
    <t>MOM.MO.MSO21</t>
  </si>
  <si>
    <t>MOM.MO.MSO22</t>
  </si>
  <si>
    <t>MOM.MO.MSO23</t>
  </si>
  <si>
    <t>MOM.MO.MSO24</t>
  </si>
  <si>
    <t>MOM.MO.MSO25</t>
  </si>
  <si>
    <t>MOM.MO.MSO26</t>
  </si>
  <si>
    <t>MOM.MO.MSO27</t>
  </si>
  <si>
    <t>MOM.MO.MSO28</t>
  </si>
  <si>
    <t>MOM.MO.MSO29</t>
  </si>
  <si>
    <t>MOM.MO.MSO30</t>
  </si>
  <si>
    <t>MOM.MO.MSO31</t>
  </si>
  <si>
    <t>MOM.MO.MSO32</t>
  </si>
  <si>
    <t>MOM.MO.MSO33</t>
  </si>
  <si>
    <t>MOM.MO.MSO34</t>
  </si>
  <si>
    <t>MOM.MO.MSO35</t>
  </si>
  <si>
    <t>MOM.MO.MSO36</t>
  </si>
  <si>
    <t>MOM.MO.MSO37</t>
  </si>
  <si>
    <t>JAL.SS.MSO01</t>
  </si>
  <si>
    <t>JAL.SS.MSO02</t>
  </si>
  <si>
    <t>JAL.SS.MSO03</t>
  </si>
  <si>
    <t>JAL.SS.MSO04</t>
  </si>
  <si>
    <t>JAL.SS.MSO05</t>
  </si>
  <si>
    <t>JAL.SS.MSO06</t>
  </si>
  <si>
    <t>JAL.SS.MSO07</t>
  </si>
  <si>
    <t>JAL.SS.MSO08</t>
  </si>
  <si>
    <t>JAL.SS.MSO09</t>
  </si>
  <si>
    <t>JAL.SS.MSO10</t>
  </si>
  <si>
    <t>JAL.SS.MSO11</t>
  </si>
  <si>
    <t>JAL.SS.MSO12</t>
  </si>
  <si>
    <t>JAL.SS.MSO13</t>
  </si>
  <si>
    <t>JAL.SS.MSO14</t>
  </si>
  <si>
    <t>JAL.SS.MSO15</t>
  </si>
  <si>
    <t>JAL.SS.MSO16</t>
  </si>
  <si>
    <t>JAL.SS.MSO17</t>
  </si>
  <si>
    <t>JAL.SS.MSO18</t>
  </si>
  <si>
    <t>JAL.SS.MSO19</t>
  </si>
  <si>
    <t>JAL.SS.MSO20</t>
  </si>
  <si>
    <t>JAL.SS.MSO21</t>
  </si>
  <si>
    <t>JAL.SS.MSO22</t>
  </si>
  <si>
    <t>JAL.SS.MSO23</t>
  </si>
  <si>
    <t>JAL.SS.MSO24</t>
  </si>
  <si>
    <t>JAL.SS.MSO25</t>
  </si>
  <si>
    <t>JAL.SS.MSO26</t>
  </si>
  <si>
    <t>JAL.SS.MSO27</t>
  </si>
  <si>
    <t>JAL.SS.MSO28</t>
  </si>
  <si>
    <t>JAL.SS.MSO29</t>
  </si>
  <si>
    <t>JAL.SS.MSO30</t>
  </si>
  <si>
    <t>JAL.SS.MSO31</t>
  </si>
  <si>
    <t>JAL.SS.MSO32</t>
  </si>
  <si>
    <t>FND.GS.MSO29</t>
  </si>
  <si>
    <t>FND.GS.MSO30</t>
  </si>
  <si>
    <t>FND.GS.MSO31</t>
  </si>
  <si>
    <t>ALAM.AI.MSO01</t>
  </si>
  <si>
    <t>R. Maria Aparecida Bernardes Nordes  x R.Prof .Zilda Liberali Trentin  Parque dos Rosedás</t>
  </si>
  <si>
    <t>23°16'56.0"S</t>
  </si>
  <si>
    <t>47°03'33.1"W</t>
  </si>
  <si>
    <t>23°36'28.5" S</t>
  </si>
  <si>
    <t>45°22'27.2" W</t>
  </si>
  <si>
    <t>45° 26' 50,53" O</t>
  </si>
  <si>
    <t>45° 27' 13,12" O</t>
  </si>
  <si>
    <t>ADG</t>
  </si>
  <si>
    <t>ADH</t>
  </si>
  <si>
    <t>ADI</t>
  </si>
  <si>
    <t>UMB</t>
  </si>
  <si>
    <t>22°28'20.3"S</t>
  </si>
  <si>
    <t>46°57'03.0"W</t>
  </si>
  <si>
    <t xml:space="preserve">Rua Fortaleza x Rua Bahia </t>
  </si>
  <si>
    <t>48°58'48.1"W</t>
  </si>
  <si>
    <t>21°08'03.1"S</t>
  </si>
  <si>
    <t>21°07'49.9"S</t>
  </si>
  <si>
    <t>48°58'57.2"W</t>
  </si>
  <si>
    <t>Rua Piracicaba x Rua Pernambuco</t>
  </si>
  <si>
    <t xml:space="preserve"> Rua Aracajú x Rua Piracicaba </t>
  </si>
  <si>
    <t>21°08'12.3"S</t>
  </si>
  <si>
    <t xml:space="preserve"> 48°59'05.4"W</t>
  </si>
  <si>
    <t xml:space="preserve">Rua Londrina x Rua Chab </t>
  </si>
  <si>
    <t>21°08'25.5"S</t>
  </si>
  <si>
    <t xml:space="preserve"> 48°59'33.7"W</t>
  </si>
  <si>
    <t>21°08'38.1"S</t>
  </si>
  <si>
    <t>48°59'05.9"W</t>
  </si>
  <si>
    <t xml:space="preserve">Rua Tatuí x Rua Mogi das Cruzes </t>
  </si>
  <si>
    <t xml:space="preserve">Rua Belo Horizonte x Rua Olinda </t>
  </si>
  <si>
    <t>21°08'32.4"S</t>
  </si>
  <si>
    <t xml:space="preserve"> 48°58'44.5"W</t>
  </si>
  <si>
    <t xml:space="preserve">Rua Borborema x Rua Ceará </t>
  </si>
  <si>
    <t>21°08'43.2"S</t>
  </si>
  <si>
    <t xml:space="preserve"> 48°58'44.2"W</t>
  </si>
  <si>
    <t xml:space="preserve">Rua Bebedouro x Rua Marília </t>
  </si>
  <si>
    <t>21°07'52.7"S</t>
  </si>
  <si>
    <t>48°57'23.3"W</t>
  </si>
  <si>
    <t xml:space="preserve"> 48°59'29.2"W</t>
  </si>
  <si>
    <t>21°08'13.2"S</t>
  </si>
  <si>
    <t xml:space="preserve"> Rua Rolândia x Rua Doná Engrácia Romão </t>
  </si>
  <si>
    <t>21°10'14.9"S</t>
  </si>
  <si>
    <t>48°59'42.0"W</t>
  </si>
  <si>
    <t xml:space="preserve">Rua Quatorze de Abril x R|io Grande do Norte </t>
  </si>
  <si>
    <t>21°07'34.4"S</t>
  </si>
  <si>
    <t xml:space="preserve"> 48°58'20.2"W</t>
  </si>
  <si>
    <t>21°07'49.4"S</t>
  </si>
  <si>
    <t xml:space="preserve"> 48°57'42.3"W</t>
  </si>
  <si>
    <t xml:space="preserve">Rua Brasil x Rua Rio Preto </t>
  </si>
  <si>
    <t>21°08'40.5"S</t>
  </si>
  <si>
    <t>48°58'32.9"W</t>
  </si>
  <si>
    <t xml:space="preserve">21°07'28.9"S </t>
  </si>
  <si>
    <t>48°58'03.2"W</t>
  </si>
  <si>
    <t>21°08'59.0"S</t>
  </si>
  <si>
    <t>48°58'42.1"W</t>
  </si>
  <si>
    <t xml:space="preserve">Rua Rio Grande do Norte x Rua Capivari </t>
  </si>
  <si>
    <t>21°07'14.8"S</t>
  </si>
  <si>
    <t>48°58'16.8"W</t>
  </si>
  <si>
    <t xml:space="preserve"> Rua Goiás x Rua Sete de Abril </t>
  </si>
  <si>
    <t>21°07'45.9"S</t>
  </si>
  <si>
    <t xml:space="preserve"> 48°58'06.0"W</t>
  </si>
  <si>
    <t>BR-IAQ-IT-SWD2</t>
  </si>
  <si>
    <t>UMA</t>
  </si>
  <si>
    <t>BR-SPO-PE-SWC2</t>
  </si>
  <si>
    <t>BR-SPO-VU-SWC4</t>
  </si>
  <si>
    <t>BR_SPOPE_CG3</t>
  </si>
  <si>
    <t>Rua Aguida, 107, Vila Japão</t>
  </si>
  <si>
    <t>UMC</t>
  </si>
  <si>
    <t>DEZ</t>
  </si>
  <si>
    <t>ALL</t>
  </si>
  <si>
    <t>ZML</t>
  </si>
  <si>
    <t>SDS</t>
  </si>
  <si>
    <t>UUN</t>
  </si>
  <si>
    <t>RVN</t>
  </si>
  <si>
    <t>Portas
DDR</t>
  </si>
  <si>
    <t>BR-IAQ-VJ-SWS2</t>
  </si>
  <si>
    <t xml:space="preserve">Rua Jorge Cardoso, 535 </t>
  </si>
  <si>
    <t>Itapetininga</t>
  </si>
  <si>
    <t>QB</t>
  </si>
  <si>
    <t>3400.0683_v2 19 10 2016</t>
  </si>
  <si>
    <t xml:space="preserve">Rua Jose Carlos Figueiras, 105 </t>
  </si>
  <si>
    <t>3400.0741_18 10 2016</t>
  </si>
  <si>
    <t>ATEI MSAN W5216_RES. DA AMIZADE / RES. LEALDADE - BC 204976</t>
  </si>
  <si>
    <t>ATEI MSAN W5587_RES. SPAZIO VERDE - BC 204981</t>
  </si>
  <si>
    <t xml:space="preserve">Rua Santos Dumont, S/N </t>
  </si>
  <si>
    <t>Adamantina</t>
  </si>
  <si>
    <t>EC</t>
  </si>
  <si>
    <t>3400.0733_18 10 2016</t>
  </si>
  <si>
    <t>ATEI MSAN W5039_RES. CALIFORNIA PARK_W5040_RES. BARCELONA - BC 204966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</si>
  <si>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</si>
  <si>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Rua Maria Carmina da Silva, 71</t>
  </si>
  <si>
    <t>3400.0742_v2 19 10 2016</t>
  </si>
  <si>
    <t>ATEI MSAN W5046_RES. CREMONEZI - BC 204979</t>
  </si>
  <si>
    <t>Rua Maria Ida Denardi Bellucce,105</t>
  </si>
  <si>
    <t>Cerquilho</t>
  </si>
  <si>
    <t>3400.0743_19 10 2016</t>
  </si>
  <si>
    <t>ATEI MSAN W5566_JD. COLONIAL II - BC 204980</t>
  </si>
  <si>
    <t>21°07'58.6"S</t>
  </si>
  <si>
    <t>48°57'56.4"W</t>
  </si>
  <si>
    <t>Rua São Francisco x Rua Quinze de Novembro (CS#25), Catanduva.</t>
  </si>
  <si>
    <t>3400.0701_v3_13 10 2016</t>
  </si>
  <si>
    <t>ETP 3400 0660_v3_04 10 2016</t>
  </si>
  <si>
    <t>WF4242 – BC 204886</t>
  </si>
  <si>
    <t>ETP 3400 0672_v4_04 10 2016</t>
  </si>
  <si>
    <t>Av. Julio Francisco, 424, Conj. Hab. Planalto Verde</t>
  </si>
  <si>
    <t>Rua Mauro Alfredo dos Santos, S/N, Jardim Santa Cruz I e II</t>
  </si>
  <si>
    <t>ETP 3400 0673_v3_04 10 2016</t>
  </si>
  <si>
    <t>WF4739– BC 204884</t>
  </si>
  <si>
    <t>Rua Quinze de Novembro x Rua Maceió, Catanduva</t>
  </si>
  <si>
    <t>21°08'01.8"S</t>
  </si>
  <si>
    <t>48°57'46.3"W</t>
  </si>
  <si>
    <t>ATEI MSAN W5092_JD. DI FIORI VENEZA - BC 204881</t>
  </si>
  <si>
    <t>Rua Mirasselva x Rua Silvério Virgílio Marchesoni, Catanduva</t>
  </si>
  <si>
    <t xml:space="preserve">21°06'58.3"S </t>
  </si>
  <si>
    <t>48°57'50.4"W</t>
  </si>
  <si>
    <t>YXT</t>
  </si>
  <si>
    <t>AV. JOHN BOYD DUNLOP, 2125 / POSTO DE GASOLINA</t>
  </si>
  <si>
    <t>CAS.CL.MSO12</t>
  </si>
  <si>
    <t>NEC ELU</t>
  </si>
  <si>
    <t>0000.2664_24 10 2016</t>
  </si>
  <si>
    <t>0000.2665_24 10 2016</t>
  </si>
  <si>
    <t xml:space="preserve">KEYMILE / MSAN MILE GATE 2510 </t>
  </si>
  <si>
    <t>0000.2662_14 10 2016</t>
  </si>
  <si>
    <t>0000.2663_14 10 2016</t>
  </si>
  <si>
    <t>ETP/Projeto Rede Interna</t>
  </si>
  <si>
    <t xml:space="preserve">SOC AT 01 </t>
  </si>
  <si>
    <t>SZN SZ 02 1/3/7</t>
  </si>
  <si>
    <t>multishelf - ETP 0740</t>
  </si>
  <si>
    <t xml:space="preserve"> Rua Bento da Cruz x Rua Campos Sales, Birigui </t>
  </si>
  <si>
    <t>21°17'26.8"S</t>
  </si>
  <si>
    <t>50°20'53.2"W</t>
  </si>
  <si>
    <t>21°17'30.4"S</t>
  </si>
  <si>
    <t>50°21'01.8"W</t>
  </si>
  <si>
    <t xml:space="preserve"> Rua Siqueira Campos x Rua Pe. Geraldo Goseling, Birigui </t>
  </si>
  <si>
    <t xml:space="preserve"> Rua Anhanguera x Rua Maestro Antonio Passareli, Birigui. </t>
  </si>
  <si>
    <t>21°17'41.8"S</t>
  </si>
  <si>
    <t xml:space="preserve"> 50°20'37.4"W</t>
  </si>
  <si>
    <t>Rua Quatorze de Abril x Rua Sete de Setembro, Catanduva.</t>
  </si>
  <si>
    <t>IGA.QB.MSO01</t>
  </si>
  <si>
    <t>Utilizado para ATEI SJRP MC</t>
  </si>
  <si>
    <t>0000.2666_03 11 2016</t>
  </si>
  <si>
    <t>3400.0748_26 10 2016</t>
  </si>
  <si>
    <t>ATEI MSAN W5793_JD. MARIALUIZA - CIDADE BARIRI - BC 204989</t>
  </si>
  <si>
    <t>Utilizado para ATEI Bariri XN</t>
  </si>
  <si>
    <t>Retrofit para NOVO</t>
  </si>
  <si>
    <t xml:space="preserve">Av. Vicente Tigianeli, 71 </t>
  </si>
  <si>
    <t>Utilizado para ATEI Cerquilho RF</t>
  </si>
  <si>
    <t>Utilizado para ATEI Tiete TT</t>
  </si>
  <si>
    <t>Rua Silverio de Carlos Assumpção, 99</t>
  </si>
  <si>
    <t>3400.0744_24 10 2016</t>
  </si>
  <si>
    <t>ATEI MSAN W2656_BAIRRO TERRA NOVA - CIDADE TIETE - BC 204896</t>
  </si>
  <si>
    <t>não definido9</t>
  </si>
  <si>
    <t>R Vicentina Oliveira Uten, 39</t>
  </si>
  <si>
    <t>ATEI MSAN W4800_CHACARA ONDINA - CIDADE SOROCABA - BC 204905</t>
  </si>
  <si>
    <t>3400.0746_01 11 2016</t>
  </si>
  <si>
    <t>3400.0745_24 10 2016</t>
  </si>
  <si>
    <t>ATEI MSAN W3711_JD. SANTA HELENA - CIDADE SALTO DE PIRAPORA - BC 204901</t>
  </si>
  <si>
    <t>Rua Elias Pedro Elias, 49</t>
  </si>
  <si>
    <t>Salto de Pirapora</t>
  </si>
  <si>
    <t>ATEI MSAN_W4792_TERRAS DE SANTA CRUZ e W1863_RESID. AGUA BRANCA NA CIDADE DE BOITUVA (2 ARD´s) – BC 204870</t>
  </si>
  <si>
    <t>Realizado De: ARO PGZ (SPO.JF.MSO01) - Para: ARO SDR (BTV.AB.MSO03)
ATEI MSAN_W4792_TERRAS DE SANTA CRUZ e W1863_RESID. AGUA BRANCA NA CIDADE DE BOITUVA (2 ARD´s) – BC 204870</t>
  </si>
  <si>
    <t>34000463
3400.0740_05 10 2016</t>
  </si>
  <si>
    <t>3400.0685 30/05/16
3400.0740_05 10 2016</t>
  </si>
  <si>
    <t>AV. GUILHERME BETINI, 1105 - Residencial Água Branca</t>
  </si>
  <si>
    <t>Rua Orlando Silva Paula, sn - Terras de Santa Cruz</t>
  </si>
  <si>
    <t xml:space="preserve">Rua Um, S/N </t>
  </si>
  <si>
    <t>ATEI _ Jardim Vale Verde_WF5338 – BC 204882</t>
  </si>
  <si>
    <t>3400.0679 26/04/16 e 04/10/16</t>
  </si>
  <si>
    <t>3400.0665_23 09 16</t>
  </si>
  <si>
    <t>3400.0665_23 09 2016</t>
  </si>
  <si>
    <t>ATEI MSAN W5026 - BAIRRO VALE DAS ÁGUAS - CIDADE: ÁGUA DE LINDOIA BC 204880</t>
  </si>
  <si>
    <t>3400.0686 30/05/16 e 04/10/16</t>
  </si>
  <si>
    <t>Rod. Alkindar Monteiro Junqueira, KM 52,5, S/N</t>
  </si>
  <si>
    <t>ATEI _ Residencial Campos do Conde – WF4274– BC 204884</t>
  </si>
  <si>
    <t>3400.0702 09/06/16 e 04/10/16</t>
  </si>
  <si>
    <t xml:space="preserve">Rua Quatro, 50 </t>
  </si>
  <si>
    <t>3400.0703 v3 04/10/16</t>
  </si>
  <si>
    <t>Rua Nelson Torres, S/N</t>
  </si>
  <si>
    <t>SRR.MC.MSO06</t>
  </si>
  <si>
    <t>SRR.MC.MSO07</t>
  </si>
  <si>
    <t>BRR.XN.MSO01</t>
  </si>
  <si>
    <t>TIETT 01</t>
  </si>
  <si>
    <t>CASCB 01</t>
  </si>
  <si>
    <t>CASCT 04</t>
  </si>
  <si>
    <t>TIE.TT.MSO01</t>
  </si>
  <si>
    <t>SOC.AP.MSO01</t>
  </si>
  <si>
    <t>SPR.JG.MSO01</t>
  </si>
  <si>
    <t>SPRJG SWS 01</t>
  </si>
  <si>
    <t>IGAQB 02</t>
  </si>
  <si>
    <t>ADT.EC.MSO01</t>
  </si>
  <si>
    <t>ADTEC 03</t>
  </si>
  <si>
    <t>MIAJA 01</t>
  </si>
  <si>
    <t>ORNMP 01</t>
  </si>
  <si>
    <t>PPE.JG.MSO05</t>
  </si>
  <si>
    <t>BRRXN SWS 01</t>
  </si>
  <si>
    <t>JAUAG 02</t>
  </si>
  <si>
    <t>SOCAP SWS 01</t>
  </si>
  <si>
    <t>SOCAS 03</t>
  </si>
  <si>
    <t>AKU</t>
  </si>
  <si>
    <t>BMH</t>
  </si>
  <si>
    <t>BML</t>
  </si>
  <si>
    <t>WJD</t>
  </si>
  <si>
    <t>R.Bahia 743, Centro</t>
  </si>
  <si>
    <t xml:space="preserve"> Rua Mario de Souza Campos x Rua Santos Dumont, Birigui. </t>
  </si>
  <si>
    <t>RUA SANTOS DUMONT, 1047</t>
  </si>
  <si>
    <t xml:space="preserve"> RUA EUCLIDES DA CUNHA, 182</t>
  </si>
  <si>
    <t>Substituído
Modelo/Interface</t>
  </si>
  <si>
    <t>ARO 
implantado?</t>
  </si>
  <si>
    <t>ARO operacional?</t>
  </si>
  <si>
    <t xml:space="preserve">21°58'45.6"S </t>
  </si>
  <si>
    <t>46°47'39.0"W</t>
  </si>
  <si>
    <t>21°58'25.4"S</t>
  </si>
  <si>
    <t>46°47'52.4"W</t>
  </si>
  <si>
    <t>- RUA MARÇO BOTEON, Nº 598, PARQUE SÃO VICENTE</t>
  </si>
  <si>
    <t>RQH</t>
  </si>
  <si>
    <t>UPP</t>
  </si>
  <si>
    <t>UGY</t>
  </si>
  <si>
    <t>11156RBXUL</t>
  </si>
  <si>
    <t>TIETE</t>
  </si>
  <si>
    <t>BARIRI</t>
  </si>
  <si>
    <t>Tipo 
Gabinete</t>
  </si>
  <si>
    <t>Monoshelf</t>
  </si>
  <si>
    <t>Multishelf</t>
  </si>
  <si>
    <t xml:space="preserve"> Rua Doze de outubro x Av. Manoel Goulart </t>
  </si>
  <si>
    <t xml:space="preserve">22°07'26.4"S </t>
  </si>
  <si>
    <t>51°23'29.8"W</t>
  </si>
  <si>
    <t>Utilizado para ATEI Salto de Pirapora</t>
  </si>
  <si>
    <t>ARO</t>
  </si>
  <si>
    <t>Utilizado para ATEI AAE</t>
  </si>
  <si>
    <t>Utilizado para ATEI UPP</t>
  </si>
  <si>
    <t>PARA</t>
  </si>
  <si>
    <t>MSAN</t>
  </si>
  <si>
    <t>CVX</t>
  </si>
  <si>
    <t>N/D</t>
  </si>
  <si>
    <t>CVY</t>
  </si>
  <si>
    <t>ARO 
operacional?</t>
  </si>
  <si>
    <t>RKL</t>
  </si>
  <si>
    <t>não definido</t>
  </si>
  <si>
    <t>22°07'26.4"S</t>
  </si>
  <si>
    <t xml:space="preserve"> Rua Djalma Dutra x Av. Manoel Goulart </t>
  </si>
  <si>
    <t xml:space="preserve"> Rua Reverendo Coriolano x Av. Washington Luis </t>
  </si>
  <si>
    <t xml:space="preserve">22°07'06.9"S </t>
  </si>
  <si>
    <t>51°23'30.5"W</t>
  </si>
  <si>
    <t>22°07'16.0"S</t>
  </si>
  <si>
    <t>51°23'51.6"W</t>
  </si>
  <si>
    <t xml:space="preserve"> Rua Comendador Jõao Peretti x Av. Manoel Goulart </t>
  </si>
  <si>
    <t xml:space="preserve"> Rua Reverendo Coriolano x Av. Manoel Goulart </t>
  </si>
  <si>
    <t>22°07'22.0"S</t>
  </si>
  <si>
    <t>51°23'38.9"W</t>
  </si>
  <si>
    <t>51°24'14.9"W</t>
  </si>
  <si>
    <t>22°06'55.8"S</t>
  </si>
  <si>
    <t>AGC</t>
  </si>
  <si>
    <t>Rua dos Mirandas X Rua Marco Antonio</t>
  </si>
  <si>
    <t>DDA.DD.MSO13</t>
  </si>
  <si>
    <t>Utilizado para Vandalismo AGC</t>
  </si>
  <si>
    <t>0000.2672_13 12 2016</t>
  </si>
  <si>
    <t>TA: 2338172</t>
  </si>
  <si>
    <t>BR-DDA-DD-SWD3</t>
  </si>
  <si>
    <t>SJV.CS.MSO25</t>
  </si>
  <si>
    <t>SJV.CS.MSO24</t>
  </si>
  <si>
    <t>SJV.CS.MSO26</t>
  </si>
  <si>
    <t> 1003618860</t>
  </si>
  <si>
    <t>22°06'43.3"S</t>
  </si>
  <si>
    <t>51°23'38.3"W</t>
  </si>
  <si>
    <t xml:space="preserve"> Rua Fagundes Varella x Rua Doze de Outubro </t>
  </si>
  <si>
    <t xml:space="preserve"> Av. Washington Luis x Rua Julio Prestes </t>
  </si>
  <si>
    <t xml:space="preserve"> Av. Washington Luis x Rua Doze de Outubro </t>
  </si>
  <si>
    <t xml:space="preserve">22°07'03.7"S </t>
  </si>
  <si>
    <t>51°23'36.8"W</t>
  </si>
  <si>
    <t xml:space="preserve"> Rua Cicero Elpidio de Barros x Rua Guadalajara </t>
  </si>
  <si>
    <t>22°06'28.0"S</t>
  </si>
  <si>
    <t>22°06'46.0"S</t>
  </si>
  <si>
    <t>51°23'27.0"W</t>
  </si>
  <si>
    <t>22°07'03.7"S</t>
  </si>
  <si>
    <t>Utilizado para Vandalismo XVQ</t>
  </si>
  <si>
    <t>ESTRADA DOS TIJUCAS x ESTRADA RIO DAS PEDRAS</t>
  </si>
  <si>
    <t>0000.2673_26 12 2016</t>
  </si>
  <si>
    <t>MRES.BO.MSO02</t>
  </si>
  <si>
    <t>br-mres-bo-swd1</t>
  </si>
  <si>
    <t>TA: 2711085</t>
  </si>
  <si>
    <t>Avenida Augusto Manfredini x Rua Benedito Domingues de Souza</t>
  </si>
  <si>
    <t>Avenida Santa Isabel x Rua José Ferreira Armário</t>
  </si>
  <si>
    <t>RUA LAZARO BALDUÍNO DE CAMARGO, S/N</t>
  </si>
  <si>
    <t>Rua Projetada</t>
  </si>
  <si>
    <t>Rua dos Brilhantes x Rua Hum</t>
  </si>
  <si>
    <t>Avenida Nove, 289 x Travessa Vinte e Dois</t>
  </si>
  <si>
    <t>SPO.MD.CRY</t>
  </si>
  <si>
    <t>AUJ.AJ.AAC</t>
  </si>
  <si>
    <t>AUJ.AJ.AAD</t>
  </si>
  <si>
    <t>MCZ.BC.ABA</t>
  </si>
  <si>
    <t>MCZ.BC.ABB</t>
  </si>
  <si>
    <t>MAU.MA.ACF</t>
  </si>
  <si>
    <t>MAU.MA.ACG</t>
  </si>
  <si>
    <t>FAV.FV.AGE</t>
  </si>
  <si>
    <t>FAV.FV.AGF</t>
  </si>
  <si>
    <t>MAU.MA.AHB</t>
  </si>
  <si>
    <t>FAV.FV.AHI</t>
  </si>
  <si>
    <t>FAV.FV.AHP</t>
  </si>
  <si>
    <t>MCZ.BC.AHP</t>
  </si>
  <si>
    <t>FAV.FV.AHT</t>
  </si>
  <si>
    <t>FAV.FV.AHU</t>
  </si>
  <si>
    <t>MAU.MA.AHX</t>
  </si>
  <si>
    <t>MAU.MA.AOC</t>
  </si>
  <si>
    <t>MAU.MA.AOD</t>
  </si>
  <si>
    <t>MAU.MA.AOR</t>
  </si>
  <si>
    <t>MAU.MA.AOZ</t>
  </si>
  <si>
    <t>MAU.MA.AZK</t>
  </si>
  <si>
    <t>MAU.MA.AZU</t>
  </si>
  <si>
    <t>SZN.BP.BBE</t>
  </si>
  <si>
    <t>SZN.BP.BBF</t>
  </si>
  <si>
    <t>MAU.JI.CAA</t>
  </si>
  <si>
    <t>MAU.JI.CAF</t>
  </si>
  <si>
    <t>MAU.JI.CAI</t>
  </si>
  <si>
    <t>MAU.JI.CAK</t>
  </si>
  <si>
    <t>MAU.JI.CAQ</t>
  </si>
  <si>
    <t>MAU.JI.CAT</t>
  </si>
  <si>
    <t>MAU.JI.CAV</t>
  </si>
  <si>
    <t>MAU.JI.CAX</t>
  </si>
  <si>
    <t>MAU.JI.CAY</t>
  </si>
  <si>
    <t>MAU.JI.CBA</t>
  </si>
  <si>
    <t>MAU.JI.CBI</t>
  </si>
  <si>
    <t>MAU.JI.CBM</t>
  </si>
  <si>
    <t>MAU.JI.CBP</t>
  </si>
  <si>
    <t>MAU.JI.CBW</t>
  </si>
  <si>
    <t>IAQ.BS.CVB</t>
  </si>
  <si>
    <t>IAQ.BS.CVD</t>
  </si>
  <si>
    <t>IAQ.BS.CVE</t>
  </si>
  <si>
    <t>IAQ.BS.CVJ</t>
  </si>
  <si>
    <t>IAQ.BS.CVK</t>
  </si>
  <si>
    <t>MAU.AB.EIP</t>
  </si>
  <si>
    <t>MAU.AB.EJM</t>
  </si>
  <si>
    <t>MAU.AB.ELB</t>
  </si>
  <si>
    <t>MAU.AB.ELC</t>
  </si>
  <si>
    <t>MAU.AB.ELD</t>
  </si>
  <si>
    <t>MCZ.PG.EPM</t>
  </si>
  <si>
    <t>MCZ.PG.EPN</t>
  </si>
  <si>
    <t>MCZ.PG.EPO</t>
  </si>
  <si>
    <t>MCZ.PG.EPS</t>
  </si>
  <si>
    <t>MAU.JI.CAG</t>
  </si>
  <si>
    <t>SCN.VG.BPW</t>
  </si>
  <si>
    <t>CURA.COAAA</t>
  </si>
  <si>
    <t>CURA.COAAD</t>
  </si>
  <si>
    <t>SIMO.SIOXQ</t>
  </si>
  <si>
    <t>SPB.VN.AAC</t>
  </si>
  <si>
    <t>POA.PA.AAF</t>
  </si>
  <si>
    <t>TMB.SB.AAF</t>
  </si>
  <si>
    <t>MCZ.BC.AAN</t>
  </si>
  <si>
    <t>POA.PA.ABL</t>
  </si>
  <si>
    <t>POA.PA.ABN</t>
  </si>
  <si>
    <t>MAU.MA.ACA</t>
  </si>
  <si>
    <t>SBO.SB.AFF</t>
  </si>
  <si>
    <t>MNQ.MQ.AFL</t>
  </si>
  <si>
    <t>SBO.SB.AFP</t>
  </si>
  <si>
    <t>SBO.SB.AFQ</t>
  </si>
  <si>
    <t>MNQ.MQ.AFU</t>
  </si>
  <si>
    <t>FAV.FV.AGY</t>
  </si>
  <si>
    <t>FAV.FV.AGZ</t>
  </si>
  <si>
    <t>FAV.FV.AHK</t>
  </si>
  <si>
    <t>SBL.SI.AHL</t>
  </si>
  <si>
    <t>SBL.SI.AHQ</t>
  </si>
  <si>
    <t>SBL.SI.AHR</t>
  </si>
  <si>
    <t>SBL.SI.AIC</t>
  </si>
  <si>
    <t>SBL.SI.AID</t>
  </si>
  <si>
    <t>IAQ.IT.AIR</t>
  </si>
  <si>
    <t>IAQ.IT.AIV</t>
  </si>
  <si>
    <t>MAU.MA.AKO</t>
  </si>
  <si>
    <t>MAU.MA.AKP</t>
  </si>
  <si>
    <t>SBO.SB.ALC</t>
  </si>
  <si>
    <t>RPS.RP.ALO</t>
  </si>
  <si>
    <t>DDA.DD.ALQ</t>
  </si>
  <si>
    <t>SBO.SB.ALU</t>
  </si>
  <si>
    <t>SZN.SZ.ALW</t>
  </si>
  <si>
    <t>MAU.MA.AON</t>
  </si>
  <si>
    <t>SBO.SB.AUE</t>
  </si>
  <si>
    <t>SBO.SB.AUL</t>
  </si>
  <si>
    <t>SZN.SZ.AVQ</t>
  </si>
  <si>
    <t>SCN.SC.AXR</t>
  </si>
  <si>
    <t>SCN.SC.AXZ</t>
  </si>
  <si>
    <t>DDA.BE.BBA</t>
  </si>
  <si>
    <t>SBO.AS.BCP</t>
  </si>
  <si>
    <t>SBO.AS.BCQ</t>
  </si>
  <si>
    <t>IAQ.VJ.BLV</t>
  </si>
  <si>
    <t>DDA.BE.BMV</t>
  </si>
  <si>
    <t>DDA.BE.BMY</t>
  </si>
  <si>
    <t>ICS.IS.BOO</t>
  </si>
  <si>
    <t>SCN.VG.BPY</t>
  </si>
  <si>
    <t>FCR.SS.BQU</t>
  </si>
  <si>
    <t>CMX.MS.BSA</t>
  </si>
  <si>
    <t>AIA.DP.BSG</t>
  </si>
  <si>
    <t>COA.CI.BUH</t>
  </si>
  <si>
    <t>VOS.IA.BWL</t>
  </si>
  <si>
    <t>GTP.GT.CAC</t>
  </si>
  <si>
    <t>MAU.JI.CAL</t>
  </si>
  <si>
    <t>MAU.JI.CAN</t>
  </si>
  <si>
    <t>MAU.JI.CAR</t>
  </si>
  <si>
    <t>MAU.JI.CAS</t>
  </si>
  <si>
    <t>MAU.JI.CAU</t>
  </si>
  <si>
    <t>MAU.JI.CBC</t>
  </si>
  <si>
    <t>MAU.JI.CBF</t>
  </si>
  <si>
    <t>MAU.JI.CBJ</t>
  </si>
  <si>
    <t>MAU.JI.CBQ</t>
  </si>
  <si>
    <t>MAU.JI.CBR</t>
  </si>
  <si>
    <t>MAU.JI.CBS</t>
  </si>
  <si>
    <t>MAU.JI.CBU</t>
  </si>
  <si>
    <t>AIA.PR.CBX</t>
  </si>
  <si>
    <t>SNE.PS.CEG</t>
  </si>
  <si>
    <t>SNE.PS.CEP</t>
  </si>
  <si>
    <t>CLT.JA.CLV</t>
  </si>
  <si>
    <t>OCO.RO.CRT</t>
  </si>
  <si>
    <t>SPO.MD.CRZ</t>
  </si>
  <si>
    <t>SPO.MD.CUT</t>
  </si>
  <si>
    <t>IAQ.BS.CVF</t>
  </si>
  <si>
    <t>IAQ.BS.CVI</t>
  </si>
  <si>
    <t>SPO.MD.CVO</t>
  </si>
  <si>
    <t>ICS.PU.CYW</t>
  </si>
  <si>
    <t>NDS.JP.DJY</t>
  </si>
  <si>
    <t>MAU.AB.EIC</t>
  </si>
  <si>
    <t>MAU.AB.EIH</t>
  </si>
  <si>
    <t>MAU.AB.EIJ</t>
  </si>
  <si>
    <t>MAU.AB.EIW</t>
  </si>
  <si>
    <t>MAU.AB.EJK</t>
  </si>
  <si>
    <t>SBO.FZ.EJW</t>
  </si>
  <si>
    <t>SBO.FZ.EKM</t>
  </si>
  <si>
    <t>MAU.AB.ELA</t>
  </si>
  <si>
    <t>MAU.AB.ELH</t>
  </si>
  <si>
    <t>MAU.AB.ELN</t>
  </si>
  <si>
    <t>MAU.AB.ELP</t>
  </si>
  <si>
    <t>MAU.AB.ELQ</t>
  </si>
  <si>
    <t>MAU.AB.ELS</t>
  </si>
  <si>
    <t>MAU.AB.ELU</t>
  </si>
  <si>
    <t>MAU.AB.EMA</t>
  </si>
  <si>
    <t>MCZ.PG.EPD</t>
  </si>
  <si>
    <t>MCZ.PG.EPE</t>
  </si>
  <si>
    <t>MCZ.PG.EPG</t>
  </si>
  <si>
    <t>MCZ.PG.EPL</t>
  </si>
  <si>
    <t>MCZ.PG.EPR</t>
  </si>
  <si>
    <t>MCZ.PG.EPT</t>
  </si>
  <si>
    <t>SBO.FZ.EZN</t>
  </si>
  <si>
    <t>SBO.FZ.EZV</t>
  </si>
  <si>
    <t>SNE.HT.FAQ</t>
  </si>
  <si>
    <t>SNE.HT.FBC</t>
  </si>
  <si>
    <t>SNE.HT.FBE</t>
  </si>
  <si>
    <t>SNE.HT.FJC</t>
  </si>
  <si>
    <t>MAR.TP.FSU</t>
  </si>
  <si>
    <t>MAR.PS.FTW</t>
  </si>
  <si>
    <t>IBN.GF.GFB</t>
  </si>
  <si>
    <t>RPO.NR.GIA</t>
  </si>
  <si>
    <t>SBO.DM.HDK</t>
  </si>
  <si>
    <t>NZP.NZ.HLI</t>
  </si>
  <si>
    <t>IBN.GN.ICE</t>
  </si>
  <si>
    <t>SBO.BA.IDG</t>
  </si>
  <si>
    <t>SBO.BA.IDV</t>
  </si>
  <si>
    <t>CHQ.CH.KAA</t>
  </si>
  <si>
    <t>GRS.NB.KBK</t>
  </si>
  <si>
    <t>GRS.NA.NCC</t>
  </si>
  <si>
    <t>GRS.NA.NCD</t>
  </si>
  <si>
    <t>GRS.NB.NCI</t>
  </si>
  <si>
    <t>EBG.EG.OGY</t>
  </si>
  <si>
    <t>CAS.CB.OKM</t>
  </si>
  <si>
    <t>IDU.DP.PHF</t>
  </si>
  <si>
    <t>MMM.PJ.PKA</t>
  </si>
  <si>
    <t>MMM.PJ.PKF</t>
  </si>
  <si>
    <t>TTI.TI.PMC</t>
  </si>
  <si>
    <t>MMM.PJ.PMH</t>
  </si>
  <si>
    <t>MMM.PJ.PMM</t>
  </si>
  <si>
    <t>MMM.PJ.PMR</t>
  </si>
  <si>
    <t>MMM.PJ.PMW</t>
  </si>
  <si>
    <t>MMM.PJ.PMX</t>
  </si>
  <si>
    <t>LRA.CG.PNO</t>
  </si>
  <si>
    <t>LRA.CG.PNQ</t>
  </si>
  <si>
    <t>LRA.CG.POG</t>
  </si>
  <si>
    <t>TTI.TI.POX</t>
  </si>
  <si>
    <t>MGG.SP.QLD</t>
  </si>
  <si>
    <t>ORN.MP.QMF</t>
  </si>
  <si>
    <t>ITA.CS.QOR</t>
  </si>
  <si>
    <t>JAI.CB.QOS</t>
  </si>
  <si>
    <t>CMX.MS.QPD</t>
  </si>
  <si>
    <t>SRE.AE.QYZ</t>
  </si>
  <si>
    <t>BRE.AL.SCK</t>
  </si>
  <si>
    <t>BTV.AB.SDL</t>
  </si>
  <si>
    <t>PAA.VR.SPA</t>
  </si>
  <si>
    <t>PAA.VR.SPC</t>
  </si>
  <si>
    <t>PAA.VR.SPD</t>
  </si>
  <si>
    <t>OCO.RO.SVJ</t>
  </si>
  <si>
    <t>OCO.RO.SVL</t>
  </si>
  <si>
    <t>GJA.AS.TKB</t>
  </si>
  <si>
    <t>GJA.SA.TTA</t>
  </si>
  <si>
    <t>GJA.SA.TTB</t>
  </si>
  <si>
    <t>CAS.DL.UOO</t>
  </si>
  <si>
    <t>PPE.JG.UPR</t>
  </si>
  <si>
    <t>PPE.RB.UPV</t>
  </si>
  <si>
    <t>CAS.DL.URB</t>
  </si>
  <si>
    <t>CAS.DL.URE</t>
  </si>
  <si>
    <t>PDR.PN.USR</t>
  </si>
  <si>
    <t>PDR.PN.UTH</t>
  </si>
  <si>
    <t>JCI.LN.UWN</t>
  </si>
  <si>
    <t>JCI.LN.UXB</t>
  </si>
  <si>
    <t>JCI.LN.VBT</t>
  </si>
  <si>
    <t>PBA.LM.VIO</t>
  </si>
  <si>
    <t>SJC.BQ.VZD</t>
  </si>
  <si>
    <t>BTU.JP.XJC</t>
  </si>
  <si>
    <t>CMP.MC.XLZ</t>
  </si>
  <si>
    <t>FAT.RP.XMC</t>
  </si>
  <si>
    <t>GRS.MQ.YDF</t>
  </si>
  <si>
    <t>GRS.MQ.YDG</t>
  </si>
  <si>
    <t>GRS.MQ.YDJ</t>
  </si>
  <si>
    <t>GRS.MQ.YDL</t>
  </si>
  <si>
    <t>MGU.HC.YDP</t>
  </si>
  <si>
    <t>ICS.IS.YEA</t>
  </si>
  <si>
    <t>ICS.IS.YED</t>
  </si>
  <si>
    <t>CAS.OV.YOX</t>
  </si>
  <si>
    <t>CAS.OV.YOZ</t>
  </si>
  <si>
    <t>CAS.OV.YTA</t>
  </si>
  <si>
    <t>SCL.VP.YVN</t>
  </si>
  <si>
    <t>SCL.VP.YVV</t>
  </si>
  <si>
    <t>CAS.CL.YXS</t>
  </si>
  <si>
    <t>CAS.CL.YYM</t>
  </si>
  <si>
    <t>PHZ.BE.ZBB</t>
  </si>
  <si>
    <t>ITA.MD.ZMW</t>
  </si>
  <si>
    <t>SUM.AR.ZQN</t>
  </si>
  <si>
    <t>SUM.AR.ZQO</t>
  </si>
  <si>
    <t>SUM.AR.ZQS</t>
  </si>
  <si>
    <t>FCR.SS.ZRB</t>
  </si>
  <si>
    <t>MAU.MA.ACB</t>
  </si>
  <si>
    <t>MAU.MA.ACC</t>
  </si>
  <si>
    <t>MAU.MA.ACD</t>
  </si>
  <si>
    <t>MAU.MA.ACE</t>
  </si>
  <si>
    <t>MAU.MA.ACH</t>
  </si>
  <si>
    <t>MAU.MA.ACJ</t>
  </si>
  <si>
    <t>MAU.MA.ACN</t>
  </si>
  <si>
    <t>JAD.JA.ADU</t>
  </si>
  <si>
    <t>SBO.SB.AFC</t>
  </si>
  <si>
    <t>MNQ.MQ.AFN</t>
  </si>
  <si>
    <t>SBO.SB.AGA</t>
  </si>
  <si>
    <t>MAU.MA.AHR</t>
  </si>
  <si>
    <t>BMM.BM.AHS</t>
  </si>
  <si>
    <t>MAU.MA.AHS</t>
  </si>
  <si>
    <t>MAU.MA.AHU</t>
  </si>
  <si>
    <t>MAU.MA.AHW</t>
  </si>
  <si>
    <t>MAU.MA.AHZ</t>
  </si>
  <si>
    <t>MAU.MA.AKD</t>
  </si>
  <si>
    <t>MAU.MA.AKF</t>
  </si>
  <si>
    <t>MAU.MA.AKK</t>
  </si>
  <si>
    <t>MAU.MA.AKL</t>
  </si>
  <si>
    <t>DDA.DD.ALV</t>
  </si>
  <si>
    <t>SBO.SB.AMQ</t>
  </si>
  <si>
    <t>SBO.SB.AMT</t>
  </si>
  <si>
    <t>SBO.SB.AMZ</t>
  </si>
  <si>
    <t>MAU.MA.AOB</t>
  </si>
  <si>
    <t>MAU.MA.AOE</t>
  </si>
  <si>
    <t>MAU.MA.AOL</t>
  </si>
  <si>
    <t>MAU.MA.AOM</t>
  </si>
  <si>
    <t>MAU.MA.AOO</t>
  </si>
  <si>
    <t>MAU.MA.AOP</t>
  </si>
  <si>
    <t>MAU.MA.AOQ</t>
  </si>
  <si>
    <t>MAU.MA.AOU</t>
  </si>
  <si>
    <t>MAU.MA.AOX</t>
  </si>
  <si>
    <t>DDA.DD.ASJ</t>
  </si>
  <si>
    <t>SBO.SB.AUA</t>
  </si>
  <si>
    <t>SBO.SB.AUB</t>
  </si>
  <si>
    <t>SBO.SB.AUC</t>
  </si>
  <si>
    <t>SBO.SB.AUH</t>
  </si>
  <si>
    <t>SBO.SB.AUJ</t>
  </si>
  <si>
    <t>SBO.SB.AVI</t>
  </si>
  <si>
    <t>SBO.SB.AVT</t>
  </si>
  <si>
    <t>SCN.SC.AXA</t>
  </si>
  <si>
    <t>SCN.SC.AXB</t>
  </si>
  <si>
    <t>SCN.SC.AXQ</t>
  </si>
  <si>
    <t>SCN.SC.AXW</t>
  </si>
  <si>
    <t>MAU.MA.AZD</t>
  </si>
  <si>
    <t>MAU.MA.AZY</t>
  </si>
  <si>
    <t>SPO.LZ.BKB</t>
  </si>
  <si>
    <t>SPO.LZ.BKE</t>
  </si>
  <si>
    <t>SPO.LZ.BKG</t>
  </si>
  <si>
    <t>SPO.VG.BKZ</t>
  </si>
  <si>
    <t>SPO.VG.BLH</t>
  </si>
  <si>
    <t>SPO.VG.BLM</t>
  </si>
  <si>
    <t>SPO.JA.BMP</t>
  </si>
  <si>
    <t>SPO.JA.BMQ</t>
  </si>
  <si>
    <t>SPO.VE.BMT</t>
  </si>
  <si>
    <t>DDA.BE.BMW</t>
  </si>
  <si>
    <t>SPO.TR.BNE</t>
  </si>
  <si>
    <t>SPO.TR.BNK</t>
  </si>
  <si>
    <t>SPO.LZ.BNM</t>
  </si>
  <si>
    <t>SPO.VG.BNQ</t>
  </si>
  <si>
    <t>SCN.VG.BPJ</t>
  </si>
  <si>
    <t>SCN.VG.BPK</t>
  </si>
  <si>
    <t>SCN.VG.BPL</t>
  </si>
  <si>
    <t>SCN.VG.BPM</t>
  </si>
  <si>
    <t>SCN.VG.BPN</t>
  </si>
  <si>
    <t>SCN.VG.BPO</t>
  </si>
  <si>
    <t>SCN.VG.BPP</t>
  </si>
  <si>
    <t>FCR.SS.BQR</t>
  </si>
  <si>
    <t>FCR.SS.BQS</t>
  </si>
  <si>
    <t>FCR.SS.BQT</t>
  </si>
  <si>
    <t>SPO.JC.BRL</t>
  </si>
  <si>
    <t>MCZ.JP.BSA</t>
  </si>
  <si>
    <t>SPO.PR.BSO</t>
  </si>
  <si>
    <t>COA.CI.BUF</t>
  </si>
  <si>
    <t>SPB.VN.BUQ</t>
  </si>
  <si>
    <t>MAU.JI.CAB</t>
  </si>
  <si>
    <t>MAU.JI.CAC</t>
  </si>
  <si>
    <t>MAU.JI.CAD</t>
  </si>
  <si>
    <t>MAU.JI.CAH</t>
  </si>
  <si>
    <t>MAU.JI.CAM</t>
  </si>
  <si>
    <t>MCZ.MO.CBA</t>
  </si>
  <si>
    <t>MAU.JI.CBB</t>
  </si>
  <si>
    <t>MAU.JI.CBD</t>
  </si>
  <si>
    <t>MAU.JI.CBK</t>
  </si>
  <si>
    <t>MAU.JI.CBT</t>
  </si>
  <si>
    <t>SNE.PS.CDG</t>
  </si>
  <si>
    <t>SNE.PS.CDI</t>
  </si>
  <si>
    <t>SNE.PS.CDK</t>
  </si>
  <si>
    <t>SNE.PS.CDZ</t>
  </si>
  <si>
    <t>SNE.PS.CEB</t>
  </si>
  <si>
    <t>SNE.PS.CEM</t>
  </si>
  <si>
    <t>SNE.PS.CEN</t>
  </si>
  <si>
    <t>SNE.PS.CKB</t>
  </si>
  <si>
    <t>SNE.PS.CKM</t>
  </si>
  <si>
    <t>GRS.MQ.CRG</t>
  </si>
  <si>
    <t>SNE.PS.CWC</t>
  </si>
  <si>
    <t>SNE.PS.CWM</t>
  </si>
  <si>
    <t>NDS.JP.DJV</t>
  </si>
  <si>
    <t>NDS.JP.DJX</t>
  </si>
  <si>
    <t>IAQ.ID.DMI</t>
  </si>
  <si>
    <t>SPD.VA.EBE</t>
  </si>
  <si>
    <t>MAU.AB.EIK</t>
  </si>
  <si>
    <t>MAU.AB.EIZ</t>
  </si>
  <si>
    <t>MAU.AB.EJJ</t>
  </si>
  <si>
    <t>MAU.AB.EJL</t>
  </si>
  <si>
    <t>MAU.AB.EJN</t>
  </si>
  <si>
    <t>SBO.FZ.EKA</t>
  </si>
  <si>
    <t>MAU.AB.ELE</t>
  </si>
  <si>
    <t>MAU.AB.ELF</t>
  </si>
  <si>
    <t>MAU.AB.ELJ</t>
  </si>
  <si>
    <t>MAU.AB.ELK</t>
  </si>
  <si>
    <t>MAU.AB.ELL</t>
  </si>
  <si>
    <t>MAU.AB.ELM</t>
  </si>
  <si>
    <t>MAU.AB.ELZ</t>
  </si>
  <si>
    <t>MAU.AB.EMB</t>
  </si>
  <si>
    <t>MAU.AB.EMC</t>
  </si>
  <si>
    <t>MAU.AB.EME</t>
  </si>
  <si>
    <t>MAU.AB.EMF</t>
  </si>
  <si>
    <t>MCZ.PG.EOA</t>
  </si>
  <si>
    <t>MCZ.PG.EOC</t>
  </si>
  <si>
    <t>MCZ.PG.EOD</t>
  </si>
  <si>
    <t>MCZ.PG.EOE</t>
  </si>
  <si>
    <t>MCZ.PG.EOG</t>
  </si>
  <si>
    <t>MCZ.PG.EPU</t>
  </si>
  <si>
    <t>MCZ.PG.EPV</t>
  </si>
  <si>
    <t>MCZ.PG.EPW</t>
  </si>
  <si>
    <t>MCZ.PG.EPX</t>
  </si>
  <si>
    <t>MCZ.PG.EPY</t>
  </si>
  <si>
    <t>MCZ.PG.EPZ</t>
  </si>
  <si>
    <t>SBO.FZ.ESA</t>
  </si>
  <si>
    <t>SBO.FZ.ESF</t>
  </si>
  <si>
    <t>SBO.FZ.ESK</t>
  </si>
  <si>
    <t>SPO.SZ.EVE</t>
  </si>
  <si>
    <t>SPO.LZ.EYW</t>
  </si>
  <si>
    <t>SBO.FZ.EZL</t>
  </si>
  <si>
    <t>SBO.FZ.EZR</t>
  </si>
  <si>
    <t>SBO.FZ.EZZ</t>
  </si>
  <si>
    <t>SNE.HT.FAF</t>
  </si>
  <si>
    <t>SNE.HT.FAG</t>
  </si>
  <si>
    <t>SNE.HT.FAJ</t>
  </si>
  <si>
    <t>SNE.HT.FAK</t>
  </si>
  <si>
    <t>SNE.HT.FAM</t>
  </si>
  <si>
    <t>SNE.HT.FAN</t>
  </si>
  <si>
    <t>SNE.HT.FAO</t>
  </si>
  <si>
    <t>SNE.HT.FAU</t>
  </si>
  <si>
    <t>SNE.HT.FAV</t>
  </si>
  <si>
    <t>SNE.HT.FAW</t>
  </si>
  <si>
    <t>SNE.HT.FBD</t>
  </si>
  <si>
    <t>SBO.PL.FXI</t>
  </si>
  <si>
    <t>SPO.VG.GDD</t>
  </si>
  <si>
    <t>SPO.VG.GDF</t>
  </si>
  <si>
    <t>SPO.VG.GDT</t>
  </si>
  <si>
    <t>SPO.JA.GHM</t>
  </si>
  <si>
    <t>SPO.LZ.GHW</t>
  </si>
  <si>
    <t>SBO.DM.HDL</t>
  </si>
  <si>
    <t>SBO.DM.HDM</t>
  </si>
  <si>
    <t>SBO.DM.HDN</t>
  </si>
  <si>
    <t>SBO.DM.HDT</t>
  </si>
  <si>
    <t>OCO.OS.JJJ</t>
  </si>
  <si>
    <t>SBO.RR.JRQ</t>
  </si>
  <si>
    <t>SBO.RR.JRR</t>
  </si>
  <si>
    <t>SBO.RR.JRS</t>
  </si>
  <si>
    <t>SBO.RR.JRT</t>
  </si>
  <si>
    <t>SBO.RR.JRU</t>
  </si>
  <si>
    <t>SBO.RR.JRV</t>
  </si>
  <si>
    <t>GRS.NB.JZR</t>
  </si>
  <si>
    <t>GRS.GR.KHD</t>
  </si>
  <si>
    <t>SPO.VE.KRC</t>
  </si>
  <si>
    <t>SPO.VE.KRY</t>
  </si>
  <si>
    <t>SBR.AL.MAA</t>
  </si>
  <si>
    <t>SPO.VE.MUT</t>
  </si>
  <si>
    <t>SPO.VE.MUV</t>
  </si>
  <si>
    <t>OCO.RO.MVH</t>
  </si>
  <si>
    <t>SPO.JC.MVQ</t>
  </si>
  <si>
    <t>SPO.MG.MVZ</t>
  </si>
  <si>
    <t>SPO.MG.MWA</t>
  </si>
  <si>
    <t>SPO.MG.MWG</t>
  </si>
  <si>
    <t>SPO.MG.MWH</t>
  </si>
  <si>
    <t>SPO.MG.MYW</t>
  </si>
  <si>
    <t>EBG.CO.NGC</t>
  </si>
  <si>
    <t>RPO.NO.NIE</t>
  </si>
  <si>
    <t>OCO.SN.NXY</t>
  </si>
  <si>
    <t>PUE.PA.ODV</t>
  </si>
  <si>
    <t>EBG.EG.OGA</t>
  </si>
  <si>
    <t>EBG.EG.OGL</t>
  </si>
  <si>
    <t>SPB.VN.OIX</t>
  </si>
  <si>
    <t>SRR.RD.OKA</t>
  </si>
  <si>
    <t>SRR.MC.OKC</t>
  </si>
  <si>
    <t>SRR.EL.OKL</t>
  </si>
  <si>
    <t>SNE.PI.OQA</t>
  </si>
  <si>
    <t>SPB.SP.OVB</t>
  </si>
  <si>
    <t>TTI.TI.PMA</t>
  </si>
  <si>
    <t>TTI.TI.PME</t>
  </si>
  <si>
    <t>TTI.TI.PMF</t>
  </si>
  <si>
    <t>LRA.CG.PNT</t>
  </si>
  <si>
    <t>LRA.CG.PNU</t>
  </si>
  <si>
    <t>LRA.CG.POB</t>
  </si>
  <si>
    <t>AMR.XN.QKD</t>
  </si>
  <si>
    <t>AMR.XN.QKE</t>
  </si>
  <si>
    <t>AMR.XN.QKH</t>
  </si>
  <si>
    <t>JLS.RC.QOD</t>
  </si>
  <si>
    <t>JLS.RC.QOE</t>
  </si>
  <si>
    <t>JLS.RC.QOF</t>
  </si>
  <si>
    <t>SPO.VU.QOS</t>
  </si>
  <si>
    <t>CMX.MS.QPC</t>
  </si>
  <si>
    <t>RAC.HD.RAZ</t>
  </si>
  <si>
    <t>GJA.SA.RXC</t>
  </si>
  <si>
    <t>GJA.SA.RXD</t>
  </si>
  <si>
    <t>GJA.SA.RXI</t>
  </si>
  <si>
    <t>GJA.SA.RXJ</t>
  </si>
  <si>
    <t>GJA.SA.RXL</t>
  </si>
  <si>
    <t>GJA.SA.RXO</t>
  </si>
  <si>
    <t>PAA.PI.SCC</t>
  </si>
  <si>
    <t>BGU.BC.SQE</t>
  </si>
  <si>
    <t>BGU.BC.SQF</t>
  </si>
  <si>
    <t>BGU.BC.SQQ</t>
  </si>
  <si>
    <t>IDU.DP.STF</t>
  </si>
  <si>
    <t>JQB.PL.SWB</t>
  </si>
  <si>
    <t>CPV.MI.TJP</t>
  </si>
  <si>
    <t>GJA.AS.TKA</t>
  </si>
  <si>
    <t>CPV.MI.TLD</t>
  </si>
  <si>
    <t>VLMW.VLTLG</t>
  </si>
  <si>
    <t>GJA.SA.TTF</t>
  </si>
  <si>
    <t>RCO.AD.UHO</t>
  </si>
  <si>
    <t>RCO.AD.UHP</t>
  </si>
  <si>
    <t>RGT.CG.UVV</t>
  </si>
  <si>
    <t>RCO.AD.UXX</t>
  </si>
  <si>
    <t>JCI.JM.UYM</t>
  </si>
  <si>
    <t>JCI.JM.UZS</t>
  </si>
  <si>
    <t>JCI.LN.VBU</t>
  </si>
  <si>
    <t>JCI.LN.VBV</t>
  </si>
  <si>
    <t>CAS.VC.VCF</t>
  </si>
  <si>
    <t>VOM.AF.VGU</t>
  </si>
  <si>
    <t>VOM.AF.VGV</t>
  </si>
  <si>
    <t>MNQ.PO.VOT</t>
  </si>
  <si>
    <t>JQB.BB.VOZ</t>
  </si>
  <si>
    <t>LRA.CG.VZB</t>
  </si>
  <si>
    <t>LRA.CG.VZC</t>
  </si>
  <si>
    <t>LRA.CG.VZD</t>
  </si>
  <si>
    <t>LRA.CG.VZF</t>
  </si>
  <si>
    <t>LRA.CG.VZJ</t>
  </si>
  <si>
    <t>SJC.RH.WAW</t>
  </si>
  <si>
    <t>SRR.EL.WDN</t>
  </si>
  <si>
    <t>SRR.EL.WDV</t>
  </si>
  <si>
    <t>FAT.RP.XMB</t>
  </si>
  <si>
    <t>BBN.RC.XPM</t>
  </si>
  <si>
    <t>BBN.RC.XPN</t>
  </si>
  <si>
    <t>ITV.CX.XQC</t>
  </si>
  <si>
    <t>INE.BC.XSG</t>
  </si>
  <si>
    <t>INE.BC.XSV</t>
  </si>
  <si>
    <t>INE.BC.XSW</t>
  </si>
  <si>
    <t>CTD.RB.XVD</t>
  </si>
  <si>
    <t>CTD.RB.XVE</t>
  </si>
  <si>
    <t>CTD.RB.XVH</t>
  </si>
  <si>
    <t>CTD.RB.XVL</t>
  </si>
  <si>
    <t>CTD.RB.XVM</t>
  </si>
  <si>
    <t>CTD.RB.XVR</t>
  </si>
  <si>
    <t>ARQ.AD.YBQ</t>
  </si>
  <si>
    <t>MGU.HC.YBW</t>
  </si>
  <si>
    <t>ARQ.AD.YCA</t>
  </si>
  <si>
    <t>MGU.HC.YDO</t>
  </si>
  <si>
    <t>PUE.PA.YLK</t>
  </si>
  <si>
    <t>PUE.PA.YMI</t>
  </si>
  <si>
    <t>CAS.OV.YTC</t>
  </si>
  <si>
    <t>CAS.CL.YXN</t>
  </si>
  <si>
    <t>CAS.CL.YXU</t>
  </si>
  <si>
    <t>CAS.CL.YYB</t>
  </si>
  <si>
    <t>CAS.CL.YYC</t>
  </si>
  <si>
    <t>CAS.CL.YYN</t>
  </si>
  <si>
    <t>CAS.CL.YYO</t>
  </si>
  <si>
    <t>RCO.AD.ZUB</t>
  </si>
  <si>
    <t>RCO.AD.ZUO</t>
  </si>
  <si>
    <t>RCO.AD.ZUQ</t>
  </si>
  <si>
    <t>JQB.JQ.ZZP</t>
  </si>
  <si>
    <t>DDA.DD.ASD</t>
  </si>
  <si>
    <t>DDA.DD.ASE</t>
  </si>
  <si>
    <t>DDA.DD.ASH</t>
  </si>
  <si>
    <t>AUJ.AO.BAP</t>
  </si>
  <si>
    <t>SPO.JC.BTV</t>
  </si>
  <si>
    <t>SRE.SR.BUA</t>
  </si>
  <si>
    <t>COA.CI.BUE</t>
  </si>
  <si>
    <t>COA.CI.BUG</t>
  </si>
  <si>
    <t>COA.CI.BUM</t>
  </si>
  <si>
    <t>MAU.JI.CBH</t>
  </si>
  <si>
    <t>MAU.JI.CBN</t>
  </si>
  <si>
    <t>MAU.JI.CBO</t>
  </si>
  <si>
    <t>JGU.AE.JAP</t>
  </si>
  <si>
    <t>JGU.AE.JAQ</t>
  </si>
  <si>
    <t>ITE.IV.NAX</t>
  </si>
  <si>
    <t>SRR.RD.OKV</t>
  </si>
  <si>
    <t>PGE.CO.SPF</t>
  </si>
  <si>
    <t>JQB.JQ.SWA</t>
  </si>
  <si>
    <t>SPO.NI.UFO</t>
  </si>
  <si>
    <t>CAS.DL.URD</t>
  </si>
  <si>
    <t>PBA.LM.VIM</t>
  </si>
  <si>
    <t>PBA.LM.VIN</t>
  </si>
  <si>
    <t>PRF.PF.VPD</t>
  </si>
  <si>
    <t>ARQ.AD.YBP</t>
  </si>
  <si>
    <t>SOC.AT.ZCB</t>
  </si>
  <si>
    <t>SOC.AS.ZKB</t>
  </si>
  <si>
    <t>RPO.SL.KBD</t>
  </si>
  <si>
    <t>LRA.CG.WID</t>
  </si>
  <si>
    <t>OCO.OS.NZS</t>
  </si>
  <si>
    <t>BGP.SC.ZMM</t>
  </si>
  <si>
    <t>PTD.RJ.PDU</t>
  </si>
  <si>
    <t>PTD.RJ.PDV</t>
  </si>
  <si>
    <t>CJR.CJ.TRM</t>
  </si>
  <si>
    <t>SZN.SZ.AKL</t>
  </si>
  <si>
    <t>MCZ.BC.AZA</t>
  </si>
  <si>
    <t>MCZ.BC.AZB</t>
  </si>
  <si>
    <t>MCZ.BC.AZC</t>
  </si>
  <si>
    <t>MCZ.BC.AZD</t>
  </si>
  <si>
    <t>AUJ.AO.BAB</t>
  </si>
  <si>
    <t>PPJ.PJ.BOJ</t>
  </si>
  <si>
    <t>VPA.VT.BPA</t>
  </si>
  <si>
    <t>VPA.VT.BPB</t>
  </si>
  <si>
    <t>BGP.DN.BRT</t>
  </si>
  <si>
    <t>COA.CI.BUB</t>
  </si>
  <si>
    <t>COA.CI.BUO</t>
  </si>
  <si>
    <t>COA.CI.BZB</t>
  </si>
  <si>
    <t>SPD.VA.EAZ</t>
  </si>
  <si>
    <t>JGU.AE.JAR</t>
  </si>
  <si>
    <t>MOZ.RT.MPE</t>
  </si>
  <si>
    <t>CAS.MD.OGG</t>
  </si>
  <si>
    <t>SRR.EL.OHC</t>
  </si>
  <si>
    <t>SRR.EL.OLI</t>
  </si>
  <si>
    <t>SRR.EL.OLJ</t>
  </si>
  <si>
    <t>SRR.EL.OLL</t>
  </si>
  <si>
    <t>TTI.TI.PMD</t>
  </si>
  <si>
    <t>TTI.TI.PPA</t>
  </si>
  <si>
    <t>ARC.XN.PRG</t>
  </si>
  <si>
    <t>ARC.XN.PRH</t>
  </si>
  <si>
    <t>ARC.XN.PRI</t>
  </si>
  <si>
    <t>ITE.AB.QFB</t>
  </si>
  <si>
    <t>AMR.XN.QKB</t>
  </si>
  <si>
    <t>SCL.VP.RXG</t>
  </si>
  <si>
    <t>SPB.AP.RXQ</t>
  </si>
  <si>
    <t>SPB.AP.RXR</t>
  </si>
  <si>
    <t>GTA.MF.RYA</t>
  </si>
  <si>
    <t>BRE.AL.SCC</t>
  </si>
  <si>
    <t>BRE.AL.SCD</t>
  </si>
  <si>
    <t>BRE.AL.SCE</t>
  </si>
  <si>
    <t>STB.DC.TDX</t>
  </si>
  <si>
    <t>PIJ.WO.UDL</t>
  </si>
  <si>
    <t>MOM.MO.UKN</t>
  </si>
  <si>
    <t>CAS.DL.URH</t>
  </si>
  <si>
    <t>CAS.DL.URJ</t>
  </si>
  <si>
    <t>CAS.DL.URK</t>
  </si>
  <si>
    <t>CAS.DL.URL</t>
  </si>
  <si>
    <t>STZ.CS.URT</t>
  </si>
  <si>
    <t>JCI.JM.UYF</t>
  </si>
  <si>
    <t>JAI.VI.VTJ</t>
  </si>
  <si>
    <t>JAI.VI.VTK</t>
  </si>
  <si>
    <t>SJC.JS.VVJ</t>
  </si>
  <si>
    <t>SJC.PT.VZG</t>
  </si>
  <si>
    <t>SJC.RH.WAC</t>
  </si>
  <si>
    <t>LRA.CG.WIC</t>
  </si>
  <si>
    <t>BTU.JP.XJD</t>
  </si>
  <si>
    <t>UTB.TG.XNN</t>
  </si>
  <si>
    <t>IIA.BR.XOT</t>
  </si>
  <si>
    <t>ITLP.ILXOZ</t>
  </si>
  <si>
    <t>BDO.JM.YMQ</t>
  </si>
  <si>
    <t>CAS.OV.YTD</t>
  </si>
  <si>
    <t>CAS.OV.YTE</t>
  </si>
  <si>
    <t>SCL.VP.YVG</t>
  </si>
  <si>
    <t>SOC.CD.ZHU</t>
  </si>
  <si>
    <t>SOC.CD.ZHV</t>
  </si>
  <si>
    <t>CAS.CL.ZLZ</t>
  </si>
  <si>
    <t>CAS.CL.ZMN</t>
  </si>
  <si>
    <t>CAS.MD.ZQN</t>
  </si>
  <si>
    <t>FAV.FV.AHM</t>
  </si>
  <si>
    <t>RGS.RS.AHX</t>
  </si>
  <si>
    <t>SZN.SZ.ALV</t>
  </si>
  <si>
    <t>SZN.SZ.AVO</t>
  </si>
  <si>
    <t>SZN.SZ.AVU</t>
  </si>
  <si>
    <t>SZN.SZ.AVV</t>
  </si>
  <si>
    <t>AUJ.AO.BAR</t>
  </si>
  <si>
    <t>MAU.JI.CCU</t>
  </si>
  <si>
    <t>SNE.PS.CEL</t>
  </si>
  <si>
    <t>SNE.PS.CKK</t>
  </si>
  <si>
    <t>IAQ.BS.CVL</t>
  </si>
  <si>
    <t>IAQ.BS.CVS</t>
  </si>
  <si>
    <t>MCZ.BU.DAC</t>
  </si>
  <si>
    <t>IAQ.ID.DMG</t>
  </si>
  <si>
    <t>SPO.JA.GGQ</t>
  </si>
  <si>
    <t>FCR.SS.GWA</t>
  </si>
  <si>
    <t>MAR.TP.HJY</t>
  </si>
  <si>
    <t>SBO.BA.IBA</t>
  </si>
  <si>
    <t>SBO.BA.IEG</t>
  </si>
  <si>
    <t>SPO.VI.LMB</t>
  </si>
  <si>
    <t>SPO.VI.LMN</t>
  </si>
  <si>
    <t>SNE.CA.MCC</t>
  </si>
  <si>
    <t>EBG.EG.OGC</t>
  </si>
  <si>
    <t>EBG.EG.UTA</t>
  </si>
  <si>
    <t>INE.BC.XSH</t>
  </si>
  <si>
    <t>SPO.MG.ZAE</t>
  </si>
  <si>
    <t>GRM.GM.AAH</t>
  </si>
  <si>
    <t>GRM.GM.AAI</t>
  </si>
  <si>
    <t>GRM.GM.AAJ</t>
  </si>
  <si>
    <t>GRM.GM.AAL</t>
  </si>
  <si>
    <t>POA.PA.AAT</t>
  </si>
  <si>
    <t>POA.PA.AAV</t>
  </si>
  <si>
    <t>MCZ.BC.ACE</t>
  </si>
  <si>
    <t>FAV.FV.AGW</t>
  </si>
  <si>
    <t>MCZ.BC.AHM</t>
  </si>
  <si>
    <t>RGS.RS.AHV</t>
  </si>
  <si>
    <t>DDA.DD.ASF</t>
  </si>
  <si>
    <t>DDA.DD.ASK</t>
  </si>
  <si>
    <t>SPO.AS.BLW</t>
  </si>
  <si>
    <t>SPO.AS.BLX</t>
  </si>
  <si>
    <t>SPO.SF.BMK</t>
  </si>
  <si>
    <t>EMB.EB.BQH</t>
  </si>
  <si>
    <t>EMB.EB.BQJ</t>
  </si>
  <si>
    <t>SPO.ML.BST</t>
  </si>
  <si>
    <t>SPO.JC.BTW</t>
  </si>
  <si>
    <t>COA.CI.BUR</t>
  </si>
  <si>
    <t>COA.CI.BUV</t>
  </si>
  <si>
    <t>RPO.GC.CAL</t>
  </si>
  <si>
    <t>MAU.JI.CAP</t>
  </si>
  <si>
    <t>MAU.JI.CBE</t>
  </si>
  <si>
    <t>SNE.PS.CDL</t>
  </si>
  <si>
    <t>MCZ.MO.CEO</t>
  </si>
  <si>
    <t>IAQ.BS.CVP</t>
  </si>
  <si>
    <t>IAQ.BS.CVQ</t>
  </si>
  <si>
    <t>IAQ.BS.CVR</t>
  </si>
  <si>
    <t>SNE.PS.CWU</t>
  </si>
  <si>
    <t>IAQ.ID.DNA</t>
  </si>
  <si>
    <t>SBO.DM.HDP</t>
  </si>
  <si>
    <t>SPO.AS.IAA</t>
  </si>
  <si>
    <t>SPO.SF.IBE</t>
  </si>
  <si>
    <t>SPO.IG.ICH</t>
  </si>
  <si>
    <t>SBO.BA.IDJ</t>
  </si>
  <si>
    <t>SBO.BA.IDS</t>
  </si>
  <si>
    <t>SPO.IG.INP</t>
  </si>
  <si>
    <t>SPO.IG.IPN</t>
  </si>
  <si>
    <t>SPO.AS.IUO</t>
  </si>
  <si>
    <t>SPO.AS.IUQ</t>
  </si>
  <si>
    <t>RPO.SO.JMN</t>
  </si>
  <si>
    <t>GRS.NA.KNS</t>
  </si>
  <si>
    <t>SPO.AD.LYI</t>
  </si>
  <si>
    <t>SPO.AD.LYJ</t>
  </si>
  <si>
    <t>SPO.AD.LZE</t>
  </si>
  <si>
    <t>SPO.AD.LZF</t>
  </si>
  <si>
    <t>SPO.AD.LZJ</t>
  </si>
  <si>
    <t>RPO.SO.MBJ</t>
  </si>
  <si>
    <t>JAI.VI.MTT</t>
  </si>
  <si>
    <t>SPO.AS.MUS</t>
  </si>
  <si>
    <t>SPO.NP.MWO</t>
  </si>
  <si>
    <t>SPO.NP.MWP</t>
  </si>
  <si>
    <t>SPO.NP.MWR</t>
  </si>
  <si>
    <t>SPO.NP.MWT</t>
  </si>
  <si>
    <t>ITE.AB.NBA</t>
  </si>
  <si>
    <t>GRS.NB.NCF</t>
  </si>
  <si>
    <t>OCO.SN.NXX</t>
  </si>
  <si>
    <t>EBG.CO.OGV</t>
  </si>
  <si>
    <t>SRR.EL.OKS</t>
  </si>
  <si>
    <t>PDD.WO.OUD</t>
  </si>
  <si>
    <t>SPO.MM.PWJ</t>
  </si>
  <si>
    <t>SPO.JN.PYA</t>
  </si>
  <si>
    <t>MGG.SP.QLB</t>
  </si>
  <si>
    <t>MGG.SP.QLE</t>
  </si>
  <si>
    <t>BRU.VA.RAE</t>
  </si>
  <si>
    <t>AAS.JM.REB</t>
  </si>
  <si>
    <t>GJA.SA.RXH</t>
  </si>
  <si>
    <t>GJA.SA.RXN</t>
  </si>
  <si>
    <t>GRS.BO.SJF</t>
  </si>
  <si>
    <t>OCO.RO.SVM</t>
  </si>
  <si>
    <t>CPV.MI.TLE</t>
  </si>
  <si>
    <t>CPV.MI.TLF</t>
  </si>
  <si>
    <t>JQB.JQ.UBV</t>
  </si>
  <si>
    <t>PPE.RB.UPT</t>
  </si>
  <si>
    <t>PDR.PN.USY</t>
  </si>
  <si>
    <t>JCI.JM.UWX</t>
  </si>
  <si>
    <t>JCI.JM.UYG</t>
  </si>
  <si>
    <t>JCI.JM.UYI</t>
  </si>
  <si>
    <t>JCI.JM.UYN</t>
  </si>
  <si>
    <t>JCI.JM.UYQ</t>
  </si>
  <si>
    <t>SPO.NI.UZZ</t>
  </si>
  <si>
    <t>CAS.VC.VCC</t>
  </si>
  <si>
    <t>CAS.VC.VCD</t>
  </si>
  <si>
    <t>SJC.JS.VML</t>
  </si>
  <si>
    <t>SJC.NH.VPP</t>
  </si>
  <si>
    <t>SJC.NH.VXX</t>
  </si>
  <si>
    <t>LRA.CG.VZA</t>
  </si>
  <si>
    <t>SJC.TT.WAZ</t>
  </si>
  <si>
    <t>UTB.PV.XMN</t>
  </si>
  <si>
    <t>ITV.CX.XQA</t>
  </si>
  <si>
    <t>PONV.PNYKK</t>
  </si>
  <si>
    <t>PUE.SO.YLA</t>
  </si>
  <si>
    <t>PUE.PA.YMJ</t>
  </si>
  <si>
    <t>FCR.SS.ZRD</t>
  </si>
  <si>
    <t>RSA.DE.ZYB</t>
  </si>
  <si>
    <t>MCZ.BC.ACF</t>
  </si>
  <si>
    <t>RPO.SO.ACL</t>
  </si>
  <si>
    <t>DDA.DD.AGI</t>
  </si>
  <si>
    <t>DDA.DD.AGJ</t>
  </si>
  <si>
    <t>FAV.FV.AGS</t>
  </si>
  <si>
    <t>FAV.FV.AGV</t>
  </si>
  <si>
    <t>FAV.FV.AHR</t>
  </si>
  <si>
    <t>FAV.FV.AHS</t>
  </si>
  <si>
    <t>SBO.SB.ANM</t>
  </si>
  <si>
    <t>SBO.SB.AUF</t>
  </si>
  <si>
    <t>SBO.SB.AUI</t>
  </si>
  <si>
    <t>GRS.GR.BBP</t>
  </si>
  <si>
    <t>SPO.AS.BLV</t>
  </si>
  <si>
    <t>SPO.IG.BMJ</t>
  </si>
  <si>
    <t>SPO.AD.BMN</t>
  </si>
  <si>
    <t>SPO.AD.BMO</t>
  </si>
  <si>
    <t>DDA.BE.BMX</t>
  </si>
  <si>
    <t>DDA.BE.BMZ</t>
  </si>
  <si>
    <t>IAQ.VJ.BOJ</t>
  </si>
  <si>
    <t>FCR.SS.BRL</t>
  </si>
  <si>
    <t>SPO.MD.BRM</t>
  </si>
  <si>
    <t>FCR.SS.BRN</t>
  </si>
  <si>
    <t>SPO.AD.BSI</t>
  </si>
  <si>
    <t>SPO.JC.BTU</t>
  </si>
  <si>
    <t>SPO.JC.BTX</t>
  </si>
  <si>
    <t>SPO.JC.BTY</t>
  </si>
  <si>
    <t>COA.CI.BUQ</t>
  </si>
  <si>
    <t>SPO.JM.BUR</t>
  </si>
  <si>
    <t>SPB.VN.BUR</t>
  </si>
  <si>
    <t>MAU.JI.CBL</t>
  </si>
  <si>
    <t>SNE.PS.CEU</t>
  </si>
  <si>
    <t>IAQ.BS.CHA</t>
  </si>
  <si>
    <t>SPO.MD.CRX</t>
  </si>
  <si>
    <t>IAQ.BS.CVC</t>
  </si>
  <si>
    <t>GRS.CC.EXI</t>
  </si>
  <si>
    <t>GRS.CC.EYY</t>
  </si>
  <si>
    <t>SBO.FZ.EZW</t>
  </si>
  <si>
    <t>AIA.SJ.FAI</t>
  </si>
  <si>
    <t>IBN.GF.GFA</t>
  </si>
  <si>
    <t>SPO.JA.GHX</t>
  </si>
  <si>
    <t>SBO.DM.HDC</t>
  </si>
  <si>
    <t>GRS.CC.HMF</t>
  </si>
  <si>
    <t>GRS.CC.HMG</t>
  </si>
  <si>
    <t>SPO.IP.HPN</t>
  </si>
  <si>
    <t>RPO.GC.HRL</t>
  </si>
  <si>
    <t>SPO.IG.IBT</t>
  </si>
  <si>
    <t>SBO.BA.IDA</t>
  </si>
  <si>
    <t>SBO.BA.IDI</t>
  </si>
  <si>
    <t>SPO.IG.INK</t>
  </si>
  <si>
    <t>SPO.SF.IOI</t>
  </si>
  <si>
    <t>SPO.AS.ISE</t>
  </si>
  <si>
    <t>SPO.AS.ISR</t>
  </si>
  <si>
    <t>SPO.AD.ISX</t>
  </si>
  <si>
    <t>SPO.AS.IXD</t>
  </si>
  <si>
    <t>SPO.AS.IXF</t>
  </si>
  <si>
    <t>RPO.SO.JML</t>
  </si>
  <si>
    <t>RPO.SL.JRM</t>
  </si>
  <si>
    <t>GRS.GR.JZA</t>
  </si>
  <si>
    <t>GRS.GR.KHF</t>
  </si>
  <si>
    <t>SPO.AD.LYR</t>
  </si>
  <si>
    <t>SPO.AD.LYS</t>
  </si>
  <si>
    <t>SPO.AD.LYU</t>
  </si>
  <si>
    <t>SPO.AD.LYV</t>
  </si>
  <si>
    <t>SPO.AD.MUR</t>
  </si>
  <si>
    <t>SPO.JR.MVJ</t>
  </si>
  <si>
    <t>SPO.JR.MVK</t>
  </si>
  <si>
    <t>SPO.JR.MVL</t>
  </si>
  <si>
    <t>SPO.NP.MWI</t>
  </si>
  <si>
    <t>SPO.NP.MWJ</t>
  </si>
  <si>
    <t>SPO.NP.MWN</t>
  </si>
  <si>
    <t>SPO.NP.MWS</t>
  </si>
  <si>
    <t>GRS.NB.NCG</t>
  </si>
  <si>
    <t>GRS.NB.NCH</t>
  </si>
  <si>
    <t>EMB.EB.OAP</t>
  </si>
  <si>
    <t>EMB.EB.OAR</t>
  </si>
  <si>
    <t>ICS.IS.ODC</t>
  </si>
  <si>
    <t>EBG.EG.OGD</t>
  </si>
  <si>
    <t>MSGC.MSOGD</t>
  </si>
  <si>
    <t>SRR.MC.OKF</t>
  </si>
  <si>
    <t>LRA.CG.PNV</t>
  </si>
  <si>
    <t>LRA.CG.PNW</t>
  </si>
  <si>
    <t>LRA.CG.PNY</t>
  </si>
  <si>
    <t>SPO.SA.PQU</t>
  </si>
  <si>
    <t>RPO.SO.PRM</t>
  </si>
  <si>
    <t>RPO.SO.PRN</t>
  </si>
  <si>
    <t>RPO.SO.PRO</t>
  </si>
  <si>
    <t>SPO.SA.PVH</t>
  </si>
  <si>
    <t>SPO.JN.PXZ</t>
  </si>
  <si>
    <t>SPO.JN.PYF</t>
  </si>
  <si>
    <t>SPO.JN.QAI</t>
  </si>
  <si>
    <t>CAO.SJ.QAR</t>
  </si>
  <si>
    <t>MGG.SP.QKZ</t>
  </si>
  <si>
    <t>MGG.SP.QLA</t>
  </si>
  <si>
    <t>MGG.SP.QLC</t>
  </si>
  <si>
    <t>SPO.JN.QNZ</t>
  </si>
  <si>
    <t>SPO.JN.QON</t>
  </si>
  <si>
    <t>SPO.JN.QOO</t>
  </si>
  <si>
    <t>SPO.JN.QYC</t>
  </si>
  <si>
    <t>SPO.SA.REC</t>
  </si>
  <si>
    <t>IGA.PT.RJZ</t>
  </si>
  <si>
    <t>GTA.MF.RYE</t>
  </si>
  <si>
    <t>GTA.MF.RYF</t>
  </si>
  <si>
    <t>GTA.MF.RYZ</t>
  </si>
  <si>
    <t>GTA.MF.RZC</t>
  </si>
  <si>
    <t>GTA.MF.RZL</t>
  </si>
  <si>
    <t>GTA.MF.RZP</t>
  </si>
  <si>
    <t>BRE.AL.SCO</t>
  </si>
  <si>
    <t>BRE.AL.SCS</t>
  </si>
  <si>
    <t>SLO.NJ.SFU</t>
  </si>
  <si>
    <t>PAA.VR.SPB</t>
  </si>
  <si>
    <t>BGU.BC.SQP</t>
  </si>
  <si>
    <t>CGT.AA.TBL</t>
  </si>
  <si>
    <t>CPV.MI.TKW</t>
  </si>
  <si>
    <t>CPV.MI.TLA</t>
  </si>
  <si>
    <t>TTE.AM.TTV</t>
  </si>
  <si>
    <t>CAS.DL.URA</t>
  </si>
  <si>
    <t>JCI.LN.VBW</t>
  </si>
  <si>
    <t>SJC.TT.VWN</t>
  </si>
  <si>
    <t>SJC.TT.VWS</t>
  </si>
  <si>
    <t>SJC.JS.VYS</t>
  </si>
  <si>
    <t>SJC.RH.WAK</t>
  </si>
  <si>
    <t>LRA.CG.WBB</t>
  </si>
  <si>
    <t>SJC.RH.WBC</t>
  </si>
  <si>
    <t>SJC.TT.WBE</t>
  </si>
  <si>
    <t>SRR.EL.WDO</t>
  </si>
  <si>
    <t>FAT.RP.XMD</t>
  </si>
  <si>
    <t>FAT.RP.XNL</t>
  </si>
  <si>
    <t>ITV.CX.XQD</t>
  </si>
  <si>
    <t>GRS.MQ.YDO</t>
  </si>
  <si>
    <t>ICS.IS.YEE</t>
  </si>
  <si>
    <t>ICS.IS.YEG</t>
  </si>
  <si>
    <t>ARO.LR.YGD</t>
  </si>
  <si>
    <t>PUE.PA.YLL</t>
  </si>
  <si>
    <t>SCL.NJ.YUR</t>
  </si>
  <si>
    <t>GTA.MF.ZQH</t>
  </si>
  <si>
    <t>FCR.SS.ZQZ</t>
  </si>
  <si>
    <t>FCR.SS.ZRA</t>
  </si>
  <si>
    <t>FCR.SS.ZRC</t>
  </si>
  <si>
    <t>GTA.MF.ZRR</t>
  </si>
  <si>
    <t>GTA.MF.ZSE</t>
  </si>
  <si>
    <t>RCO.AD.ZUP</t>
  </si>
  <si>
    <t>RCO.AD.ZUR</t>
  </si>
  <si>
    <t>GRS.BO.ZYX</t>
  </si>
  <si>
    <t>SOC.AS.ZZV</t>
  </si>
  <si>
    <t>MAU.MA.AOJ</t>
  </si>
  <si>
    <t>SPO.VE.BMW</t>
  </si>
  <si>
    <t>SNE.HT.FAD</t>
  </si>
  <si>
    <t>SNE.HT.FAH</t>
  </si>
  <si>
    <t>MPO.PJ.MPA</t>
  </si>
  <si>
    <t>SOC.CR.OMZ</t>
  </si>
  <si>
    <t>ARC.XN.PQA</t>
  </si>
  <si>
    <t>ARC.XN.PQV</t>
  </si>
  <si>
    <t>CPV.MI.TLC</t>
  </si>
  <si>
    <t>TTE.AM.UAT</t>
  </si>
  <si>
    <t>CHP.CD.UEW</t>
  </si>
  <si>
    <t>PPE.SG.UPK</t>
  </si>
  <si>
    <t>PBA.LM.VII</t>
  </si>
  <si>
    <t>PBA.LM.VIJ</t>
  </si>
  <si>
    <t>SJC.JS.VYR</t>
  </si>
  <si>
    <t>JMB.DB.ZXL</t>
  </si>
  <si>
    <t>SOC.AS.ZZY</t>
  </si>
  <si>
    <t>BBO.JR.BBR</t>
  </si>
  <si>
    <t>RPO.LE.DCF</t>
  </si>
  <si>
    <t>RPO.LE.DCG</t>
  </si>
  <si>
    <t>RPO.LE.DCH</t>
  </si>
  <si>
    <t>CORI.CRJAV</t>
  </si>
  <si>
    <t>SPO.JR.MXM</t>
  </si>
  <si>
    <t>IDU.DP.PHE</t>
  </si>
  <si>
    <t>PLL.FS.PLQ</t>
  </si>
  <si>
    <t>PLL.FS.PLR</t>
  </si>
  <si>
    <t>PLL.FS.PLS</t>
  </si>
  <si>
    <t>SPO.JR.TVU</t>
  </si>
  <si>
    <t>SJC.NH.VYW</t>
  </si>
  <si>
    <t>SJC.NH.VYX</t>
  </si>
  <si>
    <t>SJC.NH.VYY</t>
  </si>
  <si>
    <t>LRA.CG.WAD</t>
  </si>
  <si>
    <t>SUM.AR.ZQP</t>
  </si>
  <si>
    <t>BTU.JP.ZZQ</t>
  </si>
  <si>
    <t>TMB.SB.AAH</t>
  </si>
  <si>
    <t>TMB.SB.AAI</t>
  </si>
  <si>
    <t>FLEW.FEEBF</t>
  </si>
  <si>
    <t>BVAG.VEEBH</t>
  </si>
  <si>
    <t>ASO.AA.EBI</t>
  </si>
  <si>
    <t>ASO.AA.EBJ</t>
  </si>
  <si>
    <t>ASO.AA.EBK</t>
  </si>
  <si>
    <t>ASO.AA.EBL</t>
  </si>
  <si>
    <t>ASO.AA.EBM</t>
  </si>
  <si>
    <t>MOC.RB.BGB</t>
  </si>
  <si>
    <t>RIC.EM.RIC</t>
  </si>
  <si>
    <t>OCO.QT. JTR</t>
  </si>
  <si>
    <t>SBL.SI.AIL</t>
  </si>
  <si>
    <t>IAQ.IT.ANS</t>
  </si>
  <si>
    <t>MCZ.BC.AZE</t>
  </si>
  <si>
    <t>FCR.SS.BAA</t>
  </si>
  <si>
    <t>FCR.SS.BAB</t>
  </si>
  <si>
    <t>BYT.PT.BYU</t>
  </si>
  <si>
    <t>COA.CI.BZE</t>
  </si>
  <si>
    <t>SOC.ED.CAE</t>
  </si>
  <si>
    <t>PAA.ST.CBA</t>
  </si>
  <si>
    <t>PAA.ST.CBB</t>
  </si>
  <si>
    <t>SOC.CR.CRZ</t>
  </si>
  <si>
    <t>AGL.BS.DEX</t>
  </si>
  <si>
    <t>AGA.DC.EQQ</t>
  </si>
  <si>
    <t>GSG.NG.GSL</t>
  </si>
  <si>
    <t>GRS.GR.KHZ</t>
  </si>
  <si>
    <t>JAI.VI.MZT</t>
  </si>
  <si>
    <t>SRR.MC.ONT</t>
  </si>
  <si>
    <t>BRE.BA.OTX</t>
  </si>
  <si>
    <t>SJV.CS.PCL</t>
  </si>
  <si>
    <t>SJV.CS.PCM</t>
  </si>
  <si>
    <t>ARC.ES.PRJ</t>
  </si>
  <si>
    <t>MMM.PJ.PTN</t>
  </si>
  <si>
    <t xml:space="preserve"> ITR.SPQTF</t>
  </si>
  <si>
    <t>SRR.RD.SHY</t>
  </si>
  <si>
    <t>OCO.RO.SVO</t>
  </si>
  <si>
    <t>CPV.MI.TLH</t>
  </si>
  <si>
    <t>MIA.DI.TPJ</t>
  </si>
  <si>
    <t>RCO.AD.UHZ</t>
  </si>
  <si>
    <t>SJC.UR.VKS</t>
  </si>
  <si>
    <t>SJC.UR.VKT</t>
  </si>
  <si>
    <t>LRA.CG.WIB</t>
  </si>
  <si>
    <t>PDA.AP.XGD</t>
  </si>
  <si>
    <t>MRS.SP.XOB</t>
  </si>
  <si>
    <t>MRS.SP.XOC</t>
  </si>
  <si>
    <t>IIA.BR.XOU</t>
  </si>
  <si>
    <t>ORN.MP.ZZS</t>
  </si>
  <si>
    <t>DDA.DD.AGD</t>
  </si>
  <si>
    <t>RPS.RP.ALN</t>
  </si>
  <si>
    <t>SZN.SZ.AVA</t>
  </si>
  <si>
    <t>SPO.VI.BQL</t>
  </si>
  <si>
    <t>SNE.PS.CDB</t>
  </si>
  <si>
    <t>SBO.FZ.EZU</t>
  </si>
  <si>
    <t>CAS.BD.VAH</t>
  </si>
  <si>
    <t>SNE.PS.CEW</t>
  </si>
  <si>
    <t>VPA.VT.QUJ</t>
  </si>
  <si>
    <t>MCZ.BC.AAB</t>
  </si>
  <si>
    <t>MCZ.BC.AAC</t>
  </si>
  <si>
    <t>IBN.GN.AAD</t>
  </si>
  <si>
    <t>MCZ.BC.AAD</t>
  </si>
  <si>
    <t>MCZ.BC.AAE</t>
  </si>
  <si>
    <t>SBL.SI.AHD</t>
  </si>
  <si>
    <t>FAV.FV.AHG</t>
  </si>
  <si>
    <t>FAV.FV.AHJ</t>
  </si>
  <si>
    <t>BMM.BM.AHK</t>
  </si>
  <si>
    <t>MCZ.BC.AHL</t>
  </si>
  <si>
    <t>BMM.BM.AHP</t>
  </si>
  <si>
    <t>BMM.BM.AHQ</t>
  </si>
  <si>
    <t>FAV.FV.AIQ</t>
  </si>
  <si>
    <t>PARP.PPAPA</t>
  </si>
  <si>
    <t>ARD.DR.ASB</t>
  </si>
  <si>
    <t>SZN.SZ.AVE</t>
  </si>
  <si>
    <t>SZN.SZ.AVF</t>
  </si>
  <si>
    <t>SZN.SZ.AVG</t>
  </si>
  <si>
    <t>SZN.SZ.AVK</t>
  </si>
  <si>
    <t>SZN.SZ.AVL</t>
  </si>
  <si>
    <t>MCZ.BC.AXM</t>
  </si>
  <si>
    <t>AUJ.AO.BAA</t>
  </si>
  <si>
    <t>AUJ.AO.BAQ</t>
  </si>
  <si>
    <t>GRS.MQ.BNO</t>
  </si>
  <si>
    <t>CMX.MS.BPQ</t>
  </si>
  <si>
    <t>CMX.MS.BPR</t>
  </si>
  <si>
    <t>VPA.VT.BPT</t>
  </si>
  <si>
    <t>VPA.VT.BPU</t>
  </si>
  <si>
    <t>VPA.VT.BPX</t>
  </si>
  <si>
    <t>EMB.EB.BQG</t>
  </si>
  <si>
    <t>EMB.EB.BQI</t>
  </si>
  <si>
    <t>EMB.EB.BQK</t>
  </si>
  <si>
    <t>FCR.SS.BRJ</t>
  </si>
  <si>
    <t>FCR.SS.BRK</t>
  </si>
  <si>
    <t>FCR.SS.BRM</t>
  </si>
  <si>
    <t>CMX.MS.BRQ</t>
  </si>
  <si>
    <t>BSS.VA.BSJ</t>
  </si>
  <si>
    <t>CER.JL.BSL</t>
  </si>
  <si>
    <t>COA.CI.BUL</t>
  </si>
  <si>
    <t>COA.CI.BZS</t>
  </si>
  <si>
    <t>COA.CI.BZT</t>
  </si>
  <si>
    <t>MAU.JI.CBG</t>
  </si>
  <si>
    <t>AIA.PR.CBY</t>
  </si>
  <si>
    <t>CER.JL.CBZ</t>
  </si>
  <si>
    <t>GRS.MQ.CRH</t>
  </si>
  <si>
    <t>GRS.MQ.CRI</t>
  </si>
  <si>
    <t>GRS.MQ.CRL</t>
  </si>
  <si>
    <t>AGL.BS.DEI</t>
  </si>
  <si>
    <t>SPO.MM.DEK</t>
  </si>
  <si>
    <t>IAQ.ID.DMF</t>
  </si>
  <si>
    <t>IAQ.ID.DMJ</t>
  </si>
  <si>
    <t>IAQ.ID.DMK</t>
  </si>
  <si>
    <t>IAQ.ID.DML</t>
  </si>
  <si>
    <t>IAQ.ID.DMO</t>
  </si>
  <si>
    <t>IAQ.ID.DMP</t>
  </si>
  <si>
    <t>IAQ.ID.DMQ</t>
  </si>
  <si>
    <t>IAQ.ID.DMR</t>
  </si>
  <si>
    <t>IAQ.ID.DMS</t>
  </si>
  <si>
    <t>RPO.NR.GAK</t>
  </si>
  <si>
    <t>SBO.DM.HAD</t>
  </si>
  <si>
    <t>SBO.DM.HDO</t>
  </si>
  <si>
    <t>SBO.DM.HJB</t>
  </si>
  <si>
    <t>SBO.DM.HJV</t>
  </si>
  <si>
    <t>IBN.GN.ICD</t>
  </si>
  <si>
    <t>SBO.BA.IDB</t>
  </si>
  <si>
    <t>SBO.BA.IDC</t>
  </si>
  <si>
    <t>SBO.BA.IDD</t>
  </si>
  <si>
    <t>SBO.BA.IDM</t>
  </si>
  <si>
    <t>SBO.BA.IDN</t>
  </si>
  <si>
    <t>SBO.BA.IDP</t>
  </si>
  <si>
    <t>SBO.BA.IDQ</t>
  </si>
  <si>
    <t>SBO.BA.IDR</t>
  </si>
  <si>
    <t>SBO.BA.IDX</t>
  </si>
  <si>
    <t>SBO.BA.IDY</t>
  </si>
  <si>
    <t>RPO.GC.IPN</t>
  </si>
  <si>
    <t>IBN.TB.ITB</t>
  </si>
  <si>
    <t>SPO.AS.IWF</t>
  </si>
  <si>
    <t>SPO.MG.JID</t>
  </si>
  <si>
    <t>GRS.PG.KMD</t>
  </si>
  <si>
    <t>GRS.NA.KNV</t>
  </si>
  <si>
    <t>GRS.MQ.LNN</t>
  </si>
  <si>
    <t>GRS.MQ.LNO</t>
  </si>
  <si>
    <t>GRS.MQ.LNR</t>
  </si>
  <si>
    <t>JAI.VI.MST</t>
  </si>
  <si>
    <t>SPO.JR.MVN</t>
  </si>
  <si>
    <t>SPO.JR.MVO</t>
  </si>
  <si>
    <t>JAI.VI.MVT</t>
  </si>
  <si>
    <t>SPO.MG.MVW</t>
  </si>
  <si>
    <t>SPO.MG.MVX</t>
  </si>
  <si>
    <t>SPO.MG.MWB</t>
  </si>
  <si>
    <t>SPO.MG.MWC</t>
  </si>
  <si>
    <t>SPO.MG.MWD</t>
  </si>
  <si>
    <t>SPO.MG.MWF</t>
  </si>
  <si>
    <t>JAI.VI.MXT</t>
  </si>
  <si>
    <t>SPO.MG.MYX</t>
  </si>
  <si>
    <t>SPO.MG.MYZ</t>
  </si>
  <si>
    <t>SPO.MG.MZV</t>
  </si>
  <si>
    <t>SPO.MG.MZX</t>
  </si>
  <si>
    <t>ITE.IV.NAQ</t>
  </si>
  <si>
    <t>ITE.IV.NAR</t>
  </si>
  <si>
    <t>GRS.NA.NCE</t>
  </si>
  <si>
    <t>COA.CI.NGA</t>
  </si>
  <si>
    <t>COA.CI.NGB</t>
  </si>
  <si>
    <t>COA.CI.NGJ</t>
  </si>
  <si>
    <t>COA.CI.NGM</t>
  </si>
  <si>
    <t>COA.CI.NGV</t>
  </si>
  <si>
    <t>COA.CI.NGW</t>
  </si>
  <si>
    <t>COA.CI.NGY</t>
  </si>
  <si>
    <t>SPO.JR.NVY</t>
  </si>
  <si>
    <t>SPO.JR.NVZ</t>
  </si>
  <si>
    <t>SPB.SP.NZZ</t>
  </si>
  <si>
    <t>EMB.EB.OAQ</t>
  </si>
  <si>
    <t>EMB.EB.OBN</t>
  </si>
  <si>
    <t>EMB.EB.OCC</t>
  </si>
  <si>
    <t>CAS.MD.OGK</t>
  </si>
  <si>
    <t>CAS.MD.OGP</t>
  </si>
  <si>
    <t>EBG.CO.OGZ</t>
  </si>
  <si>
    <t>SRR.MC.OHB</t>
  </si>
  <si>
    <t>SRR.MC.OKG</t>
  </si>
  <si>
    <t>SOC.ED.OMG</t>
  </si>
  <si>
    <t>SJV.CS.PCF</t>
  </si>
  <si>
    <t>SJV.CS.PCG</t>
  </si>
  <si>
    <t>SJV.CS.PER</t>
  </si>
  <si>
    <t>IDU.DP.PGG</t>
  </si>
  <si>
    <t>LRA.CG.PNL</t>
  </si>
  <si>
    <t>LEP.GP.QEM</t>
  </si>
  <si>
    <t>COA.CI.QGO</t>
  </si>
  <si>
    <t>CMX.MS.QPR</t>
  </si>
  <si>
    <t>IBN.TB.QQT</t>
  </si>
  <si>
    <t>STS.WL.QZM</t>
  </si>
  <si>
    <t>RPO.GC.RAL</t>
  </si>
  <si>
    <t>JAI.VI.REJ</t>
  </si>
  <si>
    <t>JAI.VI.RFC</t>
  </si>
  <si>
    <t>ARQ.VX.RVY</t>
  </si>
  <si>
    <t>GTA.MF.RYD</t>
  </si>
  <si>
    <t>GTA.MF.RYN</t>
  </si>
  <si>
    <t>GTA.MF.RYQ</t>
  </si>
  <si>
    <t>GTA.MF.RYW</t>
  </si>
  <si>
    <t>GTA.MF.RYY</t>
  </si>
  <si>
    <t>GTA.NG.RZD</t>
  </si>
  <si>
    <t>GTA.NG.RZE</t>
  </si>
  <si>
    <t>GTA.NG.RZI</t>
  </si>
  <si>
    <t>BRE.AL.SCM</t>
  </si>
  <si>
    <t>BRE.AL.SHZ</t>
  </si>
  <si>
    <t>CGT.AA.TBK</t>
  </si>
  <si>
    <t>SPO.JR.TVN</t>
  </si>
  <si>
    <t>SPO.JR.TVO</t>
  </si>
  <si>
    <t>SPO.JR.TVW</t>
  </si>
  <si>
    <t>SPO.JR.TVX</t>
  </si>
  <si>
    <t>SPO.JR.TVY</t>
  </si>
  <si>
    <t>SPO.JR.TVZ</t>
  </si>
  <si>
    <t>COA.CI.UEZ</t>
  </si>
  <si>
    <t>RCO.AD.UHQ</t>
  </si>
  <si>
    <t>SML.SU.UJX</t>
  </si>
  <si>
    <t>RGT.CG.UVI</t>
  </si>
  <si>
    <t>JCI.JM.UYO</t>
  </si>
  <si>
    <t>JCI.JM.UYT</t>
  </si>
  <si>
    <t>JCI.JM.UYU</t>
  </si>
  <si>
    <t>JCI.JM.UYW</t>
  </si>
  <si>
    <t>JCI.JM.VCD</t>
  </si>
  <si>
    <t>CAS.VC.VCE</t>
  </si>
  <si>
    <t>JCI.JM.VCE</t>
  </si>
  <si>
    <t>JCI.JM.VCF</t>
  </si>
  <si>
    <t>JCI.JM.VCG</t>
  </si>
  <si>
    <t>JCI.JM.VCH</t>
  </si>
  <si>
    <t>JCI.JM.VCK</t>
  </si>
  <si>
    <t>JCI.JM.VCL</t>
  </si>
  <si>
    <t>PBA.LM.VIF</t>
  </si>
  <si>
    <t>PBA.LM.VIK</t>
  </si>
  <si>
    <t>PBA.LM.VIL</t>
  </si>
  <si>
    <t>SJC.RH.VRW</t>
  </si>
  <si>
    <t>SJC.RH.VUO</t>
  </si>
  <si>
    <t>SJC.PT.VWB</t>
  </si>
  <si>
    <t>SJC.TT.VWC</t>
  </si>
  <si>
    <t>SJC.TT.VWH</t>
  </si>
  <si>
    <t>SJC.TT.VWJ</t>
  </si>
  <si>
    <t>SJC.TT.VWK</t>
  </si>
  <si>
    <t>SJC.TT.VWL</t>
  </si>
  <si>
    <t>SJC.TT.VWO</t>
  </si>
  <si>
    <t>SJC.TT.VWV</t>
  </si>
  <si>
    <t>SJC.TT.VWX</t>
  </si>
  <si>
    <t>SJC.TT.VWY</t>
  </si>
  <si>
    <t>SJC.TT.VWZ</t>
  </si>
  <si>
    <t>SJC.NH.VXY</t>
  </si>
  <si>
    <t>LRA.CG.VZE</t>
  </si>
  <si>
    <t>LRA.CG.VZH</t>
  </si>
  <si>
    <t>LRA.CG.VZI</t>
  </si>
  <si>
    <t>SJC.RH.WAH</t>
  </si>
  <si>
    <t>SJC.RH.WAL</t>
  </si>
  <si>
    <t>SJC.RH.WAQ</t>
  </si>
  <si>
    <t>LRA.CG.WDK</t>
  </si>
  <si>
    <t>LRA.CG.WDW</t>
  </si>
  <si>
    <t>LRA.CG.WDX</t>
  </si>
  <si>
    <t>LRA.CG.WDY</t>
  </si>
  <si>
    <t>IBL.FM.XBC</t>
  </si>
  <si>
    <t>IBL.FM.XBD</t>
  </si>
  <si>
    <t>FAT.RP.XMG</t>
  </si>
  <si>
    <t>FAT.RP.XMH</t>
  </si>
  <si>
    <t>FAT.RP.XMI</t>
  </si>
  <si>
    <t>FAT.RP.XMS</t>
  </si>
  <si>
    <t>UTB.TG.XNE</t>
  </si>
  <si>
    <t>UTB.TG.XNF</t>
  </si>
  <si>
    <t>UTB.LZ.XNH</t>
  </si>
  <si>
    <t>FAT.RP.XNJ</t>
  </si>
  <si>
    <t>FAT.RP.XNK</t>
  </si>
  <si>
    <t>GRS.MQ.YDC</t>
  </si>
  <si>
    <t>GRS.MQ.YDK</t>
  </si>
  <si>
    <t>GRS.MQ.YDM</t>
  </si>
  <si>
    <t>GRS.MQ.YDN</t>
  </si>
  <si>
    <t>ARO.LR.YGA</t>
  </si>
  <si>
    <t>ARO.LR.YGB</t>
  </si>
  <si>
    <t>ARO.LR.YGC</t>
  </si>
  <si>
    <t>ARO.LR.YGH</t>
  </si>
  <si>
    <t>SCL.NJ.YVE</t>
  </si>
  <si>
    <t>SPO.JR.ZAA</t>
  </si>
  <si>
    <t>SPO.JR.ZAC</t>
  </si>
  <si>
    <t>SOC.AT.ZCC</t>
  </si>
  <si>
    <t>SOC.AT.ZCD</t>
  </si>
  <si>
    <t>SUM.AR.ZRA</t>
  </si>
  <si>
    <t>SOH.FM.ZZK</t>
  </si>
  <si>
    <t>ARO.LR.YGG</t>
  </si>
  <si>
    <t>GRS.PC.KLK</t>
  </si>
  <si>
    <t>PNI.LO.POX</t>
  </si>
  <si>
    <t>CAS.BE.YNK</t>
  </si>
  <si>
    <t>RPS.RP.AHC</t>
  </si>
  <si>
    <t>RPS.RP.AJA</t>
  </si>
  <si>
    <t>RPS.RP.AJH</t>
  </si>
  <si>
    <t>RPS.RP.AJO</t>
  </si>
  <si>
    <t>RPS.RP.AHE</t>
  </si>
  <si>
    <t>RPS.RP.AHH</t>
  </si>
  <si>
    <t>RPS.RP.AHI</t>
  </si>
  <si>
    <t>RPS.RP.AHN</t>
  </si>
  <si>
    <t>RPS.RP.AJJ</t>
  </si>
  <si>
    <t>RPS.RP.AJQ</t>
  </si>
  <si>
    <t>RPS.RP.AKC</t>
  </si>
  <si>
    <t>RPS.RP.AKD</t>
  </si>
  <si>
    <t>RPS.RP.AKF</t>
  </si>
  <si>
    <t>RPS.RP.AKG</t>
  </si>
  <si>
    <t>RPS.RP.AKJ</t>
  </si>
  <si>
    <t>RPS.RP.AKR</t>
  </si>
  <si>
    <t>IAQ.IT.AKU</t>
  </si>
  <si>
    <t>RPS.RP.AKX</t>
  </si>
  <si>
    <t>RPS.RP.AKY</t>
  </si>
  <si>
    <t>IAQ.IT.AKZ</t>
  </si>
  <si>
    <t>RPS.RP.AKZ</t>
  </si>
  <si>
    <t>IAQ.IT.ANA</t>
  </si>
  <si>
    <t>IAQ.IT.ANB</t>
  </si>
  <si>
    <t>IAQ.IT.AND</t>
  </si>
  <si>
    <t>DDA.BE.BMD</t>
  </si>
  <si>
    <t>DDA.BE.BME</t>
  </si>
  <si>
    <t>DDA.BE.BMH</t>
  </si>
  <si>
    <t>DDA.BE.BML</t>
  </si>
  <si>
    <t>DDA.BE.BMO</t>
  </si>
  <si>
    <t>SJV.CS.PEA</t>
  </si>
  <si>
    <t>SJV.CS.PEB</t>
  </si>
  <si>
    <t>SJV.CS.PEC</t>
  </si>
  <si>
    <t>SJV.CS.PED</t>
  </si>
  <si>
    <t>SJV.CS.PEE</t>
  </si>
  <si>
    <t>SJV.CS.PEF</t>
  </si>
  <si>
    <t>SJV.CS.PEG</t>
  </si>
  <si>
    <t>SJV.CS.PEZ</t>
  </si>
  <si>
    <t>PAG.GO.VEA</t>
  </si>
  <si>
    <t>PAG.GO.VEL</t>
  </si>
  <si>
    <t>PAG.GO.VEU</t>
  </si>
  <si>
    <t>PAG.GO.VFC</t>
  </si>
  <si>
    <t>PAG.GO.VFD</t>
  </si>
  <si>
    <t>PAG.GO.VFK</t>
  </si>
  <si>
    <t>PAG.GO.VFL</t>
  </si>
  <si>
    <t>PAG.GO.VFN</t>
  </si>
  <si>
    <t>PAG.GO.VIA</t>
  </si>
  <si>
    <t>PAG.GO.VIB</t>
  </si>
  <si>
    <t>PAG.GO.VIC</t>
  </si>
  <si>
    <t>PAG.GO.VID</t>
  </si>
  <si>
    <t>PAG.GO.VIE</t>
  </si>
  <si>
    <t>PAG.GO.VIF</t>
  </si>
  <si>
    <t>PAG.GO.VIG</t>
  </si>
  <si>
    <t>PAG.GO.VIH</t>
  </si>
  <si>
    <t>SJV.CS.WIW</t>
  </si>
  <si>
    <t>SJV.CS.WJD</t>
  </si>
  <si>
    <t>SJV.CS.WJO</t>
  </si>
  <si>
    <t>PPJ.PJ.BOH</t>
  </si>
  <si>
    <t>ICS.IS.BOL</t>
  </si>
  <si>
    <t>ICS.IS.BOM</t>
  </si>
  <si>
    <t>ICS.IS.BPS</t>
  </si>
  <si>
    <t>PPJ.PJ.BQX</t>
  </si>
  <si>
    <t>ITV.CF.CFY</t>
  </si>
  <si>
    <t>IAQ.ID.DMA</t>
  </si>
  <si>
    <t>IAQ.ID.DMC</t>
  </si>
  <si>
    <t>IAQ.ID.DME</t>
  </si>
  <si>
    <t>IAQ.ID.DMH</t>
  </si>
  <si>
    <t>IAQ.ID.DMN</t>
  </si>
  <si>
    <t>IAQ.ID.DMX</t>
  </si>
  <si>
    <t>IAQ.ID.DMZ</t>
  </si>
  <si>
    <t>NZP.NZ.HLK</t>
  </si>
  <si>
    <t>ITA.MD.MDA</t>
  </si>
  <si>
    <t>ITA.MD.MDB</t>
  </si>
  <si>
    <t>AIA.MR.MRB</t>
  </si>
  <si>
    <t>ICS.IS.ODO</t>
  </si>
  <si>
    <t>ICS.IS.ODP</t>
  </si>
  <si>
    <t>ICS.IS.ODQ</t>
  </si>
  <si>
    <t>ICS.IS.ODR</t>
  </si>
  <si>
    <t>ICS.IS.ODS</t>
  </si>
  <si>
    <t>ICS.IS.OEA</t>
  </si>
  <si>
    <t>ICS.IS.OEI</t>
  </si>
  <si>
    <t>ICS.IS.OEO</t>
  </si>
  <si>
    <t>EBG.EG.OGG</t>
  </si>
  <si>
    <t>EBG.EG.OGN</t>
  </si>
  <si>
    <t>EBG.EG.OGT</t>
  </si>
  <si>
    <t>EBG.EG.OHO</t>
  </si>
  <si>
    <t>EBG.EG.OHW</t>
  </si>
  <si>
    <t>EBG.EG.OHX</t>
  </si>
  <si>
    <t>ICS.IS.POK</t>
  </si>
  <si>
    <t>SRE.AE.QFF</t>
  </si>
  <si>
    <t>SRE.AE.QFJ</t>
  </si>
  <si>
    <t>SRE.AE.QFQ</t>
  </si>
  <si>
    <t>JAI.TN.TRN</t>
  </si>
  <si>
    <t>MNQ.PO.VOD</t>
  </si>
  <si>
    <t>MNQ.PO.VOE</t>
  </si>
  <si>
    <t>MNQ.PO.VOF</t>
  </si>
  <si>
    <t>MNQ.PO.VOP</t>
  </si>
  <si>
    <t>ITV.CX.XPF</t>
  </si>
  <si>
    <t>ITV.CX.XQB</t>
  </si>
  <si>
    <t>ITV.CX.XQJ</t>
  </si>
  <si>
    <t>ICS.IS.YEB</t>
  </si>
  <si>
    <t>ICS.IS.YEC</t>
  </si>
  <si>
    <t>ICS.IS.YEI</t>
  </si>
  <si>
    <t>ICS.IS.YEJ</t>
  </si>
  <si>
    <t>ICS.IS.YEK</t>
  </si>
  <si>
    <t>ICS.IS.YEL</t>
  </si>
  <si>
    <t>ICS.IS.YEM</t>
  </si>
  <si>
    <t>ICS.IS.YEN</t>
  </si>
  <si>
    <t>ICS.IS.YEO</t>
  </si>
  <si>
    <t>ICS.IS.YEX</t>
  </si>
  <si>
    <t>AIA.MR.ZMV</t>
  </si>
  <si>
    <t>JIU.DI.ZRN</t>
  </si>
  <si>
    <t>JIU.DI.ZRO</t>
  </si>
  <si>
    <t>JIU.DI.ZRR</t>
  </si>
  <si>
    <t>PAA.VR.SES</t>
  </si>
  <si>
    <t>SJC.EM.UBA</t>
  </si>
  <si>
    <t>SJC.CA.UBO</t>
  </si>
  <si>
    <t>GTA.MF.AAE</t>
  </si>
  <si>
    <t>JAI.VI.AIL</t>
  </si>
  <si>
    <t>GIB.FS.AYK</t>
  </si>
  <si>
    <t>MOC.RB.BFX</t>
  </si>
  <si>
    <t>VRP.AS.BSG</t>
  </si>
  <si>
    <t>PAA.ST.CBP</t>
  </si>
  <si>
    <t xml:space="preserve">PAA.ST.CCJ </t>
  </si>
  <si>
    <t>IEO.RC.CNE</t>
  </si>
  <si>
    <t>TTI.TI.CNG</t>
  </si>
  <si>
    <t>SPD.VA.EAO</t>
  </si>
  <si>
    <t>JGU.AE.JAS</t>
  </si>
  <si>
    <t>JGU.AE.JAT</t>
  </si>
  <si>
    <t>ARD.DR.JDA</t>
  </si>
  <si>
    <t>LUC.LU.LAJ</t>
  </si>
  <si>
    <t>NHT.NH.NIB</t>
  </si>
  <si>
    <t>TBS.TA.OJV</t>
  </si>
  <si>
    <t>GIC.RT.OWH</t>
  </si>
  <si>
    <t>SJV.CS.PCO </t>
  </si>
  <si>
    <t>SJV.CS.PCQ </t>
  </si>
  <si>
    <t>PNI.LO.POY</t>
  </si>
  <si>
    <t>LRA.CG.PQZ</t>
  </si>
  <si>
    <t>MMM.PJ.PTM</t>
  </si>
  <si>
    <t>IYG.CL.QDC</t>
  </si>
  <si>
    <t>IYG.CL.QDN</t>
  </si>
  <si>
    <t>IYG.CL.QDU</t>
  </si>
  <si>
    <t>COA.CI.QGX</t>
  </si>
  <si>
    <t>AMR.XN.QKM</t>
  </si>
  <si>
    <t>BRU.RE.RDB</t>
  </si>
  <si>
    <t>AVR.SC.RRV</t>
  </si>
  <si>
    <t>GAP.MP.RVM</t>
  </si>
  <si>
    <t>PAA.PI.SOI</t>
  </si>
  <si>
    <t>INE.BC.TTQ</t>
  </si>
  <si>
    <t xml:space="preserve">INE.BC.TTR </t>
  </si>
  <si>
    <t>RDP.MB.UAM</t>
  </si>
  <si>
    <t>ASI.RP.UHL</t>
  </si>
  <si>
    <t>MOM.MO.UKA</t>
  </si>
  <si>
    <t>MOM.MO.UKB</t>
  </si>
  <si>
    <t>SJC.TT.USV</t>
  </si>
  <si>
    <t>SJC.RH.USW </t>
  </si>
  <si>
    <t>OSC.EK.UTO</t>
  </si>
  <si>
    <t>VOT.RP.VBV</t>
  </si>
  <si>
    <t>VOM.AF.VHA</t>
  </si>
  <si>
    <t>IYG.CL.VSH</t>
  </si>
  <si>
    <t>AMR.XN.WKE</t>
  </si>
  <si>
    <t>SJV.CS.WKE</t>
  </si>
  <si>
    <t>ICS.IS.YEH</t>
  </si>
  <si>
    <t>CGT.MG.YUA</t>
  </si>
  <si>
    <t>FCR.SS.ZRF</t>
  </si>
  <si>
    <t>FCR.SS.ZRG</t>
  </si>
  <si>
    <t>FND.GS.RAA</t>
  </si>
  <si>
    <t>FND.GS.RAB</t>
  </si>
  <si>
    <t>SBL.SI.AHG</t>
  </si>
  <si>
    <t>FAV.FV.AHO</t>
  </si>
  <si>
    <t>FAV.FV.AHQ</t>
  </si>
  <si>
    <t>SZN.SZ.AVH</t>
  </si>
  <si>
    <t>VIN.BN.BNA</t>
  </si>
  <si>
    <t>IAQ.VJ.BOG</t>
  </si>
  <si>
    <t>MCZ.MO.CEI</t>
  </si>
  <si>
    <t>SNE.PS.CEQ</t>
  </si>
  <si>
    <t>MAU.AB.EJP</t>
  </si>
  <si>
    <t>GRS.AO.MVO</t>
  </si>
  <si>
    <t>ITE.QE.NBB</t>
  </si>
  <si>
    <t>AMR.SV.QKK</t>
  </si>
  <si>
    <t>BRE.AL.QQG</t>
  </si>
  <si>
    <t>CAS.CL.YXT</t>
  </si>
  <si>
    <t>JQB.PL.ZLO</t>
  </si>
  <si>
    <t>IAQ.VJ.BLE</t>
  </si>
  <si>
    <t>IAQ.VJ.BOQ</t>
  </si>
  <si>
    <t>MAU.AB.EJV</t>
  </si>
  <si>
    <t>MAU.JI.CCV</t>
  </si>
  <si>
    <t>IAQ.BS.CVH</t>
  </si>
  <si>
    <t>MAU.AB.EJA</t>
  </si>
  <si>
    <t>BRJE.JCBRO</t>
  </si>
  <si>
    <t>SPO.MY.BRW</t>
  </si>
  <si>
    <t>SPO.MY.BRX</t>
  </si>
  <si>
    <t>GRS.NA.KNW</t>
  </si>
  <si>
    <t>SPO.NP.MWU</t>
  </si>
  <si>
    <t>EMB.EB.NGD</t>
  </si>
  <si>
    <t>CAS.CB.OJZ</t>
  </si>
  <si>
    <t>CAS.CB.OKN</t>
  </si>
  <si>
    <t>GJA.IP.PJS</t>
  </si>
  <si>
    <t>BGU.BC.SQH</t>
  </si>
  <si>
    <t>BGU.BC.SQR</t>
  </si>
  <si>
    <t>CPJ.ER.SVG</t>
  </si>
  <si>
    <t>SPO.JR.TVV</t>
  </si>
  <si>
    <t>UTB.TG.XNG</t>
  </si>
  <si>
    <t>CTD.RB.XVK</t>
  </si>
  <si>
    <t>CTD.RB.XVN</t>
  </si>
  <si>
    <t>ARQ.AD.YBY</t>
  </si>
  <si>
    <t>GRS.MQ.YDP</t>
  </si>
  <si>
    <t>SPO.PU.JIZ</t>
  </si>
  <si>
    <t>SPO.MG.MVT</t>
  </si>
  <si>
    <t>SPO.MG.MVY</t>
  </si>
  <si>
    <t>SPO.MG.MYL</t>
  </si>
  <si>
    <t>SPO.MG.MZW</t>
  </si>
  <si>
    <t>SPO.JR.ZAB</t>
  </si>
  <si>
    <t>ALAM.AIALA</t>
  </si>
  <si>
    <t>CMX.MS.BRN</t>
  </si>
  <si>
    <t>CMX.MS.BSE</t>
  </si>
  <si>
    <t>SPO.JM.BUT</t>
  </si>
  <si>
    <t>SPO.MG.MWE</t>
  </si>
  <si>
    <t>SPO.MM.NRK</t>
  </si>
  <si>
    <t>COA.CI.UEY</t>
  </si>
  <si>
    <t>IBN.VI.ZAC</t>
  </si>
  <si>
    <t>SPO.MB.PKP</t>
  </si>
  <si>
    <t>LME.AM.AAF</t>
  </si>
  <si>
    <t>LME.AM.AAG</t>
  </si>
  <si>
    <t>LME.AM.AAH</t>
  </si>
  <si>
    <t>LME.AM.AAR</t>
  </si>
  <si>
    <t>LME.AM.AAV</t>
  </si>
  <si>
    <t>LME.AM.ABG</t>
  </si>
  <si>
    <t>LME.AM.ABH</t>
  </si>
  <si>
    <t>LME.AM.ABP</t>
  </si>
  <si>
    <t>LME.AM.ABQ</t>
  </si>
  <si>
    <t>LME.AM.ABU</t>
  </si>
  <si>
    <t>LME.AM.ABV</t>
  </si>
  <si>
    <t>LME.AM.ACF</t>
  </si>
  <si>
    <t>LME.AM.ACK</t>
  </si>
  <si>
    <t>LME.AM.ADG</t>
  </si>
  <si>
    <t>LME.AM.ADH</t>
  </si>
  <si>
    <t>LME.AM.ADI</t>
  </si>
  <si>
    <t>CER.AC.BPY</t>
  </si>
  <si>
    <t>CER.AC.BQC</t>
  </si>
  <si>
    <t>CER.AC.GIA</t>
  </si>
  <si>
    <t>CER.AC.GYF</t>
  </si>
  <si>
    <t>CER.AC.GYG</t>
  </si>
  <si>
    <t>CER.AC.HLR</t>
  </si>
  <si>
    <t>IAQ.IT.AIU</t>
  </si>
  <si>
    <t>IAQ.IT.ANC</t>
  </si>
  <si>
    <t>DDA.BE.BMC</t>
  </si>
  <si>
    <t>DDA.BE.BMP</t>
  </si>
  <si>
    <t>PAG.GO.VEI</t>
  </si>
  <si>
    <t>PAG.GO.VFA</t>
  </si>
  <si>
    <t>PAG.GO.VFM</t>
  </si>
  <si>
    <t>PAG.GO.VFR</t>
  </si>
  <si>
    <t>PAG.GO.VFS</t>
  </si>
  <si>
    <t>PAG.GO.VFT</t>
  </si>
  <si>
    <t>PAG.GO.VFU</t>
  </si>
  <si>
    <t>PAG.GO.VFX</t>
  </si>
  <si>
    <t>PAG.GO.VFZ</t>
  </si>
  <si>
    <t>PAG.GO.VIJ</t>
  </si>
  <si>
    <t>PAG.GO.VIK</t>
  </si>
  <si>
    <t>PAG.GO.VIL</t>
  </si>
  <si>
    <t>PPE.RB.OTU</t>
  </si>
  <si>
    <t>PPE.RB.OTV</t>
  </si>
  <si>
    <t>CTD.RB.PDU</t>
  </si>
  <si>
    <t>CTD.RB.PDY</t>
  </si>
  <si>
    <t>CTD.RB.PEC</t>
  </si>
  <si>
    <t>CTD.RB.PEE</t>
  </si>
  <si>
    <t>BGU.BC.SOR</t>
  </si>
  <si>
    <t>BGU.BC.SOX</t>
  </si>
  <si>
    <t>BGU.BC.SPE</t>
  </si>
  <si>
    <t>BGU.BC.SPG</t>
  </si>
  <si>
    <t>BGU.BC.SPH</t>
  </si>
  <si>
    <t>BGU.BC.SPI</t>
  </si>
  <si>
    <t>BGU.BC.SPR</t>
  </si>
  <si>
    <t>BGU.BC.SPU</t>
  </si>
  <si>
    <t>BGU.BC.SPW</t>
  </si>
  <si>
    <t>BGU.BC.SPY</t>
  </si>
  <si>
    <t>PPE.RB.UHQ</t>
  </si>
  <si>
    <t>PPE.RB.UHT</t>
  </si>
  <si>
    <t>PPE.RB.UHU</t>
  </si>
  <si>
    <t>PPE.RB.UHV</t>
  </si>
  <si>
    <t>PPE.RB.UHW</t>
  </si>
  <si>
    <t>PPE.RB.UHY</t>
  </si>
  <si>
    <t>PPE.RB.UIC</t>
  </si>
  <si>
    <t>PPE.RB.UID</t>
  </si>
  <si>
    <t>PPE.RB.UIE</t>
  </si>
  <si>
    <t>PPE.RB.UIF</t>
  </si>
  <si>
    <t>PPE.RB.UIK</t>
  </si>
  <si>
    <t>PPE.RB.UIL</t>
  </si>
  <si>
    <t>PPE.RB.UIN</t>
  </si>
  <si>
    <t>PPE.RB.UIO</t>
  </si>
  <si>
    <t>PPE.RB.UIP</t>
  </si>
  <si>
    <t>PPE.RB.UKB</t>
  </si>
  <si>
    <t>PPE.RB.UKF</t>
  </si>
  <si>
    <t>PPE.RB.UKG</t>
  </si>
  <si>
    <t>PPE.RB.UKH</t>
  </si>
  <si>
    <t>PPE.RB.ULD</t>
  </si>
  <si>
    <t>PPE.RB.UNY</t>
  </si>
  <si>
    <t>PPE.RB.VAA</t>
  </si>
  <si>
    <t>PPE.RB.VAB</t>
  </si>
  <si>
    <t>PPE.RB.VAC</t>
  </si>
  <si>
    <t>CTD.RB.XSF</t>
  </si>
  <si>
    <t>CTD.RB.XSI</t>
  </si>
  <si>
    <t>CTD.RB.XSJ</t>
  </si>
  <si>
    <t>CTD.RB.XTG</t>
  </si>
  <si>
    <t>CTD.RB.XTP</t>
  </si>
  <si>
    <t>CTD.RB.XTQ</t>
  </si>
  <si>
    <t>CTD.RB.XTS</t>
  </si>
  <si>
    <t>CTD.RB.XTX</t>
  </si>
  <si>
    <t>CTD.RB.XUD</t>
  </si>
  <si>
    <t>CTD.RB.XUF</t>
  </si>
  <si>
    <t>CTD.RB.XUI</t>
  </si>
  <si>
    <t>CTD.RB.XUL</t>
  </si>
  <si>
    <t>CTD.RB.XUM</t>
  </si>
  <si>
    <t>CTD.RB.XVC</t>
  </si>
  <si>
    <t>CTD.RB.YAA</t>
  </si>
  <si>
    <t>CTD.RB.YAB</t>
  </si>
  <si>
    <t>CTD.RB.YSW</t>
  </si>
  <si>
    <t>ORN.MP.KGU</t>
  </si>
  <si>
    <t>ORN.MP.OAS</t>
  </si>
  <si>
    <t>ORN.MP.OBK</t>
  </si>
  <si>
    <t>ORN.MP.OEK</t>
  </si>
  <si>
    <t>ORN.MP.OJT</t>
  </si>
  <si>
    <t>ORN.MP.ORP</t>
  </si>
  <si>
    <t>ORN.MP.OSK</t>
  </si>
  <si>
    <t>ORN.MP.QLF</t>
  </si>
  <si>
    <t>ORN.MP.QLG</t>
  </si>
  <si>
    <t>ORN.MP.QLK</t>
  </si>
  <si>
    <t>ORN.MP.QLL</t>
  </si>
  <si>
    <t>ORN.MP.QLO</t>
  </si>
  <si>
    <t>ORN.MP.QLQ</t>
  </si>
  <si>
    <t>ORN.MP.QLT</t>
  </si>
  <si>
    <t>ORN.MP.QLY</t>
  </si>
  <si>
    <t>ORN.MP.QMB</t>
  </si>
  <si>
    <t>ORN.MP.QMC</t>
  </si>
  <si>
    <t>ORN.MP.QMH</t>
  </si>
  <si>
    <t>ORN.MP.QMI</t>
  </si>
  <si>
    <t>ORN.MP.QMJ</t>
  </si>
  <si>
    <t>ORN.MP.QMM</t>
  </si>
  <si>
    <t>ORN.MP.QMP</t>
  </si>
  <si>
    <t>ORN.MP.QMZ</t>
  </si>
  <si>
    <t>ORN.MP.ZZR</t>
  </si>
  <si>
    <t>FND.GS.PXQ</t>
  </si>
  <si>
    <t>FND.GS.PXS</t>
  </si>
  <si>
    <t>FND.GS.PYE</t>
  </si>
  <si>
    <t>FND.GS.PYG</t>
  </si>
  <si>
    <t>FND.GS.QFO</t>
  </si>
  <si>
    <t>FND.GS.QFQ</t>
  </si>
  <si>
    <t>FND.GS.QFR</t>
  </si>
  <si>
    <t>FND.GS.QFS</t>
  </si>
  <si>
    <t>FND.GS.QFX</t>
  </si>
  <si>
    <t>FND.GS.QGA</t>
  </si>
  <si>
    <t>FND.GS.QGC</t>
  </si>
  <si>
    <t>FND.GS.QXZ</t>
  </si>
  <si>
    <t>VOT.RP.ONB</t>
  </si>
  <si>
    <t>VOT.RP.ONQ</t>
  </si>
  <si>
    <t>VOT.RP.OOA</t>
  </si>
  <si>
    <t>VOT.RP.OOB</t>
  </si>
  <si>
    <t>VOT.RP.WAM</t>
  </si>
  <si>
    <t>VOT.RP.WGT</t>
  </si>
  <si>
    <t>VOT.RP.WGU</t>
  </si>
  <si>
    <t>VOT.RP.WHA</t>
  </si>
  <si>
    <t>VOT.RP.WHC</t>
  </si>
  <si>
    <t>VOT.RP.WHE</t>
  </si>
  <si>
    <t>VOT.RP.WHJ</t>
  </si>
  <si>
    <t>VOT.RP.WHM</t>
  </si>
  <si>
    <t>VOT.RP.WHO</t>
  </si>
  <si>
    <t>VOT.RP.WHW</t>
  </si>
  <si>
    <t>VOT.RP.WHX</t>
  </si>
  <si>
    <t>MOM.MO.AMJ</t>
  </si>
  <si>
    <t>MOM.MO.ATF</t>
  </si>
  <si>
    <t>MOM.MO.KSL</t>
  </si>
  <si>
    <t>MOM.MO.LIW</t>
  </si>
  <si>
    <t>MOM.MO.MJK</t>
  </si>
  <si>
    <t xml:space="preserve">MOM.MO.UKC </t>
  </si>
  <si>
    <t xml:space="preserve">MOM.MO.UKD </t>
  </si>
  <si>
    <t xml:space="preserve">MOM.MO.UKE </t>
  </si>
  <si>
    <t xml:space="preserve">MOM.MO.UKI </t>
  </si>
  <si>
    <t xml:space="preserve">MOM.MO.UKM </t>
  </si>
  <si>
    <t xml:space="preserve">MOM.MO.UKP </t>
  </si>
  <si>
    <t xml:space="preserve">MOM.MO.UKS </t>
  </si>
  <si>
    <t xml:space="preserve">MOM.MO.UKZ </t>
  </si>
  <si>
    <t>MOM.MO.UMA</t>
  </si>
  <si>
    <t>MOM.MO.UMB</t>
  </si>
  <si>
    <t>MOM.MO.UMC</t>
  </si>
  <si>
    <t>JAL.SS.JAA</t>
  </si>
  <si>
    <t>JAL.SS.JAF</t>
  </si>
  <si>
    <t>JAL.SS.JAJ</t>
  </si>
  <si>
    <t>JAL.SS.JAN</t>
  </si>
  <si>
    <t>JAL.SS.JAO</t>
  </si>
  <si>
    <t>JAL.SS.JAS</t>
  </si>
  <si>
    <t>JAL.SS.JAU</t>
  </si>
  <si>
    <t>JAL.SS.PIF</t>
  </si>
  <si>
    <t>JAL.SS.XKY</t>
  </si>
  <si>
    <t>JAL.SS.XVL</t>
  </si>
  <si>
    <t>JAL.SS.XVQ</t>
  </si>
  <si>
    <t>JAL.SS.XVU</t>
  </si>
  <si>
    <t>JAL.SS.XVX</t>
  </si>
  <si>
    <t>JAL.SS.XXB</t>
  </si>
  <si>
    <t>JAL.SS.XXJ</t>
  </si>
  <si>
    <t>JAL.SS.XXK</t>
  </si>
  <si>
    <t>ITA.CS.OLG</t>
  </si>
  <si>
    <t>PMO.NJ.OWT</t>
  </si>
  <si>
    <t>MMM.PJ.PTP</t>
  </si>
  <si>
    <t>SCL.NJ.PYA</t>
  </si>
  <si>
    <t>BTV.AB.SDR</t>
  </si>
  <si>
    <t>PAA.VR.SET</t>
  </si>
  <si>
    <t>CMP.MC.XKC</t>
  </si>
  <si>
    <t>JAI.HB.XPA</t>
  </si>
  <si>
    <t>MGU.HC.YFO</t>
  </si>
  <si>
    <t>SRR.EL.YVF</t>
  </si>
  <si>
    <t>AVR.SC.RQL</t>
  </si>
  <si>
    <t>PLA.DS.UZP</t>
  </si>
  <si>
    <t>BNS.MF.ALL</t>
  </si>
  <si>
    <t>AGL.BS.DEZ</t>
  </si>
  <si>
    <t>GAP.MP.RVN</t>
  </si>
  <si>
    <t>BTV.AB.SDS</t>
  </si>
  <si>
    <t>SFL.DZ.SGX</t>
  </si>
  <si>
    <t>OSC.EK.UUN</t>
  </si>
  <si>
    <t>MGU.HC.YFN</t>
  </si>
  <si>
    <t>SCL.VP.YWR</t>
  </si>
  <si>
    <t>BGP.SC.ZML</t>
  </si>
  <si>
    <t>ADT.EC.AAE</t>
  </si>
  <si>
    <t>IGA.QB.RKL</t>
  </si>
  <si>
    <t>SPR.JG.RQH</t>
  </si>
  <si>
    <t>BRR.XN.SNR</t>
  </si>
  <si>
    <t>TIE.TT.STP</t>
  </si>
  <si>
    <t>CQO.RF.UGY</t>
  </si>
  <si>
    <t>PPE.JG.UPP</t>
  </si>
  <si>
    <t>SRR.MC.ZAC</t>
  </si>
  <si>
    <t>DDA.DD.AGC</t>
  </si>
  <si>
    <t>CANR.CT.-</t>
  </si>
  <si>
    <t>RSOL.OL.OLI</t>
  </si>
  <si>
    <t>MGRI.MD.PAC</t>
  </si>
  <si>
    <t>BLSP.LS.SRZ</t>
  </si>
  <si>
    <t>MTRD.MS.ZXP</t>
  </si>
  <si>
    <t>PINS.PI.ZZZ</t>
  </si>
  <si>
    <t>TQAL.TQ.AQH</t>
  </si>
  <si>
    <t>TAIA.TA.ATA</t>
  </si>
  <si>
    <t>TQAL.TQ.BOI</t>
  </si>
  <si>
    <t>TQAL.TQ.BOO</t>
  </si>
  <si>
    <t>OUFP.OP.AAG</t>
  </si>
  <si>
    <t>OUFP.OP.AAI</t>
  </si>
  <si>
    <t>TQAL.TQ.BOE</t>
  </si>
  <si>
    <t>NOVN.NZ.EKC</t>
  </si>
  <si>
    <t>CAAO.CT.QQI</t>
  </si>
  <si>
    <t>AMIO.PG.VOS</t>
  </si>
  <si>
    <t>HORT.HT.WMY</t>
  </si>
  <si>
    <t>HORT.HT.WNN</t>
  </si>
  <si>
    <t>HORT.HT.WNR</t>
  </si>
  <si>
    <t>HORT.HT.WNS</t>
  </si>
  <si>
    <t>HORT.HT.WNT</t>
  </si>
  <si>
    <t>HORT.HT.WNU</t>
  </si>
  <si>
    <t>HORT.HT.WNW</t>
  </si>
  <si>
    <t>JRAG.JR.XVS</t>
  </si>
  <si>
    <t>TEPA.TR.ZRI</t>
  </si>
  <si>
    <t>NOVN.NZ.EKA</t>
  </si>
  <si>
    <t>NOVN.NZ.EKE</t>
  </si>
  <si>
    <t>NOVN.NZ.EKF</t>
  </si>
  <si>
    <t>LBDE.LI.LIA</t>
  </si>
  <si>
    <t>HORT.HT.WNB</t>
  </si>
  <si>
    <t>HORT.HT.WNC</t>
  </si>
  <si>
    <t>HORT.HT.WND</t>
  </si>
  <si>
    <t>HORT.HT.WNE</t>
  </si>
  <si>
    <t>CAJT.JD.CDG</t>
  </si>
  <si>
    <t>AREM.AG.QOR</t>
  </si>
  <si>
    <t>CAAO.CT.QQL</t>
  </si>
  <si>
    <t>TQAL.TQ.BOH</t>
  </si>
  <si>
    <t>MACS.MC.OWA</t>
  </si>
  <si>
    <t>ANDA.AD.PAC</t>
  </si>
  <si>
    <t>PDGY.PE.SKD</t>
  </si>
  <si>
    <t>STPN.SP.STP</t>
  </si>
  <si>
    <t>PNDV.PO.TRN</t>
  </si>
  <si>
    <t>PVIO.PV.RLJ</t>
  </si>
  <si>
    <t>PVIO.PV.RLK</t>
  </si>
  <si>
    <t>PVIO.PV.RLL</t>
  </si>
  <si>
    <t>PVIO.PV.RLM</t>
  </si>
  <si>
    <t>PVIO.PV.RLN</t>
  </si>
  <si>
    <t>HORT.HT.WNQ</t>
  </si>
  <si>
    <t>SANE.SO.OJJ</t>
  </si>
  <si>
    <t>RIGN.RG.AHU</t>
  </si>
  <si>
    <t>PINA.PD.APC</t>
  </si>
  <si>
    <t>NOVN.NZ.EKB</t>
  </si>
  <si>
    <t>MRES.PB.XVN</t>
  </si>
  <si>
    <t>MRES.BO.XVR</t>
  </si>
  <si>
    <t>MOCS.MC.OLJ</t>
  </si>
  <si>
    <t>MOCS.MC.OLO</t>
  </si>
  <si>
    <t>CAAO.CT.QQH</t>
  </si>
  <si>
    <t>CAAO.CT.QQY</t>
  </si>
  <si>
    <t>NVSI.NS.SNR</t>
  </si>
  <si>
    <t>SALS.SL.VOU</t>
  </si>
  <si>
    <t>MOCS.MC.OLN</t>
  </si>
  <si>
    <t>CDEL.CR.EEA</t>
  </si>
  <si>
    <t>USTD.US.JAW</t>
  </si>
  <si>
    <t>IRAE.IP.OYK</t>
  </si>
  <si>
    <t>CAAO.CT.QQJ</t>
  </si>
  <si>
    <t>ACLA.GC.EBG</t>
  </si>
  <si>
    <t>OUFP.OP.AAH</t>
  </si>
  <si>
    <t>AMIO.AU.AFX</t>
  </si>
  <si>
    <t>PINA.PD.APG</t>
  </si>
  <si>
    <t>CAAO.CT.QQK</t>
  </si>
  <si>
    <t>CAAO.CT.QQM</t>
  </si>
  <si>
    <t>JORN.JN.RKP</t>
  </si>
  <si>
    <t>RIGN.RG.AHV</t>
  </si>
  <si>
    <t>NOVN.NZ.EII</t>
  </si>
  <si>
    <t>NOVN.NZ.EIJ</t>
  </si>
  <si>
    <t>NOVN.NZ.EIK</t>
  </si>
  <si>
    <t>NOVN.NZ.EIN</t>
  </si>
  <si>
    <t>NOVN.NZ.EKV</t>
  </si>
  <si>
    <t>TEPA.TR.FOW</t>
  </si>
  <si>
    <t>VVJY.VJ.XQG</t>
  </si>
  <si>
    <t>TEPA.TR.ZRL</t>
  </si>
  <si>
    <t>TEPA.TR.ZRQ</t>
  </si>
  <si>
    <t>TQB.TU.MOPM</t>
  </si>
  <si>
    <t>MNOR.MN.PDS</t>
  </si>
  <si>
    <t>RBJR.RJ.XIZ</t>
  </si>
  <si>
    <t>NOVN.NZ.EIE</t>
  </si>
  <si>
    <t>NOVN.NZ.EIP</t>
  </si>
  <si>
    <t>NOVN.NZ.EIV</t>
  </si>
  <si>
    <t>NOVN.NZ.EKX</t>
  </si>
  <si>
    <t>MRES.BO.XVQ</t>
  </si>
  <si>
    <t>COD EQUIPAMENTO</t>
  </si>
  <si>
    <t>NOME DA ESTAÇÃO</t>
  </si>
  <si>
    <t>Rua Abílio Maia x Rua Roque Vicente Pedro Amêndola</t>
  </si>
  <si>
    <t>23S322069</t>
  </si>
  <si>
    <t>47W301338</t>
  </si>
  <si>
    <t>23S322113</t>
  </si>
  <si>
    <t>47W301140</t>
  </si>
  <si>
    <t>Rua Ozete dos Santos x Rua Vinte</t>
  </si>
  <si>
    <t xml:space="preserve">  Via de Acesso 036/010 x Estrada entre Terras e Águas</t>
  </si>
  <si>
    <t>22S535315</t>
  </si>
  <si>
    <t>46W225026</t>
  </si>
  <si>
    <t>VARG.VG.BSN</t>
  </si>
  <si>
    <t xml:space="preserve">Estrada Municipal Tatui-Quadra, 450 x Estrada da Enxovia
</t>
  </si>
  <si>
    <t>Rua Professor Acácio Vieira de Camargo, 100</t>
  </si>
  <si>
    <t>Rua Argério Orlandi x Rua Antonio de Lolo</t>
  </si>
  <si>
    <t>Rua Osório de Campos x Rua Benedito Nunes</t>
  </si>
  <si>
    <t>Rua Helena Oliveira Miranda x Rua Benedito Nunes</t>
  </si>
  <si>
    <t>Estrada Municipal - Condomínio Parque Resid. Colina das Estrelas</t>
  </si>
  <si>
    <t>Rua Benedicta Rodrigues Almeida, s/n</t>
  </si>
  <si>
    <t>Rua Palmares x Rua Mossoró, 333</t>
  </si>
  <si>
    <t>Avenida São Paulo</t>
  </si>
  <si>
    <t>Rua Joaquim Teixeira, 256</t>
  </si>
  <si>
    <t xml:space="preserve"> Avenida Brasil x Rua Três, 378</t>
  </si>
  <si>
    <t>Avenida Brasil x Rua Hum</t>
  </si>
  <si>
    <t>Rua João Darrigo Filho</t>
  </si>
  <si>
    <t>Rua Carmozina de Freitas Abreu, 82</t>
  </si>
  <si>
    <t>Rua Di Cavalcante x Rua Cruz de Souza</t>
  </si>
  <si>
    <t>Rua do Mogno 361</t>
  </si>
  <si>
    <t>R. Araribóia, 204</t>
  </si>
  <si>
    <t>Avenida Um 282</t>
  </si>
  <si>
    <t>Avenida Três 70</t>
  </si>
  <si>
    <t>Rua Vitor Cardoso x Rua José B. de Camargo</t>
  </si>
  <si>
    <t>Rua Maria Claudete Ribeiro x Rua José B. de Camargo</t>
  </si>
  <si>
    <t>Rua Antônio Milan x Avenida Antonio Vanzella</t>
  </si>
  <si>
    <t>Avenida Adelino Tavares x Acesso a Rodovia</t>
  </si>
  <si>
    <t>Rodovia Governador Mario Covas (SP-55), km 215 x Estrada do Tijuca</t>
  </si>
  <si>
    <t>Rodovia Prefeito Quintino de Lima x Rua Paulo Sabatino</t>
  </si>
  <si>
    <t>Rodovia SP-304, Km 207 (Av. Juritis x Av. Pintassilgos)</t>
  </si>
  <si>
    <t>Avenida Primavera x Avenida Municipal Usina São Pedro</t>
  </si>
  <si>
    <t>Rua Barroso x Estrada do Bom Retiro, 1111</t>
  </si>
  <si>
    <t>Rua das Seringueiras x Avenida Corifeu de A. Marques</t>
  </si>
  <si>
    <t>Rua Corifeu de Azevedo Marques x Rua Seringueiras</t>
  </si>
  <si>
    <t>Rua Barroso x Estrada do Bom Retiro, 220</t>
  </si>
  <si>
    <t>Rua Luiz Monteiro Pinto x Rua Domingos F. Almeida</t>
  </si>
  <si>
    <t>Avenida Ubiratan Mendes x Estrada Municipal do Florindo</t>
  </si>
  <si>
    <t>Rua Waldemar Teixeira, s/n - CDHU</t>
  </si>
  <si>
    <t>Estrada Municipal Juca Carvalho, s/n</t>
  </si>
  <si>
    <t>Avenida Doutor Domingos de Macedo Custódio</t>
  </si>
  <si>
    <t>0000.2675_28 12 2016</t>
  </si>
  <si>
    <t>TA: 2674639</t>
  </si>
  <si>
    <t>Huawei MA5600T</t>
  </si>
  <si>
    <t>ethernet</t>
  </si>
  <si>
    <t>Utilizado para Vandalismo BOJ</t>
  </si>
  <si>
    <t>EKK</t>
  </si>
  <si>
    <t>NOVN.NZ.MSO05</t>
  </si>
  <si>
    <t>NOVN.NZ.EKK</t>
  </si>
  <si>
    <t>EKL</t>
  </si>
  <si>
    <t>NOVN.NZ.MSO06</t>
  </si>
  <si>
    <t>NOVN.NZ.EKL</t>
  </si>
  <si>
    <t>Rua Lorival Berg x Rua Pedro Geraldo Quadros</t>
  </si>
  <si>
    <t>Rua Sebastião Araujo Silva x Rua A</t>
  </si>
  <si>
    <t>Avenida Estados Unidos x Avenida Canadá</t>
  </si>
  <si>
    <t>Avenida dos Escultores</t>
  </si>
  <si>
    <t>R. Eng. Flávio da Silva Freitas, 1031</t>
  </si>
  <si>
    <t>Rua Afonso Henrique da Costa Guimarães, s/n</t>
  </si>
  <si>
    <t>Rua Maranhão</t>
  </si>
  <si>
    <t>Rua Mirassol</t>
  </si>
  <si>
    <t>Avenida Arapuã x Rua Glaciliano Ramos</t>
  </si>
  <si>
    <t>Rua dos Girassóis x Rua Novo Horizonte</t>
  </si>
  <si>
    <t>Rua Gonçalo Abilio da Silva x Avenida Santa Catarina</t>
  </si>
  <si>
    <t>Estrada Municipal do Varjão x Rua Dezenove</t>
  </si>
  <si>
    <t>Rua Chiara Lubich, s/n</t>
  </si>
  <si>
    <t>Rua Elias Juvenal de Mello, s/n</t>
  </si>
  <si>
    <t xml:space="preserve">Avenida Dante Siani x Rua William Shakespeare </t>
  </si>
  <si>
    <t>Rua Fortaleza x Rua Cuiabá, 114</t>
  </si>
  <si>
    <t>Avenida São Paulo x Rua Brasilia</t>
  </si>
  <si>
    <t>Rua Argério Orlandi x Rua antonio de Lolo</t>
  </si>
  <si>
    <t>Rua Joaquim Lemes dos Santos, 46</t>
  </si>
  <si>
    <t>Rodovia BR-153, próx. km 54 em frente ao Clube Termas</t>
  </si>
  <si>
    <t>Rua Geraldo Ribeiro de Andrade</t>
  </si>
  <si>
    <t>Alameda Pedro Antonio de Souza Navarrete x Rua Luis Felipe</t>
  </si>
  <si>
    <t>Avenida Accacio Fernandes x Rua Marcelo A. Cavalini</t>
  </si>
  <si>
    <t>Rua dos Terapeutas Ocupacionais, s/n</t>
  </si>
  <si>
    <t>Rua Robson Augusto Lopes Diaveiro, s/n</t>
  </si>
  <si>
    <t>Avenida Américo Agrelli x Rua Frei Arcanjo</t>
  </si>
  <si>
    <t>Rua Nossa Senhora Aparecida x Avenida Valdomiro Lopes</t>
  </si>
  <si>
    <t>R. Herbert de Souza, sn</t>
  </si>
  <si>
    <t>Rua Sebastiana Rodrigues da Silva x Rua José Raimundo</t>
  </si>
  <si>
    <t>Estrada Guararema x Rua Dois</t>
  </si>
  <si>
    <t>Rua Sebastião Furlan, 950</t>
  </si>
  <si>
    <t>Rua dos Sabiás x Rua Rosa Branca, 4247</t>
  </si>
  <si>
    <t>Estrada Municipal do Taquaral</t>
  </si>
  <si>
    <t>Estrada Municipal Tenente Noélio Araujo da Silva x Avenida Dois</t>
  </si>
  <si>
    <t>Rua 20 BV x Av. Oitenta e Oito BV</t>
  </si>
  <si>
    <t>Rua Jacutinga x Av. Oitenta e Dois</t>
  </si>
  <si>
    <t>Rua 22 BV x Av. Saburo Akamine</t>
  </si>
  <si>
    <t>Avenida 15 JW, 190</t>
  </si>
  <si>
    <t>Rua Jacutinga, 2671</t>
  </si>
  <si>
    <t>R. 23, 3649</t>
  </si>
  <si>
    <t>Avenida 54 A, 80</t>
  </si>
  <si>
    <t>Estrada Velha São Carlos, 885</t>
  </si>
  <si>
    <t>Rua Piracicaba x Rua Barretos</t>
  </si>
  <si>
    <t>Rodovia SP-457, dentro do Balneário - Av. Principal</t>
  </si>
  <si>
    <t>Avenida Ananias Batista Menezes x Dezoito do Canal</t>
  </si>
  <si>
    <t xml:space="preserve">R. Francisco Antonio Cesta Netto,s/n </t>
  </si>
  <si>
    <t>Estrada Anna Santin</t>
  </si>
  <si>
    <t>R. Pedro Paulo Carregari x R. Olivia Gobbo Nardelli - Condomínio Residencial Engenho Resen</t>
  </si>
  <si>
    <t>Rua Pau Brasil x Rua Dezoito</t>
  </si>
  <si>
    <t>Rua das Amburanas</t>
  </si>
  <si>
    <t>Rua Antônio Franco de Lima, 938</t>
  </si>
  <si>
    <t>Estrada Municipal SP-250, 10 - Em frente a igreja</t>
  </si>
  <si>
    <t>Rua Sebastião Lanza, 100</t>
  </si>
  <si>
    <t>Rua Castro Alves x Rua Paulo Naressi</t>
  </si>
  <si>
    <t>Rodovia Almino Monteiro Alvares Affonso, 2370</t>
  </si>
  <si>
    <t>Rua Jatir Domingues, 234</t>
  </si>
  <si>
    <t>Estrada Vicinal x Rua das Rosas</t>
  </si>
  <si>
    <t>Avenida Giácomo Bertoline x Rua VIII</t>
  </si>
  <si>
    <t>Avenida José Pereira Jucá</t>
  </si>
  <si>
    <t>POTU.PT.OMI</t>
  </si>
  <si>
    <t>Rua Paschoal Jerônimo Fornazari x Rua Izaura M. de Almeida</t>
  </si>
  <si>
    <t>Rua Higyno Guilherme Costato x Rua Horácio Sales Cunha</t>
  </si>
  <si>
    <t>Estrada do Corcovado x Estrada da Folha Seca</t>
  </si>
  <si>
    <t>Rodovia SP-55, 317 - Condomínio Wembley</t>
  </si>
  <si>
    <t>Estrada dos Macacos</t>
  </si>
  <si>
    <t>Avenida Manuel Alves x Avenida Carlos Basso</t>
  </si>
  <si>
    <t>Avenida Elias Maluf x Rua Dezoito</t>
  </si>
  <si>
    <t>Rodovia Raposo Tavares x Estr. do Caetê</t>
  </si>
  <si>
    <t>Av. Engrácia Gimenes, 17 x Estr. Municipal Usina de São Pedro</t>
  </si>
  <si>
    <t>R. Quintino Bocaiuva, 164 x R. Padre Antonio Ronsini</t>
  </si>
  <si>
    <t>Rua Eduardo Gobato x Avenida Aldo Hermano Klein</t>
  </si>
  <si>
    <t>Avenida 62 PA x Rua 23, 1525</t>
  </si>
  <si>
    <t>Rua José Meirelles</t>
  </si>
  <si>
    <t>Rua Oswaldo de Lima Mesquita</t>
  </si>
  <si>
    <t>Avenida Manoel Blanco Vega, 227A x Rua Adolpho Cândido Santos</t>
  </si>
  <si>
    <t>Avenida Rui Teixeira Mendes 380</t>
  </si>
  <si>
    <t>Rodovia Capitão Bardoino 2770</t>
  </si>
  <si>
    <t>Rua Sessenta e Sete x Rua Quarenta e Quatro</t>
  </si>
  <si>
    <t>Avenida Antonio Batista de Proença x Rua Lucindo Brisola</t>
  </si>
  <si>
    <t>Rua Atilio Natal x Rua Olivio Verri</t>
  </si>
  <si>
    <t>Av. Ângela Blaso Segreto, 349 x Av. Antonio Pedro Thomitão</t>
  </si>
  <si>
    <t>Rua José Pinto Adorno, 100</t>
  </si>
  <si>
    <t>Rua Santa Soares Brito 90</t>
  </si>
  <si>
    <t xml:space="preserve">Av. Mato Grosso do Sul, 1234 </t>
  </si>
  <si>
    <t>Avenida Eugênio Coneglian, s/n - próximo a Rua Maria Batistão</t>
  </si>
  <si>
    <t>Rua Fagundes Varela x Avenida do Sol</t>
  </si>
  <si>
    <t>Estrada Dona Catarina x Estrada Mario Covas</t>
  </si>
  <si>
    <t>Rua dos Pinheiros x Avenida dos Lagos</t>
  </si>
  <si>
    <t>Estrada Municipal Bairro Cristal x Estrada Capuava</t>
  </si>
  <si>
    <t>Rua José Giusti, 30 x Avenida Doutor Antonio de Luna, 1214-1234</t>
  </si>
  <si>
    <t>Avenida Doutor Antônio de Luna 3162</t>
  </si>
  <si>
    <t>Rua Hia Rosenthal Spilberg, 285 x Rua Quatro</t>
  </si>
  <si>
    <t>Rodovia Deputado Laércio Corte (SP-147), KM 98</t>
  </si>
  <si>
    <t>Rua José das Dores x Rua Rosália Schimidt de O. Aranha</t>
  </si>
  <si>
    <t xml:space="preserve"> Alameda dos Manacás, s/n - Condomínio Horizonte Azul</t>
  </si>
  <si>
    <t>Rua 1 - Condomínio Vivendas do Japi</t>
  </si>
  <si>
    <t>Avenida Francisco Nakazato x Avenida Emílio Chechinato</t>
  </si>
  <si>
    <t>Av. Emílio Chechinato 2520- Chacara Santa Barbara</t>
  </si>
  <si>
    <t>Rodovia Mario Tonolli 1418</t>
  </si>
  <si>
    <t>Estrada Municipal Itu-Mairinque x Rua Particular Fazenda Curumim</t>
  </si>
  <si>
    <t>Rua Principal, 9 x Rua Pedregulho</t>
  </si>
  <si>
    <t>Clube de Campo Fazenda Estrada Municipal Nemésio Dario dos Santos</t>
  </si>
  <si>
    <t>Avenida Coronel Seckler 1155-12</t>
  </si>
  <si>
    <t>R. R entre R. 38 e R. 39 - CHDU</t>
  </si>
  <si>
    <t>R. N  entre R. 29 e R. 30 - CHDU Guapura</t>
  </si>
  <si>
    <t>SP-131 RESIDENCIAL PONTA DAS CELAS</t>
  </si>
  <si>
    <t xml:space="preserve"> Rua Macieira sn</t>
  </si>
  <si>
    <t>Rodovia Bandeirantes, Km 118</t>
  </si>
  <si>
    <t>Av Eng. José Nelson Machado x Rua Venezuela</t>
  </si>
  <si>
    <t xml:space="preserve">Rua Maceio x Rua Marília </t>
  </si>
  <si>
    <t> 28/08/2014</t>
  </si>
  <si>
    <t>11000JABMP</t>
  </si>
  <si>
    <t>Av. Antonio Sylvio Cunha Bueno x Rua Capela</t>
  </si>
  <si>
    <t>23°43'5.42"S</t>
  </si>
  <si>
    <t>46°36'45.04"O</t>
  </si>
  <si>
    <t>SÃO PAULO</t>
  </si>
  <si>
    <t xml:space="preserve"> Rua 10 x Rua Domingos Carmelindo Calo </t>
  </si>
  <si>
    <t xml:space="preserve"> Rua Domingos Carmelindo Calo x Rua Rio de janeiro </t>
  </si>
  <si>
    <t xml:space="preserve"> Rua Altino Arantes x Rua Lopes Trovão </t>
  </si>
  <si>
    <t xml:space="preserve"> Rua Dr. Alcebíades Ferreira Moraes x Horácio Soares </t>
  </si>
  <si>
    <t xml:space="preserve"> Rua jorge Tibiriça x Rua Doze de Outubro </t>
  </si>
  <si>
    <t>S22°58'26.2"S</t>
  </si>
  <si>
    <t>Multishelf T17 Delta</t>
  </si>
  <si>
    <t>Utilizado para Vandalismo BBE</t>
  </si>
  <si>
    <t/>
  </si>
  <si>
    <t>11609ATZUB</t>
  </si>
  <si>
    <t>11609ATZCG</t>
  </si>
  <si>
    <t>11609ATZCE</t>
  </si>
  <si>
    <t>11609ATZTY</t>
  </si>
  <si>
    <t>11042JMRDW</t>
  </si>
  <si>
    <t>11042JMREC</t>
  </si>
  <si>
    <t>11135NAUPQ</t>
  </si>
  <si>
    <t>11042JMRBB</t>
  </si>
  <si>
    <t>11042JMRBE</t>
  </si>
  <si>
    <t>11042JMRCA</t>
  </si>
  <si>
    <t>11042JMRCI</t>
  </si>
  <si>
    <t>11042JMRCS</t>
  </si>
  <si>
    <t>11042JMRCZ</t>
  </si>
  <si>
    <t>11042JMRDB</t>
  </si>
  <si>
    <t>11042JMRDC</t>
  </si>
  <si>
    <t>11042JMRDD</t>
  </si>
  <si>
    <t>11042JMRDE</t>
  </si>
  <si>
    <t>11042JMRDF</t>
  </si>
  <si>
    <t>11042JMRDG</t>
  </si>
  <si>
    <t>11042JMRDR</t>
  </si>
  <si>
    <t>11042JMRDS</t>
  </si>
  <si>
    <t>11042JMRDT</t>
  </si>
  <si>
    <t>11042JMRDX</t>
  </si>
  <si>
    <t>11042JMRDY</t>
  </si>
  <si>
    <t>11042JMRCQ</t>
  </si>
  <si>
    <t>11042JMRED</t>
  </si>
  <si>
    <t>11042JMRBM</t>
  </si>
  <si>
    <t>11042JMRCB</t>
  </si>
  <si>
    <t>11042JMRDH</t>
  </si>
  <si>
    <t>11042JMRBF</t>
  </si>
  <si>
    <t>11042JMREF</t>
  </si>
  <si>
    <t>11042JMRCC</t>
  </si>
  <si>
    <t>11042JMREA</t>
  </si>
  <si>
    <t>11042JMRCD</t>
  </si>
  <si>
    <t>11042JMREE</t>
  </si>
  <si>
    <t>11042JMRBA</t>
  </si>
  <si>
    <t>11042JMRCM</t>
  </si>
  <si>
    <t>11135NAPBN</t>
  </si>
  <si>
    <t>11135NAUPD</t>
  </si>
  <si>
    <t>11135NAUPJ</t>
  </si>
  <si>
    <t>11135NAUPK</t>
  </si>
  <si>
    <t>11135NAUPN</t>
  </si>
  <si>
    <t>11135NAUPU</t>
  </si>
  <si>
    <t>11135NAUPS</t>
  </si>
  <si>
    <t>11135NAUQU</t>
  </si>
  <si>
    <t>11380RBBCX</t>
  </si>
  <si>
    <t>11380RBBDA</t>
  </si>
  <si>
    <t>11380RBBDB</t>
  </si>
  <si>
    <t>11380RBBDC</t>
  </si>
  <si>
    <t>11380RBBDJ</t>
  </si>
  <si>
    <t>11380RBBDR</t>
  </si>
  <si>
    <t>11380RBBDY</t>
  </si>
  <si>
    <t>11380RBBER</t>
  </si>
  <si>
    <t>11380RBBFL</t>
  </si>
  <si>
    <t>11380RBBCW</t>
  </si>
  <si>
    <t>11042JMRCN</t>
  </si>
  <si>
    <t>11135NAUPL</t>
  </si>
  <si>
    <t>11042JMRBJ</t>
  </si>
  <si>
    <t>11042JMRBL</t>
  </si>
  <si>
    <t>11135NAUOJ</t>
  </si>
  <si>
    <t>11000MAHKW</t>
  </si>
  <si>
    <t>11000MGMVS</t>
  </si>
  <si>
    <t>11000MGMZU</t>
  </si>
  <si>
    <t>11000MGMVU</t>
  </si>
  <si>
    <t>11000MAFRE</t>
  </si>
  <si>
    <t>11609ATZCK</t>
  </si>
  <si>
    <t>11609ATOLJ</t>
  </si>
  <si>
    <t>11609ATZCF</t>
  </si>
  <si>
    <t>22°59'49.4"S</t>
  </si>
  <si>
    <t>49°52'47.4"W</t>
  </si>
  <si>
    <t xml:space="preserve"> Rua dos Expedicionários x Rua José Justino de Carvalho </t>
  </si>
  <si>
    <t>22°59'33.4"S</t>
  </si>
  <si>
    <t>49°51'56.4"W</t>
  </si>
  <si>
    <t>22°58'48.4"S</t>
  </si>
  <si>
    <t>49°52'45.3"W</t>
  </si>
  <si>
    <t>22°59'13.5"S</t>
  </si>
  <si>
    <t>49°52'02.2"W</t>
  </si>
  <si>
    <t xml:space="preserve"> Av Gastão Vidigal x Av Dr. Altino Arantes </t>
  </si>
  <si>
    <t xml:space="preserve"> Rua Horácio Berlinque x Rua Doze de Outubro </t>
  </si>
  <si>
    <t xml:space="preserve"> Av Henrique Migliari x Rua João Garbin </t>
  </si>
  <si>
    <t xml:space="preserve"> Rua Conselheiro Rodrigues Alves x Prof. Paulo Prado Garcia </t>
  </si>
  <si>
    <t>22°58'42.1"S</t>
  </si>
  <si>
    <t>49°52'31.1"W</t>
  </si>
  <si>
    <t xml:space="preserve"> Rua Santa Catarina x Rua Duque de Caxias </t>
  </si>
  <si>
    <t xml:space="preserve"> Rua Pará x Rua duque de Caxias </t>
  </si>
  <si>
    <t>22°58'22.6"S</t>
  </si>
  <si>
    <t>49°52'02.0"W</t>
  </si>
  <si>
    <t xml:space="preserve"> Av. Miguel Cury x Av Luis Saldanha Rodrigues </t>
  </si>
  <si>
    <t>22°58'34.2"S</t>
  </si>
  <si>
    <t>49°53'05.4"W</t>
  </si>
  <si>
    <t>22°58'26.8"S</t>
  </si>
  <si>
    <t>49°51'25.2"W</t>
  </si>
  <si>
    <t>TA: 3138756</t>
  </si>
  <si>
    <t>Estrada Abias da Silva, 252</t>
  </si>
  <si>
    <t>TA: 2804835</t>
  </si>
  <si>
    <t>ESTR SAPOPEMBA 3550</t>
  </si>
  <si>
    <t>MAU.JI.MSO50</t>
  </si>
  <si>
    <t>Utilizado para Vandalismo CBZ</t>
  </si>
  <si>
    <t xml:space="preserve"> Rua Dom José Marelo x Av Jacinto Ferreira de Sá </t>
  </si>
  <si>
    <t xml:space="preserve"> rodovia raposo Tavares x Rua Eurico Amaral dos Santos </t>
  </si>
  <si>
    <t>0000.2677 30/01/2017</t>
  </si>
  <si>
    <t>0000.2676 30/01/2017</t>
  </si>
  <si>
    <t>MSAN Nokia 7302</t>
  </si>
  <si>
    <r>
      <t>Av. Nicola Caporrino x R. Prof</t>
    </r>
    <r>
      <rPr>
        <vertAlign val="superscript"/>
        <sz val="9"/>
        <rFont val="Calibri"/>
        <family val="2"/>
        <scheme val="minor"/>
      </rPr>
      <t>a</t>
    </r>
    <r>
      <rPr>
        <sz val="9"/>
        <rFont val="Calibri"/>
        <family val="2"/>
        <scheme val="minor"/>
      </rPr>
      <t>. Raquel de Camargo - Cond. São Marcos</t>
    </r>
  </si>
  <si>
    <r>
      <t>Estr. do Gramado, s/n</t>
    </r>
    <r>
      <rPr>
        <vertAlign val="superscript"/>
        <sz val="9"/>
        <rFont val="Calibri"/>
        <family val="2"/>
        <scheme val="minor"/>
      </rPr>
      <t>o</t>
    </r>
    <r>
      <rPr>
        <sz val="9"/>
        <rFont val="Calibri"/>
        <family val="2"/>
        <scheme val="minor"/>
      </rPr>
      <t xml:space="preserve"> - Jardim dos Eucaliptos</t>
    </r>
  </si>
  <si>
    <r>
      <t>Estrada Belvedere, s/n</t>
    </r>
    <r>
      <rPr>
        <vertAlign val="superscript"/>
        <sz val="9"/>
        <rFont val="Calibri"/>
        <family val="2"/>
        <scheme val="minor"/>
      </rPr>
      <t>o</t>
    </r>
  </si>
  <si>
    <r>
      <t>R. Prof</t>
    </r>
    <r>
      <rPr>
        <vertAlign val="superscript"/>
        <sz val="9"/>
        <rFont val="Calibri"/>
        <family val="2"/>
        <scheme val="minor"/>
      </rPr>
      <t>a</t>
    </r>
    <r>
      <rPr>
        <sz val="9"/>
        <rFont val="Calibri"/>
        <family val="2"/>
        <scheme val="minor"/>
      </rPr>
      <t xml:space="preserve"> Rosemira P. Santos, 150</t>
    </r>
  </si>
  <si>
    <r>
      <t>1</t>
    </r>
    <r>
      <rPr>
        <vertAlign val="superscript"/>
        <sz val="9"/>
        <rFont val="Calibri"/>
        <family val="2"/>
        <scheme val="minor"/>
      </rPr>
      <t>a</t>
    </r>
    <r>
      <rPr>
        <sz val="9"/>
        <rFont val="Calibri"/>
        <family val="2"/>
        <scheme val="minor"/>
      </rPr>
      <t xml:space="preserve"> Travessa do Bom Retiro x Estr. Antônio Frederico Ozanan - Bairrinho</t>
    </r>
  </si>
  <si>
    <r>
      <t> </t>
    </r>
    <r>
      <rPr>
        <sz val="9"/>
        <color theme="1"/>
        <rFont val="Calibri"/>
        <family val="2"/>
        <scheme val="minor"/>
      </rPr>
      <t>1003584630</t>
    </r>
  </si>
  <si>
    <r>
      <t xml:space="preserve">  </t>
    </r>
    <r>
      <rPr>
        <sz val="9"/>
        <color rgb="FF000000"/>
        <rFont val="Calibri"/>
        <family val="2"/>
        <scheme val="minor"/>
      </rPr>
      <t>Rua Carlos Gomes x Estrada para Águas Espraiadas</t>
    </r>
  </si>
  <si>
    <r>
      <t xml:space="preserve">  </t>
    </r>
    <r>
      <rPr>
        <sz val="9"/>
        <color rgb="FF000000"/>
        <rFont val="Calibri"/>
        <family val="2"/>
        <scheme val="minor"/>
      </rPr>
      <t>Rua Waldomiro Camillo de Camargo x Rua João Trevisan</t>
    </r>
  </si>
  <si>
    <t>cancelado</t>
  </si>
  <si>
    <t>22°58'09.3"S</t>
  </si>
  <si>
    <t>49°51'45.5"W</t>
  </si>
  <si>
    <t>SNE.HT</t>
  </si>
  <si>
    <t xml:space="preserve"> Rua Maria do Carmo F. Matosinho x Rua henrique Pontara </t>
  </si>
  <si>
    <t xml:space="preserve"> Rua Monsieur O V Silva x Rua Enfermeiro Geraldo Pimentel </t>
  </si>
  <si>
    <t>Utilizado para ATEI RKL</t>
  </si>
  <si>
    <t>Utilizado para Vandalismo BPS - NF: 000015845</t>
  </si>
  <si>
    <t>Monoshelf PHB</t>
  </si>
  <si>
    <t xml:space="preserve"> Rua Benjamim Constante x Rua José Galvão </t>
  </si>
  <si>
    <t>De: ARO</t>
  </si>
  <si>
    <t>De: MSAN</t>
  </si>
  <si>
    <t>Para: ARO</t>
  </si>
  <si>
    <t>Para: MSAN</t>
  </si>
  <si>
    <t xml:space="preserve"> Rua Benjamim Constante x Rua Euclides da Cunha </t>
  </si>
  <si>
    <t xml:space="preserve"> Rua Antônio Soares da Silva x Rua José Galian Biasco </t>
  </si>
  <si>
    <t>Av. Presidente Juscelino Kubitscheck de Oliveira, 5000 - Shopping Iguatemi</t>
  </si>
  <si>
    <t>pif</t>
  </si>
  <si>
    <t>XVP</t>
  </si>
  <si>
    <t>ESTRADA DO CAMBURI X RUA UBERLÂNDIA</t>
  </si>
  <si>
    <t>MRES.BO.MSO03</t>
  </si>
  <si>
    <t>0000.2680_06 02 2017</t>
  </si>
  <si>
    <t>TA: 3242790</t>
  </si>
  <si>
    <t>Utilizado para Vandalismo Maresias XVP</t>
  </si>
  <si>
    <t>Utilizado para Vandalismo Araçariguama UEO</t>
  </si>
  <si>
    <t>UEO</t>
  </si>
  <si>
    <t>AREM.AG.MSO02</t>
  </si>
  <si>
    <t>ESTAÇÃO PRINCIPAL</t>
  </si>
  <si>
    <t>0000.2681_06 02 2017</t>
  </si>
  <si>
    <t xml:space="preserve">TA: 3246912 </t>
  </si>
  <si>
    <t>Rua Gregória Spina, S/N</t>
  </si>
  <si>
    <t>YDD</t>
  </si>
  <si>
    <t>Rua Brigadeiro Faria Lima x João Gomes</t>
  </si>
  <si>
    <t>0000.2682_07 02 2017</t>
  </si>
  <si>
    <t>GRS.MQ.MSO22</t>
  </si>
  <si>
    <t>Utiilizado para Vandalismo YDD</t>
  </si>
  <si>
    <t>TA: 3250026</t>
  </si>
  <si>
    <t>11000MDCRY</t>
  </si>
  <si>
    <t>11048AJAAC</t>
  </si>
  <si>
    <t>11048AJAAD</t>
  </si>
  <si>
    <t>11381BCABA</t>
  </si>
  <si>
    <t>11381BCABB</t>
  </si>
  <si>
    <t>11370MAACF</t>
  </si>
  <si>
    <t>11370MAACG</t>
  </si>
  <si>
    <t>11220FVAGE</t>
  </si>
  <si>
    <t>11220FVAGF</t>
  </si>
  <si>
    <t>11370MAAHB</t>
  </si>
  <si>
    <t>11220FVAHI</t>
  </si>
  <si>
    <t>11220FVAHP</t>
  </si>
  <si>
    <t>11381BCAHP</t>
  </si>
  <si>
    <t>11220FVAHT</t>
  </si>
  <si>
    <t>11220FVAHU</t>
  </si>
  <si>
    <t>11370MAAHX</t>
  </si>
  <si>
    <t>11370MAAOC</t>
  </si>
  <si>
    <t>11370MAAOD</t>
  </si>
  <si>
    <t>11370MAAOR</t>
  </si>
  <si>
    <t>11370MAAOZ</t>
  </si>
  <si>
    <t>11370MAAZK</t>
  </si>
  <si>
    <t>11370MAAZU</t>
  </si>
  <si>
    <t>11641BPBBE</t>
  </si>
  <si>
    <t>11641BPBBF</t>
  </si>
  <si>
    <t>11370JICAA</t>
  </si>
  <si>
    <t>11370JICAF</t>
  </si>
  <si>
    <t>11370JICAI</t>
  </si>
  <si>
    <t>11370JICAK</t>
  </si>
  <si>
    <t>11370JICAQ</t>
  </si>
  <si>
    <t>11370JICAT</t>
  </si>
  <si>
    <t>11370JICAV</t>
  </si>
  <si>
    <t>11370JICAX</t>
  </si>
  <si>
    <t>11370JICAY</t>
  </si>
  <si>
    <t>11370JICBA</t>
  </si>
  <si>
    <t>11370JICBI</t>
  </si>
  <si>
    <t>11370JICBM</t>
  </si>
  <si>
    <t>11370JICBP</t>
  </si>
  <si>
    <t>11370JICBW</t>
  </si>
  <si>
    <t>11300BSCVB</t>
  </si>
  <si>
    <t>11300BSCVD</t>
  </si>
  <si>
    <t>11300BSCVE</t>
  </si>
  <si>
    <t>11300BSCVJ</t>
  </si>
  <si>
    <t>11300BSCVK</t>
  </si>
  <si>
    <t>11370ABEIP</t>
  </si>
  <si>
    <t>11370ABEJM</t>
  </si>
  <si>
    <t>11370ABELB</t>
  </si>
  <si>
    <t>11370ABELC</t>
  </si>
  <si>
    <t>11370ABELD</t>
  </si>
  <si>
    <t>11381PGEPM</t>
  </si>
  <si>
    <t>11381PGEPN</t>
  </si>
  <si>
    <t>11381PGEPO</t>
  </si>
  <si>
    <t>11381PGEPS</t>
  </si>
  <si>
    <t>11370JICAG</t>
  </si>
  <si>
    <t>11550VGBPW</t>
  </si>
  <si>
    <t>13797OLOLI</t>
  </si>
  <si>
    <t>11359MDPAC</t>
  </si>
  <si>
    <t>13227LSSRZ</t>
  </si>
  <si>
    <t>12303MSZXP</t>
  </si>
  <si>
    <t>11470PIZZZ</t>
  </si>
  <si>
    <t>11972COAAA</t>
  </si>
  <si>
    <t>11972COAAD</t>
  </si>
  <si>
    <t>11953TQAQH</t>
  </si>
  <si>
    <t>11970TAATA</t>
  </si>
  <si>
    <t>11953TQBOI</t>
  </si>
  <si>
    <t>11953TQBOO</t>
  </si>
  <si>
    <t>11605SIOXQ</t>
  </si>
  <si>
    <t>11589VNAAC</t>
  </si>
  <si>
    <t>11488PAAAF</t>
  </si>
  <si>
    <t>11670SBAAF</t>
  </si>
  <si>
    <t>11870OPAAG</t>
  </si>
  <si>
    <t>11870OPAAI</t>
  </si>
  <si>
    <t>11381BCAAN</t>
  </si>
  <si>
    <t>11488PAABL</t>
  </si>
  <si>
    <t>11488PAABN</t>
  </si>
  <si>
    <t>11370MAACA</t>
  </si>
  <si>
    <t>11548SBAFF</t>
  </si>
  <si>
    <t>11357MQAFL</t>
  </si>
  <si>
    <t>11548SBAFP</t>
  </si>
  <si>
    <t>11548SBAFQ</t>
  </si>
  <si>
    <t>11357MQAFU</t>
  </si>
  <si>
    <t>11220FVAGY</t>
  </si>
  <si>
    <t>11220FVAGZ</t>
  </si>
  <si>
    <t>11220FVAHK</t>
  </si>
  <si>
    <t>11623SIAHL</t>
  </si>
  <si>
    <t>11623SIAHQ</t>
  </si>
  <si>
    <t>11623SIAHR</t>
  </si>
  <si>
    <t>11623SIAIC</t>
  </si>
  <si>
    <t>11623SIAID</t>
  </si>
  <si>
    <t>11300ITAIR</t>
  </si>
  <si>
    <t>11300ITAIV</t>
  </si>
  <si>
    <t>11370MAAKO</t>
  </si>
  <si>
    <t>11370MAAKP</t>
  </si>
  <si>
    <t>11548SBALC</t>
  </si>
  <si>
    <t>11528RPALO</t>
  </si>
  <si>
    <t>11185DDALQ</t>
  </si>
  <si>
    <t>11548SBALU</t>
  </si>
  <si>
    <t>11641SZALW</t>
  </si>
  <si>
    <t>11370MAAON</t>
  </si>
  <si>
    <t>11548SBAUE</t>
  </si>
  <si>
    <t>11548SBAUL</t>
  </si>
  <si>
    <t>11641SZAVQ</t>
  </si>
  <si>
    <t>11550SCAXR</t>
  </si>
  <si>
    <t>11550SCAXZ</t>
  </si>
  <si>
    <t>11185BEBBA</t>
  </si>
  <si>
    <t>11548ASBCP</t>
  </si>
  <si>
    <t>11548ASBCQ</t>
  </si>
  <si>
    <t>11300VJBLV</t>
  </si>
  <si>
    <t>11185BEBMV</t>
  </si>
  <si>
    <t>11185BEBMY</t>
  </si>
  <si>
    <t>11953TQBOE</t>
  </si>
  <si>
    <t>11291ISBOO</t>
  </si>
  <si>
    <t>11550VGBPY</t>
  </si>
  <si>
    <t>11227SSBQU</t>
  </si>
  <si>
    <t>11136MSBSA</t>
  </si>
  <si>
    <t>11051DPBSG</t>
  </si>
  <si>
    <t>11689VGBSN</t>
  </si>
  <si>
    <t>11176CIBUH</t>
  </si>
  <si>
    <t>11686IABWL</t>
  </si>
  <si>
    <t>11869GTCAC</t>
  </si>
  <si>
    <t>11370JICAL</t>
  </si>
  <si>
    <t>11370JICAN</t>
  </si>
  <si>
    <t>11370JICAR</t>
  </si>
  <si>
    <t>11370JICAS</t>
  </si>
  <si>
    <t>11370JICAU</t>
  </si>
  <si>
    <t>11370JICBC</t>
  </si>
  <si>
    <t>11370JICBF</t>
  </si>
  <si>
    <t>11370JICBJ</t>
  </si>
  <si>
    <t>11370JICBQ</t>
  </si>
  <si>
    <t>11370JICBR</t>
  </si>
  <si>
    <t>11370JICBS</t>
  </si>
  <si>
    <t>11370JICBU</t>
  </si>
  <si>
    <t>11051PRCBX</t>
  </si>
  <si>
    <t>11633PSCEG</t>
  </si>
  <si>
    <t>11633PSCEP</t>
  </si>
  <si>
    <t>11146JACLV</t>
  </si>
  <si>
    <t>11425ROCRT</t>
  </si>
  <si>
    <t>11000MDCRZ</t>
  </si>
  <si>
    <t>11000MDCUT</t>
  </si>
  <si>
    <t>11300BSCVF</t>
  </si>
  <si>
    <t>11300BSCVI</t>
  </si>
  <si>
    <t>11000MDCVO</t>
  </si>
  <si>
    <t>11291PUCYW</t>
  </si>
  <si>
    <t>11414JPDJY</t>
  </si>
  <si>
    <t>11370ABEIC</t>
  </si>
  <si>
    <t>11370ABEIH</t>
  </si>
  <si>
    <t>11370ABEIJ</t>
  </si>
  <si>
    <t>11370ABEIW</t>
  </si>
  <si>
    <t>11370ABEJK</t>
  </si>
  <si>
    <t>11548FZEJW</t>
  </si>
  <si>
    <t>11415NZEKC</t>
  </si>
  <si>
    <t>11548FZEKM</t>
  </si>
  <si>
    <t>11370ABELA</t>
  </si>
  <si>
    <t>11370ABELH</t>
  </si>
  <si>
    <t>11370ABELN</t>
  </si>
  <si>
    <t>11370ABELP</t>
  </si>
  <si>
    <t>11370ABELQ</t>
  </si>
  <si>
    <t>11370ABELS</t>
  </si>
  <si>
    <t>11370ABELU</t>
  </si>
  <si>
    <t>11370ABEMA</t>
  </si>
  <si>
    <t>11381PGEPD</t>
  </si>
  <si>
    <t>11381PGEPE</t>
  </si>
  <si>
    <t>11381PGEPG</t>
  </si>
  <si>
    <t>11381PGEPL</t>
  </si>
  <si>
    <t>11381PGEPR</t>
  </si>
  <si>
    <t>11381PGEPT</t>
  </si>
  <si>
    <t>11548FZEZN</t>
  </si>
  <si>
    <t>11548FZEZV</t>
  </si>
  <si>
    <t>11633HTFAQ</t>
  </si>
  <si>
    <t>11633HTFBC</t>
  </si>
  <si>
    <t>11633HTFBE</t>
  </si>
  <si>
    <t>11633HTFJC</t>
  </si>
  <si>
    <t>11358TPFSU</t>
  </si>
  <si>
    <t>11358PSFTW</t>
  </si>
  <si>
    <t>11266GFGFB</t>
  </si>
  <si>
    <t>11529NRGIA</t>
  </si>
  <si>
    <t>11548DMHDK</t>
  </si>
  <si>
    <t>11401NZHLI</t>
  </si>
  <si>
    <t>11266GNICE</t>
  </si>
  <si>
    <t>11548BAIDG</t>
  </si>
  <si>
    <t>11548BAIDV</t>
  </si>
  <si>
    <t>11163CHKAA</t>
  </si>
  <si>
    <t>11892NBKBK</t>
  </si>
  <si>
    <t>11892NANCC</t>
  </si>
  <si>
    <t>11892NANCD</t>
  </si>
  <si>
    <t>11892NBNCI</t>
  </si>
  <si>
    <t>11203EGOGY</t>
  </si>
  <si>
    <t>11135CBOKM</t>
  </si>
  <si>
    <t>11275DPPHF</t>
  </si>
  <si>
    <t>11383PJPKA</t>
  </si>
  <si>
    <t>11383PJPKF</t>
  </si>
  <si>
    <t>11660TIPMC</t>
  </si>
  <si>
    <t>11383PJPMH</t>
  </si>
  <si>
    <t>11383PJPMM</t>
  </si>
  <si>
    <t>11383PJPMR</t>
  </si>
  <si>
    <t>11383PJPMW</t>
  </si>
  <si>
    <t>11383PJPMX</t>
  </si>
  <si>
    <t>11340CGPNO</t>
  </si>
  <si>
    <t>11340CGPNQ</t>
  </si>
  <si>
    <t>11340CGPOG</t>
  </si>
  <si>
    <t>11660TIPOX</t>
  </si>
  <si>
    <t>11386SPQLD</t>
  </si>
  <si>
    <t>11428MPQMF</t>
  </si>
  <si>
    <t>11303CSQOR</t>
  </si>
  <si>
    <t>11326CBQOS</t>
  </si>
  <si>
    <t>11136MSQPD</t>
  </si>
  <si>
    <t>12215CTQQI</t>
  </si>
  <si>
    <t>11572AEQYZ</t>
  </si>
  <si>
    <t>11071ALSCK</t>
  </si>
  <si>
    <t>11109ABSDL</t>
  </si>
  <si>
    <t>11474VRSPA</t>
  </si>
  <si>
    <t>11474VRSPC</t>
  </si>
  <si>
    <t>11474VRSPD</t>
  </si>
  <si>
    <t>11425ROSVJ</t>
  </si>
  <si>
    <t>11425ROSVL</t>
  </si>
  <si>
    <t>11256ASTKB</t>
  </si>
  <si>
    <t>11256SATTA</t>
  </si>
  <si>
    <t>11256SATTB</t>
  </si>
  <si>
    <t>11135DLUOO</t>
  </si>
  <si>
    <t>11507JGUPR</t>
  </si>
  <si>
    <t>11507RBUPV</t>
  </si>
  <si>
    <t>11135DLURB</t>
  </si>
  <si>
    <t>11135DLURE</t>
  </si>
  <si>
    <t>11455PNUSR</t>
  </si>
  <si>
    <t>11455PNUTH</t>
  </si>
  <si>
    <t>11311LNUWN</t>
  </si>
  <si>
    <t>11311LNUXB</t>
  </si>
  <si>
    <t>11311LNVBT</t>
  </si>
  <si>
    <t>11467LMVIO</t>
  </si>
  <si>
    <t>12214PGVOS</t>
  </si>
  <si>
    <t>11563BQVZD</t>
  </si>
  <si>
    <t>11948HTWMY</t>
  </si>
  <si>
    <t>11948HTWNN</t>
  </si>
  <si>
    <t>11948HTWNR</t>
  </si>
  <si>
    <t>11948HTWNS</t>
  </si>
  <si>
    <t>11948HTWNT</t>
  </si>
  <si>
    <t>11948HTWNU</t>
  </si>
  <si>
    <t>11948HTWNW</t>
  </si>
  <si>
    <t>11114JPXJC</t>
  </si>
  <si>
    <t>11174MCXLZ</t>
  </si>
  <si>
    <t>11229RPXMC</t>
  </si>
  <si>
    <t>13302JRXVS</t>
  </si>
  <si>
    <t>11892MQYDF</t>
  </si>
  <si>
    <t>11892MQYDG</t>
  </si>
  <si>
    <t>11892MQYDJ</t>
  </si>
  <si>
    <t>11892MQYDL</t>
  </si>
  <si>
    <t>11382HCYDP</t>
  </si>
  <si>
    <t>11291ISYEA</t>
  </si>
  <si>
    <t>11291ISYED</t>
  </si>
  <si>
    <t>11135OVYOX</t>
  </si>
  <si>
    <t>11135OVYOZ</t>
  </si>
  <si>
    <t>11135OVYTA</t>
  </si>
  <si>
    <t>11551VPYVN</t>
  </si>
  <si>
    <t>11551VPYVV</t>
  </si>
  <si>
    <t>11135CLYXS</t>
  </si>
  <si>
    <t>11135CLYYM</t>
  </si>
  <si>
    <t>11469BEZBB</t>
  </si>
  <si>
    <t>11303MDZMW</t>
  </si>
  <si>
    <t>11640ARZQN</t>
  </si>
  <si>
    <t>11640ARZQO</t>
  </si>
  <si>
    <t>11640ARZQS</t>
  </si>
  <si>
    <t>11227SSZRB</t>
  </si>
  <si>
    <t>11950TRZRI</t>
  </si>
  <si>
    <t>11370MAACB</t>
  </si>
  <si>
    <t>11370MAACC</t>
  </si>
  <si>
    <t>11370MAACD</t>
  </si>
  <si>
    <t>11370MAACE</t>
  </si>
  <si>
    <t>11370MAACH</t>
  </si>
  <si>
    <t>11370MAACJ</t>
  </si>
  <si>
    <t>11370MAACN</t>
  </si>
  <si>
    <t>11318JAADU</t>
  </si>
  <si>
    <t>11548SBAFC</t>
  </si>
  <si>
    <t>11357MQAFN</t>
  </si>
  <si>
    <t>11548SBAGA</t>
  </si>
  <si>
    <t>11370MAAHR</t>
  </si>
  <si>
    <t>11082BMAHS</t>
  </si>
  <si>
    <t>11370MAAHS</t>
  </si>
  <si>
    <t>11370MAAHU</t>
  </si>
  <si>
    <t>11370MAAHW</t>
  </si>
  <si>
    <t>11370MAAHZ</t>
  </si>
  <si>
    <t>11370MAAKD</t>
  </si>
  <si>
    <t>11370MAAKF</t>
  </si>
  <si>
    <t>11370MAAKK</t>
  </si>
  <si>
    <t>11370MAAKL</t>
  </si>
  <si>
    <t>11185DDALV</t>
  </si>
  <si>
    <t>11548SBAMQ</t>
  </si>
  <si>
    <t>11548SBAMT</t>
  </si>
  <si>
    <t>11548SBAMZ</t>
  </si>
  <si>
    <t>11370MAAOB</t>
  </si>
  <si>
    <t>11370MAAOE</t>
  </si>
  <si>
    <t>11370MAAOL</t>
  </si>
  <si>
    <t>11370MAAOM</t>
  </si>
  <si>
    <t>11370MAAOO</t>
  </si>
  <si>
    <t>11370MAAOP</t>
  </si>
  <si>
    <t>11370MAAOQ</t>
  </si>
  <si>
    <t>11370MAAOU</t>
  </si>
  <si>
    <t>11370MAAOX</t>
  </si>
  <si>
    <t>11185DDASJ</t>
  </si>
  <si>
    <t>11548SBAUA</t>
  </si>
  <si>
    <t>11548SBAUB</t>
  </si>
  <si>
    <t>11548SBAUC</t>
  </si>
  <si>
    <t>11548SBAUH</t>
  </si>
  <si>
    <t>11548SBAUJ</t>
  </si>
  <si>
    <t>11548SBAVI</t>
  </si>
  <si>
    <t>11548SBAVT</t>
  </si>
  <si>
    <t>11550SCAXA</t>
  </si>
  <si>
    <t>11550SCAXB</t>
  </si>
  <si>
    <t>11550SCAXQ</t>
  </si>
  <si>
    <t>11550SCAXW</t>
  </si>
  <si>
    <t>11370MAAZD</t>
  </si>
  <si>
    <t>11370MAAZY</t>
  </si>
  <si>
    <t>11000LZBKB</t>
  </si>
  <si>
    <t>11000LZBKE</t>
  </si>
  <si>
    <t>11000LZBKG</t>
  </si>
  <si>
    <t>11000VGBLM</t>
  </si>
  <si>
    <t>11000JABMQ</t>
  </si>
  <si>
    <t>11000VEBMT</t>
  </si>
  <si>
    <t>11185BEBMW</t>
  </si>
  <si>
    <t>11000TRBNE</t>
  </si>
  <si>
    <t>11000TRBNK</t>
  </si>
  <si>
    <t>11000LZBNM</t>
  </si>
  <si>
    <t>11000VGBNQ</t>
  </si>
  <si>
    <t>11550VGBPJ</t>
  </si>
  <si>
    <t>11550VGBPK</t>
  </si>
  <si>
    <t>11550VGBPL</t>
  </si>
  <si>
    <t>11550VGBPM</t>
  </si>
  <si>
    <t>11550VGBPN</t>
  </si>
  <si>
    <t>11550VGBPO</t>
  </si>
  <si>
    <t>11550VGBPP</t>
  </si>
  <si>
    <t>11227SSBQR</t>
  </si>
  <si>
    <t>11227SSBQS</t>
  </si>
  <si>
    <t>11227SSBQT</t>
  </si>
  <si>
    <t>11000JCBRL</t>
  </si>
  <si>
    <t>11381JPBSA</t>
  </si>
  <si>
    <t>11000PRBSO</t>
  </si>
  <si>
    <t>11176CIBUF</t>
  </si>
  <si>
    <t>11589VNBUQ</t>
  </si>
  <si>
    <t>11370JICAB</t>
  </si>
  <si>
    <t>11370JICAC</t>
  </si>
  <si>
    <t>11370JICAD</t>
  </si>
  <si>
    <t>11370JICAH</t>
  </si>
  <si>
    <t>11370JICAM</t>
  </si>
  <si>
    <t>11381MOCBA</t>
  </si>
  <si>
    <t>11370JICBB</t>
  </si>
  <si>
    <t>11370JICBD</t>
  </si>
  <si>
    <t>11370JICBK</t>
  </si>
  <si>
    <t>11370JICBT</t>
  </si>
  <si>
    <t>11633PSCDG</t>
  </si>
  <si>
    <t>11633PSCDI</t>
  </si>
  <si>
    <t>11633PSCDK</t>
  </si>
  <si>
    <t>11633PSCDZ</t>
  </si>
  <si>
    <t>11633PSCEB</t>
  </si>
  <si>
    <t>11633PSCEM</t>
  </si>
  <si>
    <t>11633PSCEN</t>
  </si>
  <si>
    <t>11633PSCKB</t>
  </si>
  <si>
    <t>11633PSCKM</t>
  </si>
  <si>
    <t>11892MQCRG</t>
  </si>
  <si>
    <t>11633PSCWC</t>
  </si>
  <si>
    <t>11633PSCWM</t>
  </si>
  <si>
    <t>11414JPDJV</t>
  </si>
  <si>
    <t>11414JPDJX</t>
  </si>
  <si>
    <t>11300IDDMI</t>
  </si>
  <si>
    <t>11570VAEBE</t>
  </si>
  <si>
    <t>11370ABEIK</t>
  </si>
  <si>
    <t>11370ABEIZ</t>
  </si>
  <si>
    <t>11370ABEJJ</t>
  </si>
  <si>
    <t>11370ABEJL</t>
  </si>
  <si>
    <t>11370ABEJN</t>
  </si>
  <si>
    <t>11415NZEKA</t>
  </si>
  <si>
    <t>11548FZEKA</t>
  </si>
  <si>
    <t>11415NZEKE</t>
  </si>
  <si>
    <t>11415NZEKF</t>
  </si>
  <si>
    <t>11415NZEKK</t>
  </si>
  <si>
    <t>11415NZEKL</t>
  </si>
  <si>
    <t>11370ABELE</t>
  </si>
  <si>
    <t>11370ABELF</t>
  </si>
  <si>
    <t>11370ABELJ</t>
  </si>
  <si>
    <t>11370ABELK</t>
  </si>
  <si>
    <t>11370ABELL</t>
  </si>
  <si>
    <t>11370ABELM</t>
  </si>
  <si>
    <t>11370ABELZ</t>
  </si>
  <si>
    <t>11370ABEMB</t>
  </si>
  <si>
    <t>11370ABEMC</t>
  </si>
  <si>
    <t>11370ABEME</t>
  </si>
  <si>
    <t>11370ABEMF</t>
  </si>
  <si>
    <t>11381PGEOA</t>
  </si>
  <si>
    <t>11381PGEOC</t>
  </si>
  <si>
    <t>11381PGEOD</t>
  </si>
  <si>
    <t>11381PGEOE</t>
  </si>
  <si>
    <t>11381PGEOG</t>
  </si>
  <si>
    <t>11381PGEPU</t>
  </si>
  <si>
    <t>11381PGEPV</t>
  </si>
  <si>
    <t>11381PGEPW</t>
  </si>
  <si>
    <t>11381PGEPX</t>
  </si>
  <si>
    <t>11381PGEPY</t>
  </si>
  <si>
    <t>11381PGEPZ</t>
  </si>
  <si>
    <t>11548FZESA</t>
  </si>
  <si>
    <t>11548FZESF</t>
  </si>
  <si>
    <t>11548FZESK</t>
  </si>
  <si>
    <t>11000SZEVE</t>
  </si>
  <si>
    <t>11000LZEYW</t>
  </si>
  <si>
    <t>11548FZEZL</t>
  </si>
  <si>
    <t>11548FZEZR</t>
  </si>
  <si>
    <t>11548FZEZZ</t>
  </si>
  <si>
    <t>11633HTFAF</t>
  </si>
  <si>
    <t>11633HTFAG</t>
  </si>
  <si>
    <t>11633HTFAJ</t>
  </si>
  <si>
    <t>11633HTFAK</t>
  </si>
  <si>
    <t>11633HTFAM</t>
  </si>
  <si>
    <t>11633HTFAN</t>
  </si>
  <si>
    <t>11633HTFAO</t>
  </si>
  <si>
    <t>11633HTFAU</t>
  </si>
  <si>
    <t>11633HTFAV</t>
  </si>
  <si>
    <t>11633HTFAW</t>
  </si>
  <si>
    <t>11633HTFBD</t>
  </si>
  <si>
    <t>11548PLFXI</t>
  </si>
  <si>
    <t>11000VGGDD</t>
  </si>
  <si>
    <t>11000VGGDF</t>
  </si>
  <si>
    <t>11000VGGDT</t>
  </si>
  <si>
    <t>11000JAGHM</t>
  </si>
  <si>
    <t>11000LZGHW</t>
  </si>
  <si>
    <t>11548DMHDL</t>
  </si>
  <si>
    <t>11548DMHDM</t>
  </si>
  <si>
    <t>11548DMHDN</t>
  </si>
  <si>
    <t>11548DMHDT</t>
  </si>
  <si>
    <t>11425OSJJJ</t>
  </si>
  <si>
    <t>11548RRJRQ</t>
  </si>
  <si>
    <t>11548RRJRR</t>
  </si>
  <si>
    <t>11548RRJRS</t>
  </si>
  <si>
    <t>11548RRJRT</t>
  </si>
  <si>
    <t>11548RRJRU</t>
  </si>
  <si>
    <t>11548RRJRV</t>
  </si>
  <si>
    <t>11892NBJZR</t>
  </si>
  <si>
    <t>11892GRKHD</t>
  </si>
  <si>
    <t>11000VEKRC</t>
  </si>
  <si>
    <t>11000VEKRY</t>
  </si>
  <si>
    <t>12078LILIA</t>
  </si>
  <si>
    <t>11614ALMAA</t>
  </si>
  <si>
    <t>11000VEMUT</t>
  </si>
  <si>
    <t>11000VEMUV</t>
  </si>
  <si>
    <t>11425ROMVH</t>
  </si>
  <si>
    <t>11000JCMVQ</t>
  </si>
  <si>
    <t>11000MGMVZ</t>
  </si>
  <si>
    <t>11000MGMWA</t>
  </si>
  <si>
    <t>11000MGMWG</t>
  </si>
  <si>
    <t>11000MGMWH</t>
  </si>
  <si>
    <t>11000MGMYW</t>
  </si>
  <si>
    <t>11203CONGC</t>
  </si>
  <si>
    <t>11529NONIE</t>
  </si>
  <si>
    <t>11425SNNXY</t>
  </si>
  <si>
    <t>11463PAODV</t>
  </si>
  <si>
    <t>11203EGOGA</t>
  </si>
  <si>
    <t>11203EGOGL</t>
  </si>
  <si>
    <t>11589VNOIX</t>
  </si>
  <si>
    <t>11562RDOKA</t>
  </si>
  <si>
    <t>11562MCOKC</t>
  </si>
  <si>
    <t>11562ELOKL</t>
  </si>
  <si>
    <t>11633PIOQA</t>
  </si>
  <si>
    <t>11589SPOVB</t>
  </si>
  <si>
    <t>11660TIPMA</t>
  </si>
  <si>
    <t>11660TIPME</t>
  </si>
  <si>
    <t>11660TIPMF</t>
  </si>
  <si>
    <t>11340CGPNT</t>
  </si>
  <si>
    <t>11340CGPNU</t>
  </si>
  <si>
    <t>11340CGPOB</t>
  </si>
  <si>
    <t>11020XNQKD</t>
  </si>
  <si>
    <t>11020XNQKE</t>
  </si>
  <si>
    <t>11020XNQKH</t>
  </si>
  <si>
    <t>11316RCQOD</t>
  </si>
  <si>
    <t>11316RCQOE</t>
  </si>
  <si>
    <t>11316RCQOF</t>
  </si>
  <si>
    <t>11000VUQOS</t>
  </si>
  <si>
    <t>11136MSQPC</t>
  </si>
  <si>
    <t>11517HDRAZ</t>
  </si>
  <si>
    <t>11256SARXC</t>
  </si>
  <si>
    <t>11256SARXD</t>
  </si>
  <si>
    <t>11256SARXI</t>
  </si>
  <si>
    <t>11256SARXJ</t>
  </si>
  <si>
    <t>11256SARXL</t>
  </si>
  <si>
    <t>11256SARXO</t>
  </si>
  <si>
    <t>11474PISCC</t>
  </si>
  <si>
    <t>11081BCSQE</t>
  </si>
  <si>
    <t>11081BCSQF</t>
  </si>
  <si>
    <t>11081BCSQQ</t>
  </si>
  <si>
    <t>11275DPSTF</t>
  </si>
  <si>
    <t>11330PLSWB</t>
  </si>
  <si>
    <t>11124MITJP</t>
  </si>
  <si>
    <t>11256ASTKA</t>
  </si>
  <si>
    <t>11124MITLD</t>
  </si>
  <si>
    <t>12421VLTLG</t>
  </si>
  <si>
    <t>11256SATTF</t>
  </si>
  <si>
    <t>11535ADUHO</t>
  </si>
  <si>
    <t>11535ADUHP</t>
  </si>
  <si>
    <t>11521CGUVV</t>
  </si>
  <si>
    <t>11535ADUXX</t>
  </si>
  <si>
    <t>11311JMUYM</t>
  </si>
  <si>
    <t>11311JMUZS</t>
  </si>
  <si>
    <t>11311LNVBU</t>
  </si>
  <si>
    <t>11311LNVBV</t>
  </si>
  <si>
    <t>11135VCVCF</t>
  </si>
  <si>
    <t>11885AFVGU</t>
  </si>
  <si>
    <t>11885AFVGV</t>
  </si>
  <si>
    <t>11357POVOT</t>
  </si>
  <si>
    <t>11330BBVOZ</t>
  </si>
  <si>
    <t>11340CGVZB</t>
  </si>
  <si>
    <t>11340CGVZC</t>
  </si>
  <si>
    <t>11340CGVZD</t>
  </si>
  <si>
    <t>11340CGVZF</t>
  </si>
  <si>
    <t>11340CGVZJ</t>
  </si>
  <si>
    <t>11563RHWAW</t>
  </si>
  <si>
    <t>11562ELWDN</t>
  </si>
  <si>
    <t>11562ELWDV</t>
  </si>
  <si>
    <t>11948HTWNB</t>
  </si>
  <si>
    <t>11948HTWNC</t>
  </si>
  <si>
    <t>11948HTWND</t>
  </si>
  <si>
    <t>11948HTWNE</t>
  </si>
  <si>
    <t>11229RPXMB</t>
  </si>
  <si>
    <t>11066RCXPM</t>
  </si>
  <si>
    <t>11066RCXPN</t>
  </si>
  <si>
    <t>11791CXXQC</t>
  </si>
  <si>
    <t>11290BCXSG</t>
  </si>
  <si>
    <t>11290BCXSV</t>
  </si>
  <si>
    <t>11290BCXSW</t>
  </si>
  <si>
    <t>11156RBXVD</t>
  </si>
  <si>
    <t>11156RBXVE</t>
  </si>
  <si>
    <t>11156RBXVH</t>
  </si>
  <si>
    <t>11156RBXVL</t>
  </si>
  <si>
    <t>11156RBXVM</t>
  </si>
  <si>
    <t>11156RBXVR</t>
  </si>
  <si>
    <t>11041ADYBQ</t>
  </si>
  <si>
    <t>11382HCYBW</t>
  </si>
  <si>
    <t>11041ADYCA</t>
  </si>
  <si>
    <t>11382HCYDO</t>
  </si>
  <si>
    <t>11463PAYLK</t>
  </si>
  <si>
    <t>11463PAYMI</t>
  </si>
  <si>
    <t>11135OVYTC</t>
  </si>
  <si>
    <t>11135CLYXN</t>
  </si>
  <si>
    <t>11135CLYXU</t>
  </si>
  <si>
    <t>11135CLYYB</t>
  </si>
  <si>
    <t>11135CLYYC</t>
  </si>
  <si>
    <t>11135CLYYN</t>
  </si>
  <si>
    <t>11135CLYYO</t>
  </si>
  <si>
    <t>11535ADZUB</t>
  </si>
  <si>
    <t>11535ADZUO</t>
  </si>
  <si>
    <t>11535ADZUQ</t>
  </si>
  <si>
    <t>11330JQZZP</t>
  </si>
  <si>
    <t>11185DDASD</t>
  </si>
  <si>
    <t>11185DDASE</t>
  </si>
  <si>
    <t>11185DDASH</t>
  </si>
  <si>
    <t>11048AOBAP</t>
  </si>
  <si>
    <t>11000JCBTV</t>
  </si>
  <si>
    <t>11572SRBUA</t>
  </si>
  <si>
    <t>11176CIBUE</t>
  </si>
  <si>
    <t>11176CIBUG</t>
  </si>
  <si>
    <t>11176CIBUM</t>
  </si>
  <si>
    <t>11370JICBH</t>
  </si>
  <si>
    <t>11370JICBN</t>
  </si>
  <si>
    <t>11370JICBO</t>
  </si>
  <si>
    <t>11962JDCDG</t>
  </si>
  <si>
    <t>11315AEJAP</t>
  </si>
  <si>
    <t>11315AEJAQ</t>
  </si>
  <si>
    <t>11294IVNAX</t>
  </si>
  <si>
    <t>11562RDOKV</t>
  </si>
  <si>
    <t>12111PTOMI</t>
  </si>
  <si>
    <t>11898AGQOR</t>
  </si>
  <si>
    <t>12215CTQQL</t>
  </si>
  <si>
    <t>11502COSPF</t>
  </si>
  <si>
    <t>11330JQSWA</t>
  </si>
  <si>
    <t>11000NIUFO</t>
  </si>
  <si>
    <t>11135DLURD</t>
  </si>
  <si>
    <t>11467LMVIM</t>
  </si>
  <si>
    <t>11467LMVIN</t>
  </si>
  <si>
    <t>11497PFVPD</t>
  </si>
  <si>
    <t>11041ADYBP</t>
  </si>
  <si>
    <t>11609ATZCB</t>
  </si>
  <si>
    <t>11609ASZKB</t>
  </si>
  <si>
    <t>11529SLKBD</t>
  </si>
  <si>
    <t>11340CGWID</t>
  </si>
  <si>
    <t>11425OSNZS</t>
  </si>
  <si>
    <t>11116SCZMM</t>
  </si>
  <si>
    <t>11953TQBOH</t>
  </si>
  <si>
    <t>11769MCOWA</t>
  </si>
  <si>
    <t>11024ADPAC</t>
  </si>
  <si>
    <t>11458RJPDU</t>
  </si>
  <si>
    <t>11458RJPDV</t>
  </si>
  <si>
    <t>13865PESKD</t>
  </si>
  <si>
    <t>12186FCSTP</t>
  </si>
  <si>
    <t>11132CJTRM</t>
  </si>
  <si>
    <t>12459POTRN</t>
  </si>
  <si>
    <t>11641SZAKL</t>
  </si>
  <si>
    <t>11381BCAZA</t>
  </si>
  <si>
    <t>11381BCAZB</t>
  </si>
  <si>
    <t>11381BCAZC</t>
  </si>
  <si>
    <t>11381BCAZD</t>
  </si>
  <si>
    <t>11048AOBAB</t>
  </si>
  <si>
    <t>11480PJBOJ</t>
  </si>
  <si>
    <t>12210VTBPA</t>
  </si>
  <si>
    <t>12210VTBPB</t>
  </si>
  <si>
    <t>11116DNBRT</t>
  </si>
  <si>
    <t>11176CIBUB</t>
  </si>
  <si>
    <t>11176CIBUO</t>
  </si>
  <si>
    <t>11176CIBZB</t>
  </si>
  <si>
    <t>11570VAEAZ</t>
  </si>
  <si>
    <t>11315AEJAR</t>
  </si>
  <si>
    <t>11389RTMPE</t>
  </si>
  <si>
    <t>11135MDOGG</t>
  </si>
  <si>
    <t>11562ELOHC</t>
  </si>
  <si>
    <t>11562ELOLI</t>
  </si>
  <si>
    <t>11562ELOLJ</t>
  </si>
  <si>
    <t>11562ELOLL</t>
  </si>
  <si>
    <t>11660TIPMD</t>
  </si>
  <si>
    <t>11660TIPPA</t>
  </si>
  <si>
    <t>11037XNPRG</t>
  </si>
  <si>
    <t>11037XNPRH</t>
  </si>
  <si>
    <t>11037XNPRI</t>
  </si>
  <si>
    <t>11294ABQFB</t>
  </si>
  <si>
    <t>11020XNQKB</t>
  </si>
  <si>
    <t>12207PVRLJ</t>
  </si>
  <si>
    <t>12207PVRLK</t>
  </si>
  <si>
    <t>12207PVRLL</t>
  </si>
  <si>
    <t>12207PVRLM</t>
  </si>
  <si>
    <t>12207PVRLN</t>
  </si>
  <si>
    <t>11551VPRXG</t>
  </si>
  <si>
    <t>11589APRXQ</t>
  </si>
  <si>
    <t>11589APRXR</t>
  </si>
  <si>
    <t>11252MFRYA</t>
  </si>
  <si>
    <t>11071ALSCC</t>
  </si>
  <si>
    <t>11071ALSCD</t>
  </si>
  <si>
    <t>11071ALSCE</t>
  </si>
  <si>
    <t>11612DCTDX</t>
  </si>
  <si>
    <t>11476WOUDL</t>
  </si>
  <si>
    <t>11369MOUKN</t>
  </si>
  <si>
    <t>11135DLURH</t>
  </si>
  <si>
    <t>11135DLURJ</t>
  </si>
  <si>
    <t>11135DLURK</t>
  </si>
  <si>
    <t>11135DLURL</t>
  </si>
  <si>
    <t>11599CSURT</t>
  </si>
  <si>
    <t>11311JMUYF</t>
  </si>
  <si>
    <t>11326VIVTJ</t>
  </si>
  <si>
    <t>11326VIVTK</t>
  </si>
  <si>
    <t>11563JSVVJ</t>
  </si>
  <si>
    <t>11563PTVZG</t>
  </si>
  <si>
    <t>11563RHWAC</t>
  </si>
  <si>
    <t>11340CGWIC</t>
  </si>
  <si>
    <t>11114JPXJD</t>
  </si>
  <si>
    <t>11677TGXNN</t>
  </si>
  <si>
    <t>11295BRXOT</t>
  </si>
  <si>
    <t>13630ILXOZ</t>
  </si>
  <si>
    <t>11075JMYMQ</t>
  </si>
  <si>
    <t>11135OVYTD</t>
  </si>
  <si>
    <t>11135OVYTE</t>
  </si>
  <si>
    <t>11551VPYVG</t>
  </si>
  <si>
    <t>11609CDZHU</t>
  </si>
  <si>
    <t>11609CDZHV</t>
  </si>
  <si>
    <t>11135CLZLZ</t>
  </si>
  <si>
    <t>11135CLZMN</t>
  </si>
  <si>
    <t>11135MDZQN</t>
  </si>
  <si>
    <t>11220FVAHM</t>
  </si>
  <si>
    <t>11964RSAHX</t>
  </si>
  <si>
    <t>11641SZALV</t>
  </si>
  <si>
    <t>11641SZAVO</t>
  </si>
  <si>
    <t>11641SZAVU</t>
  </si>
  <si>
    <t>11641SZAVV</t>
  </si>
  <si>
    <t>11048AOBAR</t>
  </si>
  <si>
    <t>11370JICCU</t>
  </si>
  <si>
    <t>11633PSCEL</t>
  </si>
  <si>
    <t>11633PSCKK</t>
  </si>
  <si>
    <t>11300BSCVL</t>
  </si>
  <si>
    <t>11300BSCVS</t>
  </si>
  <si>
    <t>11381BUDAC</t>
  </si>
  <si>
    <t>11300IDDMG</t>
  </si>
  <si>
    <t>11000JAGGQ</t>
  </si>
  <si>
    <t>11227SSGWA</t>
  </si>
  <si>
    <t>11358TPHJY</t>
  </si>
  <si>
    <t>11548BAIBA</t>
  </si>
  <si>
    <t>11548BAIEG</t>
  </si>
  <si>
    <t>11000VILMB</t>
  </si>
  <si>
    <t>11000VILMN</t>
  </si>
  <si>
    <t>11633CAMCC</t>
  </si>
  <si>
    <t>11203EGOGC</t>
  </si>
  <si>
    <t>11203EGUTA</t>
  </si>
  <si>
    <t>11948HTWNQ</t>
  </si>
  <si>
    <t>11290BCXSH</t>
  </si>
  <si>
    <t>11000MGZAE</t>
  </si>
  <si>
    <t>11590SOOJJ</t>
  </si>
  <si>
    <t>11251GMAAH</t>
  </si>
  <si>
    <t>11251GMAAI</t>
  </si>
  <si>
    <t>11251GMAAJ</t>
  </si>
  <si>
    <t>11251GMAAL</t>
  </si>
  <si>
    <t>11488PAAAT</t>
  </si>
  <si>
    <t>11488PAAAV</t>
  </si>
  <si>
    <t>11381BCACE</t>
  </si>
  <si>
    <t>11220FVAGW</t>
  </si>
  <si>
    <t>11381BCAHM</t>
  </si>
  <si>
    <t>11873RGAHU</t>
  </si>
  <si>
    <t>11964RSAHV</t>
  </si>
  <si>
    <t>11973PDAPC</t>
  </si>
  <si>
    <t>11185DDASF</t>
  </si>
  <si>
    <t>11185DDASK</t>
  </si>
  <si>
    <t>11000ASBLW</t>
  </si>
  <si>
    <t>11000ASBLX</t>
  </si>
  <si>
    <t>11000SFBMK</t>
  </si>
  <si>
    <t>11202EBBQH</t>
  </si>
  <si>
    <t>11202EBBQJ</t>
  </si>
  <si>
    <t>11000MLBST</t>
  </si>
  <si>
    <t>11000JCBTW</t>
  </si>
  <si>
    <t>11176CIBUR</t>
  </si>
  <si>
    <t>11176CIBUV</t>
  </si>
  <si>
    <t>11529GCCAL</t>
  </si>
  <si>
    <t>11370JICAP</t>
  </si>
  <si>
    <t>11370JICBE</t>
  </si>
  <si>
    <t>11633PSCDL</t>
  </si>
  <si>
    <t>11381MOCEO</t>
  </si>
  <si>
    <t>11300BSCVP</t>
  </si>
  <si>
    <t>11300BSCVQ</t>
  </si>
  <si>
    <t>11300BSCVR</t>
  </si>
  <si>
    <t>11633PSCWU</t>
  </si>
  <si>
    <t>11300IDDNA</t>
  </si>
  <si>
    <t>11415NZEKB</t>
  </si>
  <si>
    <t>11548DMHDP</t>
  </si>
  <si>
    <t>11000ASIAA</t>
  </si>
  <si>
    <t>11000SFIBE</t>
  </si>
  <si>
    <t>11000IGICH</t>
  </si>
  <si>
    <t>11548BAIDJ</t>
  </si>
  <si>
    <t>11548BAIDS</t>
  </si>
  <si>
    <t>11000IGINP</t>
  </si>
  <si>
    <t>11000IGIPN</t>
  </si>
  <si>
    <t>11000ASIUO</t>
  </si>
  <si>
    <t>11000ASIUQ</t>
  </si>
  <si>
    <t>11529SOJMN</t>
  </si>
  <si>
    <t>11892NAKNS</t>
  </si>
  <si>
    <t>11000ADLYI</t>
  </si>
  <si>
    <t>11000ADLYJ</t>
  </si>
  <si>
    <t>11000ADLZE</t>
  </si>
  <si>
    <t>11000ADLZF</t>
  </si>
  <si>
    <t>11000ADLZJ</t>
  </si>
  <si>
    <t>11529SOMBJ</t>
  </si>
  <si>
    <t>11326VIMTT</t>
  </si>
  <si>
    <t>11000ASMUS</t>
  </si>
  <si>
    <t>11000NPMWO</t>
  </si>
  <si>
    <t>11000NPMWP</t>
  </si>
  <si>
    <t>11000NPMWR</t>
  </si>
  <si>
    <t>11000NPMWT</t>
  </si>
  <si>
    <t>11294ABNBA</t>
  </si>
  <si>
    <t>11892NBNCF</t>
  </si>
  <si>
    <t>11425SNNXX</t>
  </si>
  <si>
    <t>11203COOGV</t>
  </si>
  <si>
    <t>11562ELOKS</t>
  </si>
  <si>
    <t>11465WOOUD</t>
  </si>
  <si>
    <t>11000MMPWJ</t>
  </si>
  <si>
    <t>11000JNPYA</t>
  </si>
  <si>
    <t>11386SPQLB</t>
  </si>
  <si>
    <t>11386SPQLE</t>
  </si>
  <si>
    <t>11074VARAE</t>
  </si>
  <si>
    <t>11042JMREB</t>
  </si>
  <si>
    <t>11256SARXH</t>
  </si>
  <si>
    <t>11256SARXN</t>
  </si>
  <si>
    <t>11892BOSJF</t>
  </si>
  <si>
    <t>11425ROSVM</t>
  </si>
  <si>
    <t>11124MITLE</t>
  </si>
  <si>
    <t>11124MITLF</t>
  </si>
  <si>
    <t>11330JQUBV</t>
  </si>
  <si>
    <t>11507RBUPT</t>
  </si>
  <si>
    <t>11455PNUSY</t>
  </si>
  <si>
    <t>11311JMUWX</t>
  </si>
  <si>
    <t>11311JMUYG</t>
  </si>
  <si>
    <t>11311JMUYI</t>
  </si>
  <si>
    <t>11311JMUYN</t>
  </si>
  <si>
    <t>11311JMUYQ</t>
  </si>
  <si>
    <t>11000NIUZZ</t>
  </si>
  <si>
    <t>11135VCVCC</t>
  </si>
  <si>
    <t>11135VCVCD</t>
  </si>
  <si>
    <t>11563JSVML</t>
  </si>
  <si>
    <t>11563NHVPP</t>
  </si>
  <si>
    <t>11563NHVXX</t>
  </si>
  <si>
    <t>11340CGVZA</t>
  </si>
  <si>
    <t>11563TTWAZ</t>
  </si>
  <si>
    <t>11677PVXMN</t>
  </si>
  <si>
    <t>11791CXXQA</t>
  </si>
  <si>
    <t>12074PBXVN</t>
  </si>
  <si>
    <t>12074BOXVR</t>
  </si>
  <si>
    <t>12319PNYKK</t>
  </si>
  <si>
    <t>11463SOYLA</t>
  </si>
  <si>
    <t>11463PAYMJ</t>
  </si>
  <si>
    <t>11227SSZRD</t>
  </si>
  <si>
    <t>11543DEZYB</t>
  </si>
  <si>
    <t>11381BCACF</t>
  </si>
  <si>
    <t>11529SOACL</t>
  </si>
  <si>
    <t>11185DDAGI</t>
  </si>
  <si>
    <t>11185DDAGJ</t>
  </si>
  <si>
    <t>11220FVAGS</t>
  </si>
  <si>
    <t>11220FVAGV</t>
  </si>
  <si>
    <t>11220FVAHR</t>
  </si>
  <si>
    <t>11220FVAHS</t>
  </si>
  <si>
    <t>11548SBANM</t>
  </si>
  <si>
    <t>11548SBAUF</t>
  </si>
  <si>
    <t>11548SBAUI</t>
  </si>
  <si>
    <t>11892GRBBP</t>
  </si>
  <si>
    <t>11000ASBLV</t>
  </si>
  <si>
    <t>11000IGBMJ</t>
  </si>
  <si>
    <t>11000ADBMN</t>
  </si>
  <si>
    <t>11000ADBMO</t>
  </si>
  <si>
    <t>11185BEBMX</t>
  </si>
  <si>
    <t>11185BEBMZ</t>
  </si>
  <si>
    <t>11300VJBOJ</t>
  </si>
  <si>
    <t>11227SSBRL</t>
  </si>
  <si>
    <t>11000MDBRM</t>
  </si>
  <si>
    <t>11227SSBRN</t>
  </si>
  <si>
    <t>11000ADBSI</t>
  </si>
  <si>
    <t>11000JCBTU</t>
  </si>
  <si>
    <t>11000JCBTX</t>
  </si>
  <si>
    <t>11000JCBTY</t>
  </si>
  <si>
    <t>11176CIBUQ</t>
  </si>
  <si>
    <t>11000JMBUR</t>
  </si>
  <si>
    <t>11589VNBUR</t>
  </si>
  <si>
    <t>11370JICBL</t>
  </si>
  <si>
    <t>11633PSCEU</t>
  </si>
  <si>
    <t>11300BSCHA</t>
  </si>
  <si>
    <t>11000MDCRX</t>
  </si>
  <si>
    <t>11300BSCVC</t>
  </si>
  <si>
    <t>11892CCEXI</t>
  </si>
  <si>
    <t>11892CCEYY</t>
  </si>
  <si>
    <t>11548FZEZW</t>
  </si>
  <si>
    <t>11051SJFAI</t>
  </si>
  <si>
    <t>11266GFGFA</t>
  </si>
  <si>
    <t>11000JAGHX</t>
  </si>
  <si>
    <t>11548DMHDC</t>
  </si>
  <si>
    <t>11892CCHMF</t>
  </si>
  <si>
    <t>11892CCHMG</t>
  </si>
  <si>
    <t>11000IPHPN</t>
  </si>
  <si>
    <t>11529GCHRL</t>
  </si>
  <si>
    <t>11000IGIBT</t>
  </si>
  <si>
    <t>11548BAIDA</t>
  </si>
  <si>
    <t>11548BAIDI</t>
  </si>
  <si>
    <t>11000IGINK</t>
  </si>
  <si>
    <t>11000SFIOI</t>
  </si>
  <si>
    <t>11000ASISE</t>
  </si>
  <si>
    <t>11000ASISR</t>
  </si>
  <si>
    <t>11000ADISX</t>
  </si>
  <si>
    <t>11000ASIXD</t>
  </si>
  <si>
    <t>11000ASIXF</t>
  </si>
  <si>
    <t>11529SOJML</t>
  </si>
  <si>
    <t>11529SLJRM</t>
  </si>
  <si>
    <t>11892GRJZA</t>
  </si>
  <si>
    <t>11892GRKHF</t>
  </si>
  <si>
    <t>11000ADLYR</t>
  </si>
  <si>
    <t>11000ADLYS</t>
  </si>
  <si>
    <t>11000ADLYU</t>
  </si>
  <si>
    <t>11000ADLYV</t>
  </si>
  <si>
    <t>11000ADMUR</t>
  </si>
  <si>
    <t>11000JRMVJ</t>
  </si>
  <si>
    <t>11000JRMVK</t>
  </si>
  <si>
    <t>11000JRMVL</t>
  </si>
  <si>
    <t>11000NPMWI</t>
  </si>
  <si>
    <t>11000NPMWJ</t>
  </si>
  <si>
    <t>11000NPMWN</t>
  </si>
  <si>
    <t>11000NPMWS</t>
  </si>
  <si>
    <t>11892NBNCG</t>
  </si>
  <si>
    <t>11892NBNCH</t>
  </si>
  <si>
    <t>11202EBOAP</t>
  </si>
  <si>
    <t>11202EBOAR</t>
  </si>
  <si>
    <t>11291ISODC</t>
  </si>
  <si>
    <t>11203EGOGD</t>
  </si>
  <si>
    <t>12449MSOGD</t>
  </si>
  <si>
    <t>11562MCOKF</t>
  </si>
  <si>
    <t>11395MCOLJ</t>
  </si>
  <si>
    <t>11395MCOLO</t>
  </si>
  <si>
    <t>11340CGPNV</t>
  </si>
  <si>
    <t>11340CGPNW</t>
  </si>
  <si>
    <t>11340CGPNY</t>
  </si>
  <si>
    <t>11000SAPQU</t>
  </si>
  <si>
    <t>11529SOPRM</t>
  </si>
  <si>
    <t>11529SOPRN</t>
  </si>
  <si>
    <t>11529SOPRO</t>
  </si>
  <si>
    <t>11000SAPVH</t>
  </si>
  <si>
    <t>11000JNPXZ</t>
  </si>
  <si>
    <t>11000JNPYF</t>
  </si>
  <si>
    <t>11000JNQAI</t>
  </si>
  <si>
    <t>11182SJQAR</t>
  </si>
  <si>
    <t>11386SPQKZ</t>
  </si>
  <si>
    <t>11386SPQLA</t>
  </si>
  <si>
    <t>11386SPQLC</t>
  </si>
  <si>
    <t>11000JNQNZ</t>
  </si>
  <si>
    <t>11000JNQON</t>
  </si>
  <si>
    <t>11000JNQOO</t>
  </si>
  <si>
    <t>12215CTQQH</t>
  </si>
  <si>
    <t>12215CTQQY</t>
  </si>
  <si>
    <t>11000JNQYC</t>
  </si>
  <si>
    <t>11000SAREC</t>
  </si>
  <si>
    <t>11292PTRJZ</t>
  </si>
  <si>
    <t>11252MFRYE</t>
  </si>
  <si>
    <t>11252MFRYF</t>
  </si>
  <si>
    <t>11252MFRYZ</t>
  </si>
  <si>
    <t>11252MFRZC</t>
  </si>
  <si>
    <t>11252MFRZL</t>
  </si>
  <si>
    <t>11252MFRZP</t>
  </si>
  <si>
    <t>11071ALSCO</t>
  </si>
  <si>
    <t>11071ALSCS</t>
  </si>
  <si>
    <t>11584NJSFU</t>
  </si>
  <si>
    <t>13633NSSNR</t>
  </si>
  <si>
    <t>11474VRSPB</t>
  </si>
  <si>
    <t>11081BCSQP</t>
  </si>
  <si>
    <t>11150AATBL</t>
  </si>
  <si>
    <t>11124MITKW</t>
  </si>
  <si>
    <t>11124MITLA</t>
  </si>
  <si>
    <t>11661AMTTV</t>
  </si>
  <si>
    <t>11135DLURA</t>
  </si>
  <si>
    <t>11311LNVBW</t>
  </si>
  <si>
    <t>11564SLVOU</t>
  </si>
  <si>
    <t>11563TTVWN</t>
  </si>
  <si>
    <t>11563TTVWS</t>
  </si>
  <si>
    <t>11563JSVYS</t>
  </si>
  <si>
    <t>11563RHWAK</t>
  </si>
  <si>
    <t>11340CGWBB</t>
  </si>
  <si>
    <t>11563RHWBC</t>
  </si>
  <si>
    <t>11563TTWBE</t>
  </si>
  <si>
    <t>11562ELWDO</t>
  </si>
  <si>
    <t>11229RPXMD</t>
  </si>
  <si>
    <t>11229RPXNL</t>
  </si>
  <si>
    <t>11791CXXQD</t>
  </si>
  <si>
    <t>11892MQYDO</t>
  </si>
  <si>
    <t>11291ISYEE</t>
  </si>
  <si>
    <t>11291ISYEG</t>
  </si>
  <si>
    <t>11023LRYGD</t>
  </si>
  <si>
    <t>11463PAYLL</t>
  </si>
  <si>
    <t>11551NJYUR</t>
  </si>
  <si>
    <t>11252MFZQH</t>
  </si>
  <si>
    <t>11227SSZQZ</t>
  </si>
  <si>
    <t>11227SSZRA</t>
  </si>
  <si>
    <t>11227SSZRC</t>
  </si>
  <si>
    <t>11252MFZRR</t>
  </si>
  <si>
    <t>11252MFZSE</t>
  </si>
  <si>
    <t>11535ADZUP</t>
  </si>
  <si>
    <t>11535ADZUR</t>
  </si>
  <si>
    <t>11892BOZYX</t>
  </si>
  <si>
    <t>11609ASZZV</t>
  </si>
  <si>
    <t>11370MAAOJ</t>
  </si>
  <si>
    <t>11000VEBMW</t>
  </si>
  <si>
    <t>11633HTFAD</t>
  </si>
  <si>
    <t>11633HTFAH</t>
  </si>
  <si>
    <t>11368PJMPA</t>
  </si>
  <si>
    <t>11395MCOLN</t>
  </si>
  <si>
    <t>11609CROMZ</t>
  </si>
  <si>
    <t>11037XNPQA</t>
  </si>
  <si>
    <t>11037XNPQV</t>
  </si>
  <si>
    <t>11124MITLC</t>
  </si>
  <si>
    <t>11661AMUAT</t>
  </si>
  <si>
    <t>11125CDUEW</t>
  </si>
  <si>
    <t>11507SGUPK</t>
  </si>
  <si>
    <t>11467LMVII</t>
  </si>
  <si>
    <t>11467LMVIJ</t>
  </si>
  <si>
    <t>11563JSVYR</t>
  </si>
  <si>
    <t>11317DBZXL</t>
  </si>
  <si>
    <t>11609ASZZY</t>
  </si>
  <si>
    <t>11112JRBBR</t>
  </si>
  <si>
    <t>11529LEDCF</t>
  </si>
  <si>
    <t>11529LEDCG</t>
  </si>
  <si>
    <t>11529LEDCH</t>
  </si>
  <si>
    <t>12300CREEA</t>
  </si>
  <si>
    <t>11172CRJAV</t>
  </si>
  <si>
    <t>12359USJAW</t>
  </si>
  <si>
    <t>11000JRMXM</t>
  </si>
  <si>
    <t>11735IPOYK</t>
  </si>
  <si>
    <t>11275DPPHE</t>
  </si>
  <si>
    <t>11466FSPLQ</t>
  </si>
  <si>
    <t>11466FSPLR</t>
  </si>
  <si>
    <t>11466FSPLS</t>
  </si>
  <si>
    <t>12215CTQQJ</t>
  </si>
  <si>
    <t>11000JRTVU</t>
  </si>
  <si>
    <t>11563NHVYW</t>
  </si>
  <si>
    <t>11563NHVYX</t>
  </si>
  <si>
    <t>11563NHVYY</t>
  </si>
  <si>
    <t>11340CGWAD</t>
  </si>
  <si>
    <t>11640ARZQP</t>
  </si>
  <si>
    <t>11114JPZZQ</t>
  </si>
  <si>
    <t>11670SBAAH</t>
  </si>
  <si>
    <t>11670SBAAI</t>
  </si>
  <si>
    <t>12649FEEBF</t>
  </si>
  <si>
    <t>13186GCEBG</t>
  </si>
  <si>
    <t>13191VEEBH</t>
  </si>
  <si>
    <t>11007AAEBI</t>
  </si>
  <si>
    <t>11007AAEBJ</t>
  </si>
  <si>
    <t>11007AAEBK</t>
  </si>
  <si>
    <t>11007AAEBL</t>
  </si>
  <si>
    <t>11007AAEBM</t>
  </si>
  <si>
    <t>11380RBBGB</t>
  </si>
  <si>
    <t>11525EMRIC</t>
  </si>
  <si>
    <t>11425QT JTR</t>
  </si>
  <si>
    <t>11623SIAIL</t>
  </si>
  <si>
    <t>11300ITANS</t>
  </si>
  <si>
    <t>11381BCAZE</t>
  </si>
  <si>
    <t>11227SSBAA</t>
  </si>
  <si>
    <t>11227SSBAB</t>
  </si>
  <si>
    <t>11060PTBYU</t>
  </si>
  <si>
    <t>11176CIBZE</t>
  </si>
  <si>
    <t>11609EDCAE</t>
  </si>
  <si>
    <t>11474STCBA</t>
  </si>
  <si>
    <t>11474STCBB</t>
  </si>
  <si>
    <t>11609CRCRZ</t>
  </si>
  <si>
    <t>11006BSDEX</t>
  </si>
  <si>
    <t>11047DCEQQ</t>
  </si>
  <si>
    <t>11234NGGSL</t>
  </si>
  <si>
    <t>11892GRKHZ</t>
  </si>
  <si>
    <t>11326VIMZT</t>
  </si>
  <si>
    <t>11562MCONT</t>
  </si>
  <si>
    <t>11071BAOTX</t>
  </si>
  <si>
    <t>11553CSPCL</t>
  </si>
  <si>
    <t>11553CSPCM</t>
  </si>
  <si>
    <t>11037ESPRJ</t>
  </si>
  <si>
    <t>11383PJPTN</t>
  </si>
  <si>
    <t>11301SPQTF</t>
  </si>
  <si>
    <t>11562RDSHY</t>
  </si>
  <si>
    <t>11425ROSVO</t>
  </si>
  <si>
    <t>11124MITLH</t>
  </si>
  <si>
    <t>11365DITPJ</t>
  </si>
  <si>
    <t>11535ADUHZ</t>
  </si>
  <si>
    <t>11563URVKS</t>
  </si>
  <si>
    <t>11563URVKT</t>
  </si>
  <si>
    <t>11340CGWIB</t>
  </si>
  <si>
    <t>11457APXGD</t>
  </si>
  <si>
    <t>11378SPXOB</t>
  </si>
  <si>
    <t>11378SPXOC</t>
  </si>
  <si>
    <t>11295BRXOU</t>
  </si>
  <si>
    <t>11428MPZZS</t>
  </si>
  <si>
    <t>11185DDAGD</t>
  </si>
  <si>
    <t>11528RPALN</t>
  </si>
  <si>
    <t>11641SZAVA</t>
  </si>
  <si>
    <t>11000VIBQL</t>
  </si>
  <si>
    <t>11633PSCDB</t>
  </si>
  <si>
    <t>11548FZEZU</t>
  </si>
  <si>
    <t>11135BDVAH</t>
  </si>
  <si>
    <t>11870OPAAH</t>
  </si>
  <si>
    <t>12214AUAFX</t>
  </si>
  <si>
    <t>11633PS CEW</t>
  </si>
  <si>
    <t>12210VTQUJ</t>
  </si>
  <si>
    <t>11381BCAAB</t>
  </si>
  <si>
    <t>11381BCAAC</t>
  </si>
  <si>
    <t>11266GNAAD</t>
  </si>
  <si>
    <t>11381BCAAD</t>
  </si>
  <si>
    <t>11381BCAAE</t>
  </si>
  <si>
    <t>11623SIAHD</t>
  </si>
  <si>
    <t>11220FVAHG</t>
  </si>
  <si>
    <t>11220FVAHJ</t>
  </si>
  <si>
    <t>11082BMAHK</t>
  </si>
  <si>
    <t>11381BCAHL</t>
  </si>
  <si>
    <t>11082BMAHP</t>
  </si>
  <si>
    <t>11082BMAHQ</t>
  </si>
  <si>
    <t>11220FVAIQ</t>
  </si>
  <si>
    <t>11882PPAPA</t>
  </si>
  <si>
    <t>11973PDAPG</t>
  </si>
  <si>
    <t>11038DRASB</t>
  </si>
  <si>
    <t>11641SZAVE</t>
  </si>
  <si>
    <t>11641SZAVF</t>
  </si>
  <si>
    <t>11641SZAVG</t>
  </si>
  <si>
    <t>11641SZAVK</t>
  </si>
  <si>
    <t>11641SZAVL</t>
  </si>
  <si>
    <t>11381BCAXM</t>
  </si>
  <si>
    <t>11048AOBAA</t>
  </si>
  <si>
    <t>11048AOBAQ</t>
  </si>
  <si>
    <t>11892MQBNO</t>
  </si>
  <si>
    <t>11136MSBPQ</t>
  </si>
  <si>
    <t>11136MSBPR</t>
  </si>
  <si>
    <t>12210VTBPT</t>
  </si>
  <si>
    <t>12210VTBPU</t>
  </si>
  <si>
    <t>12210VTBPX</t>
  </si>
  <si>
    <t>11202EBBQG</t>
  </si>
  <si>
    <t>11202EBBQI</t>
  </si>
  <si>
    <t>11202EBBQK</t>
  </si>
  <si>
    <t>11227SSBRJ</t>
  </si>
  <si>
    <t>11227SSBRK</t>
  </si>
  <si>
    <t>11227SSBRM</t>
  </si>
  <si>
    <t>11136MSBRQ</t>
  </si>
  <si>
    <t>11057VABSJ</t>
  </si>
  <si>
    <t>11130JLBSL</t>
  </si>
  <si>
    <t>11176CIBUL</t>
  </si>
  <si>
    <t>11176CIBZS</t>
  </si>
  <si>
    <t>11176CIBZT</t>
  </si>
  <si>
    <t>11370JICBG</t>
  </si>
  <si>
    <t>11051PRCBY</t>
  </si>
  <si>
    <t>11130JLCBZ</t>
  </si>
  <si>
    <t>11892MQCRH</t>
  </si>
  <si>
    <t>11892MQCRI</t>
  </si>
  <si>
    <t>11892MQCRL</t>
  </si>
  <si>
    <t>11006BSDEI</t>
  </si>
  <si>
    <t>11000MMDEK</t>
  </si>
  <si>
    <t>11300IDDMF</t>
  </si>
  <si>
    <t>11300IDDMJ</t>
  </si>
  <si>
    <t>11300IDDMK</t>
  </si>
  <si>
    <t>11300IDDML</t>
  </si>
  <si>
    <t>11300IDDMO</t>
  </si>
  <si>
    <t>11300IDDMP</t>
  </si>
  <si>
    <t>11300IDDMQ</t>
  </si>
  <si>
    <t>11300IDDMR</t>
  </si>
  <si>
    <t>11300IDDMS</t>
  </si>
  <si>
    <t>11529NRGAK</t>
  </si>
  <si>
    <t>11548DMHAD</t>
  </si>
  <si>
    <t>11548DMHDO</t>
  </si>
  <si>
    <t>11548DMHJB</t>
  </si>
  <si>
    <t>11548DMHJV</t>
  </si>
  <si>
    <t>11266GNICD</t>
  </si>
  <si>
    <t>11548BAIDB</t>
  </si>
  <si>
    <t>11548BAIDC</t>
  </si>
  <si>
    <t>11548BAIDD</t>
  </si>
  <si>
    <t>11548BAIDM</t>
  </si>
  <si>
    <t>11548BAIDN</t>
  </si>
  <si>
    <t>11548BAIDP</t>
  </si>
  <si>
    <t>11548BAIDQ</t>
  </si>
  <si>
    <t>11548BAIDR</t>
  </si>
  <si>
    <t>11548BAIDX</t>
  </si>
  <si>
    <t>11548BAIDY</t>
  </si>
  <si>
    <t>11529GCIPN</t>
  </si>
  <si>
    <t>11266TBITB</t>
  </si>
  <si>
    <t>11000ASIWF</t>
  </si>
  <si>
    <t>11000MGJID</t>
  </si>
  <si>
    <t>11892PGKMD</t>
  </si>
  <si>
    <t>11892NAKNV</t>
  </si>
  <si>
    <t>11892MQLNN</t>
  </si>
  <si>
    <t>11892MQLNO</t>
  </si>
  <si>
    <t>11892MQLNR</t>
  </si>
  <si>
    <t>11326VIMST</t>
  </si>
  <si>
    <t>11000JRMVN</t>
  </si>
  <si>
    <t>11000JRMVO</t>
  </si>
  <si>
    <t>11326VIMVT</t>
  </si>
  <si>
    <t>11000MGMVW</t>
  </si>
  <si>
    <t>11000MGMVX</t>
  </si>
  <si>
    <t>11000MGMWB</t>
  </si>
  <si>
    <t>11000MGMWC</t>
  </si>
  <si>
    <t>11000MGMWD</t>
  </si>
  <si>
    <t>11000MGMWF</t>
  </si>
  <si>
    <t>11326VIMXT</t>
  </si>
  <si>
    <t>11000MGMYX</t>
  </si>
  <si>
    <t>11000MGMYZ</t>
  </si>
  <si>
    <t>11000MGMZV</t>
  </si>
  <si>
    <t>11000MGMZX</t>
  </si>
  <si>
    <t>11294IVNAQ</t>
  </si>
  <si>
    <t>11294IVNAR</t>
  </si>
  <si>
    <t>11892NANCE</t>
  </si>
  <si>
    <t>11176CINGA</t>
  </si>
  <si>
    <t>11176CINGB</t>
  </si>
  <si>
    <t>11176CINGJ</t>
  </si>
  <si>
    <t>11176CINGM</t>
  </si>
  <si>
    <t>11176CINGV</t>
  </si>
  <si>
    <t>11176CINGW</t>
  </si>
  <si>
    <t>11176CINGY</t>
  </si>
  <si>
    <t>11000JRNVY</t>
  </si>
  <si>
    <t>11000JRNVZ</t>
  </si>
  <si>
    <t>11589SPNZZ</t>
  </si>
  <si>
    <t>11202EBOAQ</t>
  </si>
  <si>
    <t>11202EBOBN</t>
  </si>
  <si>
    <t>11202EBOCC</t>
  </si>
  <si>
    <t>11135MDOGK</t>
  </si>
  <si>
    <t>11135MDOGP</t>
  </si>
  <si>
    <t>11203COOGZ</t>
  </si>
  <si>
    <t>11562MCOHB</t>
  </si>
  <si>
    <t>11562MCOKG</t>
  </si>
  <si>
    <t>11609EDOMG</t>
  </si>
  <si>
    <t>11553CSPCF</t>
  </si>
  <si>
    <t>11553CSPCG</t>
  </si>
  <si>
    <t>11553CSPER</t>
  </si>
  <si>
    <t>11275DPPGG</t>
  </si>
  <si>
    <t>11340CGPNL</t>
  </si>
  <si>
    <t>11339GPQEM</t>
  </si>
  <si>
    <t>11176CIQGO</t>
  </si>
  <si>
    <t>11136MSQPR</t>
  </si>
  <si>
    <t>12215CTQQK</t>
  </si>
  <si>
    <t>12215CTQQM</t>
  </si>
  <si>
    <t>11266TBQQT</t>
  </si>
  <si>
    <t>11592WLQZM</t>
  </si>
  <si>
    <t>11529GCRAL</t>
  </si>
  <si>
    <t>11326VIREJ</t>
  </si>
  <si>
    <t>11326VIRFC</t>
  </si>
  <si>
    <t>11737JNRKP</t>
  </si>
  <si>
    <t>11041VXRVY</t>
  </si>
  <si>
    <t>11252MFRYD</t>
  </si>
  <si>
    <t>11252MFRYN</t>
  </si>
  <si>
    <t>11252MFRYQ</t>
  </si>
  <si>
    <t>11252MFRYW</t>
  </si>
  <si>
    <t>11252MFRYY</t>
  </si>
  <si>
    <t>11252NGRZD</t>
  </si>
  <si>
    <t>11252NGRZE</t>
  </si>
  <si>
    <t>11252NGRZI</t>
  </si>
  <si>
    <t>11071ALSCM</t>
  </si>
  <si>
    <t>11071ALSHZ</t>
  </si>
  <si>
    <t>11150AATBK</t>
  </si>
  <si>
    <t>11000JRTVN</t>
  </si>
  <si>
    <t>11000JRTVO</t>
  </si>
  <si>
    <t>11000JRTVW</t>
  </si>
  <si>
    <t>11000JRTVX</t>
  </si>
  <si>
    <t>11000JRTVY</t>
  </si>
  <si>
    <t>11000JRTVZ</t>
  </si>
  <si>
    <t>11176CIUEZ</t>
  </si>
  <si>
    <t>11535ADUHQ</t>
  </si>
  <si>
    <t>11567SUUJX</t>
  </si>
  <si>
    <t>11521CGUVI</t>
  </si>
  <si>
    <t>11311JMUYO</t>
  </si>
  <si>
    <t>11311JMUYT</t>
  </si>
  <si>
    <t>11311JMUYU</t>
  </si>
  <si>
    <t>11311JMUYW</t>
  </si>
  <si>
    <t>11311JMVCD</t>
  </si>
  <si>
    <t>11135VCVCE</t>
  </si>
  <si>
    <t>11311JMVCE</t>
  </si>
  <si>
    <t>11311JMVCF</t>
  </si>
  <si>
    <t>11311JMVCG</t>
  </si>
  <si>
    <t>11311JMVCH</t>
  </si>
  <si>
    <t>11311JMVCK</t>
  </si>
  <si>
    <t>11311JMVCL</t>
  </si>
  <si>
    <t>11467LMVIF</t>
  </si>
  <si>
    <t>11467LMVIK</t>
  </si>
  <si>
    <t>11467LMVIL</t>
  </si>
  <si>
    <t>11563RHVRW</t>
  </si>
  <si>
    <t>11563RHVUO</t>
  </si>
  <si>
    <t>11563PTVWB</t>
  </si>
  <si>
    <t>11563TTVWC</t>
  </si>
  <si>
    <t>11563TTVWH</t>
  </si>
  <si>
    <t>11563TTVWJ</t>
  </si>
  <si>
    <t>11563TTVWK</t>
  </si>
  <si>
    <t>11563TTVWL</t>
  </si>
  <si>
    <t>11563TTVWO</t>
  </si>
  <si>
    <t>11563TTVWV</t>
  </si>
  <si>
    <t>11563TTVWX</t>
  </si>
  <si>
    <t>11563TTVWY</t>
  </si>
  <si>
    <t>11563TTVWZ</t>
  </si>
  <si>
    <t>11563NHVXY</t>
  </si>
  <si>
    <t>11340CGVZE</t>
  </si>
  <si>
    <t>11340CGVZH</t>
  </si>
  <si>
    <t>11340CGVZI</t>
  </si>
  <si>
    <t>11563RHWAH</t>
  </si>
  <si>
    <t>11563RHWAL</t>
  </si>
  <si>
    <t>11563RHWAQ</t>
  </si>
  <si>
    <t>11340CGWDK</t>
  </si>
  <si>
    <t>11340CGWDW</t>
  </si>
  <si>
    <t>11340CGWDX</t>
  </si>
  <si>
    <t>11340CGWDY</t>
  </si>
  <si>
    <t>11274FMXBC</t>
  </si>
  <si>
    <t>11274FMXBD</t>
  </si>
  <si>
    <t>11229RPXMG</t>
  </si>
  <si>
    <t>11229RPXMH</t>
  </si>
  <si>
    <t>11229RPXMI</t>
  </si>
  <si>
    <t>11229RPXMS</t>
  </si>
  <si>
    <t>11677TGXNE</t>
  </si>
  <si>
    <t>11677TGXNF</t>
  </si>
  <si>
    <t>11677LZXNH</t>
  </si>
  <si>
    <t>11229RPXNJ</t>
  </si>
  <si>
    <t>11229RPXNK</t>
  </si>
  <si>
    <t>11892MQYDC</t>
  </si>
  <si>
    <t>11892MQYDK</t>
  </si>
  <si>
    <t>11892MQYDM</t>
  </si>
  <si>
    <t>11892MQYDN</t>
  </si>
  <si>
    <t>11023LRYGA</t>
  </si>
  <si>
    <t>11023LRYGB</t>
  </si>
  <si>
    <t>11023LRYGC</t>
  </si>
  <si>
    <t>11023LRYGH</t>
  </si>
  <si>
    <t>11551NJYVE</t>
  </si>
  <si>
    <t>11000JRZAA</t>
  </si>
  <si>
    <t>11000JRZAC</t>
  </si>
  <si>
    <t>11609ATZCC</t>
  </si>
  <si>
    <t>11609ATZCD</t>
  </si>
  <si>
    <t>11640ARZRA</t>
  </si>
  <si>
    <t>11637FMZZK</t>
  </si>
  <si>
    <t>11023LRYGG</t>
  </si>
  <si>
    <t>11892PCKLK</t>
  </si>
  <si>
    <t>11459LOPOX</t>
  </si>
  <si>
    <t>11873RGAHV</t>
  </si>
  <si>
    <t>11135BEYNK</t>
  </si>
  <si>
    <t>11528RPAHC</t>
  </si>
  <si>
    <t>11528RPAJA</t>
  </si>
  <si>
    <t>11528RPAJH</t>
  </si>
  <si>
    <t>11528RPAJO</t>
  </si>
  <si>
    <t>11528RPAHE</t>
  </si>
  <si>
    <t>11528RPAHH</t>
  </si>
  <si>
    <t>11528RPAHI</t>
  </si>
  <si>
    <t>11528RPAHN</t>
  </si>
  <si>
    <t>11528RPAJJ</t>
  </si>
  <si>
    <t>11528RPAJQ</t>
  </si>
  <si>
    <t>11528RPAKC</t>
  </si>
  <si>
    <t>11528RPAKD</t>
  </si>
  <si>
    <t>11528RPAKF</t>
  </si>
  <si>
    <t>11528RPAKG</t>
  </si>
  <si>
    <t>11528RPAKJ</t>
  </si>
  <si>
    <t>11528RPAKR</t>
  </si>
  <si>
    <t>11300ITAKU</t>
  </si>
  <si>
    <t>11528RPAKX</t>
  </si>
  <si>
    <t>11528RPAKY</t>
  </si>
  <si>
    <t>11300ITAKZ</t>
  </si>
  <si>
    <t>11528RPAKZ</t>
  </si>
  <si>
    <t>11300ITANA</t>
  </si>
  <si>
    <t>11300ITANB</t>
  </si>
  <si>
    <t>11300ITAND</t>
  </si>
  <si>
    <t>11185BEBMD</t>
  </si>
  <si>
    <t>11185BEBME</t>
  </si>
  <si>
    <t>11185BEBMH</t>
  </si>
  <si>
    <t>11185BEBML</t>
  </si>
  <si>
    <t>11185BEBMO</t>
  </si>
  <si>
    <t>11415NZEII</t>
  </si>
  <si>
    <t>11415NZEIJ</t>
  </si>
  <si>
    <t>11415NZEIK</t>
  </si>
  <si>
    <t>11415NZEIN</t>
  </si>
  <si>
    <t>11415NZEKV</t>
  </si>
  <si>
    <t>11553CSPEA</t>
  </si>
  <si>
    <t>11553CSPEB</t>
  </si>
  <si>
    <t>11553CSPEC</t>
  </si>
  <si>
    <t>11553CSPED</t>
  </si>
  <si>
    <t>11553CSPEE</t>
  </si>
  <si>
    <t>11553CSPEF</t>
  </si>
  <si>
    <t>11553CSPEG</t>
  </si>
  <si>
    <t>11553CSPEZ</t>
  </si>
  <si>
    <t>11483GOVEA</t>
  </si>
  <si>
    <t>11483GOVEL</t>
  </si>
  <si>
    <t>11483GOVEU</t>
  </si>
  <si>
    <t>11483GOVFC</t>
  </si>
  <si>
    <t>11483GOVFD</t>
  </si>
  <si>
    <t>11483GOVFK</t>
  </si>
  <si>
    <t>11483GOVFL</t>
  </si>
  <si>
    <t>11483GOVFN</t>
  </si>
  <si>
    <t>11483GOVIA</t>
  </si>
  <si>
    <t>11483GOVIB</t>
  </si>
  <si>
    <t>11483GOVIC</t>
  </si>
  <si>
    <t>11483GOVID</t>
  </si>
  <si>
    <t>11483GOVIE</t>
  </si>
  <si>
    <t>11483GOVIF</t>
  </si>
  <si>
    <t>11483GOVIG</t>
  </si>
  <si>
    <t>11483GOVIH</t>
  </si>
  <si>
    <t>11553CSWIW</t>
  </si>
  <si>
    <t>11533CSWJD</t>
  </si>
  <si>
    <t>11553CSWJO</t>
  </si>
  <si>
    <t>11480PJBOH</t>
  </si>
  <si>
    <t>11291ISBOL</t>
  </si>
  <si>
    <t>11291ISBOM</t>
  </si>
  <si>
    <t>11291ISBPS</t>
  </si>
  <si>
    <t>11480PJBQX</t>
  </si>
  <si>
    <t>11791CFCFY</t>
  </si>
  <si>
    <t>11300IDDMA</t>
  </si>
  <si>
    <t>11300IDDMC</t>
  </si>
  <si>
    <t>11300IDDME</t>
  </si>
  <si>
    <t>11300IDDMH</t>
  </si>
  <si>
    <t>11300IDDMN</t>
  </si>
  <si>
    <t>11300IDDMX</t>
  </si>
  <si>
    <t>11300IDDMZ</t>
  </si>
  <si>
    <t>11950TRFOW</t>
  </si>
  <si>
    <t>11401NZHLK</t>
  </si>
  <si>
    <t>11303MDMDA</t>
  </si>
  <si>
    <t>11303MDMDB</t>
  </si>
  <si>
    <t>11051MRMRB</t>
  </si>
  <si>
    <t>11291ISODO</t>
  </si>
  <si>
    <t>11291ISODP</t>
  </si>
  <si>
    <t>11291ISODQ</t>
  </si>
  <si>
    <t>11291ISODR</t>
  </si>
  <si>
    <t>11291ISODS</t>
  </si>
  <si>
    <t>11291ISOEA</t>
  </si>
  <si>
    <t>11291ISOEI</t>
  </si>
  <si>
    <t>11291ISOEO</t>
  </si>
  <si>
    <t>11203EGOGG</t>
  </si>
  <si>
    <t>11203EGOGN</t>
  </si>
  <si>
    <t>11203EGOGT</t>
  </si>
  <si>
    <t>11203EGOHO</t>
  </si>
  <si>
    <t>11203EGOHW</t>
  </si>
  <si>
    <t>11203EGOHX</t>
  </si>
  <si>
    <t>11291ISPOK</t>
  </si>
  <si>
    <t>11572AEQFF</t>
  </si>
  <si>
    <t>11572AEQFJ</t>
  </si>
  <si>
    <t>11572AEQFQ</t>
  </si>
  <si>
    <t>11326TNTRN</t>
  </si>
  <si>
    <t>11357POVOD</t>
  </si>
  <si>
    <t>11357POVOE</t>
  </si>
  <si>
    <t>11357POVOF</t>
  </si>
  <si>
    <t>11357POVOP</t>
  </si>
  <si>
    <t>11791CXXPF</t>
  </si>
  <si>
    <t>11791CXXQB</t>
  </si>
  <si>
    <t>13650VJXQG</t>
  </si>
  <si>
    <t>11791CXXQJ</t>
  </si>
  <si>
    <t>11291ISYEB</t>
  </si>
  <si>
    <t>11291ISYEC</t>
  </si>
  <si>
    <t>11291ISYEI</t>
  </si>
  <si>
    <t>11291ISYEJ</t>
  </si>
  <si>
    <t>11291ISYEK</t>
  </si>
  <si>
    <t>11291ISYEL</t>
  </si>
  <si>
    <t>11291ISYEM</t>
  </si>
  <si>
    <t>11291ISYEN</t>
  </si>
  <si>
    <t>11291ISYEO</t>
  </si>
  <si>
    <t>11291ISYEX</t>
  </si>
  <si>
    <t>11051MRZMV</t>
  </si>
  <si>
    <t>11950TRZRL</t>
  </si>
  <si>
    <t>11319DIZRN</t>
  </si>
  <si>
    <t>11319DIZRO</t>
  </si>
  <si>
    <t>11950TRZRQ</t>
  </si>
  <si>
    <t>11319DIZRR</t>
  </si>
  <si>
    <t>11474VRSES</t>
  </si>
  <si>
    <t>11563EMUBA</t>
  </si>
  <si>
    <t>11563CAUBO</t>
  </si>
  <si>
    <t>11252AAE</t>
  </si>
  <si>
    <t>11326VIAIL</t>
  </si>
  <si>
    <t>11254FSAYK</t>
  </si>
  <si>
    <t>11380RBBFX</t>
  </si>
  <si>
    <t>11691ASBSG</t>
  </si>
  <si>
    <t>11474STCBP</t>
  </si>
  <si>
    <t xml:space="preserve">11474STCCJ </t>
  </si>
  <si>
    <t>11280RCCNE</t>
  </si>
  <si>
    <t>11660TICNG</t>
  </si>
  <si>
    <t>11570VAEAO</t>
  </si>
  <si>
    <t>11315AEJAS</t>
  </si>
  <si>
    <t>11315AEJAT</t>
  </si>
  <si>
    <t>11038DRJDA</t>
  </si>
  <si>
    <t>11345LULAJ</t>
  </si>
  <si>
    <t>11417NHNIB</t>
  </si>
  <si>
    <t>11644TAOJV</t>
  </si>
  <si>
    <t>11657TUOPM</t>
  </si>
  <si>
    <t>11240RTOWH</t>
  </si>
  <si>
    <t>11553CSPCO </t>
  </si>
  <si>
    <t>11553CSPCQ </t>
  </si>
  <si>
    <t>13209MNPDS</t>
  </si>
  <si>
    <t>11459LOPOY</t>
  </si>
  <si>
    <t>11340CGPQZ</t>
  </si>
  <si>
    <t>11383PJPTM</t>
  </si>
  <si>
    <t>11264CLQDC</t>
  </si>
  <si>
    <t>11264CLQDN</t>
  </si>
  <si>
    <t>11264CLQDU</t>
  </si>
  <si>
    <t>11176CIQGX</t>
  </si>
  <si>
    <t>11020XNQKM</t>
  </si>
  <si>
    <t>11074RERDB</t>
  </si>
  <si>
    <t>11055SCRRV</t>
  </si>
  <si>
    <t>11250MPRVM</t>
  </si>
  <si>
    <t>11474PISOI</t>
  </si>
  <si>
    <t>11290BCTTQ</t>
  </si>
  <si>
    <t xml:space="preserve">11290BCTTR </t>
  </si>
  <si>
    <t>11536MBUAM</t>
  </si>
  <si>
    <t>11050RPUHL</t>
  </si>
  <si>
    <t>11369MOUKA</t>
  </si>
  <si>
    <t>11369MOUKB</t>
  </si>
  <si>
    <t>11563TTUSV</t>
  </si>
  <si>
    <t>11563RHUSW </t>
  </si>
  <si>
    <t>11427EKUTO</t>
  </si>
  <si>
    <t>11701RPVBV</t>
  </si>
  <si>
    <t>11885AFVHA</t>
  </si>
  <si>
    <t>11264CLVSH</t>
  </si>
  <si>
    <t>11020XNWKE</t>
  </si>
  <si>
    <t>11553CSWKE</t>
  </si>
  <si>
    <t>12283RJXIZ</t>
  </si>
  <si>
    <t>11291ISYEH</t>
  </si>
  <si>
    <t>11150MGYUA</t>
  </si>
  <si>
    <t>11227SSZRF</t>
  </si>
  <si>
    <t>11227SSZRG</t>
  </si>
  <si>
    <t>11218GSRAA</t>
  </si>
  <si>
    <t>11218GSRAB</t>
  </si>
  <si>
    <t>11185DDAGC</t>
  </si>
  <si>
    <t>11623SIAHG</t>
  </si>
  <si>
    <t>11220FVAHO</t>
  </si>
  <si>
    <t>11220FVAHQ</t>
  </si>
  <si>
    <t>11641SZAVH</t>
  </si>
  <si>
    <t>11697BNBNA</t>
  </si>
  <si>
    <t>11300VJBOG</t>
  </si>
  <si>
    <t>11381MOCEI</t>
  </si>
  <si>
    <t>11633PS CEQ</t>
  </si>
  <si>
    <t>11370ABEJP</t>
  </si>
  <si>
    <t>11892AOMVO</t>
  </si>
  <si>
    <t>11294QENBB</t>
  </si>
  <si>
    <t>11020SVQKK</t>
  </si>
  <si>
    <t>11071ALQQG</t>
  </si>
  <si>
    <t>12074BOXVQ</t>
  </si>
  <si>
    <t>11135CLYXT</t>
  </si>
  <si>
    <t>11330PLZLO</t>
  </si>
  <si>
    <t>11300VJBLE</t>
  </si>
  <si>
    <t>11300VJBOQ</t>
  </si>
  <si>
    <t>11370ABEJV</t>
  </si>
  <si>
    <t>11370JICCV</t>
  </si>
  <si>
    <t>11300BSCVH</t>
  </si>
  <si>
    <t>11370ABEJA</t>
  </si>
  <si>
    <t>11098JCBRO</t>
  </si>
  <si>
    <t>11000MYBRW</t>
  </si>
  <si>
    <t>11000MYBRX</t>
  </si>
  <si>
    <t>11892NAKNW</t>
  </si>
  <si>
    <t>11000NPMWU</t>
  </si>
  <si>
    <t>11202EBNGD</t>
  </si>
  <si>
    <t>11135CBOJZ</t>
  </si>
  <si>
    <t>11135CBOKN</t>
  </si>
  <si>
    <t>11256IPPJS</t>
  </si>
  <si>
    <t>11081BCSQH</t>
  </si>
  <si>
    <t>11081BCSQR</t>
  </si>
  <si>
    <t>11137ERSVG</t>
  </si>
  <si>
    <t>11000JRTVV</t>
  </si>
  <si>
    <t>11677TGXNG</t>
  </si>
  <si>
    <t>11156RBXVK</t>
  </si>
  <si>
    <t>11156RBXVN</t>
  </si>
  <si>
    <t>11041ADYBY</t>
  </si>
  <si>
    <t>11892MQYDP</t>
  </si>
  <si>
    <t>11000PUJIZ</t>
  </si>
  <si>
    <t>11000MGMVT</t>
  </si>
  <si>
    <t>11000MGMVY</t>
  </si>
  <si>
    <t>11000MGMYL</t>
  </si>
  <si>
    <t>11000MGMZW</t>
  </si>
  <si>
    <t>11000JRZAB</t>
  </si>
  <si>
    <t>11010AIALA</t>
  </si>
  <si>
    <t>11136MSBRN</t>
  </si>
  <si>
    <t>11136MSBSE</t>
  </si>
  <si>
    <t>11000JMBUT</t>
  </si>
  <si>
    <t>11000MGMWE</t>
  </si>
  <si>
    <t>11000MMNRK</t>
  </si>
  <si>
    <t>11176CIUEY</t>
  </si>
  <si>
    <t>11266VIZAC</t>
  </si>
  <si>
    <t>11000SPPKP</t>
  </si>
  <si>
    <t>11338AMAAF</t>
  </si>
  <si>
    <t>11338AMAAG</t>
  </si>
  <si>
    <t>11338AMAAH</t>
  </si>
  <si>
    <t>11338AMAAR</t>
  </si>
  <si>
    <t>11338AMAAV</t>
  </si>
  <si>
    <t>11338AMABG</t>
  </si>
  <si>
    <t>11338AMABH</t>
  </si>
  <si>
    <t>11338AMABP</t>
  </si>
  <si>
    <t>11338AMABQ</t>
  </si>
  <si>
    <t>11338AMABU</t>
  </si>
  <si>
    <t>11338AMABV</t>
  </si>
  <si>
    <t>11338AMACF</t>
  </si>
  <si>
    <t>11338AMACK</t>
  </si>
  <si>
    <t>11338AMADG</t>
  </si>
  <si>
    <t>11338AMADH</t>
  </si>
  <si>
    <t>11338AMADI</t>
  </si>
  <si>
    <t>11130ACBPY</t>
  </si>
  <si>
    <t>11130ACBQC</t>
  </si>
  <si>
    <t>11130ACGIA</t>
  </si>
  <si>
    <t>11130ACGYF</t>
  </si>
  <si>
    <t>11130ACGYG</t>
  </si>
  <si>
    <t>11130ACHLR</t>
  </si>
  <si>
    <t>11300ITAIU</t>
  </si>
  <si>
    <t>11300ITANC</t>
  </si>
  <si>
    <t>11185BEBMC</t>
  </si>
  <si>
    <t>11185BEBMP</t>
  </si>
  <si>
    <t>11415NZEIE</t>
  </si>
  <si>
    <t>11415NZEIP</t>
  </si>
  <si>
    <t>11415NZEIV</t>
  </si>
  <si>
    <t>11415NZEKX</t>
  </si>
  <si>
    <t>11483GOVEI</t>
  </si>
  <si>
    <t>11483GOVFA</t>
  </si>
  <si>
    <t>11483GOVFM</t>
  </si>
  <si>
    <t>11483GOVFR</t>
  </si>
  <si>
    <t>11483GOVFS</t>
  </si>
  <si>
    <t>11483GOVFT</t>
  </si>
  <si>
    <t>11483GOVFU</t>
  </si>
  <si>
    <t>11483GOVFX</t>
  </si>
  <si>
    <t>11483GOVFZ</t>
  </si>
  <si>
    <t>11483GOVIJ</t>
  </si>
  <si>
    <t>11483GOVIK</t>
  </si>
  <si>
    <t>11483GOVIL</t>
  </si>
  <si>
    <t>11507RBOTU</t>
  </si>
  <si>
    <t>11507RBOTV</t>
  </si>
  <si>
    <t>11156RBPDU</t>
  </si>
  <si>
    <t>11156RBPDY</t>
  </si>
  <si>
    <t>11156RBPEC</t>
  </si>
  <si>
    <t>11156RBPEE</t>
  </si>
  <si>
    <t>11081BCSOR</t>
  </si>
  <si>
    <t>11081BCSOX</t>
  </si>
  <si>
    <t>11081BCSPE</t>
  </si>
  <si>
    <t>11081BCSPG</t>
  </si>
  <si>
    <t>11081BCSPH</t>
  </si>
  <si>
    <t>11081BCSPI</t>
  </si>
  <si>
    <t>11081BCSPR</t>
  </si>
  <si>
    <t>11081BCSPU</t>
  </si>
  <si>
    <t>11081BCSPW</t>
  </si>
  <si>
    <t>11081BCSPY</t>
  </si>
  <si>
    <t>11507RBUHQ</t>
  </si>
  <si>
    <t>11507RBUHT</t>
  </si>
  <si>
    <t>11507RBUHU</t>
  </si>
  <si>
    <t>11507RBUHV</t>
  </si>
  <si>
    <t>11507RBUHW</t>
  </si>
  <si>
    <t>11507RBUHY</t>
  </si>
  <si>
    <t>11507RBUIC</t>
  </si>
  <si>
    <t>11507RBUID</t>
  </si>
  <si>
    <t>11507RBUIE</t>
  </si>
  <si>
    <t>11507RBUIF</t>
  </si>
  <si>
    <t>11507RBUIK</t>
  </si>
  <si>
    <t>11507RBUIL</t>
  </si>
  <si>
    <t>11507RBUIN</t>
  </si>
  <si>
    <t>11507RBUIO</t>
  </si>
  <si>
    <t>11507RBUIP</t>
  </si>
  <si>
    <t>11507RBUKB</t>
  </si>
  <si>
    <t>11507RBUKF</t>
  </si>
  <si>
    <t>11507RBUKG</t>
  </si>
  <si>
    <t>11507RBUKH</t>
  </si>
  <si>
    <t>11507RBULD</t>
  </si>
  <si>
    <t>11507RBUNY</t>
  </si>
  <si>
    <t>11507RBVAA</t>
  </si>
  <si>
    <t>11507RBVAB</t>
  </si>
  <si>
    <t>11507RBVAC</t>
  </si>
  <si>
    <t>11156RBXSF</t>
  </si>
  <si>
    <t>11156RBXSI</t>
  </si>
  <si>
    <t>11156RBXSJ</t>
  </si>
  <si>
    <t>11156RBXTG</t>
  </si>
  <si>
    <t>11156RBXTP</t>
  </si>
  <si>
    <t>11156RBXTQ</t>
  </si>
  <si>
    <t>11156RBXTS</t>
  </si>
  <si>
    <t>11156RBXTX</t>
  </si>
  <si>
    <t>11156RBXUD</t>
  </si>
  <si>
    <t>11156RBXUF</t>
  </si>
  <si>
    <t>11156RBXUI</t>
  </si>
  <si>
    <t>11156RBXUM</t>
  </si>
  <si>
    <t>11156RBXVC</t>
  </si>
  <si>
    <t>11156RBYAA</t>
  </si>
  <si>
    <t>11156RBYAB</t>
  </si>
  <si>
    <t>11156RBYSW</t>
  </si>
  <si>
    <t>11428MPKGU</t>
  </si>
  <si>
    <t>11428MPOAS</t>
  </si>
  <si>
    <t>11428MPOBK</t>
  </si>
  <si>
    <t>11428MPOEK</t>
  </si>
  <si>
    <t>11428MPOJT</t>
  </si>
  <si>
    <t>11428MPORP</t>
  </si>
  <si>
    <t>11428MPOSK</t>
  </si>
  <si>
    <t>11428MPQLF</t>
  </si>
  <si>
    <t>11428MPQLG</t>
  </si>
  <si>
    <t>11428MPQLK</t>
  </si>
  <si>
    <t>11428MPQLL</t>
  </si>
  <si>
    <t>11428MPQLO</t>
  </si>
  <si>
    <t>11428MPQLQ</t>
  </si>
  <si>
    <t>11428MPQLT</t>
  </si>
  <si>
    <t>11428MPQLY</t>
  </si>
  <si>
    <t>11428MPQMB</t>
  </si>
  <si>
    <t>11428MPQMC</t>
  </si>
  <si>
    <t>11428MPQMH</t>
  </si>
  <si>
    <t>11428MPQMI</t>
  </si>
  <si>
    <t>11428MPQMJ</t>
  </si>
  <si>
    <t>11428MPQMM</t>
  </si>
  <si>
    <t>11428MPQMP</t>
  </si>
  <si>
    <t>11428MPQMZ</t>
  </si>
  <si>
    <t>11428MPZZR</t>
  </si>
  <si>
    <t>11218GSPXQ</t>
  </si>
  <si>
    <t>11218GSPXS</t>
  </si>
  <si>
    <t>11218GSPYE</t>
  </si>
  <si>
    <t>11218GSPYG</t>
  </si>
  <si>
    <t>11218GSQFO</t>
  </si>
  <si>
    <t>11218GSQFQ</t>
  </si>
  <si>
    <t>11218GSQFR</t>
  </si>
  <si>
    <t>11218GSQFS</t>
  </si>
  <si>
    <t>11218GSQFX</t>
  </si>
  <si>
    <t>11218GSQGA</t>
  </si>
  <si>
    <t>11218GSQGC</t>
  </si>
  <si>
    <t>11218GSQXZ</t>
  </si>
  <si>
    <t>11701RPONB</t>
  </si>
  <si>
    <t>11701RPONQ</t>
  </si>
  <si>
    <t>11701RPOOA</t>
  </si>
  <si>
    <t>11701RPOOB</t>
  </si>
  <si>
    <t>11701RPWAM</t>
  </si>
  <si>
    <t>11701RPWGT</t>
  </si>
  <si>
    <t>11701RPWGU</t>
  </si>
  <si>
    <t>11701RPWHA</t>
  </si>
  <si>
    <t>11701RPWHC</t>
  </si>
  <si>
    <t>11701RPWHE</t>
  </si>
  <si>
    <t>11701RPWHJ</t>
  </si>
  <si>
    <t>11701RPWHM</t>
  </si>
  <si>
    <t>11701RPWHO</t>
  </si>
  <si>
    <t>11701RPWHW</t>
  </si>
  <si>
    <t>11701RPWHX</t>
  </si>
  <si>
    <t>11369MOAMJ</t>
  </si>
  <si>
    <t>11369MOATF</t>
  </si>
  <si>
    <t>11369MOKSL</t>
  </si>
  <si>
    <t>11369MOLIW</t>
  </si>
  <si>
    <t>11369MOMJK</t>
  </si>
  <si>
    <t xml:space="preserve">11369MOUKC </t>
  </si>
  <si>
    <t xml:space="preserve">11369MOUKD </t>
  </si>
  <si>
    <t xml:space="preserve">11369MOUKE </t>
  </si>
  <si>
    <t xml:space="preserve">11369MOUKI </t>
  </si>
  <si>
    <t xml:space="preserve">11369MOUKM </t>
  </si>
  <si>
    <t xml:space="preserve">11369MOUKP </t>
  </si>
  <si>
    <t xml:space="preserve">11369MOUKS </t>
  </si>
  <si>
    <t xml:space="preserve">11369MOUKZ </t>
  </si>
  <si>
    <t>11369MOUMA</t>
  </si>
  <si>
    <t>11369MOUMB</t>
  </si>
  <si>
    <t>11369MOUMC</t>
  </si>
  <si>
    <t>11310SSJAA</t>
  </si>
  <si>
    <t>11310SSJAF</t>
  </si>
  <si>
    <t>11310SSJAJ</t>
  </si>
  <si>
    <t>11310SSJAN</t>
  </si>
  <si>
    <t>11310SSJAO</t>
  </si>
  <si>
    <t>11310SSJAS</t>
  </si>
  <si>
    <t>11310SSJAU</t>
  </si>
  <si>
    <t>11310SSPIF</t>
  </si>
  <si>
    <t>11310SSXKY</t>
  </si>
  <si>
    <t>11310SSXVL</t>
  </si>
  <si>
    <t>11310SSXVQ</t>
  </si>
  <si>
    <t>11310SSXVU</t>
  </si>
  <si>
    <t>11310SSXVX</t>
  </si>
  <si>
    <t>11310SSXXB</t>
  </si>
  <si>
    <t>11310SSXXJ</t>
  </si>
  <si>
    <t>11310SSXXK</t>
  </si>
  <si>
    <t>11303CSOLG</t>
  </si>
  <si>
    <t>11509NJOWT</t>
  </si>
  <si>
    <t>11383PJPTP</t>
  </si>
  <si>
    <t>11551NJPYA</t>
  </si>
  <si>
    <t>11109ABSDR</t>
  </si>
  <si>
    <t>11474VRSET</t>
  </si>
  <si>
    <t>11535ADUID</t>
  </si>
  <si>
    <t>11535ADUIE</t>
  </si>
  <si>
    <t>11174MCXKC</t>
  </si>
  <si>
    <t>11326HBXPA</t>
  </si>
  <si>
    <t>11382HCYFO</t>
  </si>
  <si>
    <t>11562ELYVF</t>
  </si>
  <si>
    <t>11055SCRQL</t>
  </si>
  <si>
    <t>11451DSUZP</t>
  </si>
  <si>
    <t>11078MFALL</t>
  </si>
  <si>
    <t>11006BSDEZ</t>
  </si>
  <si>
    <t>11250MPRVN</t>
  </si>
  <si>
    <t>11109ABSDS</t>
  </si>
  <si>
    <t>11621DZSGX</t>
  </si>
  <si>
    <t>11427EKUUN</t>
  </si>
  <si>
    <t>11382HCYFN</t>
  </si>
  <si>
    <t>11551VPYWR</t>
  </si>
  <si>
    <t>11116SCZML</t>
  </si>
  <si>
    <t>11001ECAAE</t>
  </si>
  <si>
    <t>11292QBRKL</t>
  </si>
  <si>
    <t>11585JGRQH</t>
  </si>
  <si>
    <t>11065XNSNR</t>
  </si>
  <si>
    <t>11666TTSTP</t>
  </si>
  <si>
    <t>11161RFUGY</t>
  </si>
  <si>
    <t>11507JGUPP</t>
  </si>
  <si>
    <t>11562MCZAC</t>
  </si>
  <si>
    <t>11370JICBZ</t>
  </si>
  <si>
    <t>11898AGUEO</t>
  </si>
  <si>
    <t>12074BOXVP</t>
  </si>
  <si>
    <t>11892MQYDD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</si>
</sst>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3"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;@"/>
    <numFmt numFmtId="165" formatCode="_-* #,##0.00\ [$€]_-;\-* #,##0.00\ [$€]_-;_-* &quot;-&quot;??\ [$€]_-;_-@_-"/>
    <numFmt numFmtId="166" formatCode="&quot;R$ &quot;#,##0.00_);\(&quot;R$ &quot;#,##0.00\)"/>
    <numFmt numFmtId="167" formatCode="_(&quot;R$ &quot;* #,##0.00_);_(&quot;R$ &quot;* \(#,##0.00\);_(&quot;R$ &quot;* &quot;-&quot;??_);_(@_)"/>
    <numFmt numFmtId="168" formatCode="_-* #,##0.00\ &quot;Pts&quot;_-;\-* #,##0.00\ &quot;Pts&quot;_-;_-* &quot;-&quot;??\ &quot;Pts&quot;_-;_-@_-"/>
    <numFmt numFmtId="169" formatCode="&quot;\&quot;#,##0.00;[Red]&quot;\&quot;\-#,##0.00"/>
    <numFmt numFmtId="170" formatCode="_-* #,##0\ &quot;Pts&quot;_-;\-* #,##0\ &quot;Pts&quot;_-;_-* &quot;-&quot;\ &quot;Pts&quot;_-;_-@_-"/>
    <numFmt numFmtId="171" formatCode="_-* #,##0&quot; Pts&quot;_-;\-* #,##0&quot; Pts&quot;_-;_-* &quot;- Pts&quot;_-;_-@_-"/>
    <numFmt numFmtId="172" formatCode="0.000000"/>
    <numFmt numFmtId="173" formatCode="_ * #,##0.00_ ;_ * \-#,##0.00_ ;_ * &quot;-&quot;??_ ;_ @_ "/>
    <numFmt numFmtId="174" formatCode="_-* #,##0.00\ _S_/_._-;\-* #,##0.00\ _S_/_._-;_-* &quot;-&quot;??\ _S_/_._-;_-@_-"/>
    <numFmt numFmtId="175" formatCode="_-* #,##0\ _S_/_._-;\-* #,##0\ _S_/_._-;_-* &quot;-&quot;\ _S_/_._-;_-@_-"/>
    <numFmt numFmtId="176" formatCode="\£\ #,##0_);[Red]\(\£\ #,##0\)"/>
    <numFmt numFmtId="177" formatCode="\¥\ #,##0_);[Red]\(\¥\ #,##0\)"/>
    <numFmt numFmtId="178" formatCode="#,##0.0;\(#,##0.0\);\-"/>
    <numFmt numFmtId="179" formatCode="#,##0.0&quot; F&quot;;\(#,##0.0&quot; F&quot;\);\-"/>
    <numFmt numFmtId="180" formatCode="0.0%;\(0.0%\);\-"/>
    <numFmt numFmtId="181" formatCode="\ "/>
    <numFmt numFmtId="182" formatCode="0.00\x"/>
    <numFmt numFmtId="183" formatCode="0.0\x"/>
    <numFmt numFmtId="184" formatCode="#,##0;\(#,##0\);\-"/>
    <numFmt numFmtId="185" formatCode="#,##0&quot; MF&quot;;\(#,##0&quot; MF&quot;\);\-"/>
    <numFmt numFmtId="186" formatCode="&quot;000-&quot;0000\-000"/>
    <numFmt numFmtId="187" formatCode="mmmm\-yy"/>
    <numFmt numFmtId="188" formatCode="0.00;[Red]0.00"/>
    <numFmt numFmtId="189" formatCode="00000000"/>
    <numFmt numFmtId="190" formatCode="#\.#"/>
    <numFmt numFmtId="191" formatCode="#\.##"/>
    <numFmt numFmtId="192" formatCode="&quot;259-5001-&quot;000"/>
    <numFmt numFmtId="193" formatCode="&quot;600-&quot;0000\-000"/>
    <numFmt numFmtId="194" formatCode="&quot;700-&quot;0000\-000"/>
    <numFmt numFmtId="195" formatCode="&quot;$&quot;#,##0.000_);[Red]\(&quot;$&quot;#,##0.000\)"/>
    <numFmt numFmtId="196" formatCode="#,##0.0000_);[Red]\(#,##0.0000\)"/>
    <numFmt numFmtId="197" formatCode="#,##0.0000000000000_);[Red]\(#,##0.0000000000000\)"/>
    <numFmt numFmtId="198" formatCode="m\-d\-yy"/>
    <numFmt numFmtId="199" formatCode="_ &quot;\&quot;* #,##0_ ;_ &quot;\&quot;* \-#,##0_ ;_ &quot;\&quot;* &quot;-&quot;_ ;_ @_ "/>
    <numFmt numFmtId="200" formatCode="_ &quot;\&quot;* #,##0.00_ ;_ &quot;\&quot;* \-#,##0.00_ ;_ &quot;\&quot;* &quot;-&quot;??_ ;_ @_ "/>
    <numFmt numFmtId="201" formatCode="_ * #,##0_ ;_ * \-#,##0_ ;_ * &quot;-&quot;_ ;_ @_ "/>
    <numFmt numFmtId="202" formatCode="#,##0.0"/>
    <numFmt numFmtId="203" formatCode="#,##0,,,_);[Red]\(#,##0,,,\)"/>
    <numFmt numFmtId="204" formatCode="#,##0.0_);[Red]\(#,##0.0\)"/>
    <numFmt numFmtId="205" formatCode="\•\ \ @"/>
    <numFmt numFmtId="206" formatCode="0.0000&quot;  &quot;"/>
    <numFmt numFmtId="207" formatCode="0.00000&quot;  &quot;"/>
    <numFmt numFmtId="208" formatCode="m/d/yy\ hh:mm"/>
    <numFmt numFmtId="209" formatCode="_(* #,##0_);_(* \(#,##0\);_(* &quot;-&quot;???_);_(@_)"/>
    <numFmt numFmtId="210" formatCode="#,##0\ &quot;FB&quot;;[Red]\-#,##0\ &quot;FB&quot;"/>
    <numFmt numFmtId="211" formatCode="_(* #,##0.0000_);_(* \(#,##0.0000\);_(* &quot;-&quot;????_);_(@_)"/>
    <numFmt numFmtId="212" formatCode="#,##0.0_);[Red]\(#,##0.0\)\ ;_(&quot;- &quot;??"/>
    <numFmt numFmtId="213" formatCode="&quot;$&quot;#,##0.00_);[Red]\(&quot;$&quot;#,##0.00\)"/>
    <numFmt numFmtId="214" formatCode="#,##0;;0"/>
    <numFmt numFmtId="215" formatCode="_ * #,##0.00_)&quot;L&quot;_ ;_ * \(#,##0.00\)&quot;L&quot;_ ;_ * &quot;-&quot;??_)&quot;L&quot;_ ;_ @_ "/>
    <numFmt numFmtId="216" formatCode="\ #,##0.0\ ;[Red]\(#,##0.0\);\ 0.0\ ;\ "/>
    <numFmt numFmtId="217" formatCode="\‏#,##0.00_);[Red]\‏\‏\(#,##0.00\)\‏"/>
    <numFmt numFmtId="218" formatCode="#,##0_%_);\(#,##0\)_%;#,##0_%_);@_%_)"/>
    <numFmt numFmtId="219" formatCode="0.0%"/>
    <numFmt numFmtId="220" formatCode="0.0"/>
    <numFmt numFmtId="221" formatCode="_(* #,##0,_);_(* \(#,##0,\)"/>
    <numFmt numFmtId="222" formatCode="#.##0,"/>
    <numFmt numFmtId="223" formatCode="#,##0.0_);\(#,##0.0\)"/>
    <numFmt numFmtId="224" formatCode="_(&quot;$&quot;* #,##0.00_);_(&quot;$&quot;* \(#,##0.00\)"/>
    <numFmt numFmtId="225" formatCode="&quot;$&quot;#,##0_);[Red]\(&quot;$&quot;#,##0\)"/>
    <numFmt numFmtId="226" formatCode="_ &quot;¤&quot;\ * #,##0_ ;_ &quot;¤&quot;\ * \-#,##0_ ;_ &quot;¤&quot;\ * &quot;-&quot;_ ;_ @_ "/>
    <numFmt numFmtId="227" formatCode="&quot;$&quot;#,##0.0_);[Red]\(&quot;$&quot;#,##0.0\)"/>
    <numFmt numFmtId="228" formatCode="&quot;$&quot;#,##0_%_);\(&quot;$&quot;#,##0\)_%;&quot;$&quot;#,##0_%_);@_%_)"/>
    <numFmt numFmtId="229" formatCode="#,##0.00&quot;R$&quot;_);\(#,##0.00&quot;R$&quot;\)"/>
    <numFmt numFmtId="230" formatCode="&quot;$&quot;#,##0.00"/>
    <numFmt numFmtId="231" formatCode="#,##0;\(#,##0\);\-\ "/>
    <numFmt numFmtId="232" formatCode="\ \ _•\–\ \ \ \ @"/>
    <numFmt numFmtId="233" formatCode="#,##0.0000000_);\(#,##0.0000000\)"/>
    <numFmt numFmtId="234" formatCode="0.0%_)"/>
    <numFmt numFmtId="235" formatCode="0.00000_);\(0.00000\)"/>
    <numFmt numFmtId="236" formatCode="m/d/yy_%_)"/>
    <numFmt numFmtId="237" formatCode="\‏d/m/yy\‏"/>
    <numFmt numFmtId="238" formatCode="#,##0;\(#,##0\)"/>
    <numFmt numFmtId="239" formatCode="&quot;$&quot;#,##0.00_);\(&quot;$&quot;#,##0.00\)"/>
    <numFmt numFmtId="240" formatCode="0_%_);\(0\)_%;0_%_);@_%_)"/>
    <numFmt numFmtId="241" formatCode="_-* #\,##0\ _z_l_-;\-* #\,##0\ _z_l_-;_-* &quot;-&quot;\ _z_l_-;_-@_-"/>
    <numFmt numFmtId="242" formatCode="_-* #\,##0\.00\ _z_l_-;\-* #\,##0\.00\ _z_l_-;_-* &quot;-&quot;??\ _z_l_-;_-@_-"/>
    <numFmt numFmtId="243" formatCode="#,##0_);\(#,##0\);;"/>
    <numFmt numFmtId="244" formatCode="#,##0;[Red]\(#,##0\);&quot;-&quot;"/>
    <numFmt numFmtId="245" formatCode="_-* #,##0\ _F_B_-;\-* #,##0\ _F_B_-;_-* &quot;-&quot;\ _F_B_-;_-@_-"/>
    <numFmt numFmtId="246" formatCode="_-* #,##0.00\ _F_B_-;\-* #,##0.00\ _F_B_-;_-* &quot;-&quot;??\ _F_B_-;_-@_-"/>
    <numFmt numFmtId="247" formatCode="&quot;&lt; Digitization of&quot;\ 0,&quot; maps&quot;"/>
    <numFmt numFmtId="248" formatCode="_(&quot;$&quot;* #,##0_);_(&quot;$&quot;* \(#,##0\);_(&quot;$&quot;* &quot;-&quot;_);_(@_)"/>
    <numFmt numFmtId="249" formatCode="#,##0.000"/>
    <numFmt numFmtId="250" formatCode="_-* #,##0.00\ &quot;F&quot;_-;\-* #,##0.00\ &quot;F&quot;_-;_-* &quot;-&quot;??\ &quot;F&quot;_-;_-@_-"/>
    <numFmt numFmtId="251" formatCode="_-* #,##0\ &quot;F&quot;_-;\-* #,##0\ &quot;F&quot;_-;_-* &quot;-&quot;\ &quot;F&quot;_-;_-@_-"/>
    <numFmt numFmtId="252" formatCode="_(&quot;$&quot;* #,##0.00_);_(&quot;$&quot;* \(#,##0.00\);_(&quot;$&quot;* &quot;-&quot;??_);_(@_)"/>
    <numFmt numFmtId="253" formatCode="#,##0.00000"/>
    <numFmt numFmtId="254" formatCode="0.00_)"/>
    <numFmt numFmtId="255" formatCode="_(* #,##0_);_(* \(#,##0\);_(* &quot;-&quot;??_);_(@_)"/>
    <numFmt numFmtId="256" formatCode="000000"/>
    <numFmt numFmtId="257" formatCode="&quot;$&quot;_ * #,##0_ ;&quot;$&quot;_ * \-#,##0_ ;_ * &quot;-&quot;??_ ;_ @_ "/>
    <numFmt numFmtId="258" formatCode="_-* #,##0\ &quot;FB&quot;_-;\-* #,##0\ &quot;FB&quot;_-;_-* &quot;-&quot;\ &quot;FB&quot;_-;_-@_-"/>
    <numFmt numFmtId="259" formatCode="#\ ###\ ###\ ##0"/>
    <numFmt numFmtId="260" formatCode="#,###,##0"/>
    <numFmt numFmtId="261" formatCode="#,###,###,##0"/>
    <numFmt numFmtId="262" formatCode="&quot;Cr$&quot;\ #,##0.00_);[Red]\(&quot;Cr$&quot;\ #,##0.00\)"/>
    <numFmt numFmtId="263" formatCode="_(&quot;Cr$&quot;\ * #,##0_);_(&quot;Cr$&quot;\ * \(#,##0\);_(&quot;Cr$&quot;\ * &quot;-&quot;_);_(@_)"/>
  </numFmts>
  <fonts count="1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2"/>
      <name val="Times New Roman"/>
      <family val="1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sz val="10"/>
      <name val="Geneva"/>
      <family val="2"/>
    </font>
    <font>
      <sz val="10"/>
      <name val="TheSansCorrespondence"/>
      <family val="2"/>
    </font>
    <font>
      <sz val="10"/>
      <name val="Helv"/>
      <family val="2"/>
    </font>
    <font>
      <sz val="10"/>
      <name val="Times New Roman"/>
      <family val="1"/>
    </font>
    <font>
      <sz val="11"/>
      <name val="??"/>
      <family val="1"/>
      <charset val="128"/>
    </font>
    <font>
      <sz val="11"/>
      <name val="MS ??"/>
      <family val="1"/>
      <charset val="128"/>
    </font>
    <font>
      <sz val="10"/>
      <name val="Helv"/>
    </font>
    <font>
      <sz val="10"/>
      <name val="Helv"/>
      <charset val="204"/>
    </font>
    <font>
      <sz val="10"/>
      <name val="Arial CE"/>
      <charset val="238"/>
    </font>
    <font>
      <sz val="9"/>
      <color indexed="10"/>
      <name val="Geneva"/>
    </font>
    <font>
      <b/>
      <sz val="10"/>
      <name val="Arial"/>
      <family val="2"/>
    </font>
    <font>
      <b/>
      <u/>
      <sz val="10"/>
      <color indexed="12"/>
      <name val="Arial"/>
      <family val="2"/>
      <charset val="177"/>
    </font>
    <font>
      <sz val="9"/>
      <color indexed="10"/>
      <name val="Geneva"/>
      <family val="2"/>
    </font>
    <font>
      <b/>
      <sz val="10"/>
      <name val="MS Sans"/>
    </font>
    <font>
      <b/>
      <sz val="10"/>
      <name val="MS Sans"/>
      <family val="2"/>
    </font>
    <font>
      <sz val="11"/>
      <name val="Times New Roman"/>
      <family val="1"/>
    </font>
    <font>
      <sz val="10"/>
      <name val="Palatino"/>
      <family val="1"/>
    </font>
    <font>
      <sz val="8"/>
      <name val="Antique Olive"/>
      <family val="2"/>
    </font>
    <font>
      <sz val="8"/>
      <name val="Geneva"/>
    </font>
    <font>
      <b/>
      <sz val="9"/>
      <name val="Arial"/>
      <family val="2"/>
    </font>
    <font>
      <b/>
      <sz val="10"/>
      <name val="Arial MT"/>
      <family val="2"/>
    </font>
    <font>
      <sz val="9"/>
      <name val="Helv"/>
      <family val="2"/>
    </font>
    <font>
      <b/>
      <sz val="10"/>
      <name val="Tms Rmn"/>
      <family val="1"/>
    </font>
    <font>
      <sz val="12"/>
      <name val="Arial"/>
      <family val="2"/>
    </font>
    <font>
      <sz val="8"/>
      <name val="Helv"/>
      <family val="2"/>
    </font>
    <font>
      <sz val="10"/>
      <color indexed="9"/>
      <name val="Arial"/>
      <family val="2"/>
    </font>
    <font>
      <sz val="12"/>
      <name val="Helv"/>
    </font>
    <font>
      <sz val="12"/>
      <name val="Tms Rmn"/>
    </font>
    <font>
      <sz val="11"/>
      <name val="µ¸¿ò"/>
      <family val="3"/>
    </font>
    <font>
      <sz val="10"/>
      <name val="Courier"/>
      <family val="3"/>
    </font>
    <font>
      <b/>
      <sz val="8"/>
      <name val="Arial"/>
      <family val="2"/>
    </font>
    <font>
      <sz val="8"/>
      <name val="Times New Roman"/>
      <family val="1"/>
    </font>
    <font>
      <b/>
      <i/>
      <sz val="11"/>
      <name val="Arial"/>
      <family val="2"/>
    </font>
    <font>
      <sz val="8"/>
      <color indexed="12"/>
      <name val="Helv"/>
    </font>
    <font>
      <sz val="10"/>
      <name val="Geneva"/>
    </font>
    <font>
      <b/>
      <sz val="10"/>
      <color indexed="9"/>
      <name val="Arial"/>
      <family val="2"/>
    </font>
    <font>
      <sz val="10"/>
      <color indexed="9"/>
      <name val="Gill Sans MT"/>
      <family val="2"/>
    </font>
    <font>
      <b/>
      <sz val="10"/>
      <color indexed="9"/>
      <name val="Gill Sans MT"/>
      <family val="2"/>
    </font>
    <font>
      <sz val="11"/>
      <color indexed="30"/>
      <name val="Calibri"/>
      <family val="2"/>
    </font>
    <font>
      <sz val="10"/>
      <name val="Univers"/>
      <family val="2"/>
    </font>
    <font>
      <sz val="9"/>
      <name val="Arial"/>
      <family val="2"/>
      <charset val="177"/>
    </font>
    <font>
      <sz val="2"/>
      <name val="Arial"/>
      <family val="2"/>
    </font>
    <font>
      <b/>
      <i/>
      <sz val="10"/>
      <name val="Arial"/>
      <family val="2"/>
    </font>
    <font>
      <b/>
      <sz val="10"/>
      <color indexed="12"/>
      <name val="MS Sans Serif"/>
      <family val="2"/>
    </font>
    <font>
      <sz val="8"/>
      <color indexed="12"/>
      <name val="Arial"/>
      <family val="2"/>
    </font>
    <font>
      <sz val="12"/>
      <name val="Tms Rmn"/>
      <family val="1"/>
    </font>
    <font>
      <b/>
      <sz val="12"/>
      <name val="Times New Roman"/>
      <family val="1"/>
    </font>
    <font>
      <sz val="10"/>
      <color indexed="17"/>
      <name val="Arial"/>
      <family val="2"/>
    </font>
    <font>
      <b/>
      <i/>
      <sz val="12"/>
      <name val="Times New Roman"/>
      <family val="1"/>
    </font>
    <font>
      <sz val="16"/>
      <name val="Arial"/>
      <family val="2"/>
    </font>
    <font>
      <b/>
      <sz val="10"/>
      <color indexed="19"/>
      <name val="MS Sans Serif"/>
      <family val="2"/>
    </font>
    <font>
      <sz val="12"/>
      <name val="±¼¸²Ã¼"/>
      <family val="3"/>
      <charset val="129"/>
    </font>
    <font>
      <sz val="10"/>
      <name val="Helvetica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b/>
      <sz val="11"/>
      <color indexed="10"/>
      <name val="Calibri"/>
      <family val="2"/>
    </font>
    <font>
      <b/>
      <sz val="10"/>
      <color indexed="52"/>
      <name val="Arial"/>
      <family val="2"/>
    </font>
    <font>
      <sz val="18"/>
      <name val="Arial"/>
      <family val="2"/>
    </font>
    <font>
      <b/>
      <sz val="10"/>
      <name val="Helv"/>
    </font>
    <font>
      <sz val="10"/>
      <color indexed="56"/>
      <name val="MS Sans Serif"/>
      <family val="2"/>
    </font>
    <font>
      <sz val="10"/>
      <color indexed="52"/>
      <name val="Arial"/>
      <family val="2"/>
    </font>
    <font>
      <sz val="32"/>
      <name val="Arial"/>
      <family val="2"/>
    </font>
    <font>
      <i/>
      <sz val="8"/>
      <color indexed="14"/>
      <name val="Arial"/>
      <family val="2"/>
    </font>
    <font>
      <b/>
      <sz val="20"/>
      <name val="Arial"/>
      <family val="2"/>
    </font>
    <font>
      <b/>
      <sz val="10"/>
      <name val="Arial"/>
      <family val="2"/>
      <charset val="177"/>
    </font>
    <font>
      <b/>
      <sz val="10"/>
      <color indexed="12"/>
      <name val="Arial"/>
      <family val="2"/>
    </font>
    <font>
      <b/>
      <sz val="10"/>
      <color indexed="23"/>
      <name val="Helv"/>
    </font>
    <font>
      <sz val="12"/>
      <name val="宋体"/>
      <charset val="134"/>
    </font>
    <font>
      <b/>
      <sz val="11"/>
      <name val="TheSansCorrespondence"/>
      <family val="2"/>
    </font>
    <font>
      <sz val="11"/>
      <name val="Arial"/>
      <family val="2"/>
    </font>
    <font>
      <sz val="1"/>
      <color indexed="0"/>
      <name val="Arial"/>
      <family val="2"/>
    </font>
    <font>
      <sz val="8"/>
      <name val="Palatino"/>
      <family val="1"/>
    </font>
    <font>
      <sz val="10"/>
      <color indexed="24"/>
      <name val="Arial"/>
      <family val="2"/>
    </font>
    <font>
      <sz val="10"/>
      <name val="BERNHARD"/>
    </font>
    <font>
      <sz val="1"/>
      <color indexed="8"/>
      <name val="Courier"/>
      <family val="3"/>
    </font>
    <font>
      <b/>
      <sz val="14"/>
      <color indexed="56"/>
      <name val="Palatino"/>
      <family val="1"/>
    </font>
    <font>
      <sz val="10"/>
      <name val="MS Serif"/>
      <family val="1"/>
    </font>
    <font>
      <sz val="14"/>
      <name val="Monotype Corsiva"/>
      <family val="4"/>
    </font>
    <font>
      <sz val="9"/>
      <name val="Arial Narrow"/>
      <family val="2"/>
    </font>
    <font>
      <b/>
      <sz val="8"/>
      <name val="Helv"/>
    </font>
    <font>
      <sz val="8"/>
      <name val="Helv"/>
    </font>
    <font>
      <sz val="8"/>
      <color indexed="12"/>
      <name val="Tms Rmn"/>
    </font>
    <font>
      <sz val="11"/>
      <color indexed="12"/>
      <name val="Book Antiqua"/>
      <family val="1"/>
    </font>
    <font>
      <b/>
      <sz val="10"/>
      <color indexed="14"/>
      <name val="MS Sans Serif"/>
      <family val="2"/>
    </font>
    <font>
      <sz val="10"/>
      <color indexed="17"/>
      <name val="Palatino"/>
      <family val="1"/>
    </font>
    <font>
      <b/>
      <sz val="10"/>
      <color indexed="21"/>
      <name val="MS Sans Serif"/>
      <family val="2"/>
    </font>
    <font>
      <sz val="10"/>
      <name val="MS Sans Serif"/>
      <family val="2"/>
    </font>
    <font>
      <sz val="9"/>
      <color indexed="11"/>
      <name val="Palatino"/>
      <family val="1"/>
    </font>
    <font>
      <sz val="14"/>
      <name val="Arial"/>
      <family val="2"/>
    </font>
    <font>
      <sz val="10"/>
      <name val="Tms Rmn"/>
    </font>
    <font>
      <b/>
      <sz val="7"/>
      <name val="Small Fonts"/>
      <family val="2"/>
    </font>
    <font>
      <sz val="10"/>
      <name val="Courier New"/>
      <family val="3"/>
    </font>
    <font>
      <b/>
      <sz val="1"/>
      <color indexed="8"/>
      <name val="Courier"/>
      <family val="3"/>
    </font>
    <font>
      <b/>
      <sz val="11"/>
      <color indexed="62"/>
      <name val="Calibri"/>
      <family val="2"/>
    </font>
    <font>
      <sz val="10"/>
      <color indexed="16"/>
      <name val="MS Serif"/>
      <family val="1"/>
    </font>
    <font>
      <sz val="10"/>
      <color rgb="FF3F3F76"/>
      <name val="Calibri"/>
      <family val="2"/>
      <scheme val="minor"/>
    </font>
    <font>
      <sz val="10"/>
      <color indexed="62"/>
      <name val="Arial"/>
      <family val="2"/>
    </font>
    <font>
      <b/>
      <sz val="10"/>
      <color indexed="14"/>
      <name val="Helv"/>
      <family val="2"/>
    </font>
    <font>
      <sz val="8"/>
      <name val="Tahoma"/>
      <family val="2"/>
    </font>
    <font>
      <b/>
      <sz val="7"/>
      <color indexed="48"/>
      <name val="Tahom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4"/>
      <color indexed="10"/>
      <name val="FuturaA Bk BT"/>
      <family val="2"/>
    </font>
    <font>
      <sz val="10"/>
      <color indexed="14"/>
      <name val="Geneva"/>
      <family val="2"/>
    </font>
    <font>
      <b/>
      <u/>
      <sz val="10"/>
      <name val="Arial"/>
      <family val="2"/>
    </font>
    <font>
      <sz val="10"/>
      <color indexed="18"/>
      <name val="MS Sans Serif"/>
      <family val="2"/>
    </font>
    <font>
      <sz val="7"/>
      <name val="Geneva"/>
      <family val="2"/>
    </font>
    <font>
      <b/>
      <sz val="28"/>
      <name val="Arial"/>
      <family val="2"/>
    </font>
    <font>
      <i/>
      <sz val="10"/>
      <color indexed="13"/>
      <name val="MS Sans Serif"/>
      <family val="2"/>
    </font>
    <font>
      <b/>
      <sz val="10"/>
      <color indexed="8"/>
      <name val="Helv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sz val="12"/>
      <name val="FrutigerNext LT Regular"/>
      <family val="2"/>
    </font>
    <font>
      <u/>
      <sz val="11"/>
      <color theme="10"/>
      <name val="Calibri"/>
      <family val="2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1F497D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</patternFill>
    </fill>
    <fill>
      <patternFill patternType="solid">
        <fgColor indexed="25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4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56"/>
      </patternFill>
    </fill>
    <fill>
      <patternFill patternType="solid">
        <fgColor indexed="12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9102">
    <xf numFmtId="0" fontId="0" fillId="0" borderId="0"/>
    <xf numFmtId="0" fontId="2" fillId="0" borderId="0"/>
    <xf numFmtId="0" fontId="1" fillId="0" borderId="0"/>
    <xf numFmtId="0" fontId="1" fillId="0" borderId="0"/>
    <xf numFmtId="165" fontId="1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7" borderId="0" applyNumberFormat="0" applyBorder="0" applyAlignment="0" applyProtection="0"/>
    <xf numFmtId="0" fontId="13" fillId="19" borderId="5" applyNumberFormat="0" applyAlignment="0" applyProtection="0"/>
    <xf numFmtId="0" fontId="14" fillId="20" borderId="6" applyNumberFormat="0" applyAlignment="0" applyProtection="0"/>
    <xf numFmtId="0" fontId="15" fillId="0" borderId="7" applyNumberFormat="0" applyFill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4" borderId="0" applyNumberFormat="0" applyBorder="0" applyAlignment="0" applyProtection="0"/>
    <xf numFmtId="0" fontId="16" fillId="10" borderId="5" applyNumberFormat="0" applyAlignment="0" applyProtection="0"/>
    <xf numFmtId="0" fontId="17" fillId="0" borderId="0"/>
    <xf numFmtId="0" fontId="18" fillId="6" borderId="0" applyNumberFormat="0" applyBorder="0" applyAlignment="0" applyProtection="0"/>
    <xf numFmtId="0" fontId="19" fillId="25" borderId="0" applyNumberFormat="0" applyBorder="0" applyAlignment="0" applyProtection="0"/>
    <xf numFmtId="0" fontId="8" fillId="0" borderId="0"/>
    <xf numFmtId="0" fontId="9" fillId="26" borderId="8" applyNumberFormat="0" applyFont="0" applyAlignment="0" applyProtection="0"/>
    <xf numFmtId="0" fontId="20" fillId="19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6" fillId="0" borderId="12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3" applyNumberFormat="0" applyFill="0" applyAlignment="0" applyProtection="0"/>
    <xf numFmtId="167" fontId="1" fillId="0" borderId="0" applyFont="0" applyFill="0" applyBorder="0" applyAlignment="0" applyProtection="0"/>
    <xf numFmtId="165" fontId="17" fillId="0" borderId="0"/>
    <xf numFmtId="165" fontId="17" fillId="0" borderId="0"/>
    <xf numFmtId="165" fontId="31" fillId="0" borderId="0"/>
    <xf numFmtId="165" fontId="3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0" fillId="0" borderId="0"/>
    <xf numFmtId="168" fontId="9" fillId="0" borderId="0" applyFont="0" applyFill="0" applyBorder="0" applyAlignment="0" applyProtection="0"/>
    <xf numFmtId="165" fontId="9" fillId="0" borderId="0" applyProtection="0">
      <alignment horizontal="left"/>
    </xf>
    <xf numFmtId="165" fontId="17" fillId="0" borderId="0"/>
    <xf numFmtId="165" fontId="17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32" fillId="0" borderId="0"/>
    <xf numFmtId="165" fontId="32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4" fillId="0" borderId="0"/>
    <xf numFmtId="165" fontId="34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17" fillId="0" borderId="0"/>
    <xf numFmtId="169" fontId="35" fillId="0" borderId="0" applyFont="0" applyFill="0" applyBorder="0" applyAlignment="0" applyProtection="0"/>
    <xf numFmtId="165" fontId="17" fillId="0" borderId="0"/>
    <xf numFmtId="165" fontId="17" fillId="0" borderId="0"/>
    <xf numFmtId="165" fontId="17" fillId="0" borderId="0"/>
    <xf numFmtId="4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38" fontId="35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7" fillId="0" borderId="0"/>
    <xf numFmtId="165" fontId="37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37" fillId="0" borderId="0"/>
    <xf numFmtId="165" fontId="37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38" fillId="0" borderId="0"/>
    <xf numFmtId="165" fontId="38" fillId="0" borderId="0"/>
    <xf numFmtId="165" fontId="38" fillId="0" borderId="0"/>
    <xf numFmtId="165" fontId="38" fillId="0" borderId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33" fillId="0" borderId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/>
    <xf numFmtId="165" fontId="17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8" fillId="0" borderId="0"/>
    <xf numFmtId="165" fontId="38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40" fillId="0" borderId="0"/>
    <xf numFmtId="165" fontId="40" fillId="0" borderId="0"/>
    <xf numFmtId="165" fontId="41" fillId="0" borderId="0" applyNumberFormat="0" applyFill="0" applyBorder="0" applyAlignment="0" applyProtection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17" fillId="0" borderId="0"/>
    <xf numFmtId="165" fontId="17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17" fillId="0" borderId="0"/>
    <xf numFmtId="165" fontId="17" fillId="0" borderId="0"/>
    <xf numFmtId="165" fontId="41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8" fillId="0" borderId="0"/>
    <xf numFmtId="165" fontId="38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8" fillId="0" borderId="0"/>
    <xf numFmtId="165" fontId="38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40" fillId="0" borderId="0"/>
    <xf numFmtId="165" fontId="40" fillId="0" borderId="0"/>
    <xf numFmtId="165" fontId="17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2" fillId="0" borderId="0" applyNumberFormat="0" applyFill="0" applyBorder="0" applyAlignment="0" applyProtection="0"/>
    <xf numFmtId="165" fontId="42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17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17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33" fillId="0" borderId="0"/>
    <xf numFmtId="165" fontId="33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17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17" fillId="0" borderId="0"/>
    <xf numFmtId="165" fontId="17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8" fillId="0" borderId="0"/>
    <xf numFmtId="165" fontId="38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38" fillId="0" borderId="0"/>
    <xf numFmtId="165" fontId="38" fillId="0" borderId="0"/>
    <xf numFmtId="165" fontId="38" fillId="0" borderId="0"/>
    <xf numFmtId="165" fontId="38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65" fontId="30" fillId="0" borderId="0"/>
    <xf numFmtId="165" fontId="30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3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9" fillId="0" borderId="0"/>
    <xf numFmtId="165" fontId="39" fillId="0" borderId="0"/>
    <xf numFmtId="165" fontId="33" fillId="0" borderId="0"/>
    <xf numFmtId="165" fontId="33" fillId="0" borderId="0"/>
    <xf numFmtId="165" fontId="38" fillId="0" borderId="0"/>
    <xf numFmtId="165" fontId="38" fillId="0" borderId="0"/>
    <xf numFmtId="165" fontId="38" fillId="0" borderId="0"/>
    <xf numFmtId="165" fontId="38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43" fillId="0" borderId="0"/>
    <xf numFmtId="165" fontId="43" fillId="0" borderId="0"/>
    <xf numFmtId="165" fontId="43" fillId="0" borderId="0"/>
    <xf numFmtId="165" fontId="43" fillId="0" borderId="0"/>
    <xf numFmtId="165" fontId="17" fillId="0" borderId="0"/>
    <xf numFmtId="165" fontId="17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17" fillId="0" borderId="0"/>
    <xf numFmtId="165" fontId="17" fillId="0" borderId="0"/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33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17" fillId="0" borderId="0"/>
    <xf numFmtId="165" fontId="17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17" fillId="0" borderId="0" applyBorder="0"/>
    <xf numFmtId="165" fontId="17" fillId="0" borderId="0" applyBorder="0"/>
    <xf numFmtId="165" fontId="33" fillId="0" borderId="0"/>
    <xf numFmtId="165" fontId="33" fillId="0" borderId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9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37" fillId="0" borderId="0"/>
    <xf numFmtId="165" fontId="37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44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72" fontId="9" fillId="0" borderId="0">
      <alignment horizontal="left" wrapText="1"/>
    </xf>
    <xf numFmtId="172" fontId="9" fillId="0" borderId="0">
      <alignment horizontal="left" wrapText="1"/>
    </xf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65" fontId="33" fillId="0" borderId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40" fillId="0" borderId="0"/>
    <xf numFmtId="165" fontId="40" fillId="0" borderId="0"/>
    <xf numFmtId="165" fontId="43" fillId="0" borderId="0"/>
    <xf numFmtId="165" fontId="43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17" fillId="0" borderId="0" applyBorder="0"/>
    <xf numFmtId="165" fontId="33" fillId="0" borderId="0"/>
    <xf numFmtId="165" fontId="33" fillId="0" borderId="0"/>
    <xf numFmtId="165" fontId="17" fillId="0" borderId="0" applyBorder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/>
    <xf numFmtId="165" fontId="17" fillId="0" borderId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41" fillId="0" borderId="0" applyNumberFormat="0" applyFill="0" applyBorder="0" applyAlignment="0" applyProtection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71" fontId="17" fillId="0" borderId="0" applyFill="0" applyBorder="0" applyAlignment="0" applyProtection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17" fillId="0" borderId="0" applyBorder="0"/>
    <xf numFmtId="165" fontId="17" fillId="0" borderId="0" applyBorder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17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33" fillId="0" borderId="0"/>
    <xf numFmtId="165" fontId="33" fillId="0" borderId="0"/>
    <xf numFmtId="165" fontId="17" fillId="0" borderId="0" applyBorder="0"/>
    <xf numFmtId="165" fontId="17" fillId="0" borderId="0" applyBorder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17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3" fillId="0" borderId="0"/>
    <xf numFmtId="165" fontId="43" fillId="0" borderId="0"/>
    <xf numFmtId="165" fontId="43" fillId="0" borderId="0"/>
    <xf numFmtId="165" fontId="43" fillId="0" borderId="0"/>
    <xf numFmtId="165" fontId="43" fillId="0" borderId="0"/>
    <xf numFmtId="165" fontId="43" fillId="0" borderId="0"/>
    <xf numFmtId="165" fontId="43" fillId="0" borderId="0"/>
    <xf numFmtId="165" fontId="43" fillId="0" borderId="0"/>
    <xf numFmtId="165" fontId="17" fillId="0" borderId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17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33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/>
    <xf numFmtId="165" fontId="41" fillId="0" borderId="0" applyNumberFormat="0" applyFill="0" applyBorder="0" applyAlignment="0" applyProtection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17" fillId="0" borderId="0"/>
    <xf numFmtId="165" fontId="17" fillId="0" borderId="0"/>
    <xf numFmtId="165" fontId="38" fillId="0" borderId="0"/>
    <xf numFmtId="165" fontId="38" fillId="0" borderId="0"/>
    <xf numFmtId="165" fontId="33" fillId="0" borderId="0"/>
    <xf numFmtId="165" fontId="33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30" fillId="0" borderId="0"/>
    <xf numFmtId="165" fontId="30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30" fillId="0" borderId="0"/>
    <xf numFmtId="165" fontId="30" fillId="0" borderId="0"/>
    <xf numFmtId="165" fontId="30" fillId="0" borderId="0"/>
    <xf numFmtId="165" fontId="30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17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7" fillId="0" borderId="0" applyFill="0" applyBorder="0" applyAlignment="0" applyProtection="0"/>
    <xf numFmtId="165" fontId="17" fillId="0" borderId="0"/>
    <xf numFmtId="165" fontId="17" fillId="0" borderId="0"/>
    <xf numFmtId="165" fontId="43" fillId="0" borderId="0"/>
    <xf numFmtId="165" fontId="43" fillId="0" borderId="0"/>
    <xf numFmtId="165" fontId="43" fillId="0" borderId="0"/>
    <xf numFmtId="165" fontId="43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3" fillId="0" borderId="0"/>
    <xf numFmtId="165" fontId="33" fillId="0" borderId="0"/>
    <xf numFmtId="165" fontId="33" fillId="0" borderId="0"/>
    <xf numFmtId="165" fontId="33" fillId="0" borderId="0"/>
    <xf numFmtId="165" fontId="17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17" fillId="0" borderId="0"/>
    <xf numFmtId="165" fontId="17" fillId="0" borderId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33" fillId="0" borderId="0"/>
    <xf numFmtId="165" fontId="33" fillId="0" borderId="0"/>
    <xf numFmtId="165" fontId="33" fillId="0" borderId="0"/>
    <xf numFmtId="165" fontId="45" fillId="0" borderId="0" applyNumberFormat="0" applyFill="0" applyBorder="0" applyAlignment="0" applyProtection="0"/>
    <xf numFmtId="165" fontId="17" fillId="0" borderId="0"/>
    <xf numFmtId="165" fontId="17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9" fillId="0" borderId="0" applyNumberFormat="0" applyFill="0" applyBorder="0" applyAlignment="0" applyProtection="0"/>
    <xf numFmtId="165" fontId="2" fillId="0" borderId="0">
      <alignment vertical="top"/>
    </xf>
    <xf numFmtId="165" fontId="2" fillId="0" borderId="0">
      <alignment vertical="top"/>
    </xf>
    <xf numFmtId="165" fontId="2" fillId="0" borderId="0">
      <alignment vertical="top"/>
    </xf>
    <xf numFmtId="165" fontId="2" fillId="0" borderId="0">
      <alignment vertical="top"/>
    </xf>
    <xf numFmtId="165" fontId="33" fillId="0" borderId="0"/>
    <xf numFmtId="165" fontId="33" fillId="0" borderId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3" fillId="0" borderId="0"/>
    <xf numFmtId="165" fontId="33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65" fontId="33" fillId="0" borderId="0"/>
    <xf numFmtId="165" fontId="30" fillId="0" borderId="0"/>
    <xf numFmtId="165" fontId="30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3" fillId="0" borderId="0"/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65" fontId="17" fillId="0" borderId="0"/>
    <xf numFmtId="165" fontId="9" fillId="0" borderId="0"/>
    <xf numFmtId="165" fontId="17" fillId="0" borderId="0"/>
    <xf numFmtId="165" fontId="33" fillId="0" borderId="0"/>
    <xf numFmtId="165" fontId="31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72" fontId="9" fillId="0" borderId="0">
      <alignment horizontal="left" wrapText="1"/>
    </xf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9" fillId="0" borderId="0"/>
    <xf numFmtId="165" fontId="33" fillId="0" borderId="0"/>
    <xf numFmtId="165" fontId="33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33" fillId="0" borderId="0"/>
    <xf numFmtId="165" fontId="17" fillId="0" borderId="0"/>
    <xf numFmtId="174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6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9" fontId="9" fillId="28" borderId="0"/>
    <xf numFmtId="165" fontId="9" fillId="0" borderId="0" applyFill="0" applyBorder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46" fillId="0" borderId="0"/>
    <xf numFmtId="165" fontId="46" fillId="0" borderId="0"/>
    <xf numFmtId="178" fontId="47" fillId="0" borderId="0">
      <alignment horizontal="center"/>
    </xf>
    <xf numFmtId="179" fontId="47" fillId="0" borderId="0">
      <alignment horizontal="center"/>
    </xf>
    <xf numFmtId="165" fontId="17" fillId="0" borderId="0"/>
    <xf numFmtId="165" fontId="17" fillId="0" borderId="0"/>
    <xf numFmtId="165" fontId="17" fillId="0" borderId="0"/>
    <xf numFmtId="165" fontId="17" fillId="0" borderId="0"/>
    <xf numFmtId="180" fontId="47" fillId="0" borderId="0">
      <alignment horizontal="center"/>
    </xf>
    <xf numFmtId="181" fontId="17" fillId="0" borderId="0">
      <alignment horizontal="center"/>
    </xf>
    <xf numFmtId="182" fontId="47" fillId="0" borderId="0">
      <alignment horizontal="center"/>
    </xf>
    <xf numFmtId="183" fontId="47" fillId="0" borderId="0">
      <alignment horizontal="center"/>
    </xf>
    <xf numFmtId="184" fontId="47" fillId="0" borderId="0">
      <alignment horizontal="center"/>
    </xf>
    <xf numFmtId="185" fontId="47" fillId="0" borderId="0">
      <alignment horizontal="center"/>
    </xf>
    <xf numFmtId="186" fontId="37" fillId="0" borderId="0">
      <alignment horizontal="center"/>
    </xf>
    <xf numFmtId="178" fontId="47" fillId="0" borderId="0">
      <alignment horizontal="center"/>
    </xf>
    <xf numFmtId="187" fontId="17" fillId="0" borderId="0">
      <alignment horizontal="center"/>
    </xf>
    <xf numFmtId="188" fontId="48" fillId="0" borderId="0">
      <alignment horizontal="left"/>
    </xf>
    <xf numFmtId="189" fontId="49" fillId="0" borderId="0">
      <alignment horizontal="left"/>
    </xf>
    <xf numFmtId="165" fontId="50" fillId="0" borderId="0">
      <alignment horizontal="left" vertical="center"/>
      <protection locked="0"/>
    </xf>
    <xf numFmtId="2" fontId="51" fillId="0" borderId="0">
      <alignment horizontal="left"/>
    </xf>
    <xf numFmtId="190" fontId="52" fillId="0" borderId="0" applyFont="0" applyFill="0" applyBorder="0" applyAlignment="0" applyProtection="0"/>
    <xf numFmtId="191" fontId="53" fillId="0" borderId="17" applyFont="0" applyFill="0" applyBorder="0" applyAlignment="0" applyProtection="0">
      <alignment horizontal="center"/>
    </xf>
    <xf numFmtId="2" fontId="51" fillId="0" borderId="0">
      <alignment horizontal="left"/>
    </xf>
    <xf numFmtId="2" fontId="51" fillId="0" borderId="0">
      <alignment horizontal="left"/>
    </xf>
    <xf numFmtId="165" fontId="10" fillId="31" borderId="0" applyNumberFormat="0" applyBorder="0" applyAlignment="0" applyProtection="0"/>
    <xf numFmtId="165" fontId="10" fillId="31" borderId="0" applyNumberFormat="0" applyBorder="0" applyAlignment="0" applyProtection="0"/>
    <xf numFmtId="165" fontId="10" fillId="32" borderId="0" applyNumberFormat="0" applyBorder="0" applyAlignment="0" applyProtection="0"/>
    <xf numFmtId="165" fontId="10" fillId="32" borderId="0" applyNumberFormat="0" applyBorder="0" applyAlignment="0" applyProtection="0"/>
    <xf numFmtId="165" fontId="10" fillId="32" borderId="0" applyNumberFormat="0" applyBorder="0" applyAlignment="0" applyProtection="0"/>
    <xf numFmtId="165" fontId="10" fillId="32" borderId="0" applyNumberFormat="0" applyBorder="0" applyAlignment="0" applyProtection="0"/>
    <xf numFmtId="165" fontId="10" fillId="31" borderId="0" applyNumberFormat="0" applyBorder="0" applyAlignment="0" applyProtection="0"/>
    <xf numFmtId="165" fontId="10" fillId="31" borderId="0" applyNumberFormat="0" applyBorder="0" applyAlignment="0" applyProtection="0"/>
    <xf numFmtId="165" fontId="10" fillId="33" borderId="0" applyNumberFormat="0" applyBorder="0" applyAlignment="0" applyProtection="0"/>
    <xf numFmtId="165" fontId="10" fillId="33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2" fillId="5" borderId="0" applyNumberFormat="0" applyBorder="0" applyAlignment="0" applyProtection="0"/>
    <xf numFmtId="165" fontId="2" fillId="5" borderId="0" applyNumberFormat="0" applyBorder="0" applyAlignment="0" applyProtection="0"/>
    <xf numFmtId="165" fontId="2" fillId="5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2" fillId="6" borderId="0" applyNumberFormat="0" applyBorder="0" applyAlignment="0" applyProtection="0"/>
    <xf numFmtId="165" fontId="2" fillId="6" borderId="0" applyNumberFormat="0" applyBorder="0" applyAlignment="0" applyProtection="0"/>
    <xf numFmtId="165" fontId="2" fillId="6" borderId="0" applyNumberFormat="0" applyBorder="0" applyAlignment="0" applyProtection="0"/>
    <xf numFmtId="165" fontId="10" fillId="26" borderId="0" applyNumberFormat="0" applyBorder="0" applyAlignment="0" applyProtection="0"/>
    <xf numFmtId="165" fontId="10" fillId="26" borderId="0" applyNumberFormat="0" applyBorder="0" applyAlignment="0" applyProtection="0"/>
    <xf numFmtId="165" fontId="2" fillId="7" borderId="0" applyNumberFormat="0" applyBorder="0" applyAlignment="0" applyProtection="0"/>
    <xf numFmtId="165" fontId="2" fillId="7" borderId="0" applyNumberFormat="0" applyBorder="0" applyAlignment="0" applyProtection="0"/>
    <xf numFmtId="165" fontId="2" fillId="7" borderId="0" applyNumberFormat="0" applyBorder="0" applyAlignment="0" applyProtection="0"/>
    <xf numFmtId="165" fontId="10" fillId="10" borderId="0" applyNumberFormat="0" applyBorder="0" applyAlignment="0" applyProtection="0"/>
    <xf numFmtId="165" fontId="10" fillId="10" borderId="0" applyNumberFormat="0" applyBorder="0" applyAlignment="0" applyProtection="0"/>
    <xf numFmtId="165" fontId="2" fillId="8" borderId="0" applyNumberFormat="0" applyBorder="0" applyAlignment="0" applyProtection="0"/>
    <xf numFmtId="165" fontId="2" fillId="8" borderId="0" applyNumberFormat="0" applyBorder="0" applyAlignment="0" applyProtection="0"/>
    <xf numFmtId="165" fontId="2" fillId="8" borderId="0" applyNumberFormat="0" applyBorder="0" applyAlignment="0" applyProtection="0"/>
    <xf numFmtId="165" fontId="10" fillId="9" borderId="0" applyNumberFormat="0" applyBorder="0" applyAlignment="0" applyProtection="0"/>
    <xf numFmtId="165" fontId="10" fillId="9" borderId="0" applyNumberFormat="0" applyBorder="0" applyAlignment="0" applyProtection="0"/>
    <xf numFmtId="165" fontId="2" fillId="9" borderId="0" applyNumberFormat="0" applyBorder="0" applyAlignment="0" applyProtection="0"/>
    <xf numFmtId="165" fontId="2" fillId="9" borderId="0" applyNumberFormat="0" applyBorder="0" applyAlignment="0" applyProtection="0"/>
    <xf numFmtId="165" fontId="2" fillId="9" borderId="0" applyNumberFormat="0" applyBorder="0" applyAlignment="0" applyProtection="0"/>
    <xf numFmtId="165" fontId="10" fillId="26" borderId="0" applyNumberFormat="0" applyBorder="0" applyAlignment="0" applyProtection="0"/>
    <xf numFmtId="165" fontId="10" fillId="26" borderId="0" applyNumberFormat="0" applyBorder="0" applyAlignment="0" applyProtection="0"/>
    <xf numFmtId="165" fontId="2" fillId="10" borderId="0" applyNumberFormat="0" applyBorder="0" applyAlignment="0" applyProtection="0"/>
    <xf numFmtId="165" fontId="2" fillId="10" borderId="0" applyNumberFormat="0" applyBorder="0" applyAlignment="0" applyProtection="0"/>
    <xf numFmtId="165" fontId="2" fillId="10" borderId="0" applyNumberFormat="0" applyBorder="0" applyAlignment="0" applyProtection="0"/>
    <xf numFmtId="165" fontId="10" fillId="33" borderId="0" applyNumberFormat="0" applyBorder="0" applyAlignment="0" applyProtection="0"/>
    <xf numFmtId="165" fontId="10" fillId="33" borderId="0" applyNumberFormat="0" applyBorder="0" applyAlignment="0" applyProtection="0"/>
    <xf numFmtId="165" fontId="10" fillId="10" borderId="0" applyNumberFormat="0" applyBorder="0" applyAlignment="0" applyProtection="0"/>
    <xf numFmtId="165" fontId="10" fillId="10" borderId="0" applyNumberFormat="0" applyBorder="0" applyAlignment="0" applyProtection="0"/>
    <xf numFmtId="165" fontId="10" fillId="26" borderId="0" applyNumberFormat="0" applyBorder="0" applyAlignment="0" applyProtection="0"/>
    <xf numFmtId="165" fontId="10" fillId="26" borderId="0" applyNumberFormat="0" applyBorder="0" applyAlignment="0" applyProtection="0"/>
    <xf numFmtId="165" fontId="10" fillId="31" borderId="0" applyNumberFormat="0" applyBorder="0" applyAlignment="0" applyProtection="0"/>
    <xf numFmtId="165" fontId="10" fillId="31" borderId="0" applyNumberFormat="0" applyBorder="0" applyAlignment="0" applyProtection="0"/>
    <xf numFmtId="165" fontId="10" fillId="33" borderId="0" applyNumberFormat="0" applyBorder="0" applyAlignment="0" applyProtection="0"/>
    <xf numFmtId="165" fontId="10" fillId="33" borderId="0" applyNumberFormat="0" applyBorder="0" applyAlignment="0" applyProtection="0"/>
    <xf numFmtId="165" fontId="10" fillId="10" borderId="0" applyNumberFormat="0" applyBorder="0" applyAlignment="0" applyProtection="0"/>
    <xf numFmtId="165" fontId="10" fillId="10" borderId="0" applyNumberFormat="0" applyBorder="0" applyAlignment="0" applyProtection="0"/>
    <xf numFmtId="192" fontId="54" fillId="0" borderId="0">
      <alignment horizontal="center"/>
    </xf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19" borderId="0" applyNumberFormat="0" applyBorder="0" applyAlignment="0" applyProtection="0"/>
    <xf numFmtId="165" fontId="10" fillId="19" borderId="0" applyNumberFormat="0" applyBorder="0" applyAlignment="0" applyProtection="0"/>
    <xf numFmtId="165" fontId="10" fillId="32" borderId="0" applyNumberFormat="0" applyBorder="0" applyAlignment="0" applyProtection="0"/>
    <xf numFmtId="165" fontId="10" fillId="32" borderId="0" applyNumberFormat="0" applyBorder="0" applyAlignment="0" applyProtection="0"/>
    <xf numFmtId="165" fontId="10" fillId="32" borderId="0" applyNumberFormat="0" applyBorder="0" applyAlignment="0" applyProtection="0"/>
    <xf numFmtId="165" fontId="10" fillId="32" borderId="0" applyNumberFormat="0" applyBorder="0" applyAlignment="0" applyProtection="0"/>
    <xf numFmtId="165" fontId="10" fillId="19" borderId="0" applyNumberFormat="0" applyBorder="0" applyAlignment="0" applyProtection="0"/>
    <xf numFmtId="165" fontId="10" fillId="19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0" borderId="0" applyNumberFormat="0" applyBorder="0" applyAlignment="0" applyProtection="0"/>
    <xf numFmtId="165" fontId="10" fillId="10" borderId="0" applyNumberFormat="0" applyBorder="0" applyAlignment="0" applyProtection="0"/>
    <xf numFmtId="165" fontId="10" fillId="9" borderId="0" applyNumberFormat="0" applyBorder="0" applyAlignment="0" applyProtection="0"/>
    <xf numFmtId="165" fontId="10" fillId="9" borderId="0" applyNumberFormat="0" applyBorder="0" applyAlignment="0" applyProtection="0"/>
    <xf numFmtId="165" fontId="2" fillId="11" borderId="0" applyNumberFormat="0" applyBorder="0" applyAlignment="0" applyProtection="0"/>
    <xf numFmtId="165" fontId="2" fillId="11" borderId="0" applyNumberFormat="0" applyBorder="0" applyAlignment="0" applyProtection="0"/>
    <xf numFmtId="165" fontId="2" fillId="11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2" fillId="12" borderId="0" applyNumberFormat="0" applyBorder="0" applyAlignment="0" applyProtection="0"/>
    <xf numFmtId="165" fontId="2" fillId="12" borderId="0" applyNumberFormat="0" applyBorder="0" applyAlignment="0" applyProtection="0"/>
    <xf numFmtId="165" fontId="2" fillId="12" borderId="0" applyNumberFormat="0" applyBorder="0" applyAlignment="0" applyProtection="0"/>
    <xf numFmtId="165" fontId="10" fillId="25" borderId="0" applyNumberFormat="0" applyBorder="0" applyAlignment="0" applyProtection="0"/>
    <xf numFmtId="165" fontId="10" fillId="25" borderId="0" applyNumberFormat="0" applyBorder="0" applyAlignment="0" applyProtection="0"/>
    <xf numFmtId="165" fontId="2" fillId="13" borderId="0" applyNumberFormat="0" applyBorder="0" applyAlignment="0" applyProtection="0"/>
    <xf numFmtId="165" fontId="2" fillId="13" borderId="0" applyNumberFormat="0" applyBorder="0" applyAlignment="0" applyProtection="0"/>
    <xf numFmtId="165" fontId="2" fillId="13" borderId="0" applyNumberFormat="0" applyBorder="0" applyAlignment="0" applyProtection="0"/>
    <xf numFmtId="165" fontId="10" fillId="6" borderId="0" applyNumberFormat="0" applyBorder="0" applyAlignment="0" applyProtection="0"/>
    <xf numFmtId="165" fontId="10" fillId="6" borderId="0" applyNumberFormat="0" applyBorder="0" applyAlignment="0" applyProtection="0"/>
    <xf numFmtId="165" fontId="2" fillId="8" borderId="0" applyNumberFormat="0" applyBorder="0" applyAlignment="0" applyProtection="0"/>
    <xf numFmtId="165" fontId="2" fillId="8" borderId="0" applyNumberFormat="0" applyBorder="0" applyAlignment="0" applyProtection="0"/>
    <xf numFmtId="165" fontId="2" fillId="8" borderId="0" applyNumberFormat="0" applyBorder="0" applyAlignment="0" applyProtection="0"/>
    <xf numFmtId="165" fontId="10" fillId="9" borderId="0" applyNumberFormat="0" applyBorder="0" applyAlignment="0" applyProtection="0"/>
    <xf numFmtId="165" fontId="10" fillId="9" borderId="0" applyNumberFormat="0" applyBorder="0" applyAlignment="0" applyProtection="0"/>
    <xf numFmtId="165" fontId="2" fillId="11" borderId="0" applyNumberFormat="0" applyBorder="0" applyAlignment="0" applyProtection="0"/>
    <xf numFmtId="165" fontId="2" fillId="11" borderId="0" applyNumberFormat="0" applyBorder="0" applyAlignment="0" applyProtection="0"/>
    <xf numFmtId="165" fontId="2" fillId="11" borderId="0" applyNumberFormat="0" applyBorder="0" applyAlignment="0" applyProtection="0"/>
    <xf numFmtId="165" fontId="10" fillId="26" borderId="0" applyNumberFormat="0" applyBorder="0" applyAlignment="0" applyProtection="0"/>
    <xf numFmtId="165" fontId="10" fillId="26" borderId="0" applyNumberFormat="0" applyBorder="0" applyAlignment="0" applyProtection="0"/>
    <xf numFmtId="165" fontId="2" fillId="14" borderId="0" applyNumberFormat="0" applyBorder="0" applyAlignment="0" applyProtection="0"/>
    <xf numFmtId="165" fontId="2" fillId="14" borderId="0" applyNumberFormat="0" applyBorder="0" applyAlignment="0" applyProtection="0"/>
    <xf numFmtId="165" fontId="2" fillId="14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25" borderId="0" applyNumberFormat="0" applyBorder="0" applyAlignment="0" applyProtection="0"/>
    <xf numFmtId="165" fontId="10" fillId="25" borderId="0" applyNumberFormat="0" applyBorder="0" applyAlignment="0" applyProtection="0"/>
    <xf numFmtId="165" fontId="10" fillId="19" borderId="0" applyNumberFormat="0" applyBorder="0" applyAlignment="0" applyProtection="0"/>
    <xf numFmtId="165" fontId="10" fillId="19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0" borderId="0" applyNumberFormat="0" applyBorder="0" applyAlignment="0" applyProtection="0"/>
    <xf numFmtId="165" fontId="10" fillId="10" borderId="0" applyNumberFormat="0" applyBorder="0" applyAlignment="0" applyProtection="0"/>
    <xf numFmtId="165" fontId="55" fillId="0" borderId="0">
      <alignment vertical="top" wrapText="1"/>
    </xf>
    <xf numFmtId="165" fontId="55" fillId="0" borderId="0">
      <alignment vertical="top" wrapText="1"/>
    </xf>
    <xf numFmtId="165" fontId="33" fillId="0" borderId="0"/>
    <xf numFmtId="165" fontId="11" fillId="26" borderId="0" applyNumberFormat="0" applyBorder="0" applyAlignment="0" applyProtection="0"/>
    <xf numFmtId="165" fontId="11" fillId="26" borderId="0" applyNumberFormat="0" applyBorder="0" applyAlignment="0" applyProtection="0"/>
    <xf numFmtId="165" fontId="11" fillId="32" borderId="0" applyNumberFormat="0" applyBorder="0" applyAlignment="0" applyProtection="0"/>
    <xf numFmtId="165" fontId="11" fillId="32" borderId="0" applyNumberFormat="0" applyBorder="0" applyAlignment="0" applyProtection="0"/>
    <xf numFmtId="165" fontId="11" fillId="32" borderId="0" applyNumberFormat="0" applyBorder="0" applyAlignment="0" applyProtection="0"/>
    <xf numFmtId="165" fontId="11" fillId="32" borderId="0" applyNumberFormat="0" applyBorder="0" applyAlignment="0" applyProtection="0"/>
    <xf numFmtId="165" fontId="11" fillId="19" borderId="0" applyNumberFormat="0" applyBorder="0" applyAlignment="0" applyProtection="0"/>
    <xf numFmtId="165" fontId="11" fillId="19" borderId="0" applyNumberFormat="0" applyBorder="0" applyAlignment="0" applyProtection="0"/>
    <xf numFmtId="165" fontId="11" fillId="17" borderId="0" applyNumberFormat="0" applyBorder="0" applyAlignment="0" applyProtection="0"/>
    <xf numFmtId="165" fontId="11" fillId="17" borderId="0" applyNumberFormat="0" applyBorder="0" applyAlignment="0" applyProtection="0"/>
    <xf numFmtId="165" fontId="11" fillId="10" borderId="0" applyNumberFormat="0" applyBorder="0" applyAlignment="0" applyProtection="0"/>
    <xf numFmtId="165" fontId="11" fillId="10" borderId="0" applyNumberFormat="0" applyBorder="0" applyAlignment="0" applyProtection="0"/>
    <xf numFmtId="165" fontId="11" fillId="9" borderId="0" applyNumberFormat="0" applyBorder="0" applyAlignment="0" applyProtection="0"/>
    <xf numFmtId="165" fontId="11" fillId="9" borderId="0" applyNumberFormat="0" applyBorder="0" applyAlignment="0" applyProtection="0"/>
    <xf numFmtId="165" fontId="56" fillId="15" borderId="0" applyNumberFormat="0" applyBorder="0" applyAlignment="0" applyProtection="0"/>
    <xf numFmtId="165" fontId="56" fillId="15" borderId="0" applyNumberFormat="0" applyBorder="0" applyAlignment="0" applyProtection="0"/>
    <xf numFmtId="165" fontId="56" fillId="15" borderId="0" applyNumberFormat="0" applyBorder="0" applyAlignment="0" applyProtection="0"/>
    <xf numFmtId="165" fontId="11" fillId="24" borderId="0" applyNumberFormat="0" applyBorder="0" applyAlignment="0" applyProtection="0"/>
    <xf numFmtId="165" fontId="11" fillId="24" borderId="0" applyNumberFormat="0" applyBorder="0" applyAlignment="0" applyProtection="0"/>
    <xf numFmtId="165" fontId="56" fillId="12" borderId="0" applyNumberFormat="0" applyBorder="0" applyAlignment="0" applyProtection="0"/>
    <xf numFmtId="165" fontId="56" fillId="12" borderId="0" applyNumberFormat="0" applyBorder="0" applyAlignment="0" applyProtection="0"/>
    <xf numFmtId="165" fontId="56" fillId="12" borderId="0" applyNumberFormat="0" applyBorder="0" applyAlignment="0" applyProtection="0"/>
    <xf numFmtId="165" fontId="11" fillId="14" borderId="0" applyNumberFormat="0" applyBorder="0" applyAlignment="0" applyProtection="0"/>
    <xf numFmtId="165" fontId="11" fillId="14" borderId="0" applyNumberFormat="0" applyBorder="0" applyAlignment="0" applyProtection="0"/>
    <xf numFmtId="165" fontId="56" fillId="13" borderId="0" applyNumberFormat="0" applyBorder="0" applyAlignment="0" applyProtection="0"/>
    <xf numFmtId="165" fontId="56" fillId="13" borderId="0" applyNumberFormat="0" applyBorder="0" applyAlignment="0" applyProtection="0"/>
    <xf numFmtId="165" fontId="56" fillId="13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56" fillId="16" borderId="0" applyNumberFormat="0" applyBorder="0" applyAlignment="0" applyProtection="0"/>
    <xf numFmtId="165" fontId="56" fillId="16" borderId="0" applyNumberFormat="0" applyBorder="0" applyAlignment="0" applyProtection="0"/>
    <xf numFmtId="165" fontId="56" fillId="16" borderId="0" applyNumberFormat="0" applyBorder="0" applyAlignment="0" applyProtection="0"/>
    <xf numFmtId="165" fontId="11" fillId="9" borderId="0" applyNumberFormat="0" applyBorder="0" applyAlignment="0" applyProtection="0"/>
    <xf numFmtId="165" fontId="11" fillId="9" borderId="0" applyNumberFormat="0" applyBorder="0" applyAlignment="0" applyProtection="0"/>
    <xf numFmtId="165" fontId="56" fillId="17" borderId="0" applyNumberFormat="0" applyBorder="0" applyAlignment="0" applyProtection="0"/>
    <xf numFmtId="165" fontId="56" fillId="17" borderId="0" applyNumberFormat="0" applyBorder="0" applyAlignment="0" applyProtection="0"/>
    <xf numFmtId="165" fontId="56" fillId="17" borderId="0" applyNumberFormat="0" applyBorder="0" applyAlignment="0" applyProtection="0"/>
    <xf numFmtId="165" fontId="11" fillId="12" borderId="0" applyNumberFormat="0" applyBorder="0" applyAlignment="0" applyProtection="0"/>
    <xf numFmtId="165" fontId="11" fillId="12" borderId="0" applyNumberFormat="0" applyBorder="0" applyAlignment="0" applyProtection="0"/>
    <xf numFmtId="165" fontId="56" fillId="18" borderId="0" applyNumberFormat="0" applyBorder="0" applyAlignment="0" applyProtection="0"/>
    <xf numFmtId="165" fontId="56" fillId="18" borderId="0" applyNumberFormat="0" applyBorder="0" applyAlignment="0" applyProtection="0"/>
    <xf numFmtId="165" fontId="56" fillId="18" borderId="0" applyNumberFormat="0" applyBorder="0" applyAlignment="0" applyProtection="0"/>
    <xf numFmtId="165" fontId="11" fillId="11" borderId="0" applyNumberFormat="0" applyBorder="0" applyAlignment="0" applyProtection="0"/>
    <xf numFmtId="165" fontId="11" fillId="11" borderId="0" applyNumberFormat="0" applyBorder="0" applyAlignment="0" applyProtection="0"/>
    <xf numFmtId="165" fontId="11" fillId="12" borderId="0" applyNumberFormat="0" applyBorder="0" applyAlignment="0" applyProtection="0"/>
    <xf numFmtId="165" fontId="11" fillId="12" borderId="0" applyNumberFormat="0" applyBorder="0" applyAlignment="0" applyProtection="0"/>
    <xf numFmtId="165" fontId="11" fillId="25" borderId="0" applyNumberFormat="0" applyBorder="0" applyAlignment="0" applyProtection="0"/>
    <xf numFmtId="165" fontId="11" fillId="25" borderId="0" applyNumberFormat="0" applyBorder="0" applyAlignment="0" applyProtection="0"/>
    <xf numFmtId="165" fontId="11" fillId="19" borderId="0" applyNumberFormat="0" applyBorder="0" applyAlignment="0" applyProtection="0"/>
    <xf numFmtId="165" fontId="11" fillId="19" borderId="0" applyNumberFormat="0" applyBorder="0" applyAlignment="0" applyProtection="0"/>
    <xf numFmtId="165" fontId="11" fillId="11" borderId="0" applyNumberFormat="0" applyBorder="0" applyAlignment="0" applyProtection="0"/>
    <xf numFmtId="165" fontId="11" fillId="11" borderId="0" applyNumberFormat="0" applyBorder="0" applyAlignment="0" applyProtection="0"/>
    <xf numFmtId="165" fontId="11" fillId="10" borderId="0" applyNumberFormat="0" applyBorder="0" applyAlignment="0" applyProtection="0"/>
    <xf numFmtId="165" fontId="11" fillId="10" borderId="0" applyNumberFormat="0" applyBorder="0" applyAlignment="0" applyProtection="0"/>
    <xf numFmtId="193" fontId="37" fillId="0" borderId="0">
      <alignment horizontal="center"/>
    </xf>
    <xf numFmtId="165" fontId="37" fillId="0" borderId="0">
      <protection locked="0"/>
    </xf>
    <xf numFmtId="165" fontId="37" fillId="0" borderId="0">
      <protection locked="0"/>
    </xf>
    <xf numFmtId="194" fontId="37" fillId="0" borderId="0">
      <alignment horizontal="center"/>
    </xf>
    <xf numFmtId="165" fontId="31" fillId="0" borderId="0"/>
    <xf numFmtId="37" fontId="57" fillId="0" borderId="0"/>
    <xf numFmtId="165" fontId="11" fillId="26" borderId="0" applyNumberFormat="0" applyBorder="0" applyAlignment="0" applyProtection="0"/>
    <xf numFmtId="165" fontId="11" fillId="26" borderId="0" applyNumberFormat="0" applyBorder="0" applyAlignment="0" applyProtection="0"/>
    <xf numFmtId="165" fontId="11" fillId="22" borderId="0" applyNumberFormat="0" applyBorder="0" applyAlignment="0" applyProtection="0"/>
    <xf numFmtId="165" fontId="11" fillId="22" borderId="0" applyNumberFormat="0" applyBorder="0" applyAlignment="0" applyProtection="0"/>
    <xf numFmtId="165" fontId="11" fillId="32" borderId="0" applyNumberFormat="0" applyBorder="0" applyAlignment="0" applyProtection="0"/>
    <xf numFmtId="165" fontId="11" fillId="32" borderId="0" applyNumberFormat="0" applyBorder="0" applyAlignment="0" applyProtection="0"/>
    <xf numFmtId="165" fontId="11" fillId="34" borderId="0" applyNumberFormat="0" applyBorder="0" applyAlignment="0" applyProtection="0"/>
    <xf numFmtId="165" fontId="11" fillId="34" borderId="0" applyNumberFormat="0" applyBorder="0" applyAlignment="0" applyProtection="0"/>
    <xf numFmtId="165" fontId="11" fillId="26" borderId="0" applyNumberFormat="0" applyBorder="0" applyAlignment="0" applyProtection="0"/>
    <xf numFmtId="165" fontId="11" fillId="26" borderId="0" applyNumberFormat="0" applyBorder="0" applyAlignment="0" applyProtection="0"/>
    <xf numFmtId="165" fontId="11" fillId="24" borderId="0" applyNumberFormat="0" applyBorder="0" applyAlignment="0" applyProtection="0"/>
    <xf numFmtId="165" fontId="11" fillId="24" borderId="0" applyNumberFormat="0" applyBorder="0" applyAlignment="0" applyProtection="0"/>
    <xf numFmtId="195" fontId="58" fillId="0" borderId="0" applyFont="0" applyFill="0" applyBorder="0" applyAlignment="0" applyProtection="0"/>
    <xf numFmtId="196" fontId="58" fillId="0" borderId="0" applyFont="0" applyFill="0" applyBorder="0" applyAlignment="0" applyProtection="0"/>
    <xf numFmtId="197" fontId="9" fillId="0" borderId="0" applyFont="0" applyFill="0" applyBorder="0" applyAlignment="0" applyProtection="0"/>
    <xf numFmtId="165" fontId="28" fillId="0" borderId="0" applyNumberFormat="0" applyAlignment="0"/>
    <xf numFmtId="165" fontId="28" fillId="0" borderId="0" applyNumberFormat="0" applyAlignment="0"/>
    <xf numFmtId="198" fontId="41" fillId="35" borderId="18">
      <alignment horizontal="center" vertical="center"/>
    </xf>
    <xf numFmtId="199" fontId="59" fillId="0" borderId="0" applyFont="0" applyFill="0" applyBorder="0" applyAlignment="0" applyProtection="0"/>
    <xf numFmtId="200" fontId="59" fillId="0" borderId="0" applyFont="0" applyFill="0" applyBorder="0" applyAlignment="0" applyProtection="0"/>
    <xf numFmtId="165" fontId="60" fillId="0" borderId="0">
      <alignment vertical="center"/>
    </xf>
    <xf numFmtId="165" fontId="60" fillId="0" borderId="0">
      <alignment vertical="center"/>
    </xf>
    <xf numFmtId="1" fontId="61" fillId="0" borderId="19">
      <alignment horizontal="right"/>
    </xf>
    <xf numFmtId="165" fontId="9" fillId="0" borderId="0">
      <alignment horizontal="right"/>
    </xf>
    <xf numFmtId="165" fontId="9" fillId="0" borderId="0">
      <alignment horizontal="right"/>
    </xf>
    <xf numFmtId="165" fontId="9" fillId="0" borderId="0">
      <alignment horizontal="right"/>
    </xf>
    <xf numFmtId="165" fontId="9" fillId="0" borderId="0">
      <alignment horizontal="right"/>
    </xf>
    <xf numFmtId="165" fontId="62" fillId="0" borderId="0">
      <alignment horizontal="center" wrapText="1"/>
      <protection locked="0"/>
    </xf>
    <xf numFmtId="165" fontId="62" fillId="0" borderId="0">
      <alignment horizontal="center" wrapText="1"/>
      <protection locked="0"/>
    </xf>
    <xf numFmtId="165" fontId="63" fillId="0" borderId="0"/>
    <xf numFmtId="165" fontId="64" fillId="0" borderId="15">
      <protection hidden="1"/>
    </xf>
    <xf numFmtId="165" fontId="64" fillId="0" borderId="15">
      <protection hidden="1"/>
    </xf>
    <xf numFmtId="165" fontId="65" fillId="19" borderId="15" applyNumberFormat="0" applyFont="0" applyBorder="0" applyAlignment="0" applyProtection="0">
      <protection hidden="1"/>
    </xf>
    <xf numFmtId="165" fontId="65" fillId="19" borderId="15" applyNumberFormat="0" applyFont="0" applyBorder="0" applyAlignment="0" applyProtection="0">
      <protection hidden="1"/>
    </xf>
    <xf numFmtId="201" fontId="59" fillId="0" borderId="0" applyFont="0" applyFill="0" applyBorder="0" applyAlignment="0" applyProtection="0"/>
    <xf numFmtId="173" fontId="59" fillId="0" borderId="0" applyFont="0" applyFill="0" applyBorder="0" applyAlignment="0" applyProtection="0"/>
    <xf numFmtId="165" fontId="9" fillId="19" borderId="0"/>
    <xf numFmtId="165" fontId="9" fillId="19" borderId="0"/>
    <xf numFmtId="165" fontId="9" fillId="19" borderId="0"/>
    <xf numFmtId="165" fontId="9" fillId="19" borderId="0"/>
    <xf numFmtId="202" fontId="66" fillId="36" borderId="0">
      <alignment horizontal="right" vertical="center" shrinkToFit="1"/>
    </xf>
    <xf numFmtId="2" fontId="67" fillId="37" borderId="0">
      <alignment vertical="center"/>
    </xf>
    <xf numFmtId="2" fontId="68" fillId="37" borderId="0">
      <alignment vertical="center"/>
    </xf>
    <xf numFmtId="165" fontId="69" fillId="6" borderId="0" applyNumberFormat="0" applyBorder="0" applyAlignment="0" applyProtection="0"/>
    <xf numFmtId="165" fontId="69" fillId="6" borderId="0" applyNumberFormat="0" applyBorder="0" applyAlignment="0" applyProtection="0"/>
    <xf numFmtId="165" fontId="62" fillId="0" borderId="3" applyAlignment="0">
      <alignment horizontal="center" vertical="center" wrapText="1"/>
    </xf>
    <xf numFmtId="165" fontId="62" fillId="0" borderId="3" applyAlignment="0">
      <alignment horizontal="center" vertical="center" wrapText="1"/>
    </xf>
    <xf numFmtId="165" fontId="70" fillId="0" borderId="20" applyNumberFormat="0" applyFont="0" applyFill="0" applyAlignment="0"/>
    <xf numFmtId="165" fontId="70" fillId="0" borderId="20" applyNumberFormat="0" applyFont="0" applyFill="0" applyAlignment="0"/>
    <xf numFmtId="203" fontId="71" fillId="28" borderId="1" applyFont="0" applyFill="0" applyBorder="0" applyAlignment="0" applyProtection="0"/>
    <xf numFmtId="165" fontId="49" fillId="0" borderId="0" applyFont="0" applyFill="0" applyBorder="0" applyAlignment="0" applyProtection="0">
      <alignment horizontal="right"/>
    </xf>
    <xf numFmtId="165" fontId="49" fillId="0" borderId="0" applyFont="0" applyFill="0" applyBorder="0" applyAlignment="0" applyProtection="0">
      <alignment horizontal="right"/>
    </xf>
    <xf numFmtId="165" fontId="72" fillId="0" borderId="0" applyNumberFormat="0" applyAlignment="0"/>
    <xf numFmtId="165" fontId="72" fillId="0" borderId="0" applyNumberFormat="0" applyAlignment="0"/>
    <xf numFmtId="165" fontId="73" fillId="38" borderId="0" applyFill="0" applyBorder="0">
      <alignment horizontal="left"/>
    </xf>
    <xf numFmtId="165" fontId="73" fillId="38" borderId="0" applyFill="0" applyBorder="0">
      <alignment horizontal="left"/>
    </xf>
    <xf numFmtId="165" fontId="74" fillId="0" borderId="0"/>
    <xf numFmtId="165" fontId="74" fillId="0" borderId="0"/>
    <xf numFmtId="204" fontId="75" fillId="29" borderId="0" applyNumberFormat="0" applyFill="0" applyBorder="0" applyAlignment="0" applyProtection="0">
      <alignment horizontal="center"/>
    </xf>
    <xf numFmtId="165" fontId="76" fillId="0" borderId="0" applyNumberFormat="0" applyFill="0" applyBorder="0" applyAlignment="0" applyProtection="0"/>
    <xf numFmtId="165" fontId="76" fillId="0" borderId="0" applyNumberFormat="0" applyFill="0" applyBorder="0" applyAlignment="0" applyProtection="0"/>
    <xf numFmtId="165" fontId="77" fillId="0" borderId="21" applyNumberFormat="0" applyFill="0" applyAlignment="0" applyProtection="0"/>
    <xf numFmtId="165" fontId="77" fillId="0" borderId="21" applyNumberFormat="0" applyFill="0" applyAlignment="0" applyProtection="0"/>
    <xf numFmtId="165" fontId="12" fillId="9" borderId="0" applyNumberFormat="0" applyBorder="0" applyAlignment="0" applyProtection="0"/>
    <xf numFmtId="165" fontId="12" fillId="9" borderId="0" applyNumberFormat="0" applyBorder="0" applyAlignment="0" applyProtection="0"/>
    <xf numFmtId="165" fontId="78" fillId="7" borderId="0" applyNumberFormat="0" applyBorder="0" applyAlignment="0" applyProtection="0"/>
    <xf numFmtId="165" fontId="78" fillId="7" borderId="0" applyNumberFormat="0" applyBorder="0" applyAlignment="0" applyProtection="0"/>
    <xf numFmtId="165" fontId="78" fillId="7" borderId="0" applyNumberFormat="0" applyBorder="0" applyAlignment="0" applyProtection="0"/>
    <xf numFmtId="165" fontId="79" fillId="0" borderId="22" applyFill="0" applyProtection="0">
      <alignment horizontal="right"/>
    </xf>
    <xf numFmtId="165" fontId="79" fillId="0" borderId="22" applyFill="0" applyProtection="0">
      <alignment horizontal="right"/>
    </xf>
    <xf numFmtId="165" fontId="80" fillId="0" borderId="23">
      <alignment horizontal="left" vertical="top"/>
    </xf>
    <xf numFmtId="165" fontId="80" fillId="0" borderId="23">
      <alignment horizontal="left" vertical="top"/>
    </xf>
    <xf numFmtId="165" fontId="80" fillId="0" borderId="24" applyBorder="0">
      <alignment horizontal="right" vertical="top"/>
    </xf>
    <xf numFmtId="165" fontId="80" fillId="0" borderId="24" applyBorder="0">
      <alignment horizontal="right" vertical="top"/>
    </xf>
    <xf numFmtId="165" fontId="81" fillId="0" borderId="0"/>
    <xf numFmtId="165" fontId="81" fillId="0" borderId="0"/>
    <xf numFmtId="165" fontId="12" fillId="7" borderId="0" applyNumberFormat="0" applyBorder="0" applyAlignment="0" applyProtection="0"/>
    <xf numFmtId="165" fontId="12" fillId="7" borderId="0" applyNumberFormat="0" applyBorder="0" applyAlignment="0" applyProtection="0"/>
    <xf numFmtId="205" fontId="17" fillId="0" borderId="0" applyFont="0" applyFill="0" applyBorder="0" applyAlignment="0" applyProtection="0"/>
    <xf numFmtId="165" fontId="9" fillId="0" borderId="0"/>
    <xf numFmtId="165" fontId="82" fillId="0" borderId="0"/>
    <xf numFmtId="193" fontId="83" fillId="0" borderId="0">
      <alignment horizontal="center"/>
    </xf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5" fillId="0" borderId="0" applyNumberFormat="0" applyFill="0" applyBorder="0" applyAlignment="0" applyProtection="0"/>
    <xf numFmtId="165" fontId="85" fillId="0" borderId="0" applyNumberFormat="0" applyFill="0" applyBorder="0" applyAlignment="0" applyProtection="0"/>
    <xf numFmtId="165" fontId="28" fillId="0" borderId="0" applyFill="0" applyBorder="0" applyAlignment="0"/>
    <xf numFmtId="165" fontId="28" fillId="0" borderId="0" applyFill="0" applyBorder="0" applyAlignment="0"/>
    <xf numFmtId="206" fontId="9" fillId="0" borderId="0" applyFill="0" applyBorder="0" applyAlignment="0"/>
    <xf numFmtId="206" fontId="9" fillId="0" borderId="0" applyFill="0" applyBorder="0" applyAlignment="0"/>
    <xf numFmtId="207" fontId="9" fillId="0" borderId="0" applyFill="0" applyBorder="0" applyAlignment="0"/>
    <xf numFmtId="207" fontId="9" fillId="0" borderId="0" applyFill="0" applyBorder="0" applyAlignment="0"/>
    <xf numFmtId="208" fontId="9" fillId="0" borderId="0" applyFill="0" applyBorder="0" applyAlignment="0"/>
    <xf numFmtId="208" fontId="9" fillId="0" borderId="0" applyFill="0" applyBorder="0" applyAlignment="0"/>
    <xf numFmtId="209" fontId="9" fillId="0" borderId="0" applyFill="0" applyBorder="0" applyAlignment="0"/>
    <xf numFmtId="209" fontId="9" fillId="0" borderId="0" applyFill="0" applyBorder="0" applyAlignment="0"/>
    <xf numFmtId="210" fontId="9" fillId="0" borderId="0" applyFill="0" applyBorder="0" applyAlignment="0"/>
    <xf numFmtId="210" fontId="9" fillId="0" borderId="0" applyFill="0" applyBorder="0" applyAlignment="0"/>
    <xf numFmtId="211" fontId="9" fillId="0" borderId="0" applyFill="0" applyBorder="0" applyAlignment="0"/>
    <xf numFmtId="211" fontId="9" fillId="0" borderId="0" applyFill="0" applyBorder="0" applyAlignment="0"/>
    <xf numFmtId="206" fontId="9" fillId="0" borderId="0" applyFill="0" applyBorder="0" applyAlignment="0"/>
    <xf numFmtId="206" fontId="9" fillId="0" borderId="0" applyFill="0" applyBorder="0" applyAlignment="0"/>
    <xf numFmtId="3" fontId="86" fillId="0" borderId="0"/>
    <xf numFmtId="165" fontId="13" fillId="31" borderId="5" applyNumberFormat="0" applyAlignment="0" applyProtection="0"/>
    <xf numFmtId="165" fontId="13" fillId="31" borderId="5" applyNumberFormat="0" applyAlignment="0" applyProtection="0"/>
    <xf numFmtId="165" fontId="13" fillId="31" borderId="5" applyNumberFormat="0" applyAlignment="0" applyProtection="0"/>
    <xf numFmtId="165" fontId="87" fillId="31" borderId="5" applyNumberFormat="0" applyAlignment="0" applyProtection="0"/>
    <xf numFmtId="165" fontId="87" fillId="31" borderId="5" applyNumberFormat="0" applyAlignment="0" applyProtection="0"/>
    <xf numFmtId="165" fontId="88" fillId="19" borderId="5" applyNumberFormat="0" applyAlignment="0" applyProtection="0"/>
    <xf numFmtId="165" fontId="88" fillId="19" borderId="5" applyNumberFormat="0" applyAlignment="0" applyProtection="0"/>
    <xf numFmtId="165" fontId="88" fillId="19" borderId="5" applyNumberFormat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89" fillId="0" borderId="25" applyNumberFormat="0" applyBorder="0">
      <alignment horizontal="right" vertical="center" wrapText="1"/>
    </xf>
    <xf numFmtId="165" fontId="89" fillId="0" borderId="25" applyNumberFormat="0" applyBorder="0">
      <alignment horizontal="right" vertical="center" wrapText="1"/>
    </xf>
    <xf numFmtId="165" fontId="89" fillId="0" borderId="23" applyNumberFormat="0">
      <alignment horizontal="center"/>
    </xf>
    <xf numFmtId="165" fontId="89" fillId="0" borderId="23" applyNumberFormat="0">
      <alignment horizontal="center"/>
    </xf>
    <xf numFmtId="165" fontId="9" fillId="27" borderId="0" applyNumberFormat="0">
      <alignment horizontal="center"/>
    </xf>
    <xf numFmtId="165" fontId="9" fillId="27" borderId="0" applyNumberFormat="0">
      <alignment horizontal="center"/>
    </xf>
    <xf numFmtId="165" fontId="9" fillId="27" borderId="0" applyNumberFormat="0">
      <alignment horizontal="center"/>
    </xf>
    <xf numFmtId="165" fontId="9" fillId="27" borderId="0" applyNumberFormat="0">
      <alignment horizontal="center"/>
    </xf>
    <xf numFmtId="165" fontId="90" fillId="0" borderId="0"/>
    <xf numFmtId="165" fontId="90" fillId="0" borderId="0"/>
    <xf numFmtId="165" fontId="9" fillId="30" borderId="0" applyNumberFormat="0" applyBorder="0">
      <alignment horizontal="right" vertical="top" wrapText="1"/>
    </xf>
    <xf numFmtId="165" fontId="9" fillId="30" borderId="0" applyNumberFormat="0" applyBorder="0">
      <alignment horizontal="right" vertical="top" wrapText="1"/>
    </xf>
    <xf numFmtId="165" fontId="9" fillId="30" borderId="0" applyNumberFormat="0" applyBorder="0">
      <alignment horizontal="right" vertical="top" wrapText="1"/>
    </xf>
    <xf numFmtId="165" fontId="9" fillId="30" borderId="0" applyNumberFormat="0" applyBorder="0">
      <alignment horizontal="right" vertical="top" wrapText="1"/>
    </xf>
    <xf numFmtId="165" fontId="14" fillId="20" borderId="6" applyNumberFormat="0" applyAlignment="0" applyProtection="0"/>
    <xf numFmtId="165" fontId="14" fillId="20" borderId="6" applyNumberFormat="0" applyAlignment="0" applyProtection="0"/>
    <xf numFmtId="165" fontId="15" fillId="0" borderId="7" applyNumberFormat="0" applyFill="0" applyAlignment="0" applyProtection="0"/>
    <xf numFmtId="165" fontId="15" fillId="0" borderId="7" applyNumberFormat="0" applyFill="0" applyAlignment="0" applyProtection="0"/>
    <xf numFmtId="212" fontId="91" fillId="0" borderId="26" applyNumberFormat="0">
      <alignment horizontal="center"/>
    </xf>
    <xf numFmtId="165" fontId="14" fillId="20" borderId="6" applyNumberFormat="0" applyAlignment="0" applyProtection="0"/>
    <xf numFmtId="165" fontId="14" fillId="20" borderId="6" applyNumberFormat="0" applyAlignment="0" applyProtection="0"/>
    <xf numFmtId="165" fontId="66" fillId="20" borderId="6" applyNumberFormat="0" applyAlignment="0" applyProtection="0"/>
    <xf numFmtId="165" fontId="66" fillId="20" borderId="6" applyNumberFormat="0" applyAlignment="0" applyProtection="0"/>
    <xf numFmtId="165" fontId="66" fillId="20" borderId="6" applyNumberFormat="0" applyAlignment="0" applyProtection="0"/>
    <xf numFmtId="165" fontId="21" fillId="0" borderId="27" applyNumberFormat="0" applyFill="0" applyAlignment="0" applyProtection="0"/>
    <xf numFmtId="165" fontId="21" fillId="0" borderId="27" applyNumberFormat="0" applyFill="0" applyAlignment="0" applyProtection="0"/>
    <xf numFmtId="165" fontId="92" fillId="0" borderId="7" applyNumberFormat="0" applyFill="0" applyAlignment="0" applyProtection="0"/>
    <xf numFmtId="165" fontId="92" fillId="0" borderId="7" applyNumberFormat="0" applyFill="0" applyAlignment="0" applyProtection="0"/>
    <xf numFmtId="165" fontId="92" fillId="0" borderId="7" applyNumberFormat="0" applyFill="0" applyAlignment="0" applyProtection="0"/>
    <xf numFmtId="213" fontId="9" fillId="0" borderId="28" applyFont="0" applyFill="0" applyBorder="0" applyProtection="0">
      <alignment horizontal="right"/>
    </xf>
    <xf numFmtId="213" fontId="9" fillId="0" borderId="28" applyFont="0" applyFill="0" applyBorder="0" applyProtection="0">
      <alignment horizontal="right"/>
    </xf>
    <xf numFmtId="165" fontId="93" fillId="0" borderId="17">
      <alignment horizontal="left"/>
    </xf>
    <xf numFmtId="165" fontId="93" fillId="0" borderId="17">
      <alignment horizontal="left"/>
    </xf>
    <xf numFmtId="165" fontId="32" fillId="0" borderId="0"/>
    <xf numFmtId="165" fontId="32" fillId="0" borderId="0"/>
    <xf numFmtId="3" fontId="9" fillId="1" borderId="0"/>
    <xf numFmtId="202" fontId="94" fillId="0" borderId="0">
      <alignment horizontal="center" shrinkToFit="1"/>
    </xf>
    <xf numFmtId="165" fontId="14" fillId="20" borderId="6" applyNumberFormat="0" applyAlignment="0" applyProtection="0"/>
    <xf numFmtId="165" fontId="14" fillId="20" borderId="6" applyNumberFormat="0" applyAlignment="0" applyProtection="0"/>
    <xf numFmtId="165" fontId="61" fillId="0" borderId="0">
      <alignment horizontal="center"/>
    </xf>
    <xf numFmtId="165" fontId="95" fillId="0" borderId="1">
      <alignment horizontal="center" vertical="center" shrinkToFit="1"/>
      <protection locked="0"/>
    </xf>
    <xf numFmtId="165" fontId="95" fillId="0" borderId="1">
      <alignment horizontal="center" vertical="center" shrinkToFit="1"/>
      <protection locked="0"/>
    </xf>
    <xf numFmtId="165" fontId="61" fillId="39" borderId="29" applyFont="0" applyFill="0" applyBorder="0"/>
    <xf numFmtId="165" fontId="61" fillId="39" borderId="29" applyFont="0" applyFill="0" applyBorder="0"/>
    <xf numFmtId="165" fontId="28" fillId="0" borderId="15"/>
    <xf numFmtId="165" fontId="28" fillId="0" borderId="15"/>
    <xf numFmtId="165" fontId="75" fillId="0" borderId="0" applyFill="0" applyBorder="0" applyProtection="0">
      <alignment horizontal="left" shrinkToFit="1"/>
    </xf>
    <xf numFmtId="165" fontId="75" fillId="0" borderId="0" applyFill="0" applyBorder="0" applyProtection="0">
      <alignment horizontal="left" shrinkToFit="1"/>
    </xf>
    <xf numFmtId="165" fontId="96" fillId="40" borderId="30" applyNumberFormat="0">
      <alignment horizontal="center" vertical="center" wrapText="1"/>
    </xf>
    <xf numFmtId="165" fontId="96" fillId="40" borderId="30" applyNumberFormat="0">
      <alignment horizontal="center" vertical="center" wrapText="1"/>
    </xf>
    <xf numFmtId="165" fontId="97" fillId="41" borderId="0"/>
    <xf numFmtId="214" fontId="98" fillId="0" borderId="0" applyNumberFormat="0" applyFill="0" applyBorder="0" applyProtection="0">
      <alignment horizontal="center"/>
    </xf>
    <xf numFmtId="215" fontId="99" fillId="0" borderId="0"/>
    <xf numFmtId="215" fontId="99" fillId="0" borderId="0"/>
    <xf numFmtId="215" fontId="99" fillId="0" borderId="0"/>
    <xf numFmtId="215" fontId="99" fillId="0" borderId="0"/>
    <xf numFmtId="215" fontId="99" fillId="0" borderId="0"/>
    <xf numFmtId="215" fontId="99" fillId="0" borderId="0"/>
    <xf numFmtId="215" fontId="99" fillId="0" borderId="0"/>
    <xf numFmtId="215" fontId="99" fillId="0" borderId="0"/>
    <xf numFmtId="38" fontId="100" fillId="0" borderId="0" applyFont="0" applyFill="0" applyBorder="0" applyAlignment="0" applyProtection="0"/>
    <xf numFmtId="210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16" fontId="101" fillId="0" borderId="24" applyFont="0" applyFill="0" applyBorder="0" applyAlignment="0" applyProtection="0">
      <alignment horizontal="right" readingOrder="2"/>
    </xf>
    <xf numFmtId="217" fontId="102" fillId="40" borderId="1" applyFont="0" applyFill="0" applyBorder="0" applyAlignment="0" applyProtection="0">
      <alignment horizontal="center" wrapText="1"/>
    </xf>
    <xf numFmtId="218" fontId="103" fillId="0" borderId="0" applyFont="0" applyFill="0" applyBorder="0" applyAlignment="0" applyProtection="0">
      <alignment horizontal="right"/>
    </xf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19" fontId="9" fillId="0" borderId="0" applyFont="0" applyFill="0" applyBorder="0" applyAlignment="0" applyProtection="0"/>
    <xf numFmtId="219" fontId="9" fillId="0" borderId="0" applyFont="0" applyFill="0" applyBorder="0" applyAlignment="0" applyProtection="0"/>
    <xf numFmtId="219" fontId="9" fillId="0" borderId="0" applyFont="0" applyFill="0" applyBorder="0" applyAlignment="0" applyProtection="0"/>
    <xf numFmtId="219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0" fontId="9" fillId="0" borderId="0" applyFont="0" applyFill="0" applyBorder="0" applyProtection="0">
      <alignment horizontal="right"/>
    </xf>
    <xf numFmtId="40" fontId="9" fillId="0" borderId="0" applyFont="0" applyFill="0" applyBorder="0" applyProtection="0">
      <alignment horizontal="right"/>
    </xf>
    <xf numFmtId="221" fontId="29" fillId="0" borderId="21" applyFont="0" applyFill="0" applyBorder="0" applyAlignment="0" applyProtection="0"/>
    <xf numFmtId="221" fontId="71" fillId="0" borderId="0" applyFont="0" applyFill="0" applyBorder="0" applyAlignment="0" applyProtection="0"/>
    <xf numFmtId="221" fontId="29" fillId="0" borderId="21" applyFont="0" applyFill="0" applyBorder="0" applyAlignment="0" applyProtection="0"/>
    <xf numFmtId="3" fontId="104" fillId="0" borderId="0" applyFont="0" applyFill="0" applyBorder="0" applyAlignment="0" applyProtection="0"/>
    <xf numFmtId="165" fontId="105" fillId="0" borderId="0"/>
    <xf numFmtId="165" fontId="105" fillId="0" borderId="0"/>
    <xf numFmtId="165" fontId="37" fillId="0" borderId="0"/>
    <xf numFmtId="165" fontId="37" fillId="0" borderId="0"/>
    <xf numFmtId="165" fontId="37" fillId="0" borderId="0"/>
    <xf numFmtId="165" fontId="37" fillId="0" borderId="0"/>
    <xf numFmtId="3" fontId="9" fillId="0" borderId="0" applyFill="0" applyBorder="0" applyAlignment="0" applyProtection="0"/>
    <xf numFmtId="3" fontId="9" fillId="0" borderId="0" applyFill="0" applyBorder="0" applyAlignment="0" applyProtection="0"/>
    <xf numFmtId="222" fontId="106" fillId="0" borderId="0">
      <protection locked="0"/>
    </xf>
    <xf numFmtId="165" fontId="105" fillId="0" borderId="0"/>
    <xf numFmtId="165" fontId="105" fillId="0" borderId="0"/>
    <xf numFmtId="165" fontId="37" fillId="0" borderId="0"/>
    <xf numFmtId="165" fontId="37" fillId="0" borderId="0"/>
    <xf numFmtId="223" fontId="107" fillId="0" borderId="0"/>
    <xf numFmtId="1" fontId="9" fillId="0" borderId="0"/>
    <xf numFmtId="165" fontId="108" fillId="0" borderId="0" applyNumberFormat="0" applyAlignment="0">
      <alignment horizontal="left"/>
    </xf>
    <xf numFmtId="165" fontId="108" fillId="0" borderId="0" applyNumberFormat="0" applyAlignment="0">
      <alignment horizontal="left"/>
    </xf>
    <xf numFmtId="165" fontId="109" fillId="0" borderId="0" applyNumberFormat="0" applyFill="0" applyBorder="0" applyAlignment="0" applyProtection="0"/>
    <xf numFmtId="165" fontId="109" fillId="0" borderId="0" applyNumberFormat="0" applyFill="0" applyBorder="0" applyAlignment="0" applyProtection="0"/>
    <xf numFmtId="165" fontId="60" fillId="0" borderId="0" applyNumberFormat="0" applyAlignment="0"/>
    <xf numFmtId="165" fontId="60" fillId="0" borderId="0" applyNumberFormat="0" applyAlignment="0"/>
    <xf numFmtId="3" fontId="110" fillId="0" borderId="31" applyNumberFormat="0" applyAlignment="0">
      <alignment vertical="center"/>
    </xf>
    <xf numFmtId="223" fontId="111" fillId="0" borderId="0" applyFill="0" applyBorder="0" applyAlignment="0" applyProtection="0">
      <alignment horizontal="left"/>
    </xf>
    <xf numFmtId="223" fontId="112" fillId="0" borderId="0" applyFill="0" applyBorder="0" applyAlignment="0" applyProtection="0">
      <alignment horizontal="left"/>
    </xf>
    <xf numFmtId="224" fontId="71" fillId="0" borderId="0" applyFont="0" applyFill="0" applyBorder="0" applyAlignment="0" applyProtection="0"/>
    <xf numFmtId="225" fontId="113" fillId="0" borderId="32" applyBorder="0"/>
    <xf numFmtId="166" fontId="32" fillId="0" borderId="0" applyFont="0" applyFill="0" applyBorder="0" applyAlignment="0" applyProtection="0"/>
    <xf numFmtId="226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227" fontId="28" fillId="0" borderId="0" applyFont="0" applyFill="0" applyBorder="0" applyAlignment="0"/>
    <xf numFmtId="213" fontId="114" fillId="0" borderId="33">
      <protection locked="0"/>
    </xf>
    <xf numFmtId="228" fontId="103" fillId="0" borderId="0" applyFont="0" applyFill="0" applyBorder="0" applyAlignment="0" applyProtection="0">
      <alignment horizontal="right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230" fontId="93" fillId="0" borderId="32" applyBorder="0">
      <alignment horizontal="right" vertical="center" wrapText="1" shrinkToFit="1"/>
      <protection locked="0"/>
    </xf>
    <xf numFmtId="165" fontId="115" fillId="0" borderId="0" applyNumberFormat="0"/>
    <xf numFmtId="165" fontId="115" fillId="0" borderId="0" applyNumberFormat="0"/>
    <xf numFmtId="231" fontId="116" fillId="0" borderId="0"/>
    <xf numFmtId="165" fontId="117" fillId="0" borderId="0" applyNumberFormat="0"/>
    <xf numFmtId="165" fontId="117" fillId="0" borderId="0" applyNumberFormat="0"/>
    <xf numFmtId="165" fontId="116" fillId="0" borderId="0"/>
    <xf numFmtId="165" fontId="116" fillId="0" borderId="0"/>
    <xf numFmtId="232" fontId="17" fillId="0" borderId="0" applyFont="0" applyFill="0" applyBorder="0" applyAlignment="0" applyProtection="0"/>
    <xf numFmtId="165" fontId="106" fillId="0" borderId="0">
      <protection locked="0"/>
    </xf>
    <xf numFmtId="165" fontId="106" fillId="0" borderId="0">
      <protection locked="0"/>
    </xf>
    <xf numFmtId="165" fontId="104" fillId="0" borderId="0" applyFont="0" applyFill="0" applyBorder="0" applyAlignment="0" applyProtection="0"/>
    <xf numFmtId="15" fontId="61" fillId="0" borderId="0" applyFill="0" applyBorder="0" applyAlignment="0"/>
    <xf numFmtId="204" fontId="61" fillId="41" borderId="0" applyFont="0" applyFill="0" applyBorder="0" applyAlignment="0" applyProtection="0"/>
    <xf numFmtId="233" fontId="9" fillId="41" borderId="3" applyFont="0" applyFill="0" applyBorder="0" applyAlignment="0" applyProtection="0"/>
    <xf numFmtId="233" fontId="9" fillId="41" borderId="3" applyFont="0" applyFill="0" applyBorder="0" applyAlignment="0" applyProtection="0"/>
    <xf numFmtId="234" fontId="9" fillId="41" borderId="0" applyFont="0" applyFill="0" applyBorder="0" applyAlignment="0" applyProtection="0"/>
    <xf numFmtId="234" fontId="9" fillId="41" borderId="0" applyFont="0" applyFill="0" applyBorder="0" applyAlignment="0" applyProtection="0"/>
    <xf numFmtId="17" fontId="61" fillId="0" borderId="0" applyFill="0" applyBorder="0">
      <alignment horizontal="right"/>
    </xf>
    <xf numFmtId="235" fontId="9" fillId="0" borderId="21"/>
    <xf numFmtId="235" fontId="9" fillId="0" borderId="21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236" fontId="103" fillId="0" borderId="0" applyFont="0" applyFill="0" applyBorder="0" applyAlignment="0" applyProtection="0"/>
    <xf numFmtId="14" fontId="2" fillId="0" borderId="0" applyFill="0" applyBorder="0" applyAlignment="0"/>
    <xf numFmtId="237" fontId="9" fillId="0" borderId="0" applyFont="0" applyFill="0" applyBorder="0" applyAlignment="0" applyProtection="0"/>
    <xf numFmtId="233" fontId="9" fillId="0" borderId="0" applyFill="0" applyBorder="0">
      <alignment horizontal="right"/>
    </xf>
    <xf numFmtId="233" fontId="9" fillId="0" borderId="0" applyFill="0" applyBorder="0">
      <alignment horizontal="right"/>
    </xf>
    <xf numFmtId="227" fontId="9" fillId="0" borderId="14">
      <alignment horizontal="center"/>
    </xf>
    <xf numFmtId="227" fontId="9" fillId="0" borderId="14">
      <alignment horizontal="center"/>
    </xf>
    <xf numFmtId="14" fontId="37" fillId="0" borderId="0"/>
    <xf numFmtId="38" fontId="118" fillId="0" borderId="34">
      <alignment vertical="center"/>
    </xf>
    <xf numFmtId="9" fontId="119" fillId="0" borderId="0" applyNumberFormat="0" applyFill="0" applyBorder="0" applyAlignment="0" applyProtection="0"/>
    <xf numFmtId="49" fontId="120" fillId="0" borderId="32" applyBorder="0">
      <alignment horizontal="left" vertical="center" wrapText="1"/>
    </xf>
    <xf numFmtId="38" fontId="118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106" fillId="0" borderId="0">
      <protection locked="0"/>
    </xf>
    <xf numFmtId="165" fontId="106" fillId="0" borderId="0">
      <protection locked="0"/>
    </xf>
    <xf numFmtId="165" fontId="9" fillId="30" borderId="1" applyNumberFormat="0" applyFont="0" applyBorder="0" applyAlignment="0" applyProtection="0">
      <alignment horizontal="left" vertical="center"/>
    </xf>
    <xf numFmtId="165" fontId="9" fillId="30" borderId="1" applyNumberFormat="0" applyFont="0" applyBorder="0" applyAlignment="0" applyProtection="0">
      <alignment horizontal="left" vertical="center"/>
    </xf>
    <xf numFmtId="165" fontId="9" fillId="30" borderId="1" applyNumberFormat="0" applyFont="0" applyBorder="0" applyAlignment="0" applyProtection="0">
      <alignment horizontal="left" vertical="center"/>
    </xf>
    <xf numFmtId="165" fontId="9" fillId="30" borderId="1" applyNumberFormat="0" applyFont="0" applyBorder="0" applyAlignment="0" applyProtection="0">
      <alignment horizontal="left" vertical="center"/>
    </xf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238" fontId="121" fillId="0" borderId="0"/>
    <xf numFmtId="239" fontId="28" fillId="0" borderId="0"/>
    <xf numFmtId="240" fontId="103" fillId="0" borderId="35" applyNumberFormat="0" applyFont="0" applyFill="0" applyAlignment="0" applyProtection="0"/>
    <xf numFmtId="165" fontId="122" fillId="1" borderId="0" applyNumberFormat="0" applyBorder="0" applyAlignment="0" applyProtection="0"/>
    <xf numFmtId="165" fontId="122" fillId="1" borderId="0" applyNumberFormat="0" applyBorder="0" applyAlignment="0" applyProtection="0"/>
    <xf numFmtId="241" fontId="30" fillId="0" borderId="0" applyFont="0" applyFill="0" applyBorder="0" applyAlignment="0" applyProtection="0"/>
    <xf numFmtId="242" fontId="30" fillId="0" borderId="0" applyFont="0" applyFill="0" applyBorder="0" applyAlignment="0" applyProtection="0"/>
    <xf numFmtId="4" fontId="123" fillId="0" borderId="0">
      <alignment horizontal="right"/>
    </xf>
    <xf numFmtId="165" fontId="123" fillId="0" borderId="0" applyAlignment="0"/>
    <xf numFmtId="165" fontId="123" fillId="0" borderId="0" applyAlignment="0"/>
    <xf numFmtId="165" fontId="124" fillId="0" borderId="0">
      <protection locked="0"/>
    </xf>
    <xf numFmtId="165" fontId="124" fillId="0" borderId="0">
      <protection locked="0"/>
    </xf>
    <xf numFmtId="165" fontId="124" fillId="0" borderId="0">
      <protection locked="0"/>
    </xf>
    <xf numFmtId="165" fontId="124" fillId="0" borderId="0">
      <protection locked="0"/>
    </xf>
    <xf numFmtId="165" fontId="125" fillId="0" borderId="0" applyNumberFormat="0" applyFill="0" applyBorder="0" applyAlignment="0" applyProtection="0"/>
    <xf numFmtId="165" fontId="125" fillId="0" borderId="0" applyNumberFormat="0" applyFill="0" applyBorder="0" applyAlignment="0" applyProtection="0"/>
    <xf numFmtId="165" fontId="11" fillId="42" borderId="0" applyNumberFormat="0" applyBorder="0" applyAlignment="0" applyProtection="0"/>
    <xf numFmtId="165" fontId="11" fillId="42" borderId="0" applyNumberFormat="0" applyBorder="0" applyAlignment="0" applyProtection="0"/>
    <xf numFmtId="165" fontId="56" fillId="21" borderId="0" applyNumberFormat="0" applyBorder="0" applyAlignment="0" applyProtection="0"/>
    <xf numFmtId="165" fontId="56" fillId="21" borderId="0" applyNumberFormat="0" applyBorder="0" applyAlignment="0" applyProtection="0"/>
    <xf numFmtId="165" fontId="56" fillId="21" borderId="0" applyNumberFormat="0" applyBorder="0" applyAlignment="0" applyProtection="0"/>
    <xf numFmtId="165" fontId="11" fillId="24" borderId="0" applyNumberFormat="0" applyBorder="0" applyAlignment="0" applyProtection="0"/>
    <xf numFmtId="165" fontId="11" fillId="24" borderId="0" applyNumberFormat="0" applyBorder="0" applyAlignment="0" applyProtection="0"/>
    <xf numFmtId="165" fontId="56" fillId="22" borderId="0" applyNumberFormat="0" applyBorder="0" applyAlignment="0" applyProtection="0"/>
    <xf numFmtId="165" fontId="56" fillId="22" borderId="0" applyNumberFormat="0" applyBorder="0" applyAlignment="0" applyProtection="0"/>
    <xf numFmtId="165" fontId="56" fillId="22" borderId="0" applyNumberFormat="0" applyBorder="0" applyAlignment="0" applyProtection="0"/>
    <xf numFmtId="165" fontId="11" fillId="14" borderId="0" applyNumberFormat="0" applyBorder="0" applyAlignment="0" applyProtection="0"/>
    <xf numFmtId="165" fontId="11" fillId="14" borderId="0" applyNumberFormat="0" applyBorder="0" applyAlignment="0" applyProtection="0"/>
    <xf numFmtId="165" fontId="56" fillId="23" borderId="0" applyNumberFormat="0" applyBorder="0" applyAlignment="0" applyProtection="0"/>
    <xf numFmtId="165" fontId="56" fillId="23" borderId="0" applyNumberFormat="0" applyBorder="0" applyAlignment="0" applyProtection="0"/>
    <xf numFmtId="165" fontId="56" fillId="23" borderId="0" applyNumberFormat="0" applyBorder="0" applyAlignment="0" applyProtection="0"/>
    <xf numFmtId="165" fontId="11" fillId="34" borderId="0" applyNumberFormat="0" applyBorder="0" applyAlignment="0" applyProtection="0"/>
    <xf numFmtId="165" fontId="11" fillId="34" borderId="0" applyNumberFormat="0" applyBorder="0" applyAlignment="0" applyProtection="0"/>
    <xf numFmtId="165" fontId="56" fillId="16" borderId="0" applyNumberFormat="0" applyBorder="0" applyAlignment="0" applyProtection="0"/>
    <xf numFmtId="165" fontId="56" fillId="16" borderId="0" applyNumberFormat="0" applyBorder="0" applyAlignment="0" applyProtection="0"/>
    <xf numFmtId="165" fontId="56" fillId="16" borderId="0" applyNumberFormat="0" applyBorder="0" applyAlignment="0" applyProtection="0"/>
    <xf numFmtId="165" fontId="11" fillId="17" borderId="0" applyNumberFormat="0" applyBorder="0" applyAlignment="0" applyProtection="0"/>
    <xf numFmtId="165" fontId="11" fillId="17" borderId="0" applyNumberFormat="0" applyBorder="0" applyAlignment="0" applyProtection="0"/>
    <xf numFmtId="165" fontId="56" fillId="17" borderId="0" applyNumberFormat="0" applyBorder="0" applyAlignment="0" applyProtection="0"/>
    <xf numFmtId="165" fontId="56" fillId="17" borderId="0" applyNumberFormat="0" applyBorder="0" applyAlignment="0" applyProtection="0"/>
    <xf numFmtId="165" fontId="56" fillId="17" borderId="0" applyNumberFormat="0" applyBorder="0" applyAlignment="0" applyProtection="0"/>
    <xf numFmtId="165" fontId="11" fillId="22" borderId="0" applyNumberFormat="0" applyBorder="0" applyAlignment="0" applyProtection="0"/>
    <xf numFmtId="165" fontId="11" fillId="22" borderId="0" applyNumberFormat="0" applyBorder="0" applyAlignment="0" applyProtection="0"/>
    <xf numFmtId="165" fontId="56" fillId="24" borderId="0" applyNumberFormat="0" applyBorder="0" applyAlignment="0" applyProtection="0"/>
    <xf numFmtId="165" fontId="56" fillId="24" borderId="0" applyNumberFormat="0" applyBorder="0" applyAlignment="0" applyProtection="0"/>
    <xf numFmtId="165" fontId="56" fillId="24" borderId="0" applyNumberFormat="0" applyBorder="0" applyAlignment="0" applyProtection="0"/>
    <xf numFmtId="165" fontId="11" fillId="43" borderId="0" applyNumberFormat="0" applyBorder="0" applyAlignment="0" applyProtection="0"/>
    <xf numFmtId="165" fontId="11" fillId="43" borderId="0" applyNumberFormat="0" applyBorder="0" applyAlignment="0" applyProtection="0"/>
    <xf numFmtId="165" fontId="11" fillId="22" borderId="0" applyNumberFormat="0" applyBorder="0" applyAlignment="0" applyProtection="0"/>
    <xf numFmtId="165" fontId="11" fillId="22" borderId="0" applyNumberFormat="0" applyBorder="0" applyAlignment="0" applyProtection="0"/>
    <xf numFmtId="165" fontId="11" fillId="23" borderId="0" applyNumberFormat="0" applyBorder="0" applyAlignment="0" applyProtection="0"/>
    <xf numFmtId="165" fontId="11" fillId="23" borderId="0" applyNumberFormat="0" applyBorder="0" applyAlignment="0" applyProtection="0"/>
    <xf numFmtId="165" fontId="11" fillId="34" borderId="0" applyNumberFormat="0" applyBorder="0" applyAlignment="0" applyProtection="0"/>
    <xf numFmtId="165" fontId="11" fillId="34" borderId="0" applyNumberFormat="0" applyBorder="0" applyAlignment="0" applyProtection="0"/>
    <xf numFmtId="165" fontId="11" fillId="17" borderId="0" applyNumberFormat="0" applyBorder="0" applyAlignment="0" applyProtection="0"/>
    <xf numFmtId="165" fontId="11" fillId="17" borderId="0" applyNumberFormat="0" applyBorder="0" applyAlignment="0" applyProtection="0"/>
    <xf numFmtId="165" fontId="11" fillId="24" borderId="0" applyNumberFormat="0" applyBorder="0" applyAlignment="0" applyProtection="0"/>
    <xf numFmtId="165" fontId="11" fillId="24" borderId="0" applyNumberFormat="0" applyBorder="0" applyAlignment="0" applyProtection="0"/>
    <xf numFmtId="210" fontId="9" fillId="0" borderId="0" applyFill="0" applyBorder="0" applyAlignment="0"/>
    <xf numFmtId="210" fontId="9" fillId="0" borderId="0" applyFill="0" applyBorder="0" applyAlignment="0"/>
    <xf numFmtId="206" fontId="9" fillId="0" borderId="0" applyFill="0" applyBorder="0" applyAlignment="0"/>
    <xf numFmtId="206" fontId="9" fillId="0" borderId="0" applyFill="0" applyBorder="0" applyAlignment="0"/>
    <xf numFmtId="210" fontId="9" fillId="0" borderId="0" applyFill="0" applyBorder="0" applyAlignment="0"/>
    <xf numFmtId="210" fontId="9" fillId="0" borderId="0" applyFill="0" applyBorder="0" applyAlignment="0"/>
    <xf numFmtId="211" fontId="9" fillId="0" borderId="0" applyFill="0" applyBorder="0" applyAlignment="0"/>
    <xf numFmtId="211" fontId="9" fillId="0" borderId="0" applyFill="0" applyBorder="0" applyAlignment="0"/>
    <xf numFmtId="206" fontId="9" fillId="0" borderId="0" applyFill="0" applyBorder="0" applyAlignment="0"/>
    <xf numFmtId="206" fontId="9" fillId="0" borderId="0" applyFill="0" applyBorder="0" applyAlignment="0"/>
    <xf numFmtId="165" fontId="126" fillId="0" borderId="0" applyNumberFormat="0" applyAlignment="0">
      <alignment horizontal="left"/>
    </xf>
    <xf numFmtId="165" fontId="126" fillId="0" borderId="0" applyNumberFormat="0" applyAlignment="0">
      <alignment horizontal="left"/>
    </xf>
    <xf numFmtId="165" fontId="16" fillId="25" borderId="5" applyNumberFormat="0" applyAlignment="0" applyProtection="0"/>
    <xf numFmtId="165" fontId="16" fillId="25" borderId="5" applyNumberFormat="0" applyAlignment="0" applyProtection="0"/>
    <xf numFmtId="165" fontId="127" fillId="4" borderId="4" applyNumberFormat="0" applyAlignment="0" applyProtection="0"/>
    <xf numFmtId="165" fontId="127" fillId="4" borderId="4" applyNumberFormat="0" applyAlignment="0" applyProtection="0"/>
    <xf numFmtId="165" fontId="128" fillId="10" borderId="5" applyNumberFormat="0" applyAlignment="0" applyProtection="0"/>
    <xf numFmtId="165" fontId="128" fillId="10" borderId="5" applyNumberFormat="0" applyAlignment="0" applyProtection="0"/>
    <xf numFmtId="165" fontId="128" fillId="10" borderId="5" applyNumberFormat="0" applyAlignment="0" applyProtection="0"/>
    <xf numFmtId="3" fontId="129" fillId="0" borderId="0" applyNumberFormat="0" applyBorder="0" applyAlignment="0">
      <protection locked="0"/>
    </xf>
    <xf numFmtId="165" fontId="28" fillId="44" borderId="1"/>
    <xf numFmtId="165" fontId="28" fillId="44" borderId="1"/>
    <xf numFmtId="243" fontId="9" fillId="0" borderId="16" applyBorder="0"/>
    <xf numFmtId="243" fontId="9" fillId="0" borderId="16" applyBorder="0"/>
    <xf numFmtId="165" fontId="17" fillId="0" borderId="0"/>
    <xf numFmtId="165" fontId="17" fillId="0" borderId="0"/>
    <xf numFmtId="165" fontId="17" fillId="0" borderId="0" applyNumberFormat="0" applyFill="0" applyBorder="0" applyAlignment="0" applyProtection="0"/>
    <xf numFmtId="165" fontId="17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 applyFill="0" applyBorder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/>
    <xf numFmtId="244" fontId="9" fillId="0" borderId="36" applyFont="0" applyFill="0" applyBorder="0" applyAlignment="0" applyProtection="0">
      <alignment horizontal="right"/>
    </xf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130" fillId="0" borderId="0"/>
    <xf numFmtId="165" fontId="130" fillId="0" borderId="0"/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165" fontId="130" fillId="0" borderId="0"/>
    <xf numFmtId="165" fontId="130" fillId="0" borderId="0"/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165" fontId="130" fillId="0" borderId="0"/>
    <xf numFmtId="165" fontId="130" fillId="0" borderId="0"/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165" fontId="130" fillId="0" borderId="0"/>
    <xf numFmtId="165" fontId="130" fillId="0" borderId="0"/>
    <xf numFmtId="165" fontId="106" fillId="0" borderId="0">
      <protection locked="0"/>
    </xf>
    <xf numFmtId="165" fontId="106" fillId="0" borderId="0">
      <protection locked="0"/>
    </xf>
    <xf numFmtId="165" fontId="106" fillId="0" borderId="0">
      <protection locked="0"/>
    </xf>
    <xf numFmtId="165" fontId="106" fillId="0" borderId="0">
      <protection locked="0"/>
    </xf>
    <xf numFmtId="165" fontId="106" fillId="0" borderId="0">
      <protection locked="0"/>
    </xf>
    <xf numFmtId="165" fontId="106" fillId="0" borderId="0">
      <protection locked="0"/>
    </xf>
    <xf numFmtId="165" fontId="106" fillId="0" borderId="0">
      <protection locked="0"/>
    </xf>
    <xf numFmtId="165" fontId="106" fillId="0" borderId="0">
      <protection locked="0"/>
    </xf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19" fontId="28" fillId="41" borderId="21" applyNumberFormat="0" applyFont="0" applyAlignment="0" applyProtection="0">
      <alignment horizontal="center"/>
      <protection locked="0"/>
    </xf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45" fontId="9" fillId="0" borderId="0" applyFont="0" applyFill="0" applyBorder="0" applyAlignment="0" applyProtection="0"/>
    <xf numFmtId="246" fontId="9" fillId="0" borderId="0" applyFont="0" applyFill="0" applyBorder="0" applyAlignment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33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47" fontId="118" fillId="0" borderId="0">
      <alignment horizontal="left"/>
    </xf>
    <xf numFmtId="165" fontId="10" fillId="0" borderId="0"/>
    <xf numFmtId="165" fontId="33" fillId="45" borderId="0" applyNumberFormat="0" applyFont="0" applyBorder="0" applyAlignment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48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49" fontId="9" fillId="0" borderId="0" applyFont="0" applyFill="0" applyBorder="0" applyAlignment="0" applyProtection="0"/>
    <xf numFmtId="250" fontId="9" fillId="0" borderId="0" applyFont="0" applyFill="0" applyBorder="0" applyAlignment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51" fontId="9" fillId="0" borderId="0" applyFont="0" applyFill="0" applyBorder="0" applyAlignment="0" applyProtection="0"/>
    <xf numFmtId="251" fontId="9" fillId="0" borderId="0" applyFont="0" applyFill="0" applyBorder="0" applyAlignment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53" fontId="9" fillId="0" borderId="0" applyFont="0" applyFill="0" applyBorder="0" applyAlignment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50" fontId="9" fillId="0" borderId="0" applyFont="0" applyFill="0" applyBorder="0" applyAlignment="0" applyProtection="0"/>
    <xf numFmtId="250" fontId="9" fillId="0" borderId="0" applyFont="0" applyFill="0" applyBorder="0" applyAlignment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32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" fillId="0" borderId="0"/>
    <xf numFmtId="165" fontId="1" fillId="0" borderId="0"/>
    <xf numFmtId="165" fontId="1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9" fillId="0" borderId="0"/>
    <xf numFmtId="165" fontId="32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" fillId="0" borderId="0"/>
    <xf numFmtId="165" fontId="10" fillId="0" borderId="0"/>
    <xf numFmtId="165" fontId="10" fillId="0" borderId="0"/>
    <xf numFmtId="165" fontId="133" fillId="0" borderId="0"/>
    <xf numFmtId="165" fontId="1" fillId="0" borderId="0"/>
    <xf numFmtId="165" fontId="1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0" fillId="0" borderId="0"/>
    <xf numFmtId="165" fontId="1" fillId="0" borderId="0"/>
    <xf numFmtId="165" fontId="1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0" fillId="0" borderId="0"/>
    <xf numFmtId="165" fontId="132" fillId="0" borderId="0"/>
    <xf numFmtId="165" fontId="10" fillId="0" borderId="0"/>
    <xf numFmtId="165" fontId="132" fillId="0" borderId="0"/>
    <xf numFmtId="165" fontId="1" fillId="0" borderId="0"/>
    <xf numFmtId="165" fontId="1" fillId="0" borderId="0"/>
    <xf numFmtId="165" fontId="1" fillId="0" borderId="0"/>
    <xf numFmtId="165" fontId="10" fillId="0" borderId="0"/>
    <xf numFmtId="165" fontId="10" fillId="0" borderId="0"/>
    <xf numFmtId="165" fontId="10" fillId="0" borderId="0"/>
    <xf numFmtId="165" fontId="132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54" fontId="134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20" fontId="31" fillId="0" borderId="1" applyFill="0" applyBorder="0" applyAlignment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9" fontId="9" fillId="0" borderId="0" applyFont="0" applyFill="0" applyBorder="0" applyAlignment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9" fontId="135" fillId="0" borderId="24">
      <alignment horizontal="center"/>
    </xf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55" fontId="118" fillId="0" borderId="0" applyFill="0" applyBorder="0">
      <alignment vertical="top"/>
    </xf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56" fontId="136" fillId="0" borderId="0" applyNumberFormat="0" applyFill="0" applyBorder="0" applyProtection="0">
      <alignment horizontal="left" indent="2"/>
    </xf>
    <xf numFmtId="165" fontId="10" fillId="0" borderId="0"/>
    <xf numFmtId="165" fontId="10" fillId="0" borderId="0"/>
    <xf numFmtId="165" fontId="9" fillId="0" borderId="0" applyFont="0" applyFill="0" applyBorder="0" applyAlignment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3" fontId="137" fillId="0" borderId="0" applyFill="0" applyBorder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43" fontId="2" fillId="0" borderId="0" applyFont="0" applyFill="0" applyBorder="0" applyAlignment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57" fontId="9" fillId="46" borderId="1" applyFont="0" applyFill="0" applyBorder="0" applyAlignment="0" applyProtection="0"/>
    <xf numFmtId="165" fontId="10" fillId="0" borderId="0"/>
    <xf numFmtId="165" fontId="10" fillId="0" borderId="0"/>
    <xf numFmtId="165" fontId="10" fillId="0" borderId="0"/>
    <xf numFmtId="165" fontId="138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39" fillId="47" borderId="0" applyNumberFormat="0" applyFont="0" applyFill="0" applyBorder="0" applyAlignment="0" applyProtection="0">
      <alignment horizontal="center"/>
    </xf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1" fillId="0" borderId="0"/>
    <xf numFmtId="165" fontId="31" fillId="0" borderId="0"/>
    <xf numFmtId="165" fontId="10" fillId="0" borderId="0"/>
    <xf numFmtId="165" fontId="31" fillId="0" borderId="0"/>
    <xf numFmtId="165" fontId="31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1" fillId="0" borderId="0"/>
    <xf numFmtId="165" fontId="9" fillId="0" borderId="0"/>
    <xf numFmtId="165" fontId="9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7" fillId="0" borderId="0"/>
    <xf numFmtId="165" fontId="17" fillId="0" borderId="0" applyBorder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31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3" fontId="140" fillId="0" borderId="0" applyNumberFormat="0" applyAlignment="0">
      <alignment horizontal="right"/>
    </xf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41" fillId="0" borderId="38" applyFont="0" applyBorder="0" applyAlignment="0">
      <alignment horizontal="center"/>
    </xf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84" fillId="0" borderId="0">
      <alignment vertical="center"/>
    </xf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58" fontId="9" fillId="0" borderId="0" applyFont="0" applyFill="0" applyBorder="0" applyAlignment="0" applyProtection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49" fontId="61" fillId="27" borderId="0" applyBorder="0">
      <alignment horizontal="left" wrapText="1"/>
    </xf>
    <xf numFmtId="165" fontId="10" fillId="0" borderId="0"/>
    <xf numFmtId="165" fontId="10" fillId="0" borderId="0"/>
    <xf numFmtId="165" fontId="28" fillId="45" borderId="0" applyFill="0" applyBorder="0">
      <alignment horizontal="left"/>
    </xf>
    <xf numFmtId="165" fontId="28" fillId="0" borderId="0" applyFill="0" applyBorder="0"/>
    <xf numFmtId="49" fontId="28" fillId="45" borderId="0" applyFill="0" applyBorder="0">
      <alignment horizontal="left"/>
    </xf>
    <xf numFmtId="165" fontId="10" fillId="0" borderId="0"/>
    <xf numFmtId="165" fontId="10" fillId="0" borderId="0"/>
    <xf numFmtId="165" fontId="10" fillId="0" borderId="0"/>
    <xf numFmtId="165" fontId="10" fillId="0" borderId="0"/>
    <xf numFmtId="49" fontId="142" fillId="0" borderId="0" applyBorder="0"/>
    <xf numFmtId="165" fontId="28" fillId="45" borderId="0" applyFill="0" applyBorder="0">
      <alignment horizontal="left"/>
    </xf>
    <xf numFmtId="259" fontId="61" fillId="27" borderId="0" applyBorder="0">
      <alignment horizontal="right"/>
    </xf>
    <xf numFmtId="260" fontId="28" fillId="27" borderId="0" applyFill="0" applyBorder="0"/>
    <xf numFmtId="165" fontId="10" fillId="0" borderId="0"/>
    <xf numFmtId="261" fontId="28" fillId="45" borderId="0" applyFill="0" applyBorder="0">
      <alignment horizontal="right"/>
    </xf>
    <xf numFmtId="261" fontId="28" fillId="45" borderId="0" applyFill="0" applyBorder="0">
      <alignment horizontal="right"/>
    </xf>
    <xf numFmtId="165" fontId="28" fillId="45" borderId="0" applyFill="0" applyBorder="0">
      <alignment horizontal="right"/>
    </xf>
    <xf numFmtId="261" fontId="28" fillId="45" borderId="0" applyFill="0" applyBorder="0">
      <alignment horizontal="right"/>
    </xf>
    <xf numFmtId="260" fontId="61" fillId="0" borderId="0" applyFill="0" applyBorder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43" fillId="0" borderId="0" applyFill="0" applyBorder="0" applyProtection="0"/>
    <xf numFmtId="165" fontId="10" fillId="0" borderId="0"/>
    <xf numFmtId="165" fontId="10" fillId="0" borderId="0"/>
    <xf numFmtId="165" fontId="10" fillId="0" borderId="0"/>
    <xf numFmtId="165" fontId="61" fillId="45" borderId="23" applyNumberFormat="0" applyFont="0" applyAlignment="0" applyProtection="0">
      <protection locked="0"/>
    </xf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9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165" fontId="144" fillId="0" borderId="0"/>
    <xf numFmtId="165" fontId="99" fillId="0" borderId="0">
      <alignment vertical="center"/>
    </xf>
    <xf numFmtId="165" fontId="99" fillId="0" borderId="0">
      <alignment vertical="center"/>
    </xf>
    <xf numFmtId="165" fontId="99" fillId="0" borderId="0">
      <alignment vertical="center"/>
    </xf>
    <xf numFmtId="165" fontId="10" fillId="0" borderId="0">
      <alignment vertical="center"/>
    </xf>
    <xf numFmtId="165" fontId="10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262" fontId="31" fillId="0" borderId="0" applyFont="0" applyFill="0" applyBorder="0" applyAlignment="0" applyProtection="0"/>
    <xf numFmtId="263" fontId="31" fillId="0" borderId="0" applyFont="0" applyFill="0" applyBorder="0" applyAlignment="0" applyProtection="0"/>
    <xf numFmtId="165" fontId="10" fillId="0" borderId="0"/>
    <xf numFmtId="165" fontId="10" fillId="0" borderId="0"/>
    <xf numFmtId="165" fontId="10" fillId="0" borderId="0"/>
    <xf numFmtId="0" fontId="1" fillId="0" borderId="0"/>
    <xf numFmtId="9" fontId="10" fillId="0" borderId="0" applyFont="0" applyFill="0" applyBorder="0" applyAlignment="0" applyProtection="0"/>
    <xf numFmtId="0" fontId="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 applyNumberFormat="0" applyFill="0" applyBorder="0" applyAlignment="0" applyProtection="0"/>
    <xf numFmtId="44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9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0" fontId="11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0" fontId="20" fillId="19" borderId="9" applyNumberFormat="0" applyAlignment="0" applyProtection="0"/>
    <xf numFmtId="0" fontId="27" fillId="0" borderId="13" applyNumberFormat="0" applyFill="0" applyAlignment="0" applyProtection="0"/>
    <xf numFmtId="165" fontId="1" fillId="0" borderId="0"/>
    <xf numFmtId="167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" fontId="61" fillId="0" borderId="19">
      <alignment horizontal="right"/>
    </xf>
    <xf numFmtId="203" fontId="71" fillId="28" borderId="1" applyFont="0" applyFill="0" applyBorder="0" applyAlignment="0" applyProtection="0"/>
    <xf numFmtId="165" fontId="77" fillId="0" borderId="21" applyNumberFormat="0" applyFill="0" applyAlignment="0" applyProtection="0"/>
    <xf numFmtId="165" fontId="77" fillId="0" borderId="21" applyNumberFormat="0" applyFill="0" applyAlignment="0" applyProtection="0"/>
    <xf numFmtId="165" fontId="79" fillId="0" borderId="22" applyFill="0" applyProtection="0">
      <alignment horizontal="right"/>
    </xf>
    <xf numFmtId="165" fontId="79" fillId="0" borderId="22" applyFill="0" applyProtection="0">
      <alignment horizontal="right"/>
    </xf>
    <xf numFmtId="165" fontId="80" fillId="0" borderId="23">
      <alignment horizontal="left" vertical="top"/>
    </xf>
    <xf numFmtId="165" fontId="80" fillId="0" borderId="23">
      <alignment horizontal="left" vertical="top"/>
    </xf>
    <xf numFmtId="165" fontId="89" fillId="0" borderId="23" applyNumberFormat="0">
      <alignment horizontal="center"/>
    </xf>
    <xf numFmtId="165" fontId="89" fillId="0" borderId="23" applyNumberFormat="0">
      <alignment horizontal="center"/>
    </xf>
    <xf numFmtId="165" fontId="95" fillId="0" borderId="1">
      <alignment horizontal="center" vertical="center" shrinkToFit="1"/>
      <protection locked="0"/>
    </xf>
    <xf numFmtId="165" fontId="95" fillId="0" borderId="1">
      <alignment horizontal="center" vertical="center" shrinkToFit="1"/>
      <protection locked="0"/>
    </xf>
    <xf numFmtId="217" fontId="102" fillId="40" borderId="1" applyFont="0" applyFill="0" applyBorder="0" applyAlignment="0" applyProtection="0">
      <alignment horizontal="center" wrapText="1"/>
    </xf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221" fontId="29" fillId="0" borderId="21" applyFont="0" applyFill="0" applyBorder="0" applyAlignment="0" applyProtection="0"/>
    <xf numFmtId="225" fontId="113" fillId="0" borderId="32" applyBorder="0"/>
    <xf numFmtId="213" fontId="114" fillId="0" borderId="33">
      <protection locked="0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30" fontId="93" fillId="0" borderId="32" applyBorder="0">
      <alignment horizontal="right" vertical="center" wrapText="1" shrinkToFit="1"/>
      <protection locked="0"/>
    </xf>
    <xf numFmtId="235" fontId="9" fillId="0" borderId="21"/>
    <xf numFmtId="235" fontId="9" fillId="0" borderId="21"/>
    <xf numFmtId="49" fontId="120" fillId="0" borderId="32" applyBorder="0">
      <alignment horizontal="left" vertical="center" wrapText="1"/>
    </xf>
    <xf numFmtId="165" fontId="9" fillId="30" borderId="1" applyNumberFormat="0" applyFont="0" applyBorder="0" applyAlignment="0" applyProtection="0">
      <alignment horizontal="left" vertical="center"/>
    </xf>
    <xf numFmtId="165" fontId="9" fillId="30" borderId="1" applyNumberFormat="0" applyFont="0" applyBorder="0" applyAlignment="0" applyProtection="0">
      <alignment horizontal="left" vertical="center"/>
    </xf>
    <xf numFmtId="165" fontId="9" fillId="30" borderId="1" applyNumberFormat="0" applyFont="0" applyBorder="0" applyAlignment="0" applyProtection="0">
      <alignment horizontal="left" vertical="center"/>
    </xf>
    <xf numFmtId="165" fontId="9" fillId="30" borderId="1" applyNumberFormat="0" applyFont="0" applyBorder="0" applyAlignment="0" applyProtection="0">
      <alignment horizontal="left" vertical="center"/>
    </xf>
    <xf numFmtId="165" fontId="28" fillId="44" borderId="1"/>
    <xf numFmtId="165" fontId="28" fillId="44" borderId="1"/>
    <xf numFmtId="243" fontId="9" fillId="0" borderId="16" applyBorder="0"/>
    <xf numFmtId="243" fontId="9" fillId="0" borderId="16" applyBorder="0"/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9" fontId="131" fillId="27" borderId="37" applyNumberFormat="0" applyFont="0" applyFill="0" applyBorder="0" applyAlignment="0" applyProtection="0">
      <alignment horizontal="left" vertical="center" wrapText="1"/>
      <protection hidden="1"/>
    </xf>
    <xf numFmtId="219" fontId="28" fillId="41" borderId="21" applyNumberFormat="0" applyFont="0" applyAlignment="0" applyProtection="0">
      <alignment horizontal="center"/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220" fontId="31" fillId="0" borderId="1" applyFill="0" applyBorder="0" applyAlignment="0" applyProtection="0"/>
    <xf numFmtId="43" fontId="2" fillId="0" borderId="0" applyFont="0" applyFill="0" applyBorder="0" applyAlignment="0" applyProtection="0"/>
    <xf numFmtId="257" fontId="9" fillId="46" borderId="1" applyFont="0" applyFill="0" applyBorder="0" applyAlignment="0" applyProtection="0"/>
    <xf numFmtId="165" fontId="61" fillId="45" borderId="23" applyNumberFormat="0" applyFont="0" applyAlignment="0" applyProtection="0">
      <protection locked="0"/>
    </xf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9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89" fillId="0" borderId="52" applyNumberFormat="0">
      <alignment horizontal="center"/>
    </xf>
    <xf numFmtId="165" fontId="95" fillId="0" borderId="47">
      <alignment horizontal="center" vertical="center" shrinkToFit="1"/>
      <protection locked="0"/>
    </xf>
    <xf numFmtId="213" fontId="114" fillId="0" borderId="54">
      <protection locked="0"/>
    </xf>
    <xf numFmtId="235" fontId="9" fillId="0" borderId="50"/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219" fontId="28" fillId="41" borderId="42" applyNumberFormat="0" applyFont="0" applyAlignment="0" applyProtection="0">
      <alignment horizontal="center"/>
      <protection locked="0"/>
    </xf>
    <xf numFmtId="235" fontId="9" fillId="0" borderId="42"/>
    <xf numFmtId="235" fontId="9" fillId="0" borderId="42"/>
    <xf numFmtId="221" fontId="29" fillId="0" borderId="42" applyFont="0" applyFill="0" applyBorder="0" applyAlignment="0" applyProtection="0"/>
    <xf numFmtId="165" fontId="13" fillId="31" borderId="56" applyNumberFormat="0" applyAlignment="0" applyProtection="0"/>
    <xf numFmtId="165" fontId="77" fillId="0" borderId="42" applyNumberFormat="0" applyFill="0" applyAlignment="0" applyProtection="0"/>
    <xf numFmtId="165" fontId="77" fillId="0" borderId="42" applyNumberFormat="0" applyFill="0" applyAlignment="0" applyProtection="0"/>
    <xf numFmtId="0" fontId="9" fillId="0" borderId="0"/>
    <xf numFmtId="221" fontId="29" fillId="0" borderId="50" applyFont="0" applyFill="0" applyBorder="0" applyAlignment="0" applyProtection="0"/>
    <xf numFmtId="1" fontId="61" fillId="0" borderId="49">
      <alignment horizontal="right"/>
    </xf>
    <xf numFmtId="0" fontId="9" fillId="0" borderId="0"/>
    <xf numFmtId="165" fontId="61" fillId="45" borderId="66" applyNumberFormat="0" applyFont="0" applyAlignment="0" applyProtection="0">
      <protection locked="0"/>
    </xf>
    <xf numFmtId="257" fontId="9" fillId="46" borderId="61" applyFont="0" applyFill="0" applyBorder="0" applyAlignment="0" applyProtection="0"/>
    <xf numFmtId="220" fontId="31" fillId="0" borderId="61" applyFill="0" applyBorder="0" applyAlignment="0" applyProtection="0"/>
    <xf numFmtId="219" fontId="28" fillId="41" borderId="64" applyNumberFormat="0" applyFont="0" applyAlignment="0" applyProtection="0">
      <alignment horizontal="center"/>
      <protection locked="0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243" fontId="9" fillId="0" borderId="62" applyBorder="0"/>
    <xf numFmtId="165" fontId="28" fillId="44" borderId="61"/>
    <xf numFmtId="165" fontId="28" fillId="44" borderId="61"/>
    <xf numFmtId="165" fontId="9" fillId="30" borderId="61" applyNumberFormat="0" applyFont="0" applyBorder="0" applyAlignment="0" applyProtection="0">
      <alignment horizontal="left" vertical="center"/>
    </xf>
    <xf numFmtId="165" fontId="9" fillId="30" borderId="61" applyNumberFormat="0" applyFont="0" applyBorder="0" applyAlignment="0" applyProtection="0">
      <alignment horizontal="left" vertical="center"/>
    </xf>
    <xf numFmtId="165" fontId="9" fillId="30" borderId="61" applyNumberFormat="0" applyFont="0" applyBorder="0" applyAlignment="0" applyProtection="0">
      <alignment horizontal="left" vertical="center"/>
    </xf>
    <xf numFmtId="49" fontId="120" fillId="0" borderId="67" applyBorder="0">
      <alignment horizontal="left" vertical="center" wrapText="1"/>
    </xf>
    <xf numFmtId="235" fontId="9" fillId="0" borderId="64"/>
    <xf numFmtId="235" fontId="9" fillId="0" borderId="64"/>
    <xf numFmtId="230" fontId="93" fillId="0" borderId="67" applyBorder="0">
      <alignment horizontal="right" vertical="center" wrapText="1" shrinkToFit="1"/>
      <protection locked="0"/>
    </xf>
    <xf numFmtId="225" fontId="113" fillId="0" borderId="67" applyBorder="0"/>
    <xf numFmtId="221" fontId="29" fillId="0" borderId="64" applyFont="0" applyFill="0" applyBorder="0" applyAlignment="0" applyProtection="0"/>
    <xf numFmtId="217" fontId="102" fillId="40" borderId="61" applyFont="0" applyFill="0" applyBorder="0" applyAlignment="0" applyProtection="0">
      <alignment horizontal="center" wrapText="1"/>
    </xf>
    <xf numFmtId="165" fontId="95" fillId="0" borderId="61">
      <alignment horizontal="center" vertical="center" shrinkToFit="1"/>
      <protection locked="0"/>
    </xf>
    <xf numFmtId="165" fontId="95" fillId="0" borderId="61">
      <alignment horizontal="center" vertical="center" shrinkToFit="1"/>
      <protection locked="0"/>
    </xf>
    <xf numFmtId="165" fontId="89" fillId="0" borderId="66" applyNumberFormat="0">
      <alignment horizontal="center"/>
    </xf>
    <xf numFmtId="165" fontId="89" fillId="0" borderId="66" applyNumberFormat="0">
      <alignment horizontal="center"/>
    </xf>
    <xf numFmtId="165" fontId="80" fillId="0" borderId="66">
      <alignment horizontal="left" vertical="top"/>
    </xf>
    <xf numFmtId="165" fontId="80" fillId="0" borderId="66">
      <alignment horizontal="left" vertical="top"/>
    </xf>
    <xf numFmtId="165" fontId="79" fillId="0" borderId="65" applyFill="0" applyProtection="0">
      <alignment horizontal="right"/>
    </xf>
    <xf numFmtId="165" fontId="79" fillId="0" borderId="65" applyFill="0" applyProtection="0">
      <alignment horizontal="right"/>
    </xf>
    <xf numFmtId="165" fontId="77" fillId="0" borderId="64" applyNumberFormat="0" applyFill="0" applyAlignment="0" applyProtection="0"/>
    <xf numFmtId="165" fontId="77" fillId="0" borderId="64" applyNumberFormat="0" applyFill="0" applyAlignment="0" applyProtection="0"/>
    <xf numFmtId="203" fontId="71" fillId="28" borderId="61" applyFont="0" applyFill="0" applyBorder="0" applyAlignment="0" applyProtection="0"/>
    <xf numFmtId="1" fontId="61" fillId="0" borderId="63">
      <alignment horizontal="right"/>
    </xf>
    <xf numFmtId="0" fontId="20" fillId="19" borderId="59" applyNumberFormat="0" applyAlignment="0" applyProtection="0"/>
    <xf numFmtId="165" fontId="128" fillId="10" borderId="56" applyNumberFormat="0" applyAlignment="0" applyProtection="0"/>
    <xf numFmtId="165" fontId="128" fillId="10" borderId="56" applyNumberFormat="0" applyAlignment="0" applyProtection="0"/>
    <xf numFmtId="165" fontId="128" fillId="10" borderId="56" applyNumberFormat="0" applyAlignment="0" applyProtection="0"/>
    <xf numFmtId="165" fontId="16" fillId="25" borderId="56" applyNumberFormat="0" applyAlignment="0" applyProtection="0"/>
    <xf numFmtId="165" fontId="16" fillId="25" borderId="56" applyNumberFormat="0" applyAlignment="0" applyProtection="0"/>
    <xf numFmtId="233" fontId="9" fillId="41" borderId="44" applyFont="0" applyFill="0" applyBorder="0" applyAlignment="0" applyProtection="0"/>
    <xf numFmtId="233" fontId="9" fillId="41" borderId="39" applyFont="0" applyFill="0" applyBorder="0" applyAlignment="0" applyProtection="0"/>
    <xf numFmtId="233" fontId="9" fillId="41" borderId="39" applyFont="0" applyFill="0" applyBorder="0" applyAlignment="0" applyProtection="0"/>
    <xf numFmtId="233" fontId="9" fillId="41" borderId="44" applyFont="0" applyFill="0" applyBorder="0" applyAlignment="0" applyProtection="0"/>
    <xf numFmtId="221" fontId="29" fillId="0" borderId="50" applyFont="0" applyFill="0" applyBorder="0" applyAlignment="0" applyProtection="0"/>
    <xf numFmtId="221" fontId="29" fillId="0" borderId="40" applyFont="0" applyFill="0" applyBorder="0" applyAlignment="0" applyProtection="0"/>
    <xf numFmtId="213" fontId="9" fillId="0" borderId="58" applyFont="0" applyFill="0" applyBorder="0" applyProtection="0">
      <alignment horizontal="right"/>
    </xf>
    <xf numFmtId="213" fontId="9" fillId="0" borderId="58" applyFont="0" applyFill="0" applyBorder="0" applyProtection="0">
      <alignment horizontal="right"/>
    </xf>
    <xf numFmtId="213" fontId="9" fillId="0" borderId="41" applyFont="0" applyFill="0" applyBorder="0" applyProtection="0">
      <alignment horizontal="right"/>
    </xf>
    <xf numFmtId="213" fontId="9" fillId="0" borderId="41" applyFont="0" applyFill="0" applyBorder="0" applyProtection="0">
      <alignment horizontal="right"/>
    </xf>
    <xf numFmtId="165" fontId="88" fillId="19" borderId="56" applyNumberFormat="0" applyAlignment="0" applyProtection="0"/>
    <xf numFmtId="165" fontId="88" fillId="19" borderId="56" applyNumberFormat="0" applyAlignment="0" applyProtection="0"/>
    <xf numFmtId="165" fontId="88" fillId="19" borderId="56" applyNumberFormat="0" applyAlignment="0" applyProtection="0"/>
    <xf numFmtId="165" fontId="87" fillId="31" borderId="56" applyNumberFormat="0" applyAlignment="0" applyProtection="0"/>
    <xf numFmtId="165" fontId="87" fillId="31" borderId="56" applyNumberFormat="0" applyAlignment="0" applyProtection="0"/>
    <xf numFmtId="165" fontId="13" fillId="31" borderId="56" applyNumberFormat="0" applyAlignment="0" applyProtection="0"/>
    <xf numFmtId="165" fontId="13" fillId="31" borderId="56" applyNumberFormat="0" applyAlignment="0" applyProtection="0"/>
    <xf numFmtId="165" fontId="62" fillId="0" borderId="44" applyAlignment="0">
      <alignment horizontal="center" vertical="center" wrapText="1"/>
    </xf>
    <xf numFmtId="165" fontId="62" fillId="0" borderId="44" applyAlignment="0">
      <alignment horizontal="center" vertical="center" wrapText="1"/>
    </xf>
    <xf numFmtId="1" fontId="61" fillId="0" borderId="49">
      <alignment horizontal="right"/>
    </xf>
    <xf numFmtId="165" fontId="62" fillId="0" borderId="39" applyAlignment="0">
      <alignment horizontal="center" vertical="center" wrapText="1"/>
    </xf>
    <xf numFmtId="165" fontId="62" fillId="0" borderId="39" applyAlignment="0">
      <alignment horizontal="center" vertical="center" wrapText="1"/>
    </xf>
    <xf numFmtId="1" fontId="61" fillId="0" borderId="49">
      <alignment horizontal="right"/>
    </xf>
    <xf numFmtId="1" fontId="61" fillId="0" borderId="49">
      <alignment horizontal="right"/>
    </xf>
    <xf numFmtId="213" fontId="9" fillId="0" borderId="43" applyFont="0" applyFill="0" applyBorder="0" applyProtection="0">
      <alignment horizontal="right"/>
    </xf>
    <xf numFmtId="213" fontId="9" fillId="0" borderId="43" applyFont="0" applyFill="0" applyBorder="0" applyProtection="0">
      <alignment horizontal="right"/>
    </xf>
    <xf numFmtId="221" fontId="29" fillId="0" borderId="50" applyFont="0" applyFill="0" applyBorder="0" applyAlignment="0" applyProtection="0"/>
    <xf numFmtId="221" fontId="29" fillId="0" borderId="42" applyFont="0" applyFill="0" applyBorder="0" applyAlignment="0" applyProtection="0"/>
    <xf numFmtId="0" fontId="9" fillId="0" borderId="0"/>
    <xf numFmtId="1" fontId="61" fillId="0" borderId="49">
      <alignment horizontal="right"/>
    </xf>
    <xf numFmtId="0" fontId="27" fillId="0" borderId="60" applyNumberFormat="0" applyFill="0" applyAlignment="0" applyProtection="0"/>
    <xf numFmtId="0" fontId="16" fillId="10" borderId="56" applyNumberFormat="0" applyAlignment="0" applyProtection="0"/>
    <xf numFmtId="0" fontId="13" fillId="19" borderId="56" applyNumberFormat="0" applyAlignment="0" applyProtection="0"/>
    <xf numFmtId="0" fontId="9" fillId="0" borderId="0"/>
    <xf numFmtId="0" fontId="9" fillId="26" borderId="57" applyNumberFormat="0" applyFont="0" applyAlignment="0" applyProtection="0"/>
    <xf numFmtId="0" fontId="20" fillId="19" borderId="45" applyNumberFormat="0" applyAlignment="0" applyProtection="0"/>
    <xf numFmtId="0" fontId="27" fillId="0" borderId="46" applyNumberFormat="0" applyFill="0" applyAlignment="0" applyProtection="0"/>
    <xf numFmtId="1" fontId="61" fillId="0" borderId="49">
      <alignment horizontal="right"/>
    </xf>
    <xf numFmtId="203" fontId="71" fillId="28" borderId="47" applyFont="0" applyFill="0" applyBorder="0" applyAlignment="0" applyProtection="0"/>
    <xf numFmtId="165" fontId="77" fillId="0" borderId="50" applyNumberFormat="0" applyFill="0" applyAlignment="0" applyProtection="0"/>
    <xf numFmtId="165" fontId="77" fillId="0" borderId="50" applyNumberFormat="0" applyFill="0" applyAlignment="0" applyProtection="0"/>
    <xf numFmtId="165" fontId="79" fillId="0" borderId="51" applyFill="0" applyProtection="0">
      <alignment horizontal="right"/>
    </xf>
    <xf numFmtId="165" fontId="79" fillId="0" borderId="51" applyFill="0" applyProtection="0">
      <alignment horizontal="right"/>
    </xf>
    <xf numFmtId="165" fontId="80" fillId="0" borderId="52">
      <alignment horizontal="left" vertical="top"/>
    </xf>
    <xf numFmtId="165" fontId="80" fillId="0" borderId="52">
      <alignment horizontal="left" vertical="top"/>
    </xf>
    <xf numFmtId="165" fontId="89" fillId="0" borderId="52" applyNumberFormat="0">
      <alignment horizontal="center"/>
    </xf>
    <xf numFmtId="165" fontId="95" fillId="0" borderId="47">
      <alignment horizontal="center" vertical="center" shrinkToFit="1"/>
      <protection locked="0"/>
    </xf>
    <xf numFmtId="217" fontId="102" fillId="40" borderId="47" applyFont="0" applyFill="0" applyBorder="0" applyAlignment="0" applyProtection="0">
      <alignment horizontal="center" wrapText="1"/>
    </xf>
    <xf numFmtId="221" fontId="29" fillId="0" borderId="50" applyFont="0" applyFill="0" applyBorder="0" applyAlignment="0" applyProtection="0"/>
    <xf numFmtId="225" fontId="113" fillId="0" borderId="53" applyBorder="0"/>
    <xf numFmtId="230" fontId="93" fillId="0" borderId="53" applyBorder="0">
      <alignment horizontal="right" vertical="center" wrapText="1" shrinkToFit="1"/>
      <protection locked="0"/>
    </xf>
    <xf numFmtId="235" fontId="9" fillId="0" borderId="50"/>
    <xf numFmtId="49" fontId="120" fillId="0" borderId="53" applyBorder="0">
      <alignment horizontal="left" vertical="center" wrapText="1"/>
    </xf>
    <xf numFmtId="165" fontId="9" fillId="30" borderId="47" applyNumberFormat="0" applyFont="0" applyBorder="0" applyAlignment="0" applyProtection="0">
      <alignment horizontal="left" vertical="center"/>
    </xf>
    <xf numFmtId="165" fontId="9" fillId="30" borderId="47" applyNumberFormat="0" applyFont="0" applyBorder="0" applyAlignment="0" applyProtection="0">
      <alignment horizontal="left" vertical="center"/>
    </xf>
    <xf numFmtId="165" fontId="9" fillId="30" borderId="47" applyNumberFormat="0" applyFont="0" applyBorder="0" applyAlignment="0" applyProtection="0">
      <alignment horizontal="left" vertical="center"/>
    </xf>
    <xf numFmtId="165" fontId="9" fillId="30" borderId="47" applyNumberFormat="0" applyFont="0" applyBorder="0" applyAlignment="0" applyProtection="0">
      <alignment horizontal="left" vertical="center"/>
    </xf>
    <xf numFmtId="165" fontId="28" fillId="44" borderId="47"/>
    <xf numFmtId="165" fontId="28" fillId="44" borderId="47"/>
    <xf numFmtId="243" fontId="9" fillId="0" borderId="48" applyBorder="0"/>
    <xf numFmtId="243" fontId="9" fillId="0" borderId="48" applyBorder="0"/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219" fontId="28" fillId="41" borderId="50" applyNumberFormat="0" applyFont="0" applyAlignment="0" applyProtection="0">
      <alignment horizontal="center"/>
      <protection locked="0"/>
    </xf>
    <xf numFmtId="220" fontId="31" fillId="0" borderId="47" applyFill="0" applyBorder="0" applyAlignment="0" applyProtection="0"/>
    <xf numFmtId="257" fontId="9" fillId="46" borderId="47" applyFont="0" applyFill="0" applyBorder="0" applyAlignment="0" applyProtection="0"/>
    <xf numFmtId="165" fontId="61" fillId="45" borderId="52" applyNumberFormat="0" applyFont="0" applyAlignment="0" applyProtection="0">
      <protection locked="0"/>
    </xf>
    <xf numFmtId="9" fontId="131" fillId="27" borderId="69" applyNumberFormat="0" applyFont="0" applyFill="0" applyBorder="0" applyAlignment="0" applyProtection="0">
      <alignment horizontal="left" vertical="center" wrapText="1"/>
      <protection hidden="1"/>
    </xf>
    <xf numFmtId="243" fontId="9" fillId="0" borderId="62" applyBorder="0"/>
    <xf numFmtId="165" fontId="9" fillId="30" borderId="61" applyNumberFormat="0" applyFont="0" applyBorder="0" applyAlignment="0" applyProtection="0">
      <alignment horizontal="left" vertical="center"/>
    </xf>
    <xf numFmtId="213" fontId="114" fillId="0" borderId="68">
      <protection locked="0"/>
    </xf>
    <xf numFmtId="0" fontId="8" fillId="0" borderId="0"/>
    <xf numFmtId="9" fontId="131" fillId="27" borderId="55" applyNumberFormat="0" applyFont="0" applyFill="0" applyBorder="0" applyAlignment="0" applyProtection="0">
      <alignment horizontal="left" vertical="center" wrapText="1"/>
      <protection hidden="1"/>
    </xf>
    <xf numFmtId="165" fontId="77" fillId="0" borderId="40" applyNumberFormat="0" applyFill="0" applyAlignment="0" applyProtection="0"/>
    <xf numFmtId="165" fontId="77" fillId="0" borderId="40" applyNumberFormat="0" applyFill="0" applyAlignment="0" applyProtection="0"/>
    <xf numFmtId="221" fontId="29" fillId="0" borderId="40" applyFont="0" applyFill="0" applyBorder="0" applyAlignment="0" applyProtection="0"/>
    <xf numFmtId="235" fontId="9" fillId="0" borderId="40"/>
    <xf numFmtId="235" fontId="9" fillId="0" borderId="40"/>
    <xf numFmtId="219" fontId="28" fillId="41" borderId="40" applyNumberFormat="0" applyFont="0" applyAlignment="0" applyProtection="0">
      <alignment horizontal="center"/>
      <protection locked="0"/>
    </xf>
    <xf numFmtId="43" fontId="1" fillId="0" borderId="0" applyFont="0" applyFill="0" applyBorder="0" applyAlignment="0" applyProtection="0"/>
  </cellStyleXfs>
  <cellXfs count="324">
    <xf numFmtId="0" fontId="0" fillId="0" borderId="0" xfId="0"/>
    <xf numFmtId="0" fontId="4" fillId="0" borderId="0" xfId="0" applyFont="1"/>
    <xf numFmtId="0" fontId="5" fillId="0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61" xfId="1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 vertical="center"/>
    </xf>
    <xf numFmtId="0" fontId="5" fillId="0" borderId="61" xfId="1" applyNumberFormat="1" applyFont="1" applyFill="1" applyBorder="1" applyAlignment="1">
      <alignment horizontal="center" vertical="center" wrapText="1"/>
    </xf>
    <xf numFmtId="0" fontId="6" fillId="0" borderId="61" xfId="1" applyFont="1" applyFill="1" applyBorder="1" applyAlignment="1">
      <alignment horizontal="center" vertical="center"/>
    </xf>
    <xf numFmtId="165" fontId="5" fillId="0" borderId="61" xfId="4" applyFont="1" applyFill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61" xfId="0" applyBorder="1" applyAlignment="1">
      <alignment horizontal="left"/>
    </xf>
    <xf numFmtId="0" fontId="147" fillId="48" borderId="61" xfId="0" applyFont="1" applyFill="1" applyBorder="1" applyAlignment="1">
      <alignment horizontal="left"/>
    </xf>
    <xf numFmtId="0" fontId="147" fillId="48" borderId="61" xfId="0" applyFont="1" applyFill="1" applyBorder="1" applyAlignment="1">
      <alignment horizontal="center" vertical="center"/>
    </xf>
    <xf numFmtId="0" fontId="0" fillId="0" borderId="61" xfId="0" applyNumberFormat="1" applyBorder="1" applyAlignment="1">
      <alignment horizontal="center" vertical="center"/>
    </xf>
    <xf numFmtId="0" fontId="147" fillId="48" borderId="61" xfId="0" applyNumberFormat="1" applyFont="1" applyFill="1" applyBorder="1" applyAlignment="1">
      <alignment horizontal="center" vertical="center"/>
    </xf>
    <xf numFmtId="0" fontId="0" fillId="0" borderId="62" xfId="0" applyBorder="1" applyAlignment="1">
      <alignment horizontal="left"/>
    </xf>
    <xf numFmtId="0" fontId="0" fillId="0" borderId="62" xfId="0" applyNumberFormat="1" applyBorder="1" applyAlignment="1">
      <alignment horizontal="center" vertical="center"/>
    </xf>
    <xf numFmtId="165" fontId="5" fillId="0" borderId="61" xfId="0" applyNumberFormat="1" applyFont="1" applyFill="1" applyBorder="1" applyAlignment="1" applyProtection="1">
      <alignment horizontal="left" vertical="center"/>
    </xf>
    <xf numFmtId="0" fontId="4" fillId="0" borderId="61" xfId="0" applyFont="1" applyBorder="1" applyAlignment="1">
      <alignment horizontal="center" vertical="center"/>
    </xf>
    <xf numFmtId="0" fontId="4" fillId="0" borderId="61" xfId="0" applyFont="1" applyFill="1" applyBorder="1" applyAlignment="1">
      <alignment horizontal="center" vertical="center"/>
    </xf>
    <xf numFmtId="0" fontId="4" fillId="0" borderId="61" xfId="0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/>
    </xf>
    <xf numFmtId="0" fontId="5" fillId="0" borderId="61" xfId="4" applyNumberFormat="1" applyFont="1" applyFill="1" applyBorder="1" applyAlignment="1">
      <alignment horizontal="left" vertical="center"/>
    </xf>
    <xf numFmtId="0" fontId="4" fillId="0" borderId="6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65" fontId="4" fillId="0" borderId="61" xfId="4" applyFont="1" applyFill="1" applyBorder="1" applyAlignment="1">
      <alignment horizontal="center" vertical="center"/>
    </xf>
    <xf numFmtId="0" fontId="4" fillId="0" borderId="61" xfId="9101" applyNumberFormat="1" applyFont="1" applyFill="1" applyBorder="1" applyAlignment="1">
      <alignment horizontal="center" vertical="center" wrapText="1"/>
    </xf>
    <xf numFmtId="165" fontId="4" fillId="0" borderId="61" xfId="0" applyNumberFormat="1" applyFont="1" applyFill="1" applyBorder="1" applyAlignment="1">
      <alignment horizontal="center" vertical="center"/>
    </xf>
    <xf numFmtId="165" fontId="4" fillId="0" borderId="61" xfId="0" applyNumberFormat="1" applyFont="1" applyFill="1" applyBorder="1" applyAlignment="1">
      <alignment horizontal="left" vertical="center"/>
    </xf>
    <xf numFmtId="0" fontId="5" fillId="0" borderId="61" xfId="0" applyFont="1" applyFill="1" applyBorder="1" applyAlignment="1">
      <alignment horizontal="center" vertical="center" wrapText="1"/>
    </xf>
    <xf numFmtId="165" fontId="5" fillId="0" borderId="61" xfId="4" applyFont="1" applyFill="1" applyBorder="1" applyAlignment="1">
      <alignment horizontal="left" vertical="center"/>
    </xf>
    <xf numFmtId="0" fontId="5" fillId="49" borderId="1" xfId="1" applyFont="1" applyFill="1" applyBorder="1" applyAlignment="1">
      <alignment horizontal="center" vertical="center" wrapText="1"/>
    </xf>
    <xf numFmtId="0" fontId="5" fillId="49" borderId="61" xfId="1" applyFont="1" applyFill="1" applyBorder="1" applyAlignment="1">
      <alignment horizontal="center" vertical="center" wrapText="1"/>
    </xf>
    <xf numFmtId="0" fontId="4" fillId="49" borderId="61" xfId="0" applyFont="1" applyFill="1" applyBorder="1" applyAlignment="1">
      <alignment horizontal="center" vertical="center" wrapText="1"/>
    </xf>
    <xf numFmtId="0" fontId="5" fillId="49" borderId="61" xfId="1" applyFont="1" applyFill="1" applyBorder="1" applyAlignment="1">
      <alignment horizontal="center" vertical="center"/>
    </xf>
    <xf numFmtId="0" fontId="5" fillId="49" borderId="61" xfId="0" applyFont="1" applyFill="1" applyBorder="1" applyAlignment="1">
      <alignment horizontal="center" vertical="center"/>
    </xf>
    <xf numFmtId="0" fontId="5" fillId="49" borderId="61" xfId="0" applyFont="1" applyFill="1" applyBorder="1" applyAlignment="1">
      <alignment horizontal="center" vertical="center" wrapText="1"/>
    </xf>
    <xf numFmtId="164" fontId="5" fillId="49" borderId="61" xfId="1" applyNumberFormat="1" applyFont="1" applyFill="1" applyBorder="1" applyAlignment="1">
      <alignment horizontal="center" vertical="center" wrapText="1"/>
    </xf>
    <xf numFmtId="0" fontId="5" fillId="0" borderId="61" xfId="1" applyFont="1" applyFill="1" applyBorder="1" applyAlignment="1">
      <alignment horizontal="center" vertical="center"/>
    </xf>
    <xf numFmtId="0" fontId="4" fillId="0" borderId="61" xfId="1" applyFont="1" applyFill="1" applyBorder="1" applyAlignment="1">
      <alignment horizontal="center" vertical="center" wrapText="1"/>
    </xf>
    <xf numFmtId="0" fontId="6" fillId="49" borderId="61" xfId="1" applyFont="1" applyFill="1" applyBorder="1" applyAlignment="1">
      <alignment horizontal="center" vertical="center"/>
    </xf>
    <xf numFmtId="49" fontId="5" fillId="0" borderId="61" xfId="1" applyNumberFormat="1" applyFont="1" applyFill="1" applyBorder="1" applyAlignment="1">
      <alignment horizontal="center" vertical="center" wrapText="1"/>
    </xf>
    <xf numFmtId="0" fontId="4" fillId="49" borderId="61" xfId="0" applyFont="1" applyFill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61" xfId="0" applyFont="1" applyFill="1" applyBorder="1" applyAlignment="1">
      <alignment horizontal="center" vertical="center"/>
    </xf>
    <xf numFmtId="0" fontId="5" fillId="0" borderId="61" xfId="0" applyFont="1" applyFill="1" applyBorder="1" applyAlignment="1">
      <alignment horizontal="left" vertical="center"/>
    </xf>
    <xf numFmtId="0" fontId="4" fillId="0" borderId="61" xfId="0" applyFont="1" applyBorder="1" applyAlignment="1">
      <alignment horizontal="left" vertical="center"/>
    </xf>
    <xf numFmtId="0" fontId="4" fillId="0" borderId="61" xfId="0" applyNumberFormat="1" applyFont="1" applyFill="1" applyBorder="1" applyAlignment="1">
      <alignment horizontal="center" vertical="center" wrapText="1"/>
    </xf>
    <xf numFmtId="0" fontId="6" fillId="0" borderId="61" xfId="1" applyFont="1" applyBorder="1" applyAlignment="1">
      <alignment horizontal="center" vertical="center"/>
    </xf>
    <xf numFmtId="0" fontId="4" fillId="0" borderId="6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61" xfId="1" applyFont="1" applyFill="1" applyBorder="1" applyAlignment="1">
      <alignment horizontal="left" vertical="center" wrapText="1"/>
    </xf>
    <xf numFmtId="0" fontId="3" fillId="50" borderId="70" xfId="1" applyFont="1" applyFill="1" applyBorder="1" applyAlignment="1">
      <alignment horizontal="center" vertical="center" wrapText="1"/>
    </xf>
    <xf numFmtId="0" fontId="3" fillId="50" borderId="1" xfId="1" applyFont="1" applyFill="1" applyBorder="1" applyAlignment="1">
      <alignment horizontal="center" vertical="center" wrapText="1"/>
    </xf>
    <xf numFmtId="0" fontId="3" fillId="50" borderId="2" xfId="1" applyFont="1" applyFill="1" applyBorder="1" applyAlignment="1">
      <alignment horizontal="center" vertical="center" wrapText="1"/>
    </xf>
    <xf numFmtId="0" fontId="3" fillId="50" borderId="2" xfId="1" applyFont="1" applyFill="1" applyBorder="1" applyAlignment="1">
      <alignment horizontal="center" vertical="center"/>
    </xf>
    <xf numFmtId="0" fontId="5" fillId="49" borderId="61" xfId="1" applyFont="1" applyFill="1" applyBorder="1" applyAlignment="1">
      <alignment horizontal="left" vertical="center" wrapText="1"/>
    </xf>
    <xf numFmtId="0" fontId="4" fillId="0" borderId="61" xfId="0" applyFont="1" applyBorder="1"/>
    <xf numFmtId="0" fontId="5" fillId="49" borderId="1" xfId="0" applyFont="1" applyFill="1" applyBorder="1" applyAlignment="1">
      <alignment horizontal="center" vertical="center"/>
    </xf>
    <xf numFmtId="0" fontId="3" fillId="50" borderId="1" xfId="0" applyFont="1" applyFill="1" applyBorder="1" applyAlignment="1">
      <alignment horizontal="center" vertical="center" wrapText="1"/>
    </xf>
    <xf numFmtId="0" fontId="3" fillId="50" borderId="61" xfId="1" applyFont="1" applyFill="1" applyBorder="1" applyAlignment="1">
      <alignment horizontal="center" vertical="center" wrapText="1"/>
    </xf>
    <xf numFmtId="0" fontId="4" fillId="0" borderId="61" xfId="0" applyFont="1" applyFill="1" applyBorder="1" applyAlignment="1">
      <alignment vertical="center"/>
    </xf>
    <xf numFmtId="0" fontId="5" fillId="3" borderId="61" xfId="0" applyFont="1" applyFill="1" applyBorder="1" applyAlignment="1">
      <alignment horizontal="center" vertical="center"/>
    </xf>
    <xf numFmtId="0" fontId="5" fillId="2" borderId="61" xfId="1" applyFont="1" applyFill="1" applyBorder="1" applyAlignment="1">
      <alignment horizontal="center" vertical="center" wrapText="1"/>
    </xf>
    <xf numFmtId="0" fontId="5" fillId="0" borderId="61" xfId="0" applyNumberFormat="1" applyFont="1" applyFill="1" applyBorder="1" applyAlignment="1">
      <alignment horizontal="left"/>
    </xf>
    <xf numFmtId="0" fontId="4" fillId="0" borderId="61" xfId="0" applyFont="1" applyBorder="1" applyAlignment="1">
      <alignment horizontal="center"/>
    </xf>
    <xf numFmtId="0" fontId="5" fillId="49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61" xfId="1" applyFont="1" applyBorder="1" applyAlignment="1">
      <alignment horizontal="left" vertical="center"/>
    </xf>
    <xf numFmtId="0" fontId="5" fillId="0" borderId="61" xfId="0" applyFont="1" applyBorder="1" applyAlignment="1">
      <alignment horizontal="left" vertical="center"/>
    </xf>
    <xf numFmtId="0" fontId="4" fillId="49" borderId="61" xfId="0" applyFont="1" applyFill="1" applyBorder="1" applyAlignment="1">
      <alignment horizontal="left" vertical="center"/>
    </xf>
    <xf numFmtId="0" fontId="5" fillId="49" borderId="1" xfId="1" applyNumberFormat="1" applyFont="1" applyFill="1" applyBorder="1" applyAlignment="1">
      <alignment horizontal="center" vertical="center" wrapText="1"/>
    </xf>
    <xf numFmtId="165" fontId="5" fillId="0" borderId="1" xfId="4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61" xfId="1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46" fillId="0" borderId="61" xfId="0" applyFont="1" applyBorder="1" applyAlignment="1">
      <alignment horizontal="center" vertical="center"/>
    </xf>
    <xf numFmtId="0" fontId="3" fillId="5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9" borderId="1" xfId="1" applyFont="1" applyFill="1" applyBorder="1" applyAlignment="1">
      <alignment horizontal="center" vertical="center"/>
    </xf>
    <xf numFmtId="0" fontId="3" fillId="50" borderId="1" xfId="0" applyFont="1" applyFill="1" applyBorder="1" applyAlignment="1">
      <alignment horizontal="center" vertical="center"/>
    </xf>
    <xf numFmtId="0" fontId="150" fillId="0" borderId="61" xfId="0" applyFont="1" applyBorder="1" applyAlignment="1">
      <alignment horizontal="center" vertical="center" wrapText="1"/>
    </xf>
    <xf numFmtId="0" fontId="150" fillId="49" borderId="61" xfId="0" applyFont="1" applyFill="1" applyBorder="1" applyAlignment="1">
      <alignment horizontal="center" vertical="center" wrapText="1"/>
    </xf>
    <xf numFmtId="165" fontId="150" fillId="0" borderId="61" xfId="0" applyNumberFormat="1" applyFont="1" applyBorder="1" applyAlignment="1">
      <alignment horizontal="center" vertical="center"/>
    </xf>
    <xf numFmtId="0" fontId="151" fillId="0" borderId="61" xfId="0" applyFont="1" applyBorder="1" applyAlignment="1">
      <alignment horizontal="center" vertical="center"/>
    </xf>
    <xf numFmtId="0" fontId="150" fillId="49" borderId="61" xfId="0" applyFont="1" applyFill="1" applyBorder="1" applyAlignment="1">
      <alignment horizontal="center" vertical="center"/>
    </xf>
    <xf numFmtId="165" fontId="150" fillId="0" borderId="61" xfId="0" applyNumberFormat="1" applyFont="1" applyBorder="1" applyAlignment="1">
      <alignment horizontal="left" vertical="center"/>
    </xf>
    <xf numFmtId="0" fontId="150" fillId="0" borderId="61" xfId="0" applyFont="1" applyBorder="1" applyAlignment="1">
      <alignment vertical="center" wrapText="1"/>
    </xf>
    <xf numFmtId="165" fontId="4" fillId="0" borderId="61" xfId="0" applyNumberFormat="1" applyFont="1" applyBorder="1" applyAlignment="1">
      <alignment horizontal="center" vertical="center"/>
    </xf>
    <xf numFmtId="165" fontId="150" fillId="0" borderId="61" xfId="0" applyNumberFormat="1" applyFont="1" applyBorder="1" applyAlignment="1">
      <alignment vertical="center"/>
    </xf>
    <xf numFmtId="0" fontId="151" fillId="0" borderId="61" xfId="0" applyFont="1" applyBorder="1" applyAlignment="1">
      <alignment horizontal="left" vertical="center"/>
    </xf>
    <xf numFmtId="0" fontId="152" fillId="0" borderId="61" xfId="0" applyFont="1" applyBorder="1" applyAlignment="1">
      <alignment horizontal="center" vertical="center"/>
    </xf>
    <xf numFmtId="0" fontId="151" fillId="49" borderId="61" xfId="0" applyFont="1" applyFill="1" applyBorder="1" applyAlignment="1">
      <alignment horizontal="center" vertical="center"/>
    </xf>
    <xf numFmtId="0" fontId="151" fillId="3" borderId="61" xfId="0" applyFont="1" applyFill="1" applyBorder="1" applyAlignment="1">
      <alignment horizontal="left" vertical="center" wrapText="1"/>
    </xf>
    <xf numFmtId="0" fontId="153" fillId="0" borderId="0" xfId="0" applyFont="1" applyAlignment="1"/>
    <xf numFmtId="0" fontId="153" fillId="0" borderId="0" xfId="0" applyFont="1" applyAlignment="1">
      <alignment vertical="center"/>
    </xf>
    <xf numFmtId="0" fontId="150" fillId="0" borderId="61" xfId="1" applyFont="1" applyFill="1" applyBorder="1" applyAlignment="1">
      <alignment horizontal="center" vertical="center"/>
    </xf>
    <xf numFmtId="0" fontId="150" fillId="0" borderId="61" xfId="0" applyFont="1" applyBorder="1" applyAlignment="1">
      <alignment wrapText="1"/>
    </xf>
    <xf numFmtId="0" fontId="150" fillId="49" borderId="61" xfId="0" applyFont="1" applyFill="1" applyBorder="1" applyAlignment="1">
      <alignment wrapText="1"/>
    </xf>
    <xf numFmtId="164" fontId="150" fillId="49" borderId="61" xfId="0" applyNumberFormat="1" applyFont="1" applyFill="1" applyBorder="1" applyAlignment="1">
      <alignment wrapText="1"/>
    </xf>
    <xf numFmtId="0" fontId="153" fillId="0" borderId="0" xfId="0" applyFont="1" applyFill="1" applyAlignment="1"/>
    <xf numFmtId="0" fontId="150" fillId="0" borderId="61" xfId="1" applyFont="1" applyFill="1" applyBorder="1" applyAlignment="1">
      <alignment horizontal="center" vertical="center" wrapText="1"/>
    </xf>
    <xf numFmtId="0" fontId="152" fillId="0" borderId="61" xfId="0" applyFont="1" applyBorder="1" applyAlignment="1">
      <alignment wrapText="1"/>
    </xf>
    <xf numFmtId="0" fontId="152" fillId="0" borderId="0" xfId="0" applyFont="1" applyAlignment="1">
      <alignment horizontal="center" vertical="center"/>
    </xf>
    <xf numFmtId="0" fontId="154" fillId="50" borderId="1" xfId="1" applyFont="1" applyFill="1" applyBorder="1" applyAlignment="1">
      <alignment horizontal="center" vertical="center" wrapText="1"/>
    </xf>
    <xf numFmtId="0" fontId="154" fillId="50" borderId="2" xfId="1" applyFont="1" applyFill="1" applyBorder="1" applyAlignment="1">
      <alignment horizontal="center" vertical="center" wrapText="1"/>
    </xf>
    <xf numFmtId="0" fontId="154" fillId="50" borderId="1" xfId="0" applyFont="1" applyFill="1" applyBorder="1" applyAlignment="1">
      <alignment horizontal="center" vertical="center" wrapText="1"/>
    </xf>
    <xf numFmtId="0" fontId="154" fillId="50" borderId="61" xfId="1" applyFont="1" applyFill="1" applyBorder="1" applyAlignment="1">
      <alignment horizontal="center" vertical="center" wrapText="1"/>
    </xf>
    <xf numFmtId="0" fontId="154" fillId="50" borderId="2" xfId="1" applyFont="1" applyFill="1" applyBorder="1" applyAlignment="1">
      <alignment horizontal="center" vertical="center"/>
    </xf>
    <xf numFmtId="0" fontId="154" fillId="50" borderId="1" xfId="0" applyFont="1" applyFill="1" applyBorder="1" applyAlignment="1">
      <alignment horizontal="center" vertical="center"/>
    </xf>
    <xf numFmtId="0" fontId="154" fillId="50" borderId="62" xfId="1" applyFont="1" applyFill="1" applyBorder="1" applyAlignment="1">
      <alignment horizontal="center" vertical="center" wrapText="1"/>
    </xf>
    <xf numFmtId="0" fontId="154" fillId="50" borderId="71" xfId="1" applyFont="1" applyFill="1" applyBorder="1" applyAlignment="1">
      <alignment horizontal="center" vertical="center" wrapText="1"/>
    </xf>
    <xf numFmtId="0" fontId="154" fillId="50" borderId="70" xfId="1" applyFont="1" applyFill="1" applyBorder="1" applyAlignment="1">
      <alignment horizontal="center" vertical="center" wrapText="1"/>
    </xf>
    <xf numFmtId="0" fontId="150" fillId="49" borderId="61" xfId="1" applyFont="1" applyFill="1" applyBorder="1" applyAlignment="1">
      <alignment horizontal="center" vertical="center" wrapText="1"/>
    </xf>
    <xf numFmtId="164" fontId="150" fillId="49" borderId="61" xfId="1" applyNumberFormat="1" applyFont="1" applyFill="1" applyBorder="1" applyAlignment="1">
      <alignment horizontal="center" vertical="center" wrapText="1"/>
    </xf>
    <xf numFmtId="0" fontId="150" fillId="0" borderId="61" xfId="0" applyFont="1" applyFill="1" applyBorder="1" applyAlignment="1">
      <alignment horizontal="center" vertical="center"/>
    </xf>
    <xf numFmtId="0" fontId="150" fillId="0" borderId="61" xfId="1" applyNumberFormat="1" applyFont="1" applyFill="1" applyBorder="1" applyAlignment="1">
      <alignment horizontal="center" vertical="center" wrapText="1"/>
    </xf>
    <xf numFmtId="0" fontId="150" fillId="49" borderId="61" xfId="1" applyNumberFormat="1" applyFont="1" applyFill="1" applyBorder="1" applyAlignment="1">
      <alignment horizontal="center" vertical="center" wrapText="1"/>
    </xf>
    <xf numFmtId="165" fontId="150" fillId="0" borderId="61" xfId="4" applyFont="1" applyFill="1" applyBorder="1" applyAlignment="1">
      <alignment horizontal="center" vertical="center"/>
    </xf>
    <xf numFmtId="0" fontId="150" fillId="0" borderId="61" xfId="0" applyFont="1" applyFill="1" applyBorder="1" applyAlignment="1">
      <alignment horizontal="left" vertical="center"/>
    </xf>
    <xf numFmtId="0" fontId="152" fillId="0" borderId="61" xfId="0" applyFont="1" applyFill="1" applyBorder="1" applyAlignment="1">
      <alignment horizontal="center" vertical="center"/>
    </xf>
    <xf numFmtId="0" fontId="152" fillId="0" borderId="44" xfId="0" applyFont="1" applyFill="1" applyBorder="1" applyAlignment="1">
      <alignment horizontal="center" vertical="center"/>
    </xf>
    <xf numFmtId="0" fontId="152" fillId="0" borderId="0" xfId="0" applyFont="1" applyFill="1" applyAlignment="1">
      <alignment horizontal="center" vertical="center"/>
    </xf>
    <xf numFmtId="0" fontId="152" fillId="0" borderId="61" xfId="0" applyFont="1" applyFill="1" applyBorder="1" applyAlignment="1">
      <alignment horizontal="left" vertical="center"/>
    </xf>
    <xf numFmtId="0" fontId="151" fillId="0" borderId="61" xfId="1" applyFont="1" applyFill="1" applyBorder="1" applyAlignment="1">
      <alignment horizontal="center" vertical="center"/>
    </xf>
    <xf numFmtId="0" fontId="152" fillId="0" borderId="61" xfId="1" applyFont="1" applyFill="1" applyBorder="1" applyAlignment="1">
      <alignment horizontal="center" vertical="center" wrapText="1"/>
    </xf>
    <xf numFmtId="0" fontId="150" fillId="49" borderId="61" xfId="1" applyFont="1" applyFill="1" applyBorder="1" applyAlignment="1">
      <alignment horizontal="center" vertical="center"/>
    </xf>
    <xf numFmtId="0" fontId="150" fillId="0" borderId="61" xfId="0" applyFont="1" applyBorder="1" applyAlignment="1">
      <alignment horizontal="center" vertical="center"/>
    </xf>
    <xf numFmtId="0" fontId="150" fillId="0" borderId="73" xfId="0" applyFont="1" applyFill="1" applyBorder="1" applyAlignment="1">
      <alignment horizontal="center" vertical="center"/>
    </xf>
    <xf numFmtId="0" fontId="152" fillId="0" borderId="61" xfId="1" applyFont="1" applyFill="1" applyBorder="1" applyAlignment="1">
      <alignment horizontal="center" vertical="center"/>
    </xf>
    <xf numFmtId="0" fontId="150" fillId="0" borderId="61" xfId="0" applyFont="1" applyFill="1" applyBorder="1" applyAlignment="1">
      <alignment horizontal="left" vertical="center" wrapText="1"/>
    </xf>
    <xf numFmtId="0" fontId="150" fillId="0" borderId="62" xfId="0" applyFont="1" applyFill="1" applyBorder="1" applyAlignment="1">
      <alignment horizontal="left" vertical="center"/>
    </xf>
    <xf numFmtId="165" fontId="150" fillId="0" borderId="70" xfId="4" applyFont="1" applyFill="1" applyBorder="1" applyAlignment="1">
      <alignment horizontal="center" vertical="center"/>
    </xf>
    <xf numFmtId="0" fontId="150" fillId="0" borderId="73" xfId="1" applyFont="1" applyFill="1" applyBorder="1" applyAlignment="1">
      <alignment horizontal="center" vertical="center" wrapText="1"/>
    </xf>
    <xf numFmtId="0" fontId="157" fillId="0" borderId="0" xfId="0" applyFont="1" applyFill="1" applyBorder="1" applyAlignment="1"/>
    <xf numFmtId="49" fontId="150" fillId="0" borderId="61" xfId="1" applyNumberFormat="1" applyFont="1" applyFill="1" applyBorder="1" applyAlignment="1">
      <alignment horizontal="center" vertical="center" wrapText="1"/>
    </xf>
    <xf numFmtId="164" fontId="150" fillId="0" borderId="61" xfId="1" applyNumberFormat="1" applyFont="1" applyFill="1" applyBorder="1" applyAlignment="1">
      <alignment horizontal="left" vertical="center" wrapText="1"/>
    </xf>
    <xf numFmtId="0" fontId="150" fillId="0" borderId="61" xfId="1" quotePrefix="1" applyFont="1" applyFill="1" applyBorder="1" applyAlignment="1">
      <alignment horizontal="center" vertical="center" wrapText="1"/>
    </xf>
    <xf numFmtId="0" fontId="157" fillId="0" borderId="61" xfId="0" applyFont="1" applyFill="1" applyBorder="1" applyAlignment="1">
      <alignment horizontal="center" vertical="center"/>
    </xf>
    <xf numFmtId="0" fontId="155" fillId="54" borderId="61" xfId="0" applyFont="1" applyFill="1" applyBorder="1" applyAlignment="1">
      <alignment horizontal="center" vertical="center"/>
    </xf>
    <xf numFmtId="0" fontId="152" fillId="49" borderId="61" xfId="0" applyFont="1" applyFill="1" applyBorder="1" applyAlignment="1">
      <alignment horizontal="center" vertical="center"/>
    </xf>
    <xf numFmtId="0" fontId="150" fillId="0" borderId="61" xfId="1" applyFont="1" applyFill="1" applyBorder="1" applyAlignment="1">
      <alignment horizontal="left" vertical="center" wrapText="1"/>
    </xf>
    <xf numFmtId="0" fontId="150" fillId="0" borderId="0" xfId="0" applyFont="1" applyFill="1" applyBorder="1" applyAlignment="1">
      <alignment horizontal="center" vertical="center"/>
    </xf>
    <xf numFmtId="0" fontId="151" fillId="49" borderId="61" xfId="1" applyFont="1" applyFill="1" applyBorder="1" applyAlignment="1">
      <alignment horizontal="center" vertical="center"/>
    </xf>
    <xf numFmtId="0" fontId="152" fillId="0" borderId="61" xfId="0" applyFont="1" applyBorder="1"/>
    <xf numFmtId="0" fontId="152" fillId="0" borderId="0" xfId="0" applyFont="1"/>
    <xf numFmtId="0" fontId="150" fillId="0" borderId="61" xfId="0" applyFont="1" applyFill="1" applyBorder="1" applyAlignment="1">
      <alignment horizontal="center"/>
    </xf>
    <xf numFmtId="0" fontId="157" fillId="0" borderId="61" xfId="0" applyFont="1" applyBorder="1" applyAlignment="1">
      <alignment horizontal="center"/>
    </xf>
    <xf numFmtId="0" fontId="152" fillId="0" borderId="61" xfId="0" applyFont="1" applyBorder="1" applyAlignment="1">
      <alignment horizontal="center"/>
    </xf>
    <xf numFmtId="0" fontId="157" fillId="0" borderId="61" xfId="0" applyFont="1" applyBorder="1"/>
    <xf numFmtId="165" fontId="155" fillId="0" borderId="61" xfId="4" applyFont="1" applyFill="1" applyBorder="1" applyAlignment="1" applyProtection="1">
      <alignment horizontal="center" vertical="center"/>
    </xf>
    <xf numFmtId="0" fontId="150" fillId="0" borderId="61" xfId="0" applyFont="1" applyBorder="1" applyAlignment="1">
      <alignment horizontal="left" vertical="center"/>
    </xf>
    <xf numFmtId="0" fontId="150" fillId="0" borderId="0" xfId="0" applyFont="1" applyFill="1" applyAlignment="1">
      <alignment horizontal="center" vertical="center"/>
    </xf>
    <xf numFmtId="0" fontId="152" fillId="0" borderId="61" xfId="0" applyFont="1" applyBorder="1" applyAlignment="1">
      <alignment horizontal="left" vertical="center"/>
    </xf>
    <xf numFmtId="0" fontId="150" fillId="49" borderId="61" xfId="0" applyNumberFormat="1" applyFont="1" applyFill="1" applyBorder="1" applyAlignment="1" applyProtection="1">
      <alignment horizontal="center" vertical="center" wrapText="1"/>
    </xf>
    <xf numFmtId="0" fontId="150" fillId="0" borderId="61" xfId="0" applyFont="1" applyBorder="1" applyAlignment="1">
      <alignment horizontal="left" vertical="center" wrapText="1"/>
    </xf>
    <xf numFmtId="0" fontId="150" fillId="49" borderId="61" xfId="2" applyFont="1" applyFill="1" applyBorder="1" applyAlignment="1">
      <alignment horizontal="center" vertical="center"/>
    </xf>
    <xf numFmtId="0" fontId="150" fillId="49" borderId="61" xfId="3" applyFont="1" applyFill="1" applyBorder="1" applyAlignment="1">
      <alignment horizontal="center" vertical="center"/>
    </xf>
    <xf numFmtId="165" fontId="150" fillId="0" borderId="61" xfId="4" applyFont="1" applyFill="1" applyBorder="1" applyAlignment="1">
      <alignment horizontal="left" vertical="center"/>
    </xf>
    <xf numFmtId="0" fontId="158" fillId="0" borderId="61" xfId="1" applyFont="1" applyFill="1" applyBorder="1" applyAlignment="1">
      <alignment horizontal="center" vertical="center" wrapText="1"/>
    </xf>
    <xf numFmtId="0" fontId="158" fillId="0" borderId="61" xfId="0" applyFont="1" applyFill="1" applyBorder="1" applyAlignment="1">
      <alignment horizontal="center" vertical="center"/>
    </xf>
    <xf numFmtId="0" fontId="155" fillId="0" borderId="61" xfId="0" applyFont="1" applyFill="1" applyBorder="1" applyAlignment="1">
      <alignment vertical="center"/>
    </xf>
    <xf numFmtId="0" fontId="150" fillId="0" borderId="61" xfId="0" applyFont="1" applyFill="1" applyBorder="1" applyAlignment="1">
      <alignment vertical="center"/>
    </xf>
    <xf numFmtId="0" fontId="150" fillId="0" borderId="70" xfId="0" applyFont="1" applyFill="1" applyBorder="1" applyAlignment="1">
      <alignment horizontal="left" vertical="center"/>
    </xf>
    <xf numFmtId="0" fontId="150" fillId="0" borderId="74" xfId="0" applyFont="1" applyFill="1" applyBorder="1" applyAlignment="1">
      <alignment horizontal="left" vertical="center"/>
    </xf>
    <xf numFmtId="0" fontId="150" fillId="0" borderId="61" xfId="0" applyFont="1" applyBorder="1" applyAlignment="1">
      <alignment vertical="center"/>
    </xf>
    <xf numFmtId="0" fontId="150" fillId="0" borderId="72" xfId="0" applyFont="1" applyFill="1" applyBorder="1" applyAlignment="1">
      <alignment horizontal="center" vertical="center"/>
    </xf>
    <xf numFmtId="0" fontId="151" fillId="0" borderId="62" xfId="1" applyFont="1" applyFill="1" applyBorder="1" applyAlignment="1">
      <alignment horizontal="center" vertical="center"/>
    </xf>
    <xf numFmtId="0" fontId="150" fillId="49" borderId="62" xfId="1" applyFont="1" applyFill="1" applyBorder="1" applyAlignment="1">
      <alignment horizontal="center" vertical="center" wrapText="1"/>
    </xf>
    <xf numFmtId="164" fontId="150" fillId="49" borderId="62" xfId="1" applyNumberFormat="1" applyFont="1" applyFill="1" applyBorder="1" applyAlignment="1">
      <alignment horizontal="center" vertical="center" wrapText="1"/>
    </xf>
    <xf numFmtId="0" fontId="150" fillId="0" borderId="62" xfId="1" applyFont="1" applyFill="1" applyBorder="1" applyAlignment="1">
      <alignment horizontal="center" vertical="center" wrapText="1"/>
    </xf>
    <xf numFmtId="0" fontId="150" fillId="0" borderId="62" xfId="0" applyFont="1" applyFill="1" applyBorder="1" applyAlignment="1">
      <alignment horizontal="center" vertical="center"/>
    </xf>
    <xf numFmtId="0" fontId="150" fillId="0" borderId="62" xfId="1" applyNumberFormat="1" applyFont="1" applyFill="1" applyBorder="1" applyAlignment="1">
      <alignment horizontal="center" vertical="center" wrapText="1"/>
    </xf>
    <xf numFmtId="0" fontId="150" fillId="49" borderId="62" xfId="1" applyFont="1" applyFill="1" applyBorder="1" applyAlignment="1">
      <alignment horizontal="center" vertical="center"/>
    </xf>
    <xf numFmtId="165" fontId="150" fillId="0" borderId="62" xfId="4" applyFont="1" applyFill="1" applyBorder="1" applyAlignment="1">
      <alignment horizontal="center" vertical="center"/>
    </xf>
    <xf numFmtId="0" fontId="152" fillId="0" borderId="62" xfId="0" applyFont="1" applyFill="1" applyBorder="1" applyAlignment="1">
      <alignment horizontal="center" vertical="center"/>
    </xf>
    <xf numFmtId="0" fontId="151" fillId="0" borderId="44" xfId="1" applyFont="1" applyFill="1" applyBorder="1" applyAlignment="1">
      <alignment horizontal="center" vertical="center"/>
    </xf>
    <xf numFmtId="0" fontId="150" fillId="49" borderId="44" xfId="1" applyFont="1" applyFill="1" applyBorder="1" applyAlignment="1">
      <alignment horizontal="center" vertical="center" wrapText="1"/>
    </xf>
    <xf numFmtId="164" fontId="150" fillId="49" borderId="44" xfId="1" applyNumberFormat="1" applyFont="1" applyFill="1" applyBorder="1" applyAlignment="1">
      <alignment horizontal="center" vertical="center" wrapText="1"/>
    </xf>
    <xf numFmtId="0" fontId="150" fillId="0" borderId="44" xfId="1" applyFont="1" applyFill="1" applyBorder="1" applyAlignment="1">
      <alignment horizontal="center" vertical="center" wrapText="1"/>
    </xf>
    <xf numFmtId="0" fontId="150" fillId="0" borderId="44" xfId="0" applyFont="1" applyFill="1" applyBorder="1" applyAlignment="1">
      <alignment horizontal="center" vertical="center"/>
    </xf>
    <xf numFmtId="0" fontId="150" fillId="0" borderId="44" xfId="1" applyNumberFormat="1" applyFont="1" applyFill="1" applyBorder="1" applyAlignment="1">
      <alignment horizontal="center" vertical="center" wrapText="1"/>
    </xf>
    <xf numFmtId="0" fontId="150" fillId="49" borderId="44" xfId="1" applyFont="1" applyFill="1" applyBorder="1" applyAlignment="1">
      <alignment horizontal="center" vertical="center"/>
    </xf>
    <xf numFmtId="165" fontId="150" fillId="0" borderId="44" xfId="4" applyFont="1" applyFill="1" applyBorder="1" applyAlignment="1">
      <alignment horizontal="center" vertical="center"/>
    </xf>
    <xf numFmtId="0" fontId="150" fillId="0" borderId="44" xfId="0" applyFont="1" applyFill="1" applyBorder="1" applyAlignment="1">
      <alignment horizontal="left" vertical="center"/>
    </xf>
    <xf numFmtId="0" fontId="150" fillId="0" borderId="44" xfId="0" applyFont="1" applyFill="1" applyBorder="1" applyAlignment="1">
      <alignment vertical="center"/>
    </xf>
    <xf numFmtId="0" fontId="150" fillId="0" borderId="64" xfId="0" applyFont="1" applyFill="1" applyBorder="1" applyAlignment="1">
      <alignment horizontal="center" vertical="center"/>
    </xf>
    <xf numFmtId="0" fontId="150" fillId="0" borderId="0" xfId="0" applyFont="1" applyFill="1" applyBorder="1" applyAlignment="1">
      <alignment horizontal="left" vertical="center"/>
    </xf>
    <xf numFmtId="0" fontId="150" fillId="3" borderId="0" xfId="0" applyFont="1" applyFill="1" applyAlignment="1">
      <alignment horizontal="center" vertical="center"/>
    </xf>
    <xf numFmtId="0" fontId="152" fillId="3" borderId="61" xfId="0" applyFont="1" applyFill="1" applyBorder="1" applyAlignment="1">
      <alignment horizontal="center" vertical="center"/>
    </xf>
    <xf numFmtId="0" fontId="157" fillId="0" borderId="61" xfId="0" applyFont="1" applyBorder="1" applyAlignment="1">
      <alignment horizontal="left" vertical="center"/>
    </xf>
    <xf numFmtId="0" fontId="152" fillId="2" borderId="61" xfId="0" applyFont="1" applyFill="1" applyBorder="1" applyAlignment="1">
      <alignment horizontal="left" vertical="top"/>
    </xf>
    <xf numFmtId="0" fontId="152" fillId="0" borderId="61" xfId="0" applyFont="1" applyFill="1" applyBorder="1" applyAlignment="1"/>
    <xf numFmtId="0" fontId="152" fillId="2" borderId="61" xfId="0" applyFont="1" applyFill="1" applyBorder="1" applyAlignment="1">
      <alignment horizontal="left"/>
    </xf>
    <xf numFmtId="14" fontId="152" fillId="52" borderId="61" xfId="0" applyNumberFormat="1" applyFont="1" applyFill="1" applyBorder="1" applyAlignment="1">
      <alignment horizontal="left" vertical="center"/>
    </xf>
    <xf numFmtId="0" fontId="152" fillId="2" borderId="61" xfId="0" applyFont="1" applyFill="1" applyBorder="1" applyAlignment="1">
      <alignment horizontal="center"/>
    </xf>
    <xf numFmtId="0" fontId="152" fillId="0" borderId="61" xfId="0" applyFont="1" applyBorder="1" applyAlignment="1">
      <alignment horizontal="center" vertical="center" wrapText="1"/>
    </xf>
    <xf numFmtId="0" fontId="157" fillId="51" borderId="61" xfId="0" applyFont="1" applyFill="1" applyBorder="1" applyAlignment="1">
      <alignment horizontal="center" vertical="center"/>
    </xf>
    <xf numFmtId="0" fontId="150" fillId="0" borderId="61" xfId="1" applyNumberFormat="1" applyFont="1" applyFill="1" applyBorder="1" applyAlignment="1">
      <alignment horizontal="center" vertical="center"/>
    </xf>
    <xf numFmtId="0" fontId="150" fillId="0" borderId="61" xfId="4" applyNumberFormat="1" applyFont="1" applyFill="1" applyBorder="1" applyAlignment="1">
      <alignment horizontal="center" vertical="center" wrapText="1"/>
    </xf>
    <xf numFmtId="0" fontId="150" fillId="0" borderId="61" xfId="0" applyFont="1" applyFill="1" applyBorder="1" applyAlignment="1">
      <alignment horizontal="center" vertical="center" wrapText="1"/>
    </xf>
    <xf numFmtId="165" fontId="157" fillId="0" borderId="61" xfId="4" applyFont="1" applyFill="1" applyBorder="1" applyAlignment="1">
      <alignment horizontal="left" vertical="center"/>
    </xf>
    <xf numFmtId="165" fontId="152" fillId="0" borderId="61" xfId="4" applyFont="1" applyFill="1" applyBorder="1" applyAlignment="1">
      <alignment horizontal="center" vertical="center"/>
    </xf>
    <xf numFmtId="49" fontId="150" fillId="49" borderId="61" xfId="1" applyNumberFormat="1" applyFont="1" applyFill="1" applyBorder="1" applyAlignment="1">
      <alignment horizontal="center" vertical="center"/>
    </xf>
    <xf numFmtId="0" fontId="157" fillId="49" borderId="61" xfId="0" applyFont="1" applyFill="1" applyBorder="1" applyAlignment="1">
      <alignment horizontal="center" vertical="center"/>
    </xf>
    <xf numFmtId="0" fontId="152" fillId="3" borderId="0" xfId="0" applyFont="1" applyFill="1" applyAlignment="1">
      <alignment horizontal="center" vertical="center"/>
    </xf>
    <xf numFmtId="3" fontId="150" fillId="0" borderId="61" xfId="0" applyNumberFormat="1" applyFont="1" applyFill="1" applyBorder="1" applyAlignment="1">
      <alignment horizontal="left" vertical="center"/>
    </xf>
    <xf numFmtId="0" fontId="159" fillId="0" borderId="61" xfId="0" applyFont="1" applyBorder="1" applyAlignment="1">
      <alignment horizontal="center" vertical="center"/>
    </xf>
    <xf numFmtId="3" fontId="150" fillId="3" borderId="61" xfId="0" applyNumberFormat="1" applyFont="1" applyFill="1" applyBorder="1" applyAlignment="1">
      <alignment horizontal="left" vertical="center" wrapText="1"/>
    </xf>
    <xf numFmtId="0" fontId="151" fillId="0" borderId="61" xfId="1" applyFont="1" applyFill="1" applyBorder="1" applyAlignment="1">
      <alignment horizontal="left" vertical="center"/>
    </xf>
    <xf numFmtId="0" fontId="151" fillId="3" borderId="61" xfId="1" applyFont="1" applyFill="1" applyBorder="1" applyAlignment="1">
      <alignment horizontal="left" vertical="center" wrapText="1"/>
    </xf>
    <xf numFmtId="0" fontId="151" fillId="0" borderId="61" xfId="1" applyFont="1" applyBorder="1" applyAlignment="1">
      <alignment horizontal="center" vertical="center"/>
    </xf>
    <xf numFmtId="0" fontId="151" fillId="0" borderId="61" xfId="1" applyFont="1" applyBorder="1" applyAlignment="1">
      <alignment horizontal="left" vertical="center"/>
    </xf>
    <xf numFmtId="0" fontId="152" fillId="0" borderId="61" xfId="9101" applyNumberFormat="1" applyFont="1" applyFill="1" applyBorder="1" applyAlignment="1">
      <alignment horizontal="center" vertical="center" wrapText="1"/>
    </xf>
    <xf numFmtId="0" fontId="152" fillId="0" borderId="61" xfId="0" applyNumberFormat="1" applyFont="1" applyFill="1" applyBorder="1" applyAlignment="1">
      <alignment horizontal="center" vertical="center" wrapText="1"/>
    </xf>
    <xf numFmtId="3" fontId="152" fillId="0" borderId="61" xfId="0" applyNumberFormat="1" applyFont="1" applyBorder="1" applyAlignment="1">
      <alignment horizontal="left" vertical="center"/>
    </xf>
    <xf numFmtId="0" fontId="150" fillId="49" borderId="1" xfId="1" applyNumberFormat="1" applyFont="1" applyFill="1" applyBorder="1" applyAlignment="1">
      <alignment horizontal="center" vertical="center" wrapText="1"/>
    </xf>
    <xf numFmtId="3" fontId="152" fillId="0" borderId="61" xfId="0" applyNumberFormat="1" applyFont="1" applyFill="1" applyBorder="1" applyAlignment="1">
      <alignment horizontal="left" vertical="center" wrapText="1"/>
    </xf>
    <xf numFmtId="0" fontId="150" fillId="49" borderId="61" xfId="0" applyFont="1" applyFill="1" applyBorder="1" applyAlignment="1">
      <alignment horizontal="center" wrapText="1"/>
    </xf>
    <xf numFmtId="0" fontId="152" fillId="0" borderId="61" xfId="0" applyNumberFormat="1" applyFont="1" applyBorder="1" applyAlignment="1">
      <alignment horizontal="center" vertical="center"/>
    </xf>
    <xf numFmtId="0" fontId="150" fillId="0" borderId="61" xfId="0" applyFont="1" applyBorder="1" applyAlignment="1">
      <alignment horizontal="center" wrapText="1"/>
    </xf>
    <xf numFmtId="0" fontId="152" fillId="0" borderId="0" xfId="0" applyFont="1" applyAlignment="1">
      <alignment horizontal="left" vertical="center"/>
    </xf>
    <xf numFmtId="0" fontId="152" fillId="0" borderId="0" xfId="0" applyFont="1" applyBorder="1" applyAlignment="1">
      <alignment horizontal="center" vertical="center"/>
    </xf>
    <xf numFmtId="0" fontId="152" fillId="0" borderId="0" xfId="0" applyFont="1" applyAlignment="1">
      <alignment horizontal="left"/>
    </xf>
    <xf numFmtId="0" fontId="160" fillId="0" borderId="0" xfId="0" applyFont="1" applyAlignment="1">
      <alignment horizontal="center" vertical="center" wrapText="1"/>
    </xf>
    <xf numFmtId="0" fontId="152" fillId="0" borderId="0" xfId="0" applyFont="1" applyAlignment="1">
      <alignment horizontal="center"/>
    </xf>
    <xf numFmtId="0" fontId="150" fillId="53" borderId="0" xfId="0" applyFont="1" applyFill="1" applyAlignment="1">
      <alignment horizontal="center" vertical="center"/>
    </xf>
    <xf numFmtId="0" fontId="153" fillId="2" borderId="61" xfId="0" applyNumberFormat="1" applyFont="1" applyFill="1" applyBorder="1" applyAlignment="1">
      <alignment horizontal="center"/>
    </xf>
    <xf numFmtId="0" fontId="157" fillId="0" borderId="0" xfId="0" applyFont="1"/>
    <xf numFmtId="0" fontId="161" fillId="3" borderId="61" xfId="0" applyFont="1" applyFill="1" applyBorder="1" applyAlignment="1">
      <alignment horizontal="center" vertical="center"/>
    </xf>
    <xf numFmtId="0" fontId="161" fillId="0" borderId="61" xfId="0" applyFont="1" applyBorder="1"/>
    <xf numFmtId="0" fontId="157" fillId="0" borderId="14" xfId="0" applyFont="1" applyBorder="1"/>
    <xf numFmtId="0" fontId="157" fillId="0" borderId="61" xfId="0" applyFont="1" applyFill="1" applyBorder="1" applyAlignment="1"/>
    <xf numFmtId="0" fontId="161" fillId="0" borderId="61" xfId="0" applyFont="1" applyFill="1" applyBorder="1" applyAlignment="1"/>
    <xf numFmtId="0" fontId="161" fillId="0" borderId="61" xfId="0" applyFont="1" applyFill="1" applyBorder="1" applyAlignment="1">
      <alignment horizontal="center"/>
    </xf>
    <xf numFmtId="0" fontId="155" fillId="55" borderId="61" xfId="0" applyFont="1" applyFill="1" applyBorder="1" applyAlignment="1">
      <alignment horizontal="center" vertical="center"/>
    </xf>
    <xf numFmtId="0" fontId="160" fillId="0" borderId="61" xfId="0" applyFont="1" applyBorder="1" applyAlignment="1">
      <alignment horizontal="left" vertical="center" wrapText="1"/>
    </xf>
    <xf numFmtId="0" fontId="7" fillId="49" borderId="6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3" fontId="5" fillId="0" borderId="61" xfId="0" applyNumberFormat="1" applyFont="1" applyBorder="1" applyAlignment="1">
      <alignment horizontal="left" vertical="center"/>
    </xf>
    <xf numFmtId="0" fontId="4" fillId="0" borderId="61" xfId="0" applyFont="1" applyFill="1" applyBorder="1" applyAlignment="1">
      <alignment horizontal="left"/>
    </xf>
    <xf numFmtId="0" fontId="4" fillId="0" borderId="61" xfId="0" applyFont="1" applyFill="1" applyBorder="1" applyAlignment="1">
      <alignment horizontal="left" vertical="center" wrapText="1"/>
    </xf>
    <xf numFmtId="0" fontId="0" fillId="2" borderId="61" xfId="4" applyNumberFormat="1" applyFont="1" applyFill="1" applyBorder="1" applyAlignment="1">
      <alignment horizontal="center"/>
    </xf>
    <xf numFmtId="0" fontId="149" fillId="49" borderId="1" xfId="1" applyNumberFormat="1" applyFont="1" applyFill="1" applyBorder="1" applyAlignment="1">
      <alignment horizontal="center" vertical="center" wrapText="1"/>
    </xf>
    <xf numFmtId="0" fontId="150" fillId="49" borderId="1" xfId="0" applyFont="1" applyFill="1" applyBorder="1" applyAlignment="1">
      <alignment horizontal="center" vertical="center"/>
    </xf>
    <xf numFmtId="0" fontId="152" fillId="0" borderId="7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4" fillId="0" borderId="17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153" fillId="0" borderId="0" xfId="0" applyFont="1" applyBorder="1" applyAlignment="1">
      <alignment vertical="center"/>
    </xf>
    <xf numFmtId="0" fontId="153" fillId="0" borderId="0" xfId="0" applyFont="1" applyFill="1" applyBorder="1" applyAlignment="1"/>
    <xf numFmtId="0" fontId="161" fillId="0" borderId="61" xfId="0" applyFont="1" applyFill="1" applyBorder="1" applyAlignment="1">
      <alignment horizontal="center" vertical="center" wrapText="1"/>
    </xf>
    <xf numFmtId="0" fontId="152" fillId="0" borderId="61" xfId="0" applyFont="1" applyFill="1" applyBorder="1" applyAlignment="1">
      <alignment horizontal="center" vertical="center" wrapText="1"/>
    </xf>
    <xf numFmtId="0" fontId="150" fillId="49" borderId="61" xfId="0" applyFont="1" applyFill="1" applyBorder="1" applyAlignment="1">
      <alignment horizontal="center"/>
    </xf>
    <xf numFmtId="164" fontId="150" fillId="49" borderId="61" xfId="0" applyNumberFormat="1" applyFont="1" applyFill="1" applyBorder="1" applyAlignment="1">
      <alignment horizontal="center" wrapText="1"/>
    </xf>
    <xf numFmtId="0" fontId="152" fillId="0" borderId="61" xfId="0" applyFont="1" applyBorder="1" applyAlignment="1">
      <alignment horizontal="center" wrapText="1"/>
    </xf>
    <xf numFmtId="0" fontId="5" fillId="49" borderId="61" xfId="1" applyNumberFormat="1" applyFont="1" applyFill="1" applyBorder="1" applyAlignment="1">
      <alignment horizontal="center" vertical="center" wrapText="1"/>
    </xf>
    <xf numFmtId="0" fontId="155" fillId="0" borderId="6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5" fillId="49" borderId="61" xfId="0" applyFont="1" applyFill="1" applyBorder="1" applyAlignment="1">
      <alignment horizontal="center" wrapText="1"/>
    </xf>
    <xf numFmtId="0" fontId="148" fillId="0" borderId="61" xfId="0" applyFont="1" applyFill="1" applyBorder="1" applyAlignment="1">
      <alignment vertical="top"/>
    </xf>
    <xf numFmtId="0" fontId="150" fillId="0" borderId="0" xfId="1" applyFont="1" applyFill="1" applyBorder="1" applyAlignment="1">
      <alignment horizontal="center" vertical="center" wrapText="1"/>
    </xf>
    <xf numFmtId="0" fontId="151" fillId="0" borderId="0" xfId="1" applyFont="1" applyFill="1" applyBorder="1" applyAlignment="1">
      <alignment horizontal="center" vertical="center"/>
    </xf>
    <xf numFmtId="0" fontId="150" fillId="49" borderId="0" xfId="1" applyFont="1" applyFill="1" applyBorder="1" applyAlignment="1">
      <alignment horizontal="center" vertical="center" wrapText="1"/>
    </xf>
    <xf numFmtId="164" fontId="150" fillId="49" borderId="0" xfId="1" applyNumberFormat="1" applyFont="1" applyFill="1" applyBorder="1" applyAlignment="1">
      <alignment horizontal="center" vertical="center" wrapText="1"/>
    </xf>
    <xf numFmtId="0" fontId="150" fillId="0" borderId="0" xfId="1" applyNumberFormat="1" applyFont="1" applyFill="1" applyBorder="1" applyAlignment="1">
      <alignment horizontal="center" vertical="center" wrapText="1"/>
    </xf>
    <xf numFmtId="0" fontId="150" fillId="49" borderId="0" xfId="0" applyFont="1" applyFill="1" applyBorder="1" applyAlignment="1">
      <alignment horizontal="center" vertical="center"/>
    </xf>
    <xf numFmtId="165" fontId="150" fillId="0" borderId="0" xfId="4" applyFont="1" applyFill="1" applyBorder="1" applyAlignment="1">
      <alignment horizontal="center" vertical="center"/>
    </xf>
    <xf numFmtId="0" fontId="150" fillId="0" borderId="0" xfId="0" applyFont="1" applyBorder="1" applyAlignment="1">
      <alignment horizontal="center" vertical="center"/>
    </xf>
    <xf numFmtId="0" fontId="150" fillId="0" borderId="0" xfId="0" applyFont="1" applyBorder="1" applyAlignment="1">
      <alignment horizontal="left" vertical="center"/>
    </xf>
    <xf numFmtId="0" fontId="150" fillId="0" borderId="75" xfId="0" applyFont="1" applyFill="1" applyBorder="1" applyAlignment="1">
      <alignment horizontal="center" vertical="center"/>
    </xf>
    <xf numFmtId="0" fontId="152" fillId="0" borderId="0" xfId="0" applyFont="1" applyFill="1" applyBorder="1" applyAlignment="1">
      <alignment horizontal="center" vertical="center"/>
    </xf>
    <xf numFmtId="0" fontId="161" fillId="0" borderId="62" xfId="0" applyFont="1" applyFill="1" applyBorder="1" applyAlignment="1"/>
    <xf numFmtId="0" fontId="155" fillId="55" borderId="0" xfId="0" applyFont="1" applyFill="1" applyBorder="1" applyAlignment="1">
      <alignment horizontal="center" vertical="center"/>
    </xf>
    <xf numFmtId="0" fontId="150" fillId="0" borderId="73" xfId="0" applyFont="1" applyBorder="1" applyAlignment="1">
      <alignment horizontal="center" vertical="center"/>
    </xf>
    <xf numFmtId="0" fontId="147" fillId="0" borderId="61" xfId="0" applyFont="1" applyFill="1" applyBorder="1" applyAlignment="1"/>
    <xf numFmtId="0" fontId="152" fillId="0" borderId="61" xfId="1" applyFont="1" applyFill="1" applyBorder="1" applyAlignment="1">
      <alignment horizontal="center" wrapText="1"/>
    </xf>
    <xf numFmtId="0" fontId="152" fillId="0" borderId="61" xfId="0" applyFont="1" applyFill="1" applyBorder="1" applyAlignment="1">
      <alignment horizontal="center"/>
    </xf>
    <xf numFmtId="0" fontId="152" fillId="0" borderId="61" xfId="0" applyFont="1" applyFill="1" applyBorder="1" applyAlignment="1">
      <alignment horizontal="center" wrapText="1"/>
    </xf>
    <xf numFmtId="0" fontId="152" fillId="0" borderId="73" xfId="0" applyFont="1" applyFill="1" applyBorder="1" applyAlignment="1">
      <alignment horizontal="center" vertical="center"/>
    </xf>
    <xf numFmtId="0" fontId="161" fillId="0" borderId="61" xfId="0" applyFont="1" applyBorder="1" applyAlignment="1">
      <alignment horizontal="center" vertical="center"/>
    </xf>
    <xf numFmtId="0" fontId="152" fillId="0" borderId="61" xfId="0" applyFont="1" applyBorder="1" applyAlignment="1">
      <alignment horizontal="left"/>
    </xf>
    <xf numFmtId="0" fontId="5" fillId="56" borderId="1" xfId="1" applyFont="1" applyFill="1" applyBorder="1" applyAlignment="1">
      <alignment horizontal="left" vertical="center" wrapText="1"/>
    </xf>
    <xf numFmtId="0" fontId="5" fillId="56" borderId="61" xfId="1" applyFont="1" applyFill="1" applyBorder="1" applyAlignment="1">
      <alignment horizontal="left" vertical="center" wrapText="1"/>
    </xf>
    <xf numFmtId="0" fontId="4" fillId="56" borderId="61" xfId="0" applyFont="1" applyFill="1" applyBorder="1" applyAlignment="1">
      <alignment horizontal="left" vertical="center"/>
    </xf>
    <xf numFmtId="0" fontId="7" fillId="56" borderId="61" xfId="1" applyFont="1" applyFill="1" applyBorder="1" applyAlignment="1">
      <alignment horizontal="left" vertical="center" wrapText="1"/>
    </xf>
    <xf numFmtId="0" fontId="158" fillId="56" borderId="61" xfId="1" applyFont="1" applyFill="1" applyBorder="1" applyAlignment="1">
      <alignment horizontal="center" vertical="center" wrapText="1"/>
    </xf>
    <xf numFmtId="14" fontId="6" fillId="56" borderId="61" xfId="1" applyNumberFormat="1" applyFont="1" applyFill="1" applyBorder="1" applyAlignment="1">
      <alignment horizontal="center" vertical="center"/>
    </xf>
    <xf numFmtId="0" fontId="150" fillId="56" borderId="61" xfId="0" applyFont="1" applyFill="1" applyBorder="1" applyAlignment="1">
      <alignment horizontal="center" vertical="center" wrapText="1"/>
    </xf>
    <xf numFmtId="164" fontId="150" fillId="56" borderId="61" xfId="0" applyNumberFormat="1" applyFont="1" applyFill="1" applyBorder="1" applyAlignment="1">
      <alignment horizontal="center" vertical="center" wrapText="1"/>
    </xf>
    <xf numFmtId="0" fontId="7" fillId="56" borderId="61" xfId="1" applyFont="1" applyFill="1" applyBorder="1" applyAlignment="1">
      <alignment horizontal="center" vertical="center" wrapText="1"/>
    </xf>
    <xf numFmtId="0" fontId="5" fillId="56" borderId="61" xfId="1" applyFont="1" applyFill="1" applyBorder="1" applyAlignment="1">
      <alignment horizontal="center" vertical="center" wrapText="1"/>
    </xf>
    <xf numFmtId="164" fontId="5" fillId="56" borderId="61" xfId="1" applyNumberFormat="1" applyFont="1" applyFill="1" applyBorder="1" applyAlignment="1">
      <alignment horizontal="center" vertical="center" wrapText="1"/>
    </xf>
    <xf numFmtId="0" fontId="4" fillId="56" borderId="61" xfId="0" applyFont="1" applyFill="1" applyBorder="1" applyAlignment="1">
      <alignment horizontal="left" vertical="center" wrapText="1"/>
    </xf>
    <xf numFmtId="0" fontId="158" fillId="56" borderId="61" xfId="0" applyFont="1" applyFill="1" applyBorder="1" applyAlignment="1">
      <alignment horizontal="center" vertical="center" wrapText="1"/>
    </xf>
    <xf numFmtId="0" fontId="150" fillId="56" borderId="61" xfId="1" applyFont="1" applyFill="1" applyBorder="1" applyAlignment="1">
      <alignment horizontal="center" vertical="center" wrapText="1"/>
    </xf>
    <xf numFmtId="164" fontId="150" fillId="56" borderId="61" xfId="1" applyNumberFormat="1" applyFont="1" applyFill="1" applyBorder="1" applyAlignment="1">
      <alignment horizontal="center" vertical="center" wrapText="1"/>
    </xf>
    <xf numFmtId="0" fontId="150" fillId="49" borderId="1" xfId="1" applyFont="1" applyFill="1" applyBorder="1" applyAlignment="1">
      <alignment horizontal="center" vertical="center"/>
    </xf>
    <xf numFmtId="0" fontId="154" fillId="50" borderId="1" xfId="0" applyFont="1" applyFill="1" applyBorder="1" applyAlignment="1">
      <alignment horizontal="center" vertical="center" wrapText="1"/>
    </xf>
    <xf numFmtId="0" fontId="154" fillId="50" borderId="1" xfId="0" applyFont="1" applyFill="1" applyBorder="1" applyAlignment="1">
      <alignment horizontal="center" vertical="center"/>
    </xf>
  </cellXfs>
  <cellStyles count="9102">
    <cellStyle name="_x0007__x0005_" xfId="58"/>
    <cellStyle name="_x0007__x0005_ 2" xfId="59"/>
    <cellStyle name=" Task]_x000d__x000a_TaskName=Scan At_x000d__x000a_TaskID=3_x000d__x000a_WorkstationName=SmarTone_x000d__x000a_LastExecuted=0_x000d__x000a_LastSt" xfId="60"/>
    <cellStyle name="_x000d__x000a_JournalTemplate=C:\COMFO\CTALK\JOURSTD.TPL_x000d__x000a_LbStateAddress=3 3 0 251 1 89 2 311_x000d__x000a_LbStateJou" xfId="61"/>
    <cellStyle name="_x000d__x000a_JournalTemplate=C:\COMFO\CTALK\JOURSTD.TPL_x000d__x000a_LbStateAddress=3 3 0 251 1 89 2 311_x000d__x000a_LbStateJou 2" xfId="62"/>
    <cellStyle name="_x000d__x000a_JournalTemplate=C:\COMFO\CTALK\JOURSTD.TPL_x000d__x000a_LbStateAddress=3 3 0 251 1 89 2 311_x000d__x000a_LbStateJou 2 2" xfId="63"/>
    <cellStyle name="_x000d__x000a_JournalTemplate=C:\COMFO\CTALK\JOURSTD.TPL_x000d__x000a_LbStateAddress=3 3 0 251 1 89 2 311_x000d__x000a_LbStateJou 2 2 2" xfId="64"/>
    <cellStyle name="_x000d__x000a_JournalTemplate=C:\COMFO\CTALK\JOURSTD.TPL_x000d__x000a_LbStateAddress=3 3 0 251 1 89 2 311_x000d__x000a_LbStateJou 2 3" xfId="65"/>
    <cellStyle name="_x000d__x000a_JournalTemplate=C:\COMFO\CTALK\JOURSTD.TPL_x000d__x000a_LbStateAddress=3 3 0 251 1 89 2 311_x000d__x000a_LbStateJou 3" xfId="66"/>
    <cellStyle name="!oneda_SUCRE_16-30" xfId="67"/>
    <cellStyle name="$/mm" xfId="68"/>
    <cellStyle name="%" xfId="6"/>
    <cellStyle name="% 2" xfId="69"/>
    <cellStyle name="% 2 2" xfId="70"/>
    <cellStyle name="% 3" xfId="71"/>
    <cellStyle name="% 3 2" xfId="72"/>
    <cellStyle name="% 3 2 2" xfId="73"/>
    <cellStyle name="% 3 3" xfId="74"/>
    <cellStyle name="% 4" xfId="75"/>
    <cellStyle name="% 4 2" xfId="76"/>
    <cellStyle name="% 4 2 2" xfId="77"/>
    <cellStyle name="% 4 3" xfId="78"/>
    <cellStyle name="% 5" xfId="79"/>
    <cellStyle name="% 5 2" xfId="80"/>
    <cellStyle name="% 6" xfId="81"/>
    <cellStyle name="%??O%??P%??Q%??R%??S%??T%??U%??V%??W%??X%??Y%??Z%??[%??\%??]%??^%??_%??`%??a%?" xfId="82"/>
    <cellStyle name="%_~2179586" xfId="83"/>
    <cellStyle name="%_~2179586 2" xfId="84"/>
    <cellStyle name="%_~2179586 2 2" xfId="85"/>
    <cellStyle name="%_~2179586 3" xfId="86"/>
    <cellStyle name="%_~2179586_201106 _Modelo de Compra BOOZ Resumo de Modelo Compra_2011_02_07" xfId="87"/>
    <cellStyle name="%_~2179586_201106 _Modelo de Compra BOOZ Resumo de Modelo Compra_2011_02_07 2" xfId="88"/>
    <cellStyle name="%_~2179586_201106 _Modelo de Compra BOOZ Resumo de Modelo Compra_2011_02_07 2 2" xfId="89"/>
    <cellStyle name="%_~2179586_201106 _Modelo de Compra BOOZ Resumo de Modelo Compra_2011_02_07 3" xfId="90"/>
    <cellStyle name="%_19.04.2010_Consolidação_Operativos_VPE v1" xfId="91"/>
    <cellStyle name="%_19.04.2010_Consolidação_Operativos_VPE v1 2" xfId="92"/>
    <cellStyle name="%_19.04.2010_Consolidação_Operativos_VPE v1 2 2" xfId="93"/>
    <cellStyle name="%_19.04.2010_Consolidação_Operativos_VPE v1 3" xfId="94"/>
    <cellStyle name="%_19.04.2010_Consolidação_Operativos_VPE v1_201106 _Modelo de Compra BOOZ Resumo de Modelo Compra_2011_02_07" xfId="95"/>
    <cellStyle name="%_19.04.2010_Consolidação_Operativos_VPE v1_201106 _Modelo de Compra BOOZ Resumo de Modelo Compra_2011_02_07 2" xfId="96"/>
    <cellStyle name="%_19.04.2010_Consolidação_Operativos_VPE v1_201106 _Modelo de Compra BOOZ Resumo de Modelo Compra_2011_02_07 2 2" xfId="97"/>
    <cellStyle name="%_19.04.2010_Consolidação_Operativos_VPE v1_201106 _Modelo de Compra BOOZ Resumo de Modelo Compra_2011_02_07 3" xfId="98"/>
    <cellStyle name="%_2009.04.14 - Modelo de Mercado Detalhado v10.6.1" xfId="99"/>
    <cellStyle name="%_2009.04.14 - Modelo de Mercado Detalhado v10.6.1 2" xfId="100"/>
    <cellStyle name="%_2009.04.14 - Modelo de Mercado Detalhado v10.6.1 2 2" xfId="101"/>
    <cellStyle name="%_2009.04.14 - Modelo de Mercado Detalhado v10.6.1 3" xfId="102"/>
    <cellStyle name="%_2009.04.14 - Modelo de Mercado Detalhado v10.6.1_201106 _Modelo de Compra BOOZ Resumo de Modelo Compra_2011_02_07" xfId="103"/>
    <cellStyle name="%_2009.04.14 - Modelo de Mercado Detalhado v10.6.1_201106 _Modelo de Compra BOOZ Resumo de Modelo Compra_2011_02_07 2" xfId="104"/>
    <cellStyle name="%_2009.04.14 - Modelo de Mercado Detalhado v10.6.1_201106 _Modelo de Compra BOOZ Resumo de Modelo Compra_2011_02_07 2 2" xfId="105"/>
    <cellStyle name="%_2009.04.14 - Modelo de Mercado Detalhado v10.6.1_201106 _Modelo de Compra BOOZ Resumo de Modelo Compra_2011_02_07 3" xfId="106"/>
    <cellStyle name="%_2009.04.14 - Modelo de Mercado Detalhado v6 " xfId="107"/>
    <cellStyle name="%_2009.04.14 - Modelo de Mercado Detalhado v6  2" xfId="108"/>
    <cellStyle name="%_2009.04.14 - Modelo de Mercado Detalhado v6  2 2" xfId="109"/>
    <cellStyle name="%_2009.04.14 - Modelo de Mercado Detalhado v6  3" xfId="110"/>
    <cellStyle name="%_2009.04.14 - Modelo de Mercado Detalhado v6 _201106 _Modelo de Compra BOOZ Resumo de Modelo Compra_2011_02_07" xfId="111"/>
    <cellStyle name="%_2009.04.14 - Modelo de Mercado Detalhado v6 _201106 _Modelo de Compra BOOZ Resumo de Modelo Compra_2011_02_07 2" xfId="112"/>
    <cellStyle name="%_2009.04.14 - Modelo de Mercado Detalhado v6 _201106 _Modelo de Compra BOOZ Resumo de Modelo Compra_2011_02_07 2 2" xfId="113"/>
    <cellStyle name="%_2009.04.14 - Modelo de Mercado Detalhado v6 _201106 _Modelo de Compra BOOZ Resumo de Modelo Compra_2011_02_07 3" xfId="114"/>
    <cellStyle name="%_2009.05.19_Modelo Consolidador_v13.7" xfId="115"/>
    <cellStyle name="%_2009.05.19_Modelo Consolidador_v13.7 2" xfId="116"/>
    <cellStyle name="%_2009.05.19_Modelo Consolidador_v13.7 2 2" xfId="117"/>
    <cellStyle name="%_2009.05.19_Modelo Consolidador_v13.7 3" xfId="118"/>
    <cellStyle name="%_2009.05.19_Modelo Consolidador_v13.7_201106 _Modelo de Compra BOOZ Resumo de Modelo Compra_2011_02_07" xfId="119"/>
    <cellStyle name="%_2009.05.19_Modelo Consolidador_v13.7_201106 _Modelo de Compra BOOZ Resumo de Modelo Compra_2011_02_07 2" xfId="120"/>
    <cellStyle name="%_2009.05.19_Modelo Consolidador_v13.7_201106 _Modelo de Compra BOOZ Resumo de Modelo Compra_2011_02_07 2 2" xfId="121"/>
    <cellStyle name="%_2009.05.19_Modelo Consolidador_v13.7_201106 _Modelo de Compra BOOZ Resumo de Modelo Compra_2011_02_07 3" xfId="122"/>
    <cellStyle name="%_2009.06.03 Modelo Residencial v1.4" xfId="123"/>
    <cellStyle name="%_2009.06.03 Modelo Residencial v1.4 2" xfId="124"/>
    <cellStyle name="%_2009.06.16 - Modelo para análise top-down v1.0" xfId="125"/>
    <cellStyle name="%_2009.06.16 - Modelo para análise top-down v1.0 2" xfId="126"/>
    <cellStyle name="%_2009.06.16 - Modelo para análise top-down v1.0 2 2" xfId="127"/>
    <cellStyle name="%_2009.06.16 - Modelo para análise top-down v1.0 3" xfId="128"/>
    <cellStyle name="%_2009.06.16 - Modelo para análise top-down v1.0_201106 _Modelo de Compra BOOZ Resumo de Modelo Compra_2011_02_07" xfId="129"/>
    <cellStyle name="%_2009.06.16 - Modelo para análise top-down v1.0_201106 _Modelo de Compra BOOZ Resumo de Modelo Compra_2011_02_07 2" xfId="130"/>
    <cellStyle name="%_2009.06.16 - Modelo para análise top-down v1.0_201106 _Modelo de Compra BOOZ Resumo de Modelo Compra_2011_02_07 2 2" xfId="131"/>
    <cellStyle name="%_2009.06.16 - Modelo para análise top-down v1.0_201106 _Modelo de Compra BOOZ Resumo de Modelo Compra_2011_02_07 3" xfId="132"/>
    <cellStyle name="%_2009.09.22 MI 2010 - base - v15" xfId="133"/>
    <cellStyle name="%_2009.09.22 MI 2010 - base - v15 2" xfId="134"/>
    <cellStyle name="%_20100413_PE PRAPS" xfId="135"/>
    <cellStyle name="%_20100413_PE PRAPS 2" xfId="136"/>
    <cellStyle name="%_2011.01.07 Acompanhamento CAPEX FECH_DEZ" xfId="137"/>
    <cellStyle name="%_2011.01.07 Acompanhamento CAPEX FECH_DEZ 2" xfId="138"/>
    <cellStyle name="%_2011.01.07 Acompanhamento CAPEX FECH_DEZ 2 2" xfId="139"/>
    <cellStyle name="%_2011.01.07 Acompanhamento CAPEX FECH_DEZ 3" xfId="140"/>
    <cellStyle name="%_201106 _Modelo de Compra BOOZ Resumo de Modelo Compra_2011_02_07" xfId="141"/>
    <cellStyle name="%_201106 _Modelo de Compra BOOZ Resumo de Modelo Compra_2011_02_07 2" xfId="142"/>
    <cellStyle name="%_201106 _Modelo de Compra BOOZ Resumo de Modelo Compra_2011_02_07 2 2" xfId="143"/>
    <cellStyle name="%_201106 _Modelo de Compra BOOZ Resumo de Modelo Compra_2011_02_07 3" xfId="144"/>
    <cellStyle name="%_BASE2009 (Acompanhamento CAPEX FECH_SET)" xfId="145"/>
    <cellStyle name="%_BASE2009 (Acompanhamento CAPEX FECH_SET) 2" xfId="146"/>
    <cellStyle name="%_BASE2009 (Acompanhamento CAPEX FECH_SET) 2 2" xfId="147"/>
    <cellStyle name="%_BASE2009 (Acompanhamento CAPEX FECH_SET) 3" xfId="148"/>
    <cellStyle name="%_BASE2010  (PxQ Consolidado Hyperion - Versão 4 - 08.Out.2009)" xfId="149"/>
    <cellStyle name="%_BASE2010  (PxQ Consolidado Hyperion - Versão 4 - 08.Out.2009) 2" xfId="150"/>
    <cellStyle name="%_BASE2010  (PxQ Consolidado Hyperion - Versão 4 - 08.Out.2009) 2 2" xfId="151"/>
    <cellStyle name="%_BASE2010  (PxQ Consolidado Hyperion - Versão 4 - 08.Out.2009) 3" xfId="152"/>
    <cellStyle name="%_Capex" xfId="153"/>
    <cellStyle name="%_Capex 2" xfId="154"/>
    <cellStyle name="%_CapEx 2011 V10 2510 - Baja 237 MM V3" xfId="155"/>
    <cellStyle name="%_CapEx 2011 V10 2510 - Baja 237 MM V3 2" xfId="156"/>
    <cellStyle name="%_CAPEX VPS" xfId="157"/>
    <cellStyle name="%_CAPEX VPS 2" xfId="158"/>
    <cellStyle name="%_Capex_1" xfId="159"/>
    <cellStyle name="%_Capex_1 2" xfId="160"/>
    <cellStyle name="%_Capex_2" xfId="161"/>
    <cellStyle name="%_Capex_2 2" xfId="162"/>
    <cellStyle name="%_Capex_2 2 2" xfId="163"/>
    <cellStyle name="%_Capex_2 3" xfId="164"/>
    <cellStyle name="%_Capex_2_MI 2011 pré CIT 19_01" xfId="165"/>
    <cellStyle name="%_Capex_2_MI 2011 pré CIT 19_01 2" xfId="166"/>
    <cellStyle name="%_Capex_2_MI 2011 pré CIT 19_01 2 2" xfId="167"/>
    <cellStyle name="%_Capex_2_MI 2011 pré CIT 19_01 3" xfId="168"/>
    <cellStyle name="%_Capex_2_MI 2011 préCIT 04_04" xfId="169"/>
    <cellStyle name="%_Capex_2_MI 2011 préCIT 04_04 2" xfId="170"/>
    <cellStyle name="%_Capex_2_MI 2011 préCIT 04_04 2 2" xfId="171"/>
    <cellStyle name="%_Capex_2_MI 2011 préCIT 04_04 3" xfId="172"/>
    <cellStyle name="%_CGC - PE Visão Mercado 2009-2012 - FLC - DGM 090513 -v11" xfId="173"/>
    <cellStyle name="%_CGC - PE Visão Mercado 2009-2012 - FLC - DGM 090513 -v11 2" xfId="174"/>
    <cellStyle name="%_Claro_Offer_Full OM_Quotation - V2.4" xfId="175"/>
    <cellStyle name="%_Claro_Offer_Full OM_Quotation - V2.4_PTN_Backhaul_Planillas de cotización_V23" xfId="176"/>
    <cellStyle name="%_Claro_Offer_Full OM_Quotation - V2.4_PTN_Backhaul_Planillas de cotización_V32" xfId="177"/>
    <cellStyle name="%_Claro_Offer_Full OM_Quotation - V2.4_PTN_Backhaul_Planillas de cotización_V33" xfId="178"/>
    <cellStyle name="%_Claro_Offer_Full OM_Quotation - V2.4_PTN_Backhaul_Planillas de cotización_V7" xfId="179"/>
    <cellStyle name="%_Claro_Offer_Full OM_Quotation - V2.4_TIM Offer_v8" xfId="180"/>
    <cellStyle name="%_Claro_Offer_Full OM_Quotation - V2.4_TIM Offer_v8_PTN_Backhaul_Planillas de cotización_V23" xfId="181"/>
    <cellStyle name="%_Claro_Offer_Full OM_Quotation - V2.4_TIM Offer_v8_PTN_Backhaul_Planillas de cotización_V32" xfId="182"/>
    <cellStyle name="%_Claro_Offer_Full OM_Quotation - V2.4_TIM Offer_v8_PTN_Backhaul_Planillas de cotización_V33" xfId="183"/>
    <cellStyle name="%_Claro_Offer_Full OM_Quotation - V2.4_TIM Offer_v8_PTN_Backhaul_Planillas de cotización_V7" xfId="184"/>
    <cellStyle name="%_Engineering Cost Peru" xfId="185"/>
    <cellStyle name="%_Jean" xfId="7"/>
    <cellStyle name="%_LA Media Forecast 4Q08_Pyramid" xfId="186"/>
    <cellStyle name="%_LA Media Forecast 4Q08_Pyramid 2" xfId="187"/>
    <cellStyle name="%_LA Media Forecast 4Q08_Pyramid 2 2" xfId="188"/>
    <cellStyle name="%_LA Media Forecast 4Q08_Pyramid 3" xfId="189"/>
    <cellStyle name="%_LA Media Forecast 4Q08_Pyramid_201106 _Modelo de Compra BOOZ Resumo de Modelo Compra_2011_02_07" xfId="190"/>
    <cellStyle name="%_LA Media Forecast 4Q08_Pyramid_201106 _Modelo de Compra BOOZ Resumo de Modelo Compra_2011_02_07 2" xfId="191"/>
    <cellStyle name="%_LA Media Forecast 4Q08_Pyramid_201106 _Modelo de Compra BOOZ Resumo de Modelo Compra_2011_02_07 2 2" xfId="192"/>
    <cellStyle name="%_LA Media Forecast 4Q08_Pyramid_201106 _Modelo de Compra BOOZ Resumo de Modelo Compra_2011_02_07 3" xfId="193"/>
    <cellStyle name="%_MI 2007-11" xfId="194"/>
    <cellStyle name="%_MI 2007-11 2" xfId="195"/>
    <cellStyle name="%_MI 2007-11 2 2" xfId="196"/>
    <cellStyle name="%_MI 2007-11 3" xfId="197"/>
    <cellStyle name="%_Operativos_v1 Enviado - 100427" xfId="198"/>
    <cellStyle name="%_Operativos_v1 Enviado - 100427 2" xfId="199"/>
    <cellStyle name="%_Operativos_v3 Enviado - 100430" xfId="200"/>
    <cellStyle name="%_Operativos_v3 Enviado - 100430 2" xfId="201"/>
    <cellStyle name="%_Orçamento_2009 (SBA e SBB)" xfId="202"/>
    <cellStyle name="%_Orçamento_2009 (SBA e SBB) 2" xfId="203"/>
    <cellStyle name="%_Orçamento_2009 (SBA e SBB) 2 2" xfId="204"/>
    <cellStyle name="%_Orçamento_2009 (SBA e SBB) 3" xfId="205"/>
    <cellStyle name="%_Orçamento_2009 (SBA e SBB)_MI 2011 pré CIT 19_01" xfId="206"/>
    <cellStyle name="%_Orçamento_2009 (SBA e SBB)_MI 2011 pré CIT 19_01 2" xfId="207"/>
    <cellStyle name="%_Orçamento_2009 (SBA e SBB)_MI 2011 pré CIT 19_01 2 2" xfId="208"/>
    <cellStyle name="%_Orçamento_2009 (SBA e SBB)_MI 2011 pré CIT 19_01 3" xfId="209"/>
    <cellStyle name="%_Orçamento_2009 (SBA e SBB)_MI 2011 préCIT 04_04" xfId="210"/>
    <cellStyle name="%_Orçamento_2009 (SBA e SBB)_MI 2011 préCIT 04_04 2" xfId="211"/>
    <cellStyle name="%_Orçamento_2009 (SBA e SBB)_MI 2011 préCIT 04_04 2 2" xfId="212"/>
    <cellStyle name="%_Orçamento_2009 (SBA e SBB)_MI 2011 préCIT 04_04 3" xfId="213"/>
    <cellStyle name="%_PA_VPT_GSM_BP_V.0902" xfId="214"/>
    <cellStyle name="%_PA_VPT_GSM_BP_V.0902 2" xfId="215"/>
    <cellStyle name="%_PA_VPT_GSM_BP_V.0902 2 2" xfId="216"/>
    <cellStyle name="%_PA_VPT_GSM_BP_V.0902 3" xfId="217"/>
    <cellStyle name="%_PE 2010-2012_SR" xfId="218"/>
    <cellStyle name="%_PE 2010-2012_SR 2" xfId="219"/>
    <cellStyle name="%_PE 2010-2012_SR 2 2" xfId="220"/>
    <cellStyle name="%_PE 2010-2012_SR 3" xfId="221"/>
    <cellStyle name="%_PE 2010-2012_SR_MI 2011 pré CIT 19_01" xfId="222"/>
    <cellStyle name="%_PE 2010-2012_SR_MI 2011 pré CIT 19_01 2" xfId="223"/>
    <cellStyle name="%_PE 2010-2012_SR_MI 2011 pré CIT 19_01 2 2" xfId="224"/>
    <cellStyle name="%_PE 2010-2012_SR_MI 2011 pré CIT 19_01 3" xfId="225"/>
    <cellStyle name="%_PE 2010-2012_SR_MI 2011 préCIT 04_04" xfId="226"/>
    <cellStyle name="%_PE 2010-2012_SR_MI 2011 préCIT 04_04 2" xfId="227"/>
    <cellStyle name="%_PE 2010-2012_SR_MI 2011 préCIT 04_04 2 2" xfId="228"/>
    <cellStyle name="%_PE 2010-2012_SR_MI 2011 préCIT 04_04 3" xfId="229"/>
    <cellStyle name="%_PE2009-2012_Acceso Fijo Criterio de Diseno de Red_v5.1" xfId="230"/>
    <cellStyle name="%_PE2009-2012_Acceso Fijo Criterio de Diseno de Red_v5.1 2" xfId="231"/>
    <cellStyle name="%_PE2009-2012_Acceso Fijo Criterio de Diseno de Red_v5.1 2 2" xfId="232"/>
    <cellStyle name="%_PE2009-2012_Acceso Fijo Criterio de Diseno de Red_v5.1 3" xfId="233"/>
    <cellStyle name="%_PE2009-2012_Acceso Fijo Criterio de Diseno de Red_v5.1_201106 _Modelo de Compra BOOZ Resumo de Modelo Compra_2011_02_07" xfId="234"/>
    <cellStyle name="%_PE2009-2012_Acceso Fijo Criterio de Diseno de Red_v5.1_201106 _Modelo de Compra BOOZ Resumo de Modelo Compra_2011_02_07 2" xfId="235"/>
    <cellStyle name="%_PE2009-2012_Acceso Fijo Criterio de Diseno de Red_v5.1_201106 _Modelo de Compra BOOZ Resumo de Modelo Compra_2011_02_07 2 2" xfId="236"/>
    <cellStyle name="%_PE2009-2012_Acceso Fijo Criterio de Diseno de Red_v5.1_201106 _Modelo de Compra BOOZ Resumo de Modelo Compra_2011_02_07 3" xfId="237"/>
    <cellStyle name="%_Plan1" xfId="238"/>
    <cellStyle name="%_Plan1 2" xfId="239"/>
    <cellStyle name="%_Plan1 2 2" xfId="240"/>
    <cellStyle name="%_Plan1 3" xfId="241"/>
    <cellStyle name="%_PTN_Backhaul_Planillas de cotización_V23" xfId="242"/>
    <cellStyle name="%_PTN_Backhaul_Planillas de cotización_V32" xfId="243"/>
    <cellStyle name="%_PTN_Backhaul_Planillas de cotización_V33" xfId="244"/>
    <cellStyle name="%_PTN_Backhaul_Planillas de cotización_V7" xfId="245"/>
    <cellStyle name="%_Ranking Estações " xfId="8"/>
    <cellStyle name="%_Ranking Estações v2 " xfId="9"/>
    <cellStyle name="%_Ranking Estações V2-27-04- RK1 - teste 3" xfId="10"/>
    <cellStyle name="%_Ranking Estações V2-27-04- RK1 - teste 4" xfId="11"/>
    <cellStyle name="%_Ranking Estações V2-27-04- RK1 - teste 4 - TESTE ERRO - COR DADOS" xfId="12"/>
    <cellStyle name="%_Ranking Estações WS_05_2010" xfId="13"/>
    <cellStyle name="%_SPR - Resumos IdG - FTHL RL - 100323" xfId="246"/>
    <cellStyle name="%_SPR - Resumos IdG - FTHL RL - 100323 2" xfId="247"/>
    <cellStyle name="(4) STM-1 (LECT)_x000d__x000a_PL-4579-M-039-99_x000d__x000a_FALTA APE" xfId="248"/>
    <cellStyle name="(4) STM-1 (LECT)_x000d__x000a_PL-4579-M-039-99_x000d__x000a_FALTA APE 2" xfId="249"/>
    <cellStyle name="******************************************" xfId="250"/>
    <cellStyle name="****************************************** 2" xfId="251"/>
    <cellStyle name="****************************************** 2 2" xfId="252"/>
    <cellStyle name="****************************************** 3" xfId="253"/>
    <cellStyle name="?_x0001__x0001_ ?§?Ð_x0002_????g_x0017_??f_x0006__x0010_?????ÿÿÿÿÿÿÿÿÿÿÿÿÿÿÿ" xfId="254"/>
    <cellStyle name="?_x0001__x0001_ ?§?Ð_x0002_????g_x0017_??f_x0006__x0010_?????ÿÿÿÿÿÿÿÿÿÿÿÿÿÿÿ 2" xfId="255"/>
    <cellStyle name="??" xfId="256"/>
    <cellStyle name="?? [0.00]_? ? 1" xfId="257"/>
    <cellStyle name="?? 2" xfId="258"/>
    <cellStyle name="_x0007__x0005_?_x0001_???  ??Ì_x0007__x0003_?_x0001_???  ??Ë_x0007__x000c_?_x0001_???  ??Í_x0007__x0001_?_x0001_???  ??Í_x0007_ ?_x0001_???  ??_x000a_GP 2954/98?à?¥?????_x0002_ ??_x0004__x0001__x0004_?Í_x0007__x0002_?_x0001_???  ??Í_x0007__x0003_?_x0001_???  ??Í_x0007__x0005_?_x0001_???  ??Í_x0007__x0008_?_x0001_???  ??Í_x0007__x000b_?_x0001_???  ??\_x000e_0?_x0004_?¥??!??_x0005_?_x0003_?_x0004_?¥??????????????????????_x0003__x0008_???_x0008_?ì?¥?_x0003_???_x0002_ ?" xfId="259"/>
    <cellStyle name="_x0007__x0005_?_x0001_???  ??Ì_x0007__x0003_?_x0001_???  ??Ë_x0007__x000c_?_x0001_???  ??Í_x0007__x0001_?_x0001_???  ??Í_x0007_ ?_x0001_???  ??_x000a_GP 2954/98?à?¥?????_x0002_ ??_x0004__x0001__x0004_?Í_x0007__x0002_?_x0001_???  ??Í_x0007__x0003_?_x0001_???  ??Í_x0007__x0005_?_x0001_???  ??Í_x0007__x0008_?_x0001_???  ??Í_x0007__x000b_?_x0001_???  ??\_x000e_0?_x0004_?¥??!??_x0005_?_x0003_?_x0004_?¥??????????????????????_x0003__x0008_???_x0008_?ì?¥?_x0003_???_x0002_ ? 2" xfId="260"/>
    <cellStyle name="???? [0.00]_laroux" xfId="261"/>
    <cellStyle name="????_laroux" xfId="262"/>
    <cellStyle name="??_? ? 1" xfId="263"/>
    <cellStyle name="?Q\?1@" xfId="264"/>
    <cellStyle name="?Q\?1@ 2" xfId="265"/>
    <cellStyle name="?Q\?1@ 2 2" xfId="266"/>
    <cellStyle name="?Q\?1@ 3" xfId="267"/>
    <cellStyle name="_~0352750" xfId="268"/>
    <cellStyle name="_~0352750 2" xfId="269"/>
    <cellStyle name="_~0648568" xfId="270"/>
    <cellStyle name="_~0648568 2" xfId="271"/>
    <cellStyle name="_~0648568 2 2" xfId="272"/>
    <cellStyle name="_~0648568 3" xfId="273"/>
    <cellStyle name="_~0648568_Capex" xfId="274"/>
    <cellStyle name="_~0648568_Capex 2" xfId="275"/>
    <cellStyle name="_~0648568_Capex 2 2" xfId="276"/>
    <cellStyle name="_~0648568_Capex 3" xfId="277"/>
    <cellStyle name="_~0648568_Capex_MI 2011 pré CIT 19_01" xfId="278"/>
    <cellStyle name="_~0648568_Capex_MI 2011 pré CIT 19_01 2" xfId="279"/>
    <cellStyle name="_~0648568_Capex_MI 2011 pré CIT 19_01 2 2" xfId="280"/>
    <cellStyle name="_~0648568_Capex_MI 2011 pré CIT 19_01 3" xfId="281"/>
    <cellStyle name="_~0648568_Capex_MI 2011 préCIT 04_04" xfId="282"/>
    <cellStyle name="_~0648568_Capex_MI 2011 préCIT 04_04 2" xfId="283"/>
    <cellStyle name="_~0648568_Capex_MI 2011 préCIT 04_04 2 2" xfId="284"/>
    <cellStyle name="_~0648568_Capex_MI 2011 préCIT 04_04 3" xfId="285"/>
    <cellStyle name="_~4143844" xfId="286"/>
    <cellStyle name="_~4143844 2" xfId="287"/>
    <cellStyle name="_~6942879" xfId="288"/>
    <cellStyle name="_~6942879 2" xfId="289"/>
    <cellStyle name="_~8040982" xfId="290"/>
    <cellStyle name="_~8040982 2" xfId="291"/>
    <cellStyle name="_~8040982_Capex" xfId="292"/>
    <cellStyle name="_~8040982_Capex 2" xfId="293"/>
    <cellStyle name="_~8040982_Capex 2 2" xfId="294"/>
    <cellStyle name="_~8040982_Capex 3" xfId="295"/>
    <cellStyle name="_~8040982_Capex_MI 2011 pré CIT 19_01" xfId="296"/>
    <cellStyle name="_~8040982_Capex_MI 2011 pré CIT 19_01 2" xfId="297"/>
    <cellStyle name="_~8040982_Capex_MI 2011 pré CIT 19_01 2 2" xfId="298"/>
    <cellStyle name="_~8040982_Capex_MI 2011 pré CIT 19_01 3" xfId="299"/>
    <cellStyle name="_~8040982_Capex_MI 2011 préCIT 04_04" xfId="300"/>
    <cellStyle name="_~8040982_Capex_MI 2011 préCIT 04_04 2" xfId="301"/>
    <cellStyle name="_~8040982_Capex_MI 2011 préCIT 04_04 2 2" xfId="302"/>
    <cellStyle name="_~8040982_Capex_MI 2011 préCIT 04_04 3" xfId="303"/>
    <cellStyle name="_~8152062" xfId="304"/>
    <cellStyle name="_~8152062 2" xfId="305"/>
    <cellStyle name="_~9170705" xfId="306"/>
    <cellStyle name="_~9170705 2" xfId="307"/>
    <cellStyle name="_00.Informe_2ºt - Relatorio Saída" xfId="308"/>
    <cellStyle name="_00.Informe_2ºt - Relatorio Saída 2" xfId="309"/>
    <cellStyle name="_00.Informe_2ºt - Relatorio Saída 2 2" xfId="310"/>
    <cellStyle name="_00.Informe_2ºt - Relatorio Saída 3" xfId="311"/>
    <cellStyle name="_00.Informe_2ºt - Relatorio Saída_201106 _Modelo de Compra BOOZ Resumo de Modelo Compra_2011_02_07" xfId="312"/>
    <cellStyle name="_00.Informe_2ºt - Relatorio Saída_201106 _Modelo de Compra BOOZ Resumo de Modelo Compra_2011_02_07 2" xfId="313"/>
    <cellStyle name="_00.Informe_2ºt - Relatorio Saída_201106 _Modelo de Compra BOOZ Resumo de Modelo Compra_2011_02_07 2 2" xfId="314"/>
    <cellStyle name="_00.Informe_2ºt - Relatorio Saída_201106 _Modelo de Compra BOOZ Resumo de Modelo Compra_2011_02_07 3" xfId="315"/>
    <cellStyle name="_01 Estimación Resultados BRA 2Q_Abr_Jun09" xfId="316"/>
    <cellStyle name="_01 Estimación Resultados BRA 2Q_Abr_Jun09 2" xfId="317"/>
    <cellStyle name="_03 - Instrução 371 da TCO de 2005 v 23-01-06" xfId="318"/>
    <cellStyle name="_03 - Instrução 371 da TCO de 2005 v 23-01-06 2" xfId="319"/>
    <cellStyle name="_03 -Instrução 371 da TC de 2005 v 23-01-06" xfId="320"/>
    <cellStyle name="_03 -Instrução 371 da TC de 2005 v 23-01-06 2" xfId="321"/>
    <cellStyle name="_03.CALA06000004A1- Tabla III Servicios-Brazil_v1-value" xfId="322"/>
    <cellStyle name="_03.CALA06000004A1- Tabla III Servicios-Brazil_v1-value 2" xfId="323"/>
    <cellStyle name="_03.CALA06000004A1- Tabla III Servicios-Brazil_v1-value 2 2" xfId="324"/>
    <cellStyle name="_03.CALA06000004A1- Tabla III Servicios-Brazil_v1-value 3" xfId="325"/>
    <cellStyle name="_03.CALA06000004A1- Tabla III Servicios-Brazil_v1-value_03-Anexo II - Planillas de cotizacion - v37" xfId="326"/>
    <cellStyle name="_03.CALA06000004A1- Tabla III Servicios-Brazil_v1-value_03-Anexo II - Planillas de cotizacion - v37_PTN_Backhaul_Planillas de cotización_V23" xfId="327"/>
    <cellStyle name="_03.CALA06000004A1- Tabla III Servicios-Brazil_v1-value_03-Anexo II - Planillas de cotizacion - v37_PTN_Backhaul_Planillas de cotización_V32" xfId="328"/>
    <cellStyle name="_03.CALA06000004A1- Tabla III Servicios-Brazil_v1-value_03-Anexo II - Planillas de cotizacion - v37_PTN_Backhaul_Planillas de cotización_V33" xfId="329"/>
    <cellStyle name="_03.CALA06000004A1- Tabla III Servicios-Brazil_v1-value_03-Anexo II - Planillas de cotizacion - v37_PTN_Backhaul_Planillas de cotización_V7" xfId="330"/>
    <cellStyle name="_03.CALA06000004A1- Tabla III Servicios-Brazil_v1-value_201106 _Modelo de Compra BOOZ Resumo de Modelo Compra_2011_02_07" xfId="331"/>
    <cellStyle name="_03.CALA06000004A1- Tabla III Servicios-Brazil_v1-value_201106 _Modelo de Compra BOOZ Resumo de Modelo Compra_2011_02_07 2" xfId="332"/>
    <cellStyle name="_03.CALA06000004A1- Tabla III Servicios-Brazil_v1-value_201106 _Modelo de Compra BOOZ Resumo de Modelo Compra_2011_02_07 2 2" xfId="333"/>
    <cellStyle name="_03.CALA06000004A1- Tabla III Servicios-Brazil_v1-value_201106 _Modelo de Compra BOOZ Resumo de Modelo Compra_2011_02_07 3" xfId="334"/>
    <cellStyle name="_03.CALA06000004A1- Tabla III Servicios-Brazil_v1-value_Anexo III Planilla modelo de cotización v17" xfId="335"/>
    <cellStyle name="_03.CALA06000004A1- Tabla III Servicios-Brazil_v1-value_Anexo III Planilla modelo de cotización v17 2" xfId="336"/>
    <cellStyle name="_03.CALA06000004A1- Tabla III Servicios-Brazil_v1-value_Anexo III Planilla modelo de cotización v17 2 2" xfId="337"/>
    <cellStyle name="_03.CALA06000004A1- Tabla III Servicios-Brazil_v1-value_Anexo III Planilla modelo de cotización v17 3" xfId="338"/>
    <cellStyle name="_03.CALA06000004A1- Tabla III Servicios-Brazil_v1-value_Anexo III Planilla modelo de cotización v17_201106 _Modelo de Compra BOOZ Resumo de Modelo Compra_2011_02_07" xfId="339"/>
    <cellStyle name="_03.CALA06000004A1- Tabla III Servicios-Brazil_v1-value_Anexo III Planilla modelo de cotización v17_201106 _Modelo de Compra BOOZ Resumo de Modelo Compra_2011_02_07 2" xfId="340"/>
    <cellStyle name="_03.CALA06000004A1- Tabla III Servicios-Brazil_v1-value_Anexo III Planilla modelo de cotización v17_201106 _Modelo de Compra BOOZ Resumo de Modelo Compra_2011_02_07 2 2" xfId="341"/>
    <cellStyle name="_03.CALA06000004A1- Tabla III Servicios-Brazil_v1-value_Anexo III Planilla modelo de cotización v17_201106 _Modelo de Compra BOOZ Resumo de Modelo Compra_2011_02_07 3" xfId="342"/>
    <cellStyle name="_03.CALA06000004A1- Tabla III Servicios-Brazil_v1-value_Anexo III Planilla modelo de cotización v17_Anexo III Planilla Modelo de Cotización DSLAM 2008 v18" xfId="343"/>
    <cellStyle name="_03.CALA06000004A1- Tabla III Servicios-Brazil_v1-value_Anexo III Planilla modelo de cotización v17_Anexo III Planilla Modelo de Cotización DSLAM 2008 v18 2" xfId="344"/>
    <cellStyle name="_03.CALA06000004A1- Tabla III Servicios-Brazil_v1-value_Anexo III Planilla modelo de cotización v17_Anexo III Planilla Modelo de Cotización DSLAM 2008 v18 2 2" xfId="345"/>
    <cellStyle name="_03.CALA06000004A1- Tabla III Servicios-Brazil_v1-value_Anexo III Planilla modelo de cotización v17_Anexo III Planilla Modelo de Cotización DSLAM 2008 v18 3" xfId="346"/>
    <cellStyle name="_03.CALA06000004A1- Tabla III Servicios-Brazil_v1-value_Anexo III Planilla modelo de cotización v17_Anexo III Planilla Modelo de Cotización DSLAM 2008 v18_201106 _Modelo de Compra BOOZ Resumo de Modelo Compra_2011_02_07" xfId="347"/>
    <cellStyle name="_03.CALA06000004A1- Tabla III Servicios-Brazil_v1-value_Anexo III Planilla modelo de cotización v17_Anexo III Planilla Modelo de Cotización DSLAM 2008 v18_201106 _Modelo de Compra BOOZ Resumo de Modelo Compra_2011_02_07 2" xfId="348"/>
    <cellStyle name="_03.CALA06000004A1- Tabla III Servicios-Brazil_v1-value_Anexo III Planilla modelo de cotización v17_Anexo III Planilla Modelo de Cotización DSLAM 2008 v18_201106 _Modelo de Compra BOOZ Resumo de Modelo Compra_2011_02_07 2 2" xfId="349"/>
    <cellStyle name="_03.CALA06000004A1- Tabla III Servicios-Brazil_v1-value_Anexo III Planilla modelo de cotización v17_Anexo III Planilla Modelo de Cotización DSLAM 2008 v18_201106 _Modelo de Compra BOOZ Resumo de Modelo Compra_2011_02_07 3" xfId="350"/>
    <cellStyle name="_03.CALA06000004A1- Tabla III Servicios-Brazil_v1-value_Anexo III Planilla modelo de cotización v17_Factors DSLAM 2008 20070815(Integrated)" xfId="351"/>
    <cellStyle name="_03.CALA06000004A1- Tabla III Servicios-Brazil_v1-value_Anexo III Planilla modelo de cotización v17_Factors DSLAM 2008 20070815(Integrated) 2" xfId="352"/>
    <cellStyle name="_03.CALA06000004A1- Tabla III Servicios-Brazil_v1-value_Anexo III Planilla modelo de cotización v17_Factors DSLAM 2008 20070815(Integrated) 2 2" xfId="353"/>
    <cellStyle name="_03.CALA06000004A1- Tabla III Servicios-Brazil_v1-value_Anexo III Planilla modelo de cotización v17_Factors DSLAM 2008 20070815(Integrated) 3" xfId="354"/>
    <cellStyle name="_03.CALA06000004A1- Tabla III Servicios-Brazil_v1-value_Anexo III Planilla modelo de cotización v17_Factors DSLAM 2008 20070815(Integrated)_201106 _Modelo de Compra BOOZ Resumo de Modelo Compra_2011_02_07" xfId="355"/>
    <cellStyle name="_03.CALA06000004A1- Tabla III Servicios-Brazil_v1-value_Anexo III Planilla modelo de cotización v17_Factors DSLAM 2008 20070815(Integrated)_201106 _Modelo de Compra BOOZ Resumo de Modelo Compra_2011_02_07 2" xfId="356"/>
    <cellStyle name="_03.CALA06000004A1- Tabla III Servicios-Brazil_v1-value_Anexo III Planilla modelo de cotización v17_Factors DSLAM 2008 20070815(Integrated)_201106 _Modelo de Compra BOOZ Resumo de Modelo Compra_2011_02_07 2 2" xfId="357"/>
    <cellStyle name="_03.CALA06000004A1- Tabla III Servicios-Brazil_v1-value_Anexo III Planilla modelo de cotización v17_Factors DSLAM 2008 20070815(Integrated)_201106 _Modelo de Compra BOOZ Resumo de Modelo Compra_2011_02_07 3" xfId="358"/>
    <cellStyle name="_03.CALA06000004A1- Tabla III Servicios-Brazil_v1-value_Huawei_Planilla Modelo de Cotización DSLAM 2008 v19 Val" xfId="359"/>
    <cellStyle name="_03.CALA06000004A1- Tabla III Servicios-Brazil_v1-value_Huawei_Planilla Modelo de Cotización DSLAM 2008 v19 Val 2" xfId="360"/>
    <cellStyle name="_03.CALA06000004A1- Tabla III Servicios-Brazil_v1-value_Huawei_Planilla Modelo de Cotización DSLAM 2008 v19 Val 2 2" xfId="361"/>
    <cellStyle name="_03.CALA06000004A1- Tabla III Servicios-Brazil_v1-value_Huawei_Planilla Modelo de Cotización DSLAM 2008 v19 Val 3" xfId="362"/>
    <cellStyle name="_03.CALA06000004A1- Tabla III Servicios-Brazil_v1-value_Huawei_Planilla Modelo de Cotización DSLAM 2008 v19 Val_201106 _Modelo de Compra BOOZ Resumo de Modelo Compra_2011_02_07" xfId="363"/>
    <cellStyle name="_03.CALA06000004A1- Tabla III Servicios-Brazil_v1-value_Huawei_Planilla Modelo de Cotización DSLAM 2008 v19 Val_201106 _Modelo de Compra BOOZ Resumo de Modelo Compra_2011_02_07 2" xfId="364"/>
    <cellStyle name="_03.CALA06000004A1- Tabla III Servicios-Brazil_v1-value_Huawei_Planilla Modelo de Cotización DSLAM 2008 v19 Val_201106 _Modelo de Compra BOOZ Resumo de Modelo Compra_2011_02_07 2 2" xfId="365"/>
    <cellStyle name="_03.CALA06000004A1- Tabla III Servicios-Brazil_v1-value_Huawei_Planilla Modelo de Cotización DSLAM 2008 v19 Val_201106 _Modelo de Compra BOOZ Resumo de Modelo Compra_2011_02_07 3" xfId="366"/>
    <cellStyle name="_03.CALA06000004A1- Tabla III Servicios-Brazil_v1-value_Quotation TLATAM - Metro 2009 V15" xfId="367"/>
    <cellStyle name="_03.CALA06000004A1- Tabla III Servicios-Brazil_v1-value_Quotation TLATAM - Metro 2009 V15_PTN_Backhaul_Planillas de cotización_V23" xfId="368"/>
    <cellStyle name="_03.CALA06000004A1- Tabla III Servicios-Brazil_v1-value_Quotation TLATAM - Metro 2009 V15_PTN_Backhaul_Planillas de cotización_V32" xfId="369"/>
    <cellStyle name="_03.CALA06000004A1- Tabla III Servicios-Brazil_v1-value_Quotation TLATAM - Metro 2009 V15_PTN_Backhaul_Planillas de cotización_V33" xfId="370"/>
    <cellStyle name="_03.CALA06000004A1- Tabla III Servicios-Brazil_v1-value_Quotation TLATAM - Metro 2009 V15_PTN_Backhaul_Planillas de cotización_V7" xfId="371"/>
    <cellStyle name="_03.CALA06000004A1- Tabla III Servicios-Brazil_v1-value_Quotation TLATAM - Metro 2009 V28 val" xfId="372"/>
    <cellStyle name="_03.CALA06000004A1- Tabla III Servicios-Brazil_v1-value_Quotation TLATAM - Metro 2009 V28 val_PTN_Backhaul_Planillas de cotización_V23" xfId="373"/>
    <cellStyle name="_03.CALA06000004A1- Tabla III Servicios-Brazil_v1-value_Quotation TLATAM - Metro 2009 V28 val_PTN_Backhaul_Planillas de cotización_V32" xfId="374"/>
    <cellStyle name="_03.CALA06000004A1- Tabla III Servicios-Brazil_v1-value_Quotation TLATAM - Metro 2009 V28 val_PTN_Backhaul_Planillas de cotización_V33" xfId="375"/>
    <cellStyle name="_03.CALA06000004A1- Tabla III Servicios-Brazil_v1-value_Quotation TLATAM - Metro 2009 V28 val_PTN_Backhaul_Planillas de cotización_V7" xfId="376"/>
    <cellStyle name="_03.CALA06000004A1- Tabla III Servicios-Brazil_v1-value_Tabla de servicios v2 (All) (version 1)" xfId="377"/>
    <cellStyle name="_03.CALA06000004A1- Tabla III Servicios-Brazil_v1-value_Tabla de servicios v2 (All) (version 1)_PTN_Backhaul_Planillas de cotización_V23" xfId="378"/>
    <cellStyle name="_03.CALA06000004A1- Tabla III Servicios-Brazil_v1-value_Tabla de servicios v2 (All) (version 1)_PTN_Backhaul_Planillas de cotización_V32" xfId="379"/>
    <cellStyle name="_03.CALA06000004A1- Tabla III Servicios-Brazil_v1-value_Tabla de servicios v2 (All) (version 1)_PTN_Backhaul_Planillas de cotización_V33" xfId="380"/>
    <cellStyle name="_03.CALA06000004A1- Tabla III Servicios-Brazil_v1-value_Tabla de servicios v2 (All) (version 1)_PTN_Backhaul_Planillas de cotización_V7" xfId="381"/>
    <cellStyle name="_03-Anexo II - Planillas de cotizacion-RespALU-01B" xfId="382"/>
    <cellStyle name="_04-RFO Manutenção de Campo 07 07 2008 v1" xfId="383"/>
    <cellStyle name="_04-RFO Manutenção de Campo 07 07 2008 v1_TIM Offer_v8" xfId="384"/>
    <cellStyle name="_070914 Version_0 Propuesta Capex" xfId="385"/>
    <cellStyle name="_070914 Version_0 Propuesta Capex 2" xfId="386"/>
    <cellStyle name="_070925 Version_0 Propuesta Capex" xfId="387"/>
    <cellStyle name="_070925 Version_0 Propuesta Capex 2" xfId="388"/>
    <cellStyle name="_090518 Consolidado visão PXQ_V1" xfId="389"/>
    <cellStyle name="_090518 Consolidado visão PXQ_V1 2" xfId="390"/>
    <cellStyle name="_09-25-08 FormatoPalasProp.F+M25_09_08" xfId="391"/>
    <cellStyle name="_09-25-08 FormatoPalasProp.F+M25_09_08 2" xfId="392"/>
    <cellStyle name="_1 - CRT" xfId="393"/>
    <cellStyle name="_1 - CRT 2" xfId="394"/>
    <cellStyle name="_1 - TLE" xfId="395"/>
    <cellStyle name="_1 - TLE 2" xfId="396"/>
    <cellStyle name="_1 - TSD" xfId="397"/>
    <cellStyle name="_1 - TSD 2" xfId="398"/>
    <cellStyle name="_1 - VIVO" xfId="399"/>
    <cellStyle name="_1 - VIVO 2" xfId="400"/>
    <cellStyle name="_x0007__x0005__100409 Palestra PE 2010-13_Definitivo" xfId="401"/>
    <cellStyle name="_100907 Subsegmentación" xfId="402"/>
    <cellStyle name="_100907 Subsegmentación 2" xfId="403"/>
    <cellStyle name="_11 - Capex 2010 - Seguimiento Mensual Necesidades totales - Ajustado a 845" xfId="404"/>
    <cellStyle name="_11 - Capex 2010 - Seguimiento Mensual Necesidades totales - Ajustado a 845 2" xfId="405"/>
    <cellStyle name="_11-Anexo III Planilla modelo de cotización" xfId="406"/>
    <cellStyle name="_11-Anexo III Planilla modelo de cotización 2" xfId="407"/>
    <cellStyle name="_11-Anexo III Planilla modelo de cotización 2 2" xfId="408"/>
    <cellStyle name="_11-Anexo III Planilla modelo de cotización 3" xfId="409"/>
    <cellStyle name="_11-Anexo III Planilla modelo de cotización_03-Anexo II - Planillas de cotizacion - v37" xfId="410"/>
    <cellStyle name="_11-Anexo III Planilla modelo de cotización_03-Anexo II - Planillas de cotizacion - v37_PTN_Backhaul_Planillas de cotización_V23" xfId="411"/>
    <cellStyle name="_11-Anexo III Planilla modelo de cotización_03-Anexo II - Planillas de cotizacion - v37_PTN_Backhaul_Planillas de cotización_V32" xfId="412"/>
    <cellStyle name="_11-Anexo III Planilla modelo de cotización_03-Anexo II - Planillas de cotizacion - v37_PTN_Backhaul_Planillas de cotización_V33" xfId="413"/>
    <cellStyle name="_11-Anexo III Planilla modelo de cotización_03-Anexo II - Planillas de cotizacion - v37_PTN_Backhaul_Planillas de cotización_V7" xfId="414"/>
    <cellStyle name="_11-Anexo III Planilla modelo de cotización_201106 _Modelo de Compra BOOZ Resumo de Modelo Compra_2011_02_07" xfId="415"/>
    <cellStyle name="_11-Anexo III Planilla modelo de cotización_201106 _Modelo de Compra BOOZ Resumo de Modelo Compra_2011_02_07 2" xfId="416"/>
    <cellStyle name="_11-Anexo III Planilla modelo de cotización_201106 _Modelo de Compra BOOZ Resumo de Modelo Compra_2011_02_07 2 2" xfId="417"/>
    <cellStyle name="_11-Anexo III Planilla modelo de cotización_201106 _Modelo de Compra BOOZ Resumo de Modelo Compra_2011_02_07 3" xfId="418"/>
    <cellStyle name="_11-Anexo III Planilla modelo de cotización_Anexo III Planilla modelo de cotización v17" xfId="419"/>
    <cellStyle name="_11-Anexo III Planilla modelo de cotización_Anexo III Planilla modelo de cotización v17 2" xfId="420"/>
    <cellStyle name="_11-Anexo III Planilla modelo de cotización_Anexo III Planilla modelo de cotización v17 2 2" xfId="421"/>
    <cellStyle name="_11-Anexo III Planilla modelo de cotización_Anexo III Planilla modelo de cotización v17 3" xfId="422"/>
    <cellStyle name="_11-Anexo III Planilla modelo de cotización_Anexo III Planilla modelo de cotización v17_201106 _Modelo de Compra BOOZ Resumo de Modelo Compra_2011_02_07" xfId="423"/>
    <cellStyle name="_11-Anexo III Planilla modelo de cotización_Anexo III Planilla modelo de cotización v17_201106 _Modelo de Compra BOOZ Resumo de Modelo Compra_2011_02_07 2" xfId="424"/>
    <cellStyle name="_11-Anexo III Planilla modelo de cotización_Anexo III Planilla modelo de cotización v17_201106 _Modelo de Compra BOOZ Resumo de Modelo Compra_2011_02_07 2 2" xfId="425"/>
    <cellStyle name="_11-Anexo III Planilla modelo de cotización_Anexo III Planilla modelo de cotización v17_201106 _Modelo de Compra BOOZ Resumo de Modelo Compra_2011_02_07 3" xfId="426"/>
    <cellStyle name="_11-Anexo III Planilla modelo de cotización_Anexo III Planilla modelo de cotización v17_Anexo III Planilla Modelo de Cotización DSLAM 2008 v18" xfId="427"/>
    <cellStyle name="_11-Anexo III Planilla modelo de cotización_Anexo III Planilla modelo de cotización v17_Anexo III Planilla Modelo de Cotización DSLAM 2008 v18 2" xfId="428"/>
    <cellStyle name="_11-Anexo III Planilla modelo de cotización_Anexo III Planilla modelo de cotización v17_Anexo III Planilla Modelo de Cotización DSLAM 2008 v18 2 2" xfId="429"/>
    <cellStyle name="_11-Anexo III Planilla modelo de cotización_Anexo III Planilla modelo de cotización v17_Anexo III Planilla Modelo de Cotización DSLAM 2008 v18 3" xfId="430"/>
    <cellStyle name="_11-Anexo III Planilla modelo de cotización_Anexo III Planilla modelo de cotización v17_Anexo III Planilla Modelo de Cotización DSLAM 2008 v18_201106 _Modelo de Compra BOOZ Resumo de Modelo Compra_2011_02_07" xfId="431"/>
    <cellStyle name="_11-Anexo III Planilla modelo de cotización_Anexo III Planilla modelo de cotización v17_Anexo III Planilla Modelo de Cotización DSLAM 2008 v18_201106 _Modelo de Compra BOOZ Resumo de Modelo Compra_2011_02_07 2" xfId="432"/>
    <cellStyle name="_11-Anexo III Planilla modelo de cotización_Anexo III Planilla modelo de cotización v17_Anexo III Planilla Modelo de Cotización DSLAM 2008 v18_201106 _Modelo de Compra BOOZ Resumo de Modelo Compra_2011_02_07 2 2" xfId="433"/>
    <cellStyle name="_11-Anexo III Planilla modelo de cotización_Anexo III Planilla modelo de cotización v17_Anexo III Planilla Modelo de Cotización DSLAM 2008 v18_201106 _Modelo de Compra BOOZ Resumo de Modelo Compra_2011_02_07 3" xfId="434"/>
    <cellStyle name="_11-Anexo III Planilla modelo de cotización_Anexo III Planilla modelo de cotización v17_Factors DSLAM 2008 20070815(Integrated)" xfId="435"/>
    <cellStyle name="_11-Anexo III Planilla modelo de cotización_Anexo III Planilla modelo de cotización v17_Factors DSLAM 2008 20070815(Integrated) 2" xfId="436"/>
    <cellStyle name="_11-Anexo III Planilla modelo de cotización_Anexo III Planilla modelo de cotización v17_Factors DSLAM 2008 20070815(Integrated) 2 2" xfId="437"/>
    <cellStyle name="_11-Anexo III Planilla modelo de cotización_Anexo III Planilla modelo de cotización v17_Factors DSLAM 2008 20070815(Integrated) 3" xfId="438"/>
    <cellStyle name="_11-Anexo III Planilla modelo de cotización_Anexo III Planilla modelo de cotización v17_Factors DSLAM 2008 20070815(Integrated)_201106 _Modelo de Compra BOOZ Resumo de Modelo Compra_2011_02_07" xfId="439"/>
    <cellStyle name="_11-Anexo III Planilla modelo de cotización_Anexo III Planilla modelo de cotización v17_Factors DSLAM 2008 20070815(Integrated)_201106 _Modelo de Compra BOOZ Resumo de Modelo Compra_2011_02_07 2" xfId="440"/>
    <cellStyle name="_11-Anexo III Planilla modelo de cotización_Anexo III Planilla modelo de cotización v17_Factors DSLAM 2008 20070815(Integrated)_201106 _Modelo de Compra BOOZ Resumo de Modelo Compra_2011_02_07 2 2" xfId="441"/>
    <cellStyle name="_11-Anexo III Planilla modelo de cotización_Anexo III Planilla modelo de cotización v17_Factors DSLAM 2008 20070815(Integrated)_201106 _Modelo de Compra BOOZ Resumo de Modelo Compra_2011_02_07 3" xfId="442"/>
    <cellStyle name="_11-Anexo III Planilla modelo de cotización_PTN_Backhaul_Planillas de cotización_V23" xfId="443"/>
    <cellStyle name="_11-Anexo III Planilla modelo de cotización_PTN_Backhaul_Planillas de cotización_V32" xfId="444"/>
    <cellStyle name="_11-Anexo III Planilla modelo de cotización_PTN_Backhaul_Planillas de cotización_V33" xfId="445"/>
    <cellStyle name="_11-Anexo III Planilla modelo de cotización_PTN_Backhaul_Planillas de cotización_V7" xfId="446"/>
    <cellStyle name="_11-Anexo III Planilla modelo de cotización_Quotation TLATAM - Metro 2009 V15" xfId="447"/>
    <cellStyle name="_11-Anexo III Planilla modelo de cotización_Quotation TLATAM - Metro 2009 V15_PTN_Backhaul_Planillas de cotización_V23" xfId="448"/>
    <cellStyle name="_11-Anexo III Planilla modelo de cotización_Quotation TLATAM - Metro 2009 V15_PTN_Backhaul_Planillas de cotización_V32" xfId="449"/>
    <cellStyle name="_11-Anexo III Planilla modelo de cotización_Quotation TLATAM - Metro 2009 V15_PTN_Backhaul_Planillas de cotización_V33" xfId="450"/>
    <cellStyle name="_11-Anexo III Planilla modelo de cotización_Quotation TLATAM - Metro 2009 V15_PTN_Backhaul_Planillas de cotización_V7" xfId="451"/>
    <cellStyle name="_11-Anexo III Planilla modelo de cotización_Tabla de servicios v2 (All) (version 1)" xfId="452"/>
    <cellStyle name="_11-Anexo III Planilla modelo de cotización_Tabla de servicios v2 (All) (version 1)_PTN_Backhaul_Planillas de cotización_V23" xfId="453"/>
    <cellStyle name="_11-Anexo III Planilla modelo de cotización_Tabla de servicios v2 (All) (version 1)_PTN_Backhaul_Planillas de cotización_V32" xfId="454"/>
    <cellStyle name="_11-Anexo III Planilla modelo de cotización_Tabla de servicios v2 (All) (version 1)_PTN_Backhaul_Planillas de cotización_V33" xfId="455"/>
    <cellStyle name="_11-Anexo III Planilla modelo de cotización_Tabla de servicios v2 (All) (version 1)_PTN_Backhaul_Planillas de cotización_V7" xfId="456"/>
    <cellStyle name="_12502" xfId="457"/>
    <cellStyle name="_12502 2" xfId="458"/>
    <cellStyle name="_12502 2 2" xfId="459"/>
    <cellStyle name="_12502 3" xfId="460"/>
    <cellStyle name="_12502_03-Anexo II - Planillas de cotizacion - v10" xfId="461"/>
    <cellStyle name="_12502_03-Anexo II - Planillas de cotizacion - v10_03-Anexo II - Planillas de cotizacion - v37" xfId="462"/>
    <cellStyle name="_12502_03-Anexo II - Planillas de cotizacion - v10_03-Anexo II - Planillas de cotizacion - v37_PTN_Backhaul_Planillas de cotización_V23" xfId="463"/>
    <cellStyle name="_12502_03-Anexo II - Planillas de cotizacion - v10_03-Anexo II - Planillas de cotizacion - v37_PTN_Backhaul_Planillas de cotización_V32" xfId="464"/>
    <cellStyle name="_12502_03-Anexo II - Planillas de cotizacion - v10_03-Anexo II - Planillas de cotizacion - v37_PTN_Backhaul_Planillas de cotización_V33" xfId="465"/>
    <cellStyle name="_12502_03-Anexo II - Planillas de cotizacion - v10_03-Anexo II - Planillas de cotizacion - v37_PTN_Backhaul_Planillas de cotización_V7" xfId="466"/>
    <cellStyle name="_12502_03-Anexo II - Planillas de cotizacion - v10_PTN_Backhaul_Planillas de cotización_V23" xfId="467"/>
    <cellStyle name="_12502_03-Anexo II - Planillas de cotizacion - v10_PTN_Backhaul_Planillas de cotización_V32" xfId="468"/>
    <cellStyle name="_12502_03-Anexo II - Planillas de cotizacion - v10_PTN_Backhaul_Planillas de cotización_V33" xfId="469"/>
    <cellStyle name="_12502_03-Anexo II - Planillas de cotizacion - v10_PTN_Backhaul_Planillas de cotización_V7" xfId="470"/>
    <cellStyle name="_12502_03-Anexo II - Planillas de cotizacion - v10_Quotation TLATAM - Metro 2009 V15" xfId="471"/>
    <cellStyle name="_12502_03-Anexo II - Planillas de cotizacion - v10_Quotation TLATAM - Metro 2009 V15_PTN_Backhaul_Planillas de cotización_V23" xfId="472"/>
    <cellStyle name="_12502_03-Anexo II - Planillas de cotizacion - v10_Quotation TLATAM - Metro 2009 V15_PTN_Backhaul_Planillas de cotización_V32" xfId="473"/>
    <cellStyle name="_12502_03-Anexo II - Planillas de cotizacion - v10_Quotation TLATAM - Metro 2009 V15_PTN_Backhaul_Planillas de cotización_V33" xfId="474"/>
    <cellStyle name="_12502_03-Anexo II - Planillas de cotizacion - v10_Quotation TLATAM - Metro 2009 V15_PTN_Backhaul_Planillas de cotización_V7" xfId="475"/>
    <cellStyle name="_12502_03-Anexo II - Planillas de cotizacion - v10_Tabla de servicios v2 (All) (version 1)" xfId="476"/>
    <cellStyle name="_12502_03-Anexo II - Planillas de cotizacion - v10_Tabla de servicios v2 (All) (version 1)_PTN_Backhaul_Planillas de cotización_V23" xfId="477"/>
    <cellStyle name="_12502_03-Anexo II - Planillas de cotizacion - v10_Tabla de servicios v2 (All) (version 1)_PTN_Backhaul_Planillas de cotización_V32" xfId="478"/>
    <cellStyle name="_12502_03-Anexo II - Planillas de cotizacion - v10_Tabla de servicios v2 (All) (version 1)_PTN_Backhaul_Planillas de cotización_V33" xfId="479"/>
    <cellStyle name="_12502_03-Anexo II - Planillas de cotizacion - v10_Tabla de servicios v2 (All) (version 1)_PTN_Backhaul_Planillas de cotización_V7" xfId="480"/>
    <cellStyle name="_12502_03-Anexo II - Planillas de cotizacion - v13" xfId="481"/>
    <cellStyle name="_12502_03-Anexo II - Planillas de cotizacion - v13_03-Anexo II - Planillas de cotizacion - v37" xfId="482"/>
    <cellStyle name="_12502_03-Anexo II - Planillas de cotizacion - v13_03-Anexo II - Planillas de cotizacion - v37_PTN_Backhaul_Planillas de cotización_V23" xfId="483"/>
    <cellStyle name="_12502_03-Anexo II - Planillas de cotizacion - v13_03-Anexo II - Planillas de cotizacion - v37_PTN_Backhaul_Planillas de cotización_V32" xfId="484"/>
    <cellStyle name="_12502_03-Anexo II - Planillas de cotizacion - v13_03-Anexo II - Planillas de cotizacion - v37_PTN_Backhaul_Planillas de cotización_V33" xfId="485"/>
    <cellStyle name="_12502_03-Anexo II - Planillas de cotizacion - v13_03-Anexo II - Planillas de cotizacion - v37_PTN_Backhaul_Planillas de cotización_V7" xfId="486"/>
    <cellStyle name="_12502_03-Anexo II - Planillas de cotizacion - v13_PTN_Backhaul_Planillas de cotización_V23" xfId="487"/>
    <cellStyle name="_12502_03-Anexo II - Planillas de cotizacion - v13_PTN_Backhaul_Planillas de cotización_V32" xfId="488"/>
    <cellStyle name="_12502_03-Anexo II - Planillas de cotizacion - v13_PTN_Backhaul_Planillas de cotización_V33" xfId="489"/>
    <cellStyle name="_12502_03-Anexo II - Planillas de cotizacion - v13_PTN_Backhaul_Planillas de cotización_V7" xfId="490"/>
    <cellStyle name="_12502_03-Anexo II - Planillas de cotizacion - v13_Quotation TLATAM - Metro 2009 V15" xfId="491"/>
    <cellStyle name="_12502_03-Anexo II - Planillas de cotizacion - v13_Quotation TLATAM - Metro 2009 V15_PTN_Backhaul_Planillas de cotización_V23" xfId="492"/>
    <cellStyle name="_12502_03-Anexo II - Planillas de cotizacion - v13_Quotation TLATAM - Metro 2009 V15_PTN_Backhaul_Planillas de cotización_V32" xfId="493"/>
    <cellStyle name="_12502_03-Anexo II - Planillas de cotizacion - v13_Quotation TLATAM - Metro 2009 V15_PTN_Backhaul_Planillas de cotización_V33" xfId="494"/>
    <cellStyle name="_12502_03-Anexo II - Planillas de cotizacion - v13_Quotation TLATAM - Metro 2009 V15_PTN_Backhaul_Planillas de cotización_V7" xfId="495"/>
    <cellStyle name="_12502_03-Anexo II - Planillas de cotizacion - v13_Tabla de servicios v2 (All) (version 1)" xfId="496"/>
    <cellStyle name="_12502_03-Anexo II - Planillas de cotizacion - v13_Tabla de servicios v2 (All) (version 1)_PTN_Backhaul_Planillas de cotización_V23" xfId="497"/>
    <cellStyle name="_12502_03-Anexo II - Planillas de cotizacion - v13_Tabla de servicios v2 (All) (version 1)_PTN_Backhaul_Planillas de cotización_V32" xfId="498"/>
    <cellStyle name="_12502_03-Anexo II - Planillas de cotizacion - v13_Tabla de servicios v2 (All) (version 1)_PTN_Backhaul_Planillas de cotización_V33" xfId="499"/>
    <cellStyle name="_12502_03-Anexo II - Planillas de cotizacion - v13_Tabla de servicios v2 (All) (version 1)_PTN_Backhaul_Planillas de cotización_V7" xfId="500"/>
    <cellStyle name="_12502_03-Anexo II - Planillas de cotizacion - v21" xfId="501"/>
    <cellStyle name="_12502_03-Anexo II - Planillas de cotizacion - v21_03-Anexo II - Planillas de cotizacion - v37" xfId="502"/>
    <cellStyle name="_12502_03-Anexo II - Planillas de cotizacion - v21_03-Anexo II - Planillas de cotizacion - v37_PTN_Backhaul_Planillas de cotización_V23" xfId="503"/>
    <cellStyle name="_12502_03-Anexo II - Planillas de cotizacion - v21_03-Anexo II - Planillas de cotizacion - v37_PTN_Backhaul_Planillas de cotización_V32" xfId="504"/>
    <cellStyle name="_12502_03-Anexo II - Planillas de cotizacion - v21_03-Anexo II - Planillas de cotizacion - v37_PTN_Backhaul_Planillas de cotización_V33" xfId="505"/>
    <cellStyle name="_12502_03-Anexo II - Planillas de cotizacion - v21_03-Anexo II - Planillas de cotizacion - v37_PTN_Backhaul_Planillas de cotización_V7" xfId="506"/>
    <cellStyle name="_12502_03-Anexo II - Planillas de cotizacion - v21_PTN_Backhaul_Planillas de cotización_V23" xfId="507"/>
    <cellStyle name="_12502_03-Anexo II - Planillas de cotizacion - v21_PTN_Backhaul_Planillas de cotización_V32" xfId="508"/>
    <cellStyle name="_12502_03-Anexo II - Planillas de cotizacion - v21_PTN_Backhaul_Planillas de cotización_V33" xfId="509"/>
    <cellStyle name="_12502_03-Anexo II - Planillas de cotizacion - v21_PTN_Backhaul_Planillas de cotización_V7" xfId="510"/>
    <cellStyle name="_12502_03-Anexo II - Planillas de cotizacion - v21_Quotation TLATAM - Metro 2009 V15" xfId="511"/>
    <cellStyle name="_12502_03-Anexo II - Planillas de cotizacion - v21_Quotation TLATAM - Metro 2009 V15_PTN_Backhaul_Planillas de cotización_V23" xfId="512"/>
    <cellStyle name="_12502_03-Anexo II - Planillas de cotizacion - v21_Quotation TLATAM - Metro 2009 V15_PTN_Backhaul_Planillas de cotización_V32" xfId="513"/>
    <cellStyle name="_12502_03-Anexo II - Planillas de cotizacion - v21_Quotation TLATAM - Metro 2009 V15_PTN_Backhaul_Planillas de cotización_V33" xfId="514"/>
    <cellStyle name="_12502_03-Anexo II - Planillas de cotizacion - v21_Quotation TLATAM - Metro 2009 V15_PTN_Backhaul_Planillas de cotización_V7" xfId="515"/>
    <cellStyle name="_12502_03-Anexo II - Planillas de cotizacion - v21_Tabla de servicios v2 (All) (version 1)" xfId="516"/>
    <cellStyle name="_12502_03-Anexo II - Planillas de cotizacion - v21_Tabla de servicios v2 (All) (version 1)_PTN_Backhaul_Planillas de cotización_V23" xfId="517"/>
    <cellStyle name="_12502_03-Anexo II - Planillas de cotizacion - v21_Tabla de servicios v2 (All) (version 1)_PTN_Backhaul_Planillas de cotización_V32" xfId="518"/>
    <cellStyle name="_12502_03-Anexo II - Planillas de cotizacion - v21_Tabla de servicios v2 (All) (version 1)_PTN_Backhaul_Planillas de cotización_V33" xfId="519"/>
    <cellStyle name="_12502_03-Anexo II - Planillas de cotizacion - v21_Tabla de servicios v2 (All) (version 1)_PTN_Backhaul_Planillas de cotización_V7" xfId="520"/>
    <cellStyle name="_12502_03-Anexo II - Planillas de cotizacion - v26" xfId="521"/>
    <cellStyle name="_12502_03-Anexo II - Planillas de cotizacion - v26_03-Anexo II - Planillas de cotizacion - v37" xfId="522"/>
    <cellStyle name="_12502_03-Anexo II - Planillas de cotizacion - v26_03-Anexo II - Planillas de cotizacion - v37_PTN_Backhaul_Planillas de cotización_V23" xfId="523"/>
    <cellStyle name="_12502_03-Anexo II - Planillas de cotizacion - v26_03-Anexo II - Planillas de cotizacion - v37_PTN_Backhaul_Planillas de cotización_V32" xfId="524"/>
    <cellStyle name="_12502_03-Anexo II - Planillas de cotizacion - v26_03-Anexo II - Planillas de cotizacion - v37_PTN_Backhaul_Planillas de cotización_V33" xfId="525"/>
    <cellStyle name="_12502_03-Anexo II - Planillas de cotizacion - v26_03-Anexo II - Planillas de cotizacion - v37_PTN_Backhaul_Planillas de cotización_V7" xfId="526"/>
    <cellStyle name="_12502_03-Anexo II - Planillas de cotizacion - v26_PTN_Backhaul_Planillas de cotización_V23" xfId="527"/>
    <cellStyle name="_12502_03-Anexo II - Planillas de cotizacion - v26_PTN_Backhaul_Planillas de cotización_V32" xfId="528"/>
    <cellStyle name="_12502_03-Anexo II - Planillas de cotizacion - v26_PTN_Backhaul_Planillas de cotización_V33" xfId="529"/>
    <cellStyle name="_12502_03-Anexo II - Planillas de cotizacion - v26_PTN_Backhaul_Planillas de cotización_V7" xfId="530"/>
    <cellStyle name="_12502_03-Anexo II - Planillas de cotizacion - v26_Quotation TLATAM - Metro 2009 V15" xfId="531"/>
    <cellStyle name="_12502_03-Anexo II - Planillas de cotizacion - v26_Quotation TLATAM - Metro 2009 V15_PTN_Backhaul_Planillas de cotización_V23" xfId="532"/>
    <cellStyle name="_12502_03-Anexo II - Planillas de cotizacion - v26_Quotation TLATAM - Metro 2009 V15_PTN_Backhaul_Planillas de cotización_V32" xfId="533"/>
    <cellStyle name="_12502_03-Anexo II - Planillas de cotizacion - v26_Quotation TLATAM - Metro 2009 V15_PTN_Backhaul_Planillas de cotización_V33" xfId="534"/>
    <cellStyle name="_12502_03-Anexo II - Planillas de cotizacion - v26_Quotation TLATAM - Metro 2009 V15_PTN_Backhaul_Planillas de cotización_V7" xfId="535"/>
    <cellStyle name="_12502_03-Anexo II - Planillas de cotizacion - v26_Tabla de servicios v2 (All) (version 1)" xfId="536"/>
    <cellStyle name="_12502_03-Anexo II - Planillas de cotizacion - v26_Tabla de servicios v2 (All) (version 1)_PTN_Backhaul_Planillas de cotización_V23" xfId="537"/>
    <cellStyle name="_12502_03-Anexo II - Planillas de cotizacion - v26_Tabla de servicios v2 (All) (version 1)_PTN_Backhaul_Planillas de cotización_V32" xfId="538"/>
    <cellStyle name="_12502_03-Anexo II - Planillas de cotizacion - v26_Tabla de servicios v2 (All) (version 1)_PTN_Backhaul_Planillas de cotización_V33" xfId="539"/>
    <cellStyle name="_12502_03-Anexo II - Planillas de cotizacion - v26_Tabla de servicios v2 (All) (version 1)_PTN_Backhaul_Planillas de cotización_V7" xfId="540"/>
    <cellStyle name="_12502_03-Anexo II - Planillas de cotizacion - v30" xfId="541"/>
    <cellStyle name="_12502_03-Anexo II - Planillas de cotizacion - v30_03-Anexo II - Planillas de cotizacion - v37" xfId="542"/>
    <cellStyle name="_12502_03-Anexo II - Planillas de cotizacion - v30_03-Anexo II - Planillas de cotizacion - v37_PTN_Backhaul_Planillas de cotización_V23" xfId="543"/>
    <cellStyle name="_12502_03-Anexo II - Planillas de cotizacion - v30_03-Anexo II - Planillas de cotizacion - v37_PTN_Backhaul_Planillas de cotización_V32" xfId="544"/>
    <cellStyle name="_12502_03-Anexo II - Planillas de cotizacion - v30_03-Anexo II - Planillas de cotizacion - v37_PTN_Backhaul_Planillas de cotización_V33" xfId="545"/>
    <cellStyle name="_12502_03-Anexo II - Planillas de cotizacion - v30_03-Anexo II - Planillas de cotizacion - v37_PTN_Backhaul_Planillas de cotización_V7" xfId="546"/>
    <cellStyle name="_12502_03-Anexo II - Planillas de cotizacion - v30_PTN_Backhaul_Planillas de cotización_V23" xfId="547"/>
    <cellStyle name="_12502_03-Anexo II - Planillas de cotizacion - v30_PTN_Backhaul_Planillas de cotización_V32" xfId="548"/>
    <cellStyle name="_12502_03-Anexo II - Planillas de cotizacion - v30_PTN_Backhaul_Planillas de cotización_V33" xfId="549"/>
    <cellStyle name="_12502_03-Anexo II - Planillas de cotizacion - v30_PTN_Backhaul_Planillas de cotización_V7" xfId="550"/>
    <cellStyle name="_12502_03-Anexo II - Planillas de cotizacion - v30_Quotation TLATAM - Metro 2009 V15" xfId="551"/>
    <cellStyle name="_12502_03-Anexo II - Planillas de cotizacion - v30_Quotation TLATAM - Metro 2009 V15_PTN_Backhaul_Planillas de cotización_V23" xfId="552"/>
    <cellStyle name="_12502_03-Anexo II - Planillas de cotizacion - v30_Quotation TLATAM - Metro 2009 V15_PTN_Backhaul_Planillas de cotización_V32" xfId="553"/>
    <cellStyle name="_12502_03-Anexo II - Planillas de cotizacion - v30_Quotation TLATAM - Metro 2009 V15_PTN_Backhaul_Planillas de cotización_V33" xfId="554"/>
    <cellStyle name="_12502_03-Anexo II - Planillas de cotizacion - v30_Quotation TLATAM - Metro 2009 V15_PTN_Backhaul_Planillas de cotización_V7" xfId="555"/>
    <cellStyle name="_12502_03-Anexo II - Planillas de cotizacion - v30_Tabla de servicios v2 (All) (version 1)" xfId="556"/>
    <cellStyle name="_12502_03-Anexo II - Planillas de cotizacion - v30_Tabla de servicios v2 (All) (version 1)_PTN_Backhaul_Planillas de cotización_V23" xfId="557"/>
    <cellStyle name="_12502_03-Anexo II - Planillas de cotizacion - v30_Tabla de servicios v2 (All) (version 1)_PTN_Backhaul_Planillas de cotización_V32" xfId="558"/>
    <cellStyle name="_12502_03-Anexo II - Planillas de cotizacion - v30_Tabla de servicios v2 (All) (version 1)_PTN_Backhaul_Planillas de cotización_V33" xfId="559"/>
    <cellStyle name="_12502_03-Anexo II - Planillas de cotizacion - v30_Tabla de servicios v2 (All) (version 1)_PTN_Backhaul_Planillas de cotización_V7" xfId="560"/>
    <cellStyle name="_12502_03-Anexo II - Planillas de cotizacion - v37" xfId="561"/>
    <cellStyle name="_12502_03-Anexo II - Planillas de cotizacion - v37_PTN_Backhaul_Planillas de cotización_V23" xfId="562"/>
    <cellStyle name="_12502_03-Anexo II - Planillas de cotizacion - v37_PTN_Backhaul_Planillas de cotización_V32" xfId="563"/>
    <cellStyle name="_12502_03-Anexo II - Planillas de cotizacion - v37_PTN_Backhaul_Planillas de cotización_V33" xfId="564"/>
    <cellStyle name="_12502_03-Anexo II - Planillas de cotizacion - v37_PTN_Backhaul_Planillas de cotización_V7" xfId="565"/>
    <cellStyle name="_12502_03-Anexo II - Planillas de cotizacion - V4" xfId="566"/>
    <cellStyle name="_12502_03-Anexo II - Planillas de cotizacion - V4_03-Anexo II - Planillas de cotizacion - v37" xfId="567"/>
    <cellStyle name="_12502_03-Anexo II - Planillas de cotizacion - V4_03-Anexo II - Planillas de cotizacion - v37_PTN_Backhaul_Planillas de cotización_V23" xfId="568"/>
    <cellStyle name="_12502_03-Anexo II - Planillas de cotizacion - V4_03-Anexo II - Planillas de cotizacion - v37_PTN_Backhaul_Planillas de cotización_V32" xfId="569"/>
    <cellStyle name="_12502_03-Anexo II - Planillas de cotizacion - V4_03-Anexo II - Planillas de cotizacion - v37_PTN_Backhaul_Planillas de cotización_V33" xfId="570"/>
    <cellStyle name="_12502_03-Anexo II - Planillas de cotizacion - V4_03-Anexo II - Planillas de cotizacion - v37_PTN_Backhaul_Planillas de cotización_V7" xfId="571"/>
    <cellStyle name="_12502_03-Anexo II - Planillas de cotizacion - V4_PTN_Backhaul_Planillas de cotización_V23" xfId="572"/>
    <cellStyle name="_12502_03-Anexo II - Planillas de cotizacion - V4_PTN_Backhaul_Planillas de cotización_V32" xfId="573"/>
    <cellStyle name="_12502_03-Anexo II - Planillas de cotizacion - V4_PTN_Backhaul_Planillas de cotización_V33" xfId="574"/>
    <cellStyle name="_12502_03-Anexo II - Planillas de cotizacion - V4_PTN_Backhaul_Planillas de cotización_V7" xfId="575"/>
    <cellStyle name="_12502_03-Anexo II - Planillas de cotizacion - V4_Quotation TLATAM - Metro 2009 V15" xfId="576"/>
    <cellStyle name="_12502_03-Anexo II - Planillas de cotizacion - V4_Quotation TLATAM - Metro 2009 V15_PTN_Backhaul_Planillas de cotización_V23" xfId="577"/>
    <cellStyle name="_12502_03-Anexo II - Planillas de cotizacion - V4_Quotation TLATAM - Metro 2009 V15_PTN_Backhaul_Planillas de cotización_V32" xfId="578"/>
    <cellStyle name="_12502_03-Anexo II - Planillas de cotizacion - V4_Quotation TLATAM - Metro 2009 V15_PTN_Backhaul_Planillas de cotización_V33" xfId="579"/>
    <cellStyle name="_12502_03-Anexo II - Planillas de cotizacion - V4_Quotation TLATAM - Metro 2009 V15_PTN_Backhaul_Planillas de cotización_V7" xfId="580"/>
    <cellStyle name="_12502_03-Anexo II - Planillas de cotizacion - V4_Tabla de servicios v2 (All) (version 1)" xfId="581"/>
    <cellStyle name="_12502_03-Anexo II - Planillas de cotizacion - V4_Tabla de servicios v2 (All) (version 1)_PTN_Backhaul_Planillas de cotización_V23" xfId="582"/>
    <cellStyle name="_12502_03-Anexo II - Planillas de cotizacion - V4_Tabla de servicios v2 (All) (version 1)_PTN_Backhaul_Planillas de cotización_V32" xfId="583"/>
    <cellStyle name="_12502_03-Anexo II - Planillas de cotizacion - V4_Tabla de servicios v2 (All) (version 1)_PTN_Backhaul_Planillas de cotización_V33" xfId="584"/>
    <cellStyle name="_12502_03-Anexo II - Planillas de cotizacion - V4_Tabla de servicios v2 (All) (version 1)_PTN_Backhaul_Planillas de cotización_V7" xfId="585"/>
    <cellStyle name="_12502_03-Anexo II - Planillas de cotizacion - V5" xfId="586"/>
    <cellStyle name="_12502_03-Anexo II - Planillas de cotizacion - V5_03-Anexo II - Planillas de cotizacion - v37" xfId="587"/>
    <cellStyle name="_12502_03-Anexo II - Planillas de cotizacion - V5_03-Anexo II - Planillas de cotizacion - v37_PTN_Backhaul_Planillas de cotización_V23" xfId="588"/>
    <cellStyle name="_12502_03-Anexo II - Planillas de cotizacion - V5_03-Anexo II - Planillas de cotizacion - v37_PTN_Backhaul_Planillas de cotización_V32" xfId="589"/>
    <cellStyle name="_12502_03-Anexo II - Planillas de cotizacion - V5_03-Anexo II - Planillas de cotizacion - v37_PTN_Backhaul_Planillas de cotización_V33" xfId="590"/>
    <cellStyle name="_12502_03-Anexo II - Planillas de cotizacion - V5_03-Anexo II - Planillas de cotizacion - v37_PTN_Backhaul_Planillas de cotización_V7" xfId="591"/>
    <cellStyle name="_12502_03-Anexo II - Planillas de cotizacion - V5_PTN_Backhaul_Planillas de cotización_V23" xfId="592"/>
    <cellStyle name="_12502_03-Anexo II - Planillas de cotizacion - V5_PTN_Backhaul_Planillas de cotización_V32" xfId="593"/>
    <cellStyle name="_12502_03-Anexo II - Planillas de cotizacion - V5_PTN_Backhaul_Planillas de cotización_V33" xfId="594"/>
    <cellStyle name="_12502_03-Anexo II - Planillas de cotizacion - V5_PTN_Backhaul_Planillas de cotización_V7" xfId="595"/>
    <cellStyle name="_12502_03-Anexo II - Planillas de cotizacion - V5_Quotation TLATAM - Metro 2009 V15" xfId="596"/>
    <cellStyle name="_12502_03-Anexo II - Planillas de cotizacion - V5_Quotation TLATAM - Metro 2009 V15_PTN_Backhaul_Planillas de cotización_V23" xfId="597"/>
    <cellStyle name="_12502_03-Anexo II - Planillas de cotizacion - V5_Quotation TLATAM - Metro 2009 V15_PTN_Backhaul_Planillas de cotización_V32" xfId="598"/>
    <cellStyle name="_12502_03-Anexo II - Planillas de cotizacion - V5_Quotation TLATAM - Metro 2009 V15_PTN_Backhaul_Planillas de cotización_V33" xfId="599"/>
    <cellStyle name="_12502_03-Anexo II - Planillas de cotizacion - V5_Quotation TLATAM - Metro 2009 V15_PTN_Backhaul_Planillas de cotización_V7" xfId="600"/>
    <cellStyle name="_12502_03-Anexo II - Planillas de cotizacion - V5_Tabla de servicios v2 (All) (version 1)" xfId="601"/>
    <cellStyle name="_12502_03-Anexo II - Planillas de cotizacion - V5_Tabla de servicios v2 (All) (version 1)_PTN_Backhaul_Planillas de cotización_V23" xfId="602"/>
    <cellStyle name="_12502_03-Anexo II - Planillas de cotizacion - V5_Tabla de servicios v2 (All) (version 1)_PTN_Backhaul_Planillas de cotización_V32" xfId="603"/>
    <cellStyle name="_12502_03-Anexo II - Planillas de cotizacion - V5_Tabla de servicios v2 (All) (version 1)_PTN_Backhaul_Planillas de cotización_V33" xfId="604"/>
    <cellStyle name="_12502_03-Anexo II - Planillas de cotizacion - V5_Tabla de servicios v2 (All) (version 1)_PTN_Backhaul_Planillas de cotización_V7" xfId="605"/>
    <cellStyle name="_12502_201106 _Modelo de Compra BOOZ Resumo de Modelo Compra_2011_02_07" xfId="606"/>
    <cellStyle name="_12502_201106 _Modelo de Compra BOOZ Resumo de Modelo Compra_2011_02_07 2" xfId="607"/>
    <cellStyle name="_12502_201106 _Modelo de Compra BOOZ Resumo de Modelo Compra_2011_02_07 2 2" xfId="608"/>
    <cellStyle name="_12502_201106 _Modelo de Compra BOOZ Resumo de Modelo Compra_2011_02_07 3" xfId="609"/>
    <cellStyle name="_12502_Anexo III Planilla Modelo de Cotización DSLAM 2008 v1" xfId="610"/>
    <cellStyle name="_12502_Anexo III Planilla Modelo de Cotización DSLAM 2008 v1 2" xfId="611"/>
    <cellStyle name="_12502_Anexo III Planilla Modelo de Cotización DSLAM 2008 v1 2 2" xfId="612"/>
    <cellStyle name="_12502_Anexo III Planilla Modelo de Cotización DSLAM 2008 v1 3" xfId="613"/>
    <cellStyle name="_12502_Anexo III Planilla Modelo de Cotización DSLAM 2008 v1_201106 _Modelo de Compra BOOZ Resumo de Modelo Compra_2011_02_07" xfId="614"/>
    <cellStyle name="_12502_Anexo III Planilla Modelo de Cotización DSLAM 2008 v1_201106 _Modelo de Compra BOOZ Resumo de Modelo Compra_2011_02_07 2" xfId="615"/>
    <cellStyle name="_12502_Anexo III Planilla Modelo de Cotización DSLAM 2008 v1_201106 _Modelo de Compra BOOZ Resumo de Modelo Compra_2011_02_07 2 2" xfId="616"/>
    <cellStyle name="_12502_Anexo III Planilla Modelo de Cotización DSLAM 2008 v1_201106 _Modelo de Compra BOOZ Resumo de Modelo Compra_2011_02_07 3" xfId="617"/>
    <cellStyle name="_12502_Anexo III Planilla Modelo de Cotización DSLAM 2008 v14" xfId="618"/>
    <cellStyle name="_12502_Anexo III Planilla Modelo de Cotización DSLAM 2008 v14 2" xfId="619"/>
    <cellStyle name="_12502_Anexo III Planilla Modelo de Cotización DSLAM 2008 v14 2 2" xfId="620"/>
    <cellStyle name="_12502_Anexo III Planilla Modelo de Cotización DSLAM 2008 v14 3" xfId="621"/>
    <cellStyle name="_12502_Anexo III Planilla Modelo de Cotización DSLAM 2008 v14_201106 _Modelo de Compra BOOZ Resumo de Modelo Compra_2011_02_07" xfId="622"/>
    <cellStyle name="_12502_Anexo III Planilla Modelo de Cotización DSLAM 2008 v14_201106 _Modelo de Compra BOOZ Resumo de Modelo Compra_2011_02_07 2" xfId="623"/>
    <cellStyle name="_12502_Anexo III Planilla Modelo de Cotización DSLAM 2008 v14_201106 _Modelo de Compra BOOZ Resumo de Modelo Compra_2011_02_07 2 2" xfId="624"/>
    <cellStyle name="_12502_Anexo III Planilla Modelo de Cotización DSLAM 2008 v14_201106 _Modelo de Compra BOOZ Resumo de Modelo Compra_2011_02_07 3" xfId="625"/>
    <cellStyle name="_12502_Anexo III Planilla Modelo de Cotización DSLAM 2008 v18" xfId="626"/>
    <cellStyle name="_12502_Anexo III Planilla Modelo de Cotización DSLAM 2008 v18 2" xfId="627"/>
    <cellStyle name="_12502_Anexo III Planilla Modelo de Cotización DSLAM 2008 v18 2 2" xfId="628"/>
    <cellStyle name="_12502_Anexo III Planilla Modelo de Cotización DSLAM 2008 v18 3" xfId="629"/>
    <cellStyle name="_12502_Anexo III Planilla Modelo de Cotización DSLAM 2008 v18_201106 _Modelo de Compra BOOZ Resumo de Modelo Compra_2011_02_07" xfId="630"/>
    <cellStyle name="_12502_Anexo III Planilla Modelo de Cotización DSLAM 2008 v18_201106 _Modelo de Compra BOOZ Resumo de Modelo Compra_2011_02_07 2" xfId="631"/>
    <cellStyle name="_12502_Anexo III Planilla Modelo de Cotización DSLAM 2008 v18_201106 _Modelo de Compra BOOZ Resumo de Modelo Compra_2011_02_07 2 2" xfId="632"/>
    <cellStyle name="_12502_Anexo III Planilla Modelo de Cotización DSLAM 2008 v18_201106 _Modelo de Compra BOOZ Resumo de Modelo Compra_2011_02_07 3" xfId="633"/>
    <cellStyle name="_12502_Anexo III Planilla Modelo de Cotización DSLAM 2008 v8" xfId="634"/>
    <cellStyle name="_12502_Anexo III Planilla Modelo de Cotización DSLAM 2008 v8 2" xfId="635"/>
    <cellStyle name="_12502_Anexo III Planilla Modelo de Cotización DSLAM 2008 v8 2 2" xfId="636"/>
    <cellStyle name="_12502_Anexo III Planilla Modelo de Cotización DSLAM 2008 v8 3" xfId="637"/>
    <cellStyle name="_12502_Anexo III Planilla Modelo de Cotización DSLAM 2008 v8_201106 _Modelo de Compra BOOZ Resumo de Modelo Compra_2011_02_07" xfId="638"/>
    <cellStyle name="_12502_Anexo III Planilla Modelo de Cotización DSLAM 2008 v8_201106 _Modelo de Compra BOOZ Resumo de Modelo Compra_2011_02_07 2" xfId="639"/>
    <cellStyle name="_12502_Anexo III Planilla Modelo de Cotización DSLAM 2008 v8_201106 _Modelo de Compra BOOZ Resumo de Modelo Compra_2011_02_07 2 2" xfId="640"/>
    <cellStyle name="_12502_Anexo III Planilla Modelo de Cotización DSLAM 2008 v8_201106 _Modelo de Compra BOOZ Resumo de Modelo Compra_2011_02_07 3" xfId="641"/>
    <cellStyle name="_12502_Anexo III Planilla modelo de cotización v17" xfId="642"/>
    <cellStyle name="_12502_Anexo III Planilla modelo de cotización v17 2" xfId="643"/>
    <cellStyle name="_12502_Anexo III Planilla modelo de cotización v17 2 2" xfId="644"/>
    <cellStyle name="_12502_Anexo III Planilla modelo de cotización v17 3" xfId="645"/>
    <cellStyle name="_12502_Anexo III Planilla modelo de cotización v17_201106 _Modelo de Compra BOOZ Resumo de Modelo Compra_2011_02_07" xfId="646"/>
    <cellStyle name="_12502_Anexo III Planilla modelo de cotización v17_201106 _Modelo de Compra BOOZ Resumo de Modelo Compra_2011_02_07 2" xfId="647"/>
    <cellStyle name="_12502_Anexo III Planilla modelo de cotización v17_201106 _Modelo de Compra BOOZ Resumo de Modelo Compra_2011_02_07 2 2" xfId="648"/>
    <cellStyle name="_12502_Anexo III Planilla modelo de cotización v17_201106 _Modelo de Compra BOOZ Resumo de Modelo Compra_2011_02_07 3" xfId="649"/>
    <cellStyle name="_12502_Factors DSLAM 2008 20070815(Integrated)" xfId="650"/>
    <cellStyle name="_12502_Factors DSLAM 2008 20070815(Integrated) 2" xfId="651"/>
    <cellStyle name="_12502_Factors DSLAM 2008 20070815(Integrated) 2 2" xfId="652"/>
    <cellStyle name="_12502_Factors DSLAM 2008 20070815(Integrated) 3" xfId="653"/>
    <cellStyle name="_12502_Factors DSLAM 2008 20070815(Integrated)_201106 _Modelo de Compra BOOZ Resumo de Modelo Compra_2011_02_07" xfId="654"/>
    <cellStyle name="_12502_Factors DSLAM 2008 20070815(Integrated)_201106 _Modelo de Compra BOOZ Resumo de Modelo Compra_2011_02_07 2" xfId="655"/>
    <cellStyle name="_12502_Factors DSLAM 2008 20070815(Integrated)_201106 _Modelo de Compra BOOZ Resumo de Modelo Compra_2011_02_07 2 2" xfId="656"/>
    <cellStyle name="_12502_Factors DSLAM 2008 20070815(Integrated)_201106 _Modelo de Compra BOOZ Resumo de Modelo Compra_2011_02_07 3" xfId="657"/>
    <cellStyle name="_12502_Huawei Target" xfId="658"/>
    <cellStyle name="_12502_Huawei Target 2" xfId="659"/>
    <cellStyle name="_12502_Huawei Target 2 2" xfId="660"/>
    <cellStyle name="_12502_Huawei Target 3" xfId="661"/>
    <cellStyle name="_12502_Huawei Target v1" xfId="662"/>
    <cellStyle name="_12502_Huawei Target v1 2" xfId="663"/>
    <cellStyle name="_12502_Huawei Target v1 2 2" xfId="664"/>
    <cellStyle name="_12502_Huawei Target v1 3" xfId="665"/>
    <cellStyle name="_12502_Huawei Target v1_201106 _Modelo de Compra BOOZ Resumo de Modelo Compra_2011_02_07" xfId="666"/>
    <cellStyle name="_12502_Huawei Target v1_201106 _Modelo de Compra BOOZ Resumo de Modelo Compra_2011_02_07 2" xfId="667"/>
    <cellStyle name="_12502_Huawei Target v1_201106 _Modelo de Compra BOOZ Resumo de Modelo Compra_2011_02_07 2 2" xfId="668"/>
    <cellStyle name="_12502_Huawei Target v1_201106 _Modelo de Compra BOOZ Resumo de Modelo Compra_2011_02_07 3" xfId="669"/>
    <cellStyle name="_12502_Huawei Target_201106 _Modelo de Compra BOOZ Resumo de Modelo Compra_2011_02_07" xfId="670"/>
    <cellStyle name="_12502_Huawei Target_201106 _Modelo de Compra BOOZ Resumo de Modelo Compra_2011_02_07 2" xfId="671"/>
    <cellStyle name="_12502_Huawei Target_201106 _Modelo de Compra BOOZ Resumo de Modelo Compra_2011_02_07 2 2" xfId="672"/>
    <cellStyle name="_12502_Huawei Target_201106 _Modelo de Compra BOOZ Resumo de Modelo Compra_2011_02_07 3" xfId="673"/>
    <cellStyle name="_12502_LPU -Equipment_v1" xfId="674"/>
    <cellStyle name="_12502_LPU -Equipment_v1 2" xfId="675"/>
    <cellStyle name="_12502_LPU -Equipment_v1 2 2" xfId="676"/>
    <cellStyle name="_12502_LPU -Equipment_v1 3" xfId="677"/>
    <cellStyle name="_12502_LPU -Equipment_v1_201106 _Modelo de Compra BOOZ Resumo de Modelo Compra_2011_02_07" xfId="678"/>
    <cellStyle name="_12502_LPU -Equipment_v1_201106 _Modelo de Compra BOOZ Resumo de Modelo Compra_2011_02_07 2" xfId="679"/>
    <cellStyle name="_12502_LPU -Equipment_v1_201106 _Modelo de Compra BOOZ Resumo de Modelo Compra_2011_02_07 2 2" xfId="680"/>
    <cellStyle name="_12502_LPU -Equipment_v1_201106 _Modelo de Compra BOOZ Resumo de Modelo Compra_2011_02_07 3" xfId="681"/>
    <cellStyle name="_12502_LPU Service and Material all items" xfId="682"/>
    <cellStyle name="_12502_LPU Service and Material all items 2" xfId="683"/>
    <cellStyle name="_12502_LPU Service and Material all items 2 2" xfId="684"/>
    <cellStyle name="_12502_LPU Service and Material all items 3" xfId="685"/>
    <cellStyle name="_12502_LPU Service and Material all items_201106 _Modelo de Compra BOOZ Resumo de Modelo Compra_2011_02_07" xfId="686"/>
    <cellStyle name="_12502_LPU Service and Material all items_201106 _Modelo de Compra BOOZ Resumo de Modelo Compra_2011_02_07 2" xfId="687"/>
    <cellStyle name="_12502_LPU Service and Material all items_201106 _Modelo de Compra BOOZ Resumo de Modelo Compra_2011_02_07 2 2" xfId="688"/>
    <cellStyle name="_12502_LPU Service and Material all items_201106 _Modelo de Compra BOOZ Resumo de Modelo Compra_2011_02_07 3" xfId="689"/>
    <cellStyle name="_12502_LPU VIVO SDH 2006_MEM SERVIÇOS E MATERIAIS" xfId="690"/>
    <cellStyle name="_12502_LPU VIVO SDH 2006_MEM SERVIÇOS E MATERIAIS 2" xfId="691"/>
    <cellStyle name="_12502_LPU VIVO SDH 2006_MEM SERVIÇOS E MATERIAIS 2 2" xfId="692"/>
    <cellStyle name="_12502_LPU VIVO SDH 2006_MEM SERVIÇOS E MATERIAIS 3" xfId="693"/>
    <cellStyle name="_12502_LPU VIVO SDH 2006_MEM SERVIÇOS E MATERIAIS_03-Anexo II - Planillas de cotizacion - v37" xfId="694"/>
    <cellStyle name="_12502_LPU VIVO SDH 2006_MEM SERVIÇOS E MATERIAIS_03-Anexo II - Planillas de cotizacion - v37_PTN_Backhaul_Planillas de cotización_V23" xfId="695"/>
    <cellStyle name="_12502_LPU VIVO SDH 2006_MEM SERVIÇOS E MATERIAIS_03-Anexo II - Planillas de cotizacion - v37_PTN_Backhaul_Planillas de cotización_V32" xfId="696"/>
    <cellStyle name="_12502_LPU VIVO SDH 2006_MEM SERVIÇOS E MATERIAIS_03-Anexo II - Planillas de cotizacion - v37_PTN_Backhaul_Planillas de cotización_V33" xfId="697"/>
    <cellStyle name="_12502_LPU VIVO SDH 2006_MEM SERVIÇOS E MATERIAIS_03-Anexo II - Planillas de cotizacion - v37_PTN_Backhaul_Planillas de cotización_V7" xfId="698"/>
    <cellStyle name="_12502_LPU VIVO SDH 2006_MEM SERVIÇOS E MATERIAIS_201106 _Modelo de Compra BOOZ Resumo de Modelo Compra_2011_02_07" xfId="699"/>
    <cellStyle name="_12502_LPU VIVO SDH 2006_MEM SERVIÇOS E MATERIAIS_201106 _Modelo de Compra BOOZ Resumo de Modelo Compra_2011_02_07 2" xfId="700"/>
    <cellStyle name="_12502_LPU VIVO SDH 2006_MEM SERVIÇOS E MATERIAIS_201106 _Modelo de Compra BOOZ Resumo de Modelo Compra_2011_02_07 2 2" xfId="701"/>
    <cellStyle name="_12502_LPU VIVO SDH 2006_MEM SERVIÇOS E MATERIAIS_201106 _Modelo de Compra BOOZ Resumo de Modelo Compra_2011_02_07 3" xfId="702"/>
    <cellStyle name="_12502_LPU VIVO SDH 2006_MEM SERVIÇOS E MATERIAIS_Anexo III Planilla modelo de cotización v17" xfId="703"/>
    <cellStyle name="_12502_LPU VIVO SDH 2006_MEM SERVIÇOS E MATERIAIS_Anexo III Planilla modelo de cotización v17 2" xfId="704"/>
    <cellStyle name="_12502_LPU VIVO SDH 2006_MEM SERVIÇOS E MATERIAIS_Anexo III Planilla modelo de cotización v17 2 2" xfId="705"/>
    <cellStyle name="_12502_LPU VIVO SDH 2006_MEM SERVIÇOS E MATERIAIS_Anexo III Planilla modelo de cotización v17 3" xfId="706"/>
    <cellStyle name="_12502_LPU VIVO SDH 2006_MEM SERVIÇOS E MATERIAIS_Anexo III Planilla modelo de cotización v17_201106 _Modelo de Compra BOOZ Resumo de Modelo Compra_2011_02_07" xfId="707"/>
    <cellStyle name="_12502_LPU VIVO SDH 2006_MEM SERVIÇOS E MATERIAIS_Anexo III Planilla modelo de cotización v17_201106 _Modelo de Compra BOOZ Resumo de Modelo Compra_2011_02_07 2" xfId="708"/>
    <cellStyle name="_12502_LPU VIVO SDH 2006_MEM SERVIÇOS E MATERIAIS_Anexo III Planilla modelo de cotización v17_201106 _Modelo de Compra BOOZ Resumo de Modelo Compra_2011_02_07 2 2" xfId="709"/>
    <cellStyle name="_12502_LPU VIVO SDH 2006_MEM SERVIÇOS E MATERIAIS_Anexo III Planilla modelo de cotización v17_201106 _Modelo de Compra BOOZ Resumo de Modelo Compra_2011_02_07 3" xfId="710"/>
    <cellStyle name="_12502_LPU VIVO SDH 2006_MEM SERVIÇOS E MATERIAIS_Anexo III Planilla modelo de cotización v17_Anexo III Planilla Modelo de Cotización DSLAM 2008 v18" xfId="711"/>
    <cellStyle name="_12502_LPU VIVO SDH 2006_MEM SERVIÇOS E MATERIAIS_Anexo III Planilla modelo de cotización v17_Anexo III Planilla Modelo de Cotización DSLAM 2008 v18 2" xfId="712"/>
    <cellStyle name="_12502_LPU VIVO SDH 2006_MEM SERVIÇOS E MATERIAIS_Anexo III Planilla modelo de cotización v17_Anexo III Planilla Modelo de Cotización DSLAM 2008 v18 2 2" xfId="713"/>
    <cellStyle name="_12502_LPU VIVO SDH 2006_MEM SERVIÇOS E MATERIAIS_Anexo III Planilla modelo de cotización v17_Anexo III Planilla Modelo de Cotización DSLAM 2008 v18 3" xfId="714"/>
    <cellStyle name="_12502_LPU VIVO SDH 2006_MEM SERVIÇOS E MATERIAIS_Anexo III Planilla modelo de cotización v17_Anexo III Planilla Modelo de Cotización DSLAM 2008 v18_201106 _Modelo de Compra BOOZ Resumo de Modelo Compra_2011_02_07" xfId="715"/>
    <cellStyle name="_12502_LPU VIVO SDH 2006_MEM SERVIÇOS E MATERIAIS_Anexo III Planilla modelo de cotización v17_Anexo III Planilla Modelo de Cotización DSLAM 2008 v18_201106 _Modelo de Compra BOOZ Resumo de Modelo Compra_2011_02_07 2" xfId="716"/>
    <cellStyle name="_12502_LPU VIVO SDH 2006_MEM SERVIÇOS E MATERIAIS_Anexo III Planilla modelo de cotización v17_Anexo III Planilla Modelo de Cotización DSLAM 2008 v18_201106 _Modelo de Compra BOOZ Resumo de Modelo Compra_2011_02_07 2 2" xfId="717"/>
    <cellStyle name="_12502_LPU VIVO SDH 2006_MEM SERVIÇOS E MATERIAIS_Anexo III Planilla modelo de cotización v17_Anexo III Planilla Modelo de Cotización DSLAM 2008 v18_201106 _Modelo de Compra BOOZ Resumo de Modelo Compra_2011_02_07 3" xfId="718"/>
    <cellStyle name="_12502_LPU VIVO SDH 2006_MEM SERVIÇOS E MATERIAIS_Anexo III Planilla modelo de cotización v17_Factors DSLAM 2008 20070815(Integrated)" xfId="719"/>
    <cellStyle name="_12502_LPU VIVO SDH 2006_MEM SERVIÇOS E MATERIAIS_Anexo III Planilla modelo de cotización v17_Factors DSLAM 2008 20070815(Integrated) 2" xfId="720"/>
    <cellStyle name="_12502_LPU VIVO SDH 2006_MEM SERVIÇOS E MATERIAIS_Anexo III Planilla modelo de cotización v17_Factors DSLAM 2008 20070815(Integrated) 2 2" xfId="721"/>
    <cellStyle name="_12502_LPU VIVO SDH 2006_MEM SERVIÇOS E MATERIAIS_Anexo III Planilla modelo de cotización v17_Factors DSLAM 2008 20070815(Integrated) 3" xfId="722"/>
    <cellStyle name="_12502_LPU VIVO SDH 2006_MEM SERVIÇOS E MATERIAIS_Anexo III Planilla modelo de cotización v17_Factors DSLAM 2008 20070815(Integrated)_201106 _Modelo de Compra BOOZ Resumo de Modelo Compra_2011_02_07" xfId="723"/>
    <cellStyle name="_12502_LPU VIVO SDH 2006_MEM SERVIÇOS E MATERIAIS_Anexo III Planilla modelo de cotización v17_Factors DSLAM 2008 20070815(Integrated)_201106 _Modelo de Compra BOOZ Resumo de Modelo Compra_2011_02_07 2" xfId="724"/>
    <cellStyle name="_12502_LPU VIVO SDH 2006_MEM SERVIÇOS E MATERIAIS_Anexo III Planilla modelo de cotización v17_Factors DSLAM 2008 20070815(Integrated)_201106 _Modelo de Compra BOOZ Resumo de Modelo Compra_2011_02_07 2 2" xfId="725"/>
    <cellStyle name="_12502_LPU VIVO SDH 2006_MEM SERVIÇOS E MATERIAIS_Anexo III Planilla modelo de cotización v17_Factors DSLAM 2008 20070815(Integrated)_201106 _Modelo de Compra BOOZ Resumo de Modelo Compra_2011_02_07 3" xfId="726"/>
    <cellStyle name="_12502_LPU VIVO SDH 2006_MEM SERVIÇOS E MATERIAIS_PTN_Backhaul_Planillas de cotización_V23" xfId="727"/>
    <cellStyle name="_12502_LPU VIVO SDH 2006_MEM SERVIÇOS E MATERIAIS_PTN_Backhaul_Planillas de cotización_V32" xfId="728"/>
    <cellStyle name="_12502_LPU VIVO SDH 2006_MEM SERVIÇOS E MATERIAIS_PTN_Backhaul_Planillas de cotización_V33" xfId="729"/>
    <cellStyle name="_12502_LPU VIVO SDH 2006_MEM SERVIÇOS E MATERIAIS_PTN_Backhaul_Planillas de cotización_V7" xfId="730"/>
    <cellStyle name="_12502_LPU VIVO SDH 2006_MEM SERVIÇOS E MATERIAIS_Quotation TLATAM - Metro 2009 V15" xfId="731"/>
    <cellStyle name="_12502_LPU VIVO SDH 2006_MEM SERVIÇOS E MATERIAIS_Quotation TLATAM - Metro 2009 V15_PTN_Backhaul_Planillas de cotización_V23" xfId="732"/>
    <cellStyle name="_12502_LPU VIVO SDH 2006_MEM SERVIÇOS E MATERIAIS_Quotation TLATAM - Metro 2009 V15_PTN_Backhaul_Planillas de cotización_V32" xfId="733"/>
    <cellStyle name="_12502_LPU VIVO SDH 2006_MEM SERVIÇOS E MATERIAIS_Quotation TLATAM - Metro 2009 V15_PTN_Backhaul_Planillas de cotización_V33" xfId="734"/>
    <cellStyle name="_12502_LPU VIVO SDH 2006_MEM SERVIÇOS E MATERIAIS_Quotation TLATAM - Metro 2009 V15_PTN_Backhaul_Planillas de cotización_V7" xfId="735"/>
    <cellStyle name="_12502_LPU VIVO SDH 2006_MEM SERVIÇOS E MATERIAIS_Support Services_v3_final (2007)" xfId="736"/>
    <cellStyle name="_12502_LPU VIVO SDH 2006_MEM SERVIÇOS E MATERIAIS_Support Services_v3_final (2007) 2" xfId="737"/>
    <cellStyle name="_12502_LPU VIVO SDH 2006_MEM SERVIÇOS E MATERIAIS_Support Services_v3_final (2007) 2 2" xfId="738"/>
    <cellStyle name="_12502_LPU VIVO SDH 2006_MEM SERVIÇOS E MATERIAIS_Support Services_v3_final (2007) 3" xfId="739"/>
    <cellStyle name="_12502_LPU VIVO SDH 2006_MEM SERVIÇOS E MATERIAIS_Support Services_v3_final (2007)_201106 _Modelo de Compra BOOZ Resumo de Modelo Compra_2011_02_07" xfId="740"/>
    <cellStyle name="_12502_LPU VIVO SDH 2006_MEM SERVIÇOS E MATERIAIS_Support Services_v3_final (2007)_201106 _Modelo de Compra BOOZ Resumo de Modelo Compra_2011_02_07 2" xfId="741"/>
    <cellStyle name="_12502_LPU VIVO SDH 2006_MEM SERVIÇOS E MATERIAIS_Support Services_v3_final (2007)_201106 _Modelo de Compra BOOZ Resumo de Modelo Compra_2011_02_07 2 2" xfId="742"/>
    <cellStyle name="_12502_LPU VIVO SDH 2006_MEM SERVIÇOS E MATERIAIS_Support Services_v3_final (2007)_201106 _Modelo de Compra BOOZ Resumo de Modelo Compra_2011_02_07 3" xfId="743"/>
    <cellStyle name="_12502_LPU VIVO SDH 2006_MEM SERVIÇOS E MATERIAIS_Support Services_v3_final (2007)_Anexo III Planilla Modelo de Cotización DSLAM 2008 v18" xfId="744"/>
    <cellStyle name="_12502_LPU VIVO SDH 2006_MEM SERVIÇOS E MATERIAIS_Support Services_v3_final (2007)_Anexo III Planilla Modelo de Cotización DSLAM 2008 v18 2" xfId="745"/>
    <cellStyle name="_12502_LPU VIVO SDH 2006_MEM SERVIÇOS E MATERIAIS_Support Services_v3_final (2007)_Anexo III Planilla Modelo de Cotización DSLAM 2008 v18 2 2" xfId="746"/>
    <cellStyle name="_12502_LPU VIVO SDH 2006_MEM SERVIÇOS E MATERIAIS_Support Services_v3_final (2007)_Anexo III Planilla Modelo de Cotización DSLAM 2008 v18 3" xfId="747"/>
    <cellStyle name="_12502_LPU VIVO SDH 2006_MEM SERVIÇOS E MATERIAIS_Support Services_v3_final (2007)_Anexo III Planilla Modelo de Cotización DSLAM 2008 v18_201106 _Modelo de Compra BOOZ Resumo de Modelo Compra_2011_02_07" xfId="748"/>
    <cellStyle name="_12502_LPU VIVO SDH 2006_MEM SERVIÇOS E MATERIAIS_Support Services_v3_final (2007)_Anexo III Planilla Modelo de Cotización DSLAM 2008 v18_201106 _Modelo de Compra BOOZ Resumo de Modelo Compra_2011_02_07 2" xfId="749"/>
    <cellStyle name="_12502_LPU VIVO SDH 2006_MEM SERVIÇOS E MATERIAIS_Support Services_v3_final (2007)_Anexo III Planilla Modelo de Cotización DSLAM 2008 v18_201106 _Modelo de Compra BOOZ Resumo de Modelo Compra_2011_02_07 2 2" xfId="750"/>
    <cellStyle name="_12502_LPU VIVO SDH 2006_MEM SERVIÇOS E MATERIAIS_Support Services_v3_final (2007)_Anexo III Planilla Modelo de Cotización DSLAM 2008 v18_201106 _Modelo de Compra BOOZ Resumo de Modelo Compra_2011_02_07 3" xfId="751"/>
    <cellStyle name="_12502_LPU VIVO SDH 2006_MEM SERVIÇOS E MATERIAIS_Tabla de servicios v2 (All) (version 1)" xfId="752"/>
    <cellStyle name="_12502_LPU VIVO SDH 2006_MEM SERVIÇOS E MATERIAIS_Tabla de servicios v2 (All) (version 1)_PTN_Backhaul_Planillas de cotización_V23" xfId="753"/>
    <cellStyle name="_12502_LPU VIVO SDH 2006_MEM SERVIÇOS E MATERIAIS_Tabla de servicios v2 (All) (version 1)_PTN_Backhaul_Planillas de cotización_V32" xfId="754"/>
    <cellStyle name="_12502_LPU VIVO SDH 2006_MEM SERVIÇOS E MATERIAIS_Tabla de servicios v2 (All) (version 1)_PTN_Backhaul_Planillas de cotización_V33" xfId="755"/>
    <cellStyle name="_12502_LPU VIVO SDH 2006_MEM SERVIÇOS E MATERIAIS_Tabla de servicios v2 (All) (version 1)_PTN_Backhaul_Planillas de cotización_V7" xfId="756"/>
    <cellStyle name="_12502_Modelo 7 A" xfId="757"/>
    <cellStyle name="_12502_Modelo 7 A_03-Anexo II - Planillas de cotizacion - v37" xfId="758"/>
    <cellStyle name="_12502_Modelo 7 A_03-Anexo II - Planillas de cotizacion - v37_PTN_Backhaul_Planillas de cotización_V23" xfId="759"/>
    <cellStyle name="_12502_Modelo 7 A_03-Anexo II - Planillas de cotizacion - v37_PTN_Backhaul_Planillas de cotización_V32" xfId="760"/>
    <cellStyle name="_12502_Modelo 7 A_03-Anexo II - Planillas de cotizacion - v37_PTN_Backhaul_Planillas de cotización_V33" xfId="761"/>
    <cellStyle name="_12502_Modelo 7 A_03-Anexo II - Planillas de cotizacion - v37_PTN_Backhaul_Planillas de cotización_V7" xfId="762"/>
    <cellStyle name="_12502_Modelo 7 A_PTN_Backhaul_Planillas de cotización_V23" xfId="763"/>
    <cellStyle name="_12502_Modelo 7 A_PTN_Backhaul_Planillas de cotización_V32" xfId="764"/>
    <cellStyle name="_12502_Modelo 7 A_PTN_Backhaul_Planillas de cotización_V33" xfId="765"/>
    <cellStyle name="_12502_Modelo 7 A_PTN_Backhaul_Planillas de cotización_V7" xfId="766"/>
    <cellStyle name="_12502_Modelo 7 A_Quotation TLATAM - Metro 2009 V15" xfId="767"/>
    <cellStyle name="_12502_Modelo 7 A_Quotation TLATAM - Metro 2009 V15_PTN_Backhaul_Planillas de cotización_V23" xfId="768"/>
    <cellStyle name="_12502_Modelo 7 A_Quotation TLATAM - Metro 2009 V15_PTN_Backhaul_Planillas de cotización_V32" xfId="769"/>
    <cellStyle name="_12502_Modelo 7 A_Quotation TLATAM - Metro 2009 V15_PTN_Backhaul_Planillas de cotización_V33" xfId="770"/>
    <cellStyle name="_12502_Modelo 7 A_Quotation TLATAM - Metro 2009 V15_PTN_Backhaul_Planillas de cotización_V7" xfId="771"/>
    <cellStyle name="_12502_Modelo 7 A_Tabla de servicios v2 (All) (version 1)" xfId="772"/>
    <cellStyle name="_12502_Modelo 7 A_Tabla de servicios v2 (All) (version 1)_PTN_Backhaul_Planillas de cotización_V23" xfId="773"/>
    <cellStyle name="_12502_Modelo 7 A_Tabla de servicios v2 (All) (version 1)_PTN_Backhaul_Planillas de cotización_V32" xfId="774"/>
    <cellStyle name="_12502_Modelo 7 A_Tabla de servicios v2 (All) (version 1)_PTN_Backhaul_Planillas de cotización_V33" xfId="775"/>
    <cellStyle name="_12502_Modelo 7 A_Tabla de servicios v2 (All) (version 1)_PTN_Backhaul_Planillas de cotización_V7" xfId="776"/>
    <cellStyle name="_12502_PTN_Backhaul_Planillas de cotización_V23" xfId="777"/>
    <cellStyle name="_12502_PTN_Backhaul_Planillas de cotización_V32" xfId="778"/>
    <cellStyle name="_12502_PTN_Backhaul_Planillas de cotización_V33" xfId="779"/>
    <cellStyle name="_12502_PTN_Backhaul_Planillas de cotización_V7" xfId="780"/>
    <cellStyle name="_12502_Quotation TLATAM - Metro 2009 V15" xfId="781"/>
    <cellStyle name="_12502_Quotation TLATAM - Metro 2009 V15_PTN_Backhaul_Planillas de cotización_V23" xfId="782"/>
    <cellStyle name="_12502_Quotation TLATAM - Metro 2009 V15_PTN_Backhaul_Planillas de cotización_V32" xfId="783"/>
    <cellStyle name="_12502_Quotation TLATAM - Metro 2009 V15_PTN_Backhaul_Planillas de cotización_V33" xfId="784"/>
    <cellStyle name="_12502_Quotation TLATAM - Metro 2009 V15_PTN_Backhaul_Planillas de cotización_V7" xfId="785"/>
    <cellStyle name="_12502_suggested factors" xfId="786"/>
    <cellStyle name="_12502_suggested factors 2" xfId="787"/>
    <cellStyle name="_12502_suggested factors 2 2" xfId="788"/>
    <cellStyle name="_12502_suggested factors 3" xfId="789"/>
    <cellStyle name="_12502_suggested factors_201106 _Modelo de Compra BOOZ Resumo de Modelo Compra_2011_02_07" xfId="790"/>
    <cellStyle name="_12502_suggested factors_201106 _Modelo de Compra BOOZ Resumo de Modelo Compra_2011_02_07 2" xfId="791"/>
    <cellStyle name="_12502_suggested factors_201106 _Modelo de Compra BOOZ Resumo de Modelo Compra_2011_02_07 2 2" xfId="792"/>
    <cellStyle name="_12502_suggested factors_201106 _Modelo de Compra BOOZ Resumo de Modelo Compra_2011_02_07 3" xfId="793"/>
    <cellStyle name="_12502_Support Services_v3_final (2007)" xfId="794"/>
    <cellStyle name="_12502_Support Services_v3_final (2007) 2" xfId="795"/>
    <cellStyle name="_12502_Support Services_v3_final (2007) 2 2" xfId="796"/>
    <cellStyle name="_12502_Support Services_v3_final (2007) 3" xfId="797"/>
    <cellStyle name="_12502_Support Services_v3_final (2007)_201106 _Modelo de Compra BOOZ Resumo de Modelo Compra_2011_02_07" xfId="798"/>
    <cellStyle name="_12502_Support Services_v3_final (2007)_201106 _Modelo de Compra BOOZ Resumo de Modelo Compra_2011_02_07 2" xfId="799"/>
    <cellStyle name="_12502_Support Services_v3_final (2007)_201106 _Modelo de Compra BOOZ Resumo de Modelo Compra_2011_02_07 2 2" xfId="800"/>
    <cellStyle name="_12502_Support Services_v3_final (2007)_201106 _Modelo de Compra BOOZ Resumo de Modelo Compra_2011_02_07 3" xfId="801"/>
    <cellStyle name="_12502_Tabla de servicios v2 (All) (version 1)" xfId="802"/>
    <cellStyle name="_12502_Tabla de servicios v2 (All) (version 1)_PTN_Backhaul_Planillas de cotización_V23" xfId="803"/>
    <cellStyle name="_12502_Tabla de servicios v2 (All) (version 1)_PTN_Backhaul_Planillas de cotización_V32" xfId="804"/>
    <cellStyle name="_12502_Tabla de servicios v2 (All) (version 1)_PTN_Backhaul_Planillas de cotización_V33" xfId="805"/>
    <cellStyle name="_12502_Tabla de servicios v2 (All) (version 1)_PTN_Backhaul_Planillas de cotización_V7" xfId="806"/>
    <cellStyle name="_12588" xfId="807"/>
    <cellStyle name="_12588 2" xfId="808"/>
    <cellStyle name="_12588_LPU VIVO SDH 2006_MEM SERVIÇOS E MATERIAIS" xfId="809"/>
    <cellStyle name="_12588_LPU VIVO SDH 2006_MEM SERVIÇOS E MATERIAIS 2" xfId="810"/>
    <cellStyle name="_1xRTT 3rd Carrier B-Form V.02 221102" xfId="811"/>
    <cellStyle name="_1xRTT 3rd Carrier B-Form V.02 221102_Claro NE_v1" xfId="812"/>
    <cellStyle name="_1xRTT 3rd Carrier B-Form V.02 221102_Claro NE_v1_TIM Offer_v8" xfId="813"/>
    <cellStyle name="_1xRTT 3rd Carrier B-Form V.02 221102_Claro_Offer_Full OM_Quotation - V1" xfId="814"/>
    <cellStyle name="_1xRTT 3rd Carrier B-Form V.02 221102_Claro_Offer_Full OM_Quotation - V1 (2)" xfId="815"/>
    <cellStyle name="_1xRTT 3rd Carrier B-Form V.02 221102_Claro_Offer_Full OM_Quotation - V1 (2)_TIM Offer_v8" xfId="816"/>
    <cellStyle name="_1xRTT 3rd Carrier B-Form V.02 221102_Claro_Offer_Full OM_Quotation - V1_TIM Offer_v8" xfId="817"/>
    <cellStyle name="_1xRTT 3rd Carrier B-Form V.02 221102_Copy of Claro_Offer_Full OM_Quotation - V1 (2)" xfId="818"/>
    <cellStyle name="_1xRTT 3rd Carrier B-Form V.02 221102_Copy of Claro_Offer_Full OM_Quotation - V1 (2)_TIM Offer_v8" xfId="819"/>
    <cellStyle name="_1xRTT 3rd Carrier B-Form V.02 221102_TIM Offer_v8" xfId="820"/>
    <cellStyle name="_2 - Brasilcel 401 402 Maio.06" xfId="821"/>
    <cellStyle name="_2 - Brasilcel 401 402 Maio.06 2" xfId="822"/>
    <cellStyle name="_2.01 Precios TASA ASON 110806 CC v3" xfId="823"/>
    <cellStyle name="_2.01 Precios TASA ASON 110806 CC v3 2" xfId="824"/>
    <cellStyle name="_2.15 Modelo Movistar" xfId="825"/>
    <cellStyle name="_2.15 Modelo Movistar 2" xfId="826"/>
    <cellStyle name="_20051118 DMS for SERCOM" xfId="827"/>
    <cellStyle name="_20051118 DMS for SERCOM 2" xfId="828"/>
    <cellStyle name="_2007 Training Quotation Template" xfId="829"/>
    <cellStyle name="_2009.02.04 - Reajuste de Tarifas v3.1" xfId="830"/>
    <cellStyle name="_2009.02.04 - Reajuste de Tarifas v3.1 2" xfId="831"/>
    <cellStyle name="_2009.03.13_Modelo Consolidador_v6.1" xfId="832"/>
    <cellStyle name="_2009.03.13_Modelo Consolidador_v6.1 2" xfId="833"/>
    <cellStyle name="_2009.03.13_Modelo Consolidador_v6.1_19.04.2010_Consolidação_Operativos_VPE v1" xfId="834"/>
    <cellStyle name="_2009.03.13_Modelo Consolidador_v6.1_19.04.2010_Consolidação_Operativos_VPE v1 2" xfId="835"/>
    <cellStyle name="_2009.03.13_Modelo Consolidador_v6.1_OP - Planilha Capex PE 2010_13 rev4 - 100519" xfId="836"/>
    <cellStyle name="_2009.03.13_Modelo Consolidador_v6.1_OP - Planilha Capex PE 2010_13 rev4 - 100519 2" xfId="837"/>
    <cellStyle name="_2009.03.13_Modelo Consolidador_v6.1_Operativos_v3 Enviado - 100430" xfId="838"/>
    <cellStyle name="_2009.03.13_Modelo Consolidador_v6.1_Operativos_v3 Enviado - 100430 2" xfId="839"/>
    <cellStyle name="_2009.03.23 - Projeção de Capex_v8" xfId="840"/>
    <cellStyle name="_2009.03.23 - Projeção de Capex_v8 2" xfId="841"/>
    <cellStyle name="_2009.03.23 - Projeção de Capex_v8 2 2" xfId="842"/>
    <cellStyle name="_2009.03.23 - Projeção de Capex_v8 3" xfId="843"/>
    <cellStyle name="_2009.03.23 - Projeção de Capex_v8_201106 _Modelo de Compra BOOZ Resumo de Modelo Compra_2011_02_07" xfId="844"/>
    <cellStyle name="_2009.03.23 - Projeção de Capex_v8_201106 _Modelo de Compra BOOZ Resumo de Modelo Compra_2011_02_07 2" xfId="845"/>
    <cellStyle name="_2009.03.23 - Projeção de Capex_v8_201106 _Modelo de Compra BOOZ Resumo de Modelo Compra_2011_02_07 2 2" xfId="846"/>
    <cellStyle name="_2009.03.23 - Projeção de Capex_v8_201106 _Modelo de Compra BOOZ Resumo de Modelo Compra_2011_02_07 3" xfId="847"/>
    <cellStyle name="_2009.03.27 - Indicadores Macroeconomicos v4" xfId="848"/>
    <cellStyle name="_2009.03.27 - Indicadores Macroeconomicos v4 2" xfId="849"/>
    <cellStyle name="_2009.03.27 - Indicadores Macroeconomicos v4 2 2" xfId="850"/>
    <cellStyle name="_2009.03.27 - Indicadores Macroeconomicos v4 3" xfId="851"/>
    <cellStyle name="_2009.03.27 - Indicadores Macroeconomicos v4_201106 _Modelo de Compra BOOZ Resumo de Modelo Compra_2011_02_07" xfId="852"/>
    <cellStyle name="_2009.03.27 - Indicadores Macroeconomicos v4_201106 _Modelo de Compra BOOZ Resumo de Modelo Compra_2011_02_07 2" xfId="853"/>
    <cellStyle name="_2009.03.27 - Indicadores Macroeconomicos v4_201106 _Modelo de Compra BOOZ Resumo de Modelo Compra_2011_02_07 2 2" xfId="854"/>
    <cellStyle name="_2009.03.27 - Indicadores Macroeconomicos v4_201106 _Modelo de Compra BOOZ Resumo de Modelo Compra_2011_02_07 3" xfId="855"/>
    <cellStyle name="_2009.03.27 - Indicadores Macroeconomicos v4_Portas ADSL ADER_" xfId="856"/>
    <cellStyle name="_2009.03.27 - Indicadores Macroeconomicos v4_Portas ADSL ADER_ 2" xfId="857"/>
    <cellStyle name="_2009.03.27 - Indicadores Macroeconomicos v4_Portas ADSL ADER_ 2 2" xfId="858"/>
    <cellStyle name="_2009.03.27 - Indicadores Macroeconomicos v4_Portas ADSL ADER_ 3" xfId="859"/>
    <cellStyle name="_2009.03.27 - Indicadores Macroeconomicos v4_Portas ADSL ADER__201106 _Modelo de Compra BOOZ Resumo de Modelo Compra_2011_02_07" xfId="860"/>
    <cellStyle name="_2009.03.27 - Indicadores Macroeconomicos v4_Portas ADSL ADER__201106 _Modelo de Compra BOOZ Resumo de Modelo Compra_2011_02_07 2" xfId="861"/>
    <cellStyle name="_2009.03.27 - Indicadores Macroeconomicos v4_Portas ADSL ADER__201106 _Modelo de Compra BOOZ Resumo de Modelo Compra_2011_02_07 2 2" xfId="862"/>
    <cellStyle name="_2009.03.27 - Indicadores Macroeconomicos v4_Portas ADSL ADER__201106 _Modelo de Compra BOOZ Resumo de Modelo Compra_2011_02_07 3" xfId="863"/>
    <cellStyle name="_2009.03.27 - Indicadores Macroeconomicos v5" xfId="864"/>
    <cellStyle name="_2009.03.27 - Indicadores Macroeconomicos v5 2" xfId="865"/>
    <cellStyle name="_2009.03.27 - Indicadores Macroeconomicos v5 2 2" xfId="866"/>
    <cellStyle name="_2009.03.27 - Indicadores Macroeconomicos v5 3" xfId="867"/>
    <cellStyle name="_2009.03.27 - Indicadores Macroeconomicos v5_201106 _Modelo de Compra BOOZ Resumo de Modelo Compra_2011_02_07" xfId="868"/>
    <cellStyle name="_2009.03.27 - Indicadores Macroeconomicos v5_201106 _Modelo de Compra BOOZ Resumo de Modelo Compra_2011_02_07 2" xfId="869"/>
    <cellStyle name="_2009.03.27 - Indicadores Macroeconomicos v5_201106 _Modelo de Compra BOOZ Resumo de Modelo Compra_2011_02_07 2 2" xfId="870"/>
    <cellStyle name="_2009.03.27 - Indicadores Macroeconomicos v5_201106 _Modelo de Compra BOOZ Resumo de Modelo Compra_2011_02_07 3" xfId="871"/>
    <cellStyle name="_2009.04.05 - Cenário continuísta" xfId="872"/>
    <cellStyle name="_2009.04.05 - Cenário continuísta 2" xfId="873"/>
    <cellStyle name="_2009.04.14 - Modelo de Mercado Detalhado v10.6.1" xfId="874"/>
    <cellStyle name="_2009.04.14 - Modelo de Mercado Detalhado v10.6.1 2" xfId="875"/>
    <cellStyle name="_2009.04.14 - Modelo de Mercado Detalhado v6 " xfId="876"/>
    <cellStyle name="_2009.04.14 - Modelo de Mercado Detalhado v6  2" xfId="877"/>
    <cellStyle name="_2009.04.23 - Folha de Output" xfId="878"/>
    <cellStyle name="_2009.04.23 - Folha de Output 2" xfId="879"/>
    <cellStyle name="_2009.04.24 - Projeções Receita v1.0" xfId="880"/>
    <cellStyle name="_2009.04.24 - Projeções Receita v1.0 2" xfId="881"/>
    <cellStyle name="_2009.04.24 - Projeções Receita v1.0 2 2" xfId="882"/>
    <cellStyle name="_2009.04.24 - Projeções Receita v1.0 3" xfId="883"/>
    <cellStyle name="_2009.04.24 - Projeções Receita v1.0_201106 _Modelo de Compra BOOZ Resumo de Modelo Compra_2011_02_07" xfId="884"/>
    <cellStyle name="_2009.04.24 - Projeções Receita v1.0_201106 _Modelo de Compra BOOZ Resumo de Modelo Compra_2011_02_07 2" xfId="885"/>
    <cellStyle name="_2009.04.24 - Projeções Receita v1.0_201106 _Modelo de Compra BOOZ Resumo de Modelo Compra_2011_02_07 2 2" xfId="886"/>
    <cellStyle name="_2009.04.24 - Projeções Receita v1.0_201106 _Modelo de Compra BOOZ Resumo de Modelo Compra_2011_02_07 3" xfId="887"/>
    <cellStyle name="_2009.04.24_Frentes de Ação Novo- Consolidado Tri" xfId="888"/>
    <cellStyle name="_2009.04.24_Frentes de Ação Novo- Consolidado Tri 2" xfId="889"/>
    <cellStyle name="_x0007__x0005__2009.05.02 - Modelo Fábricas v0" xfId="890"/>
    <cellStyle name="_2009.05.19 - SP_Mascara demandas - Preliminar" xfId="891"/>
    <cellStyle name="_2009.05.19 - SP_Mascara demandas - Preliminar 2" xfId="892"/>
    <cellStyle name="_2009.05.19 - SP_Mascara demandas - Preliminar 2 2" xfId="893"/>
    <cellStyle name="_2009.05.19 - SP_Mascara demandas - Preliminar 3" xfId="894"/>
    <cellStyle name="_2009.05.19 - SP_Mascara demandas - Preliminar_201106 _Modelo de Compra BOOZ Resumo de Modelo Compra_2011_02_07" xfId="895"/>
    <cellStyle name="_2009.05.19 - SP_Mascara demandas - Preliminar_201106 _Modelo de Compra BOOZ Resumo de Modelo Compra_2011_02_07 2" xfId="896"/>
    <cellStyle name="_2009.05.19 - SP_Mascara demandas - Preliminar_201106 _Modelo de Compra BOOZ Resumo de Modelo Compra_2011_02_07 2 2" xfId="897"/>
    <cellStyle name="_2009.05.19 - SP_Mascara demandas - Preliminar_201106 _Modelo de Compra BOOZ Resumo de Modelo Compra_2011_02_07 3" xfId="898"/>
    <cellStyle name="_2009.05.19_Modelo Consolidador_v13.7" xfId="899"/>
    <cellStyle name="_2009.05.19_Modelo Consolidador_v13.7 2" xfId="900"/>
    <cellStyle name="_2009.05.19_Modelo Consolidador_v13.7_19.04.2010_Consolidação_Operativos_VPE v1" xfId="901"/>
    <cellStyle name="_2009.05.19_Modelo Consolidador_v13.7_19.04.2010_Consolidação_Operativos_VPE v1 2" xfId="902"/>
    <cellStyle name="_2009.05.19_Modelo Consolidador_v13.7_OP - Planilha Capex PE 2010_13 rev4 - 100519" xfId="903"/>
    <cellStyle name="_2009.05.19_Modelo Consolidador_v13.7_OP - Planilha Capex PE 2010_13 rev4 - 100519 2" xfId="904"/>
    <cellStyle name="_2009.05.19_Modelo Consolidador_v13.7_Operativos_v3 Enviado - 100430" xfId="905"/>
    <cellStyle name="_2009.05.19_Modelo Consolidador_v13.7_Operativos_v3 Enviado - 100430 2" xfId="906"/>
    <cellStyle name="_2009.05.28 - Consolidação Operativos v4" xfId="907"/>
    <cellStyle name="_2009.05.28 - Consolidação Operativos v4 2" xfId="908"/>
    <cellStyle name="_2009.06.02 DRE consolidado 04062009_v4" xfId="909"/>
    <cellStyle name="_2009.06.02 DRE consolidado 04062009_v4 2" xfId="910"/>
    <cellStyle name="_2009.06.02 DRE consolidado 04062009_v4 2 2" xfId="911"/>
    <cellStyle name="_2009.06.02 DRE consolidado 04062009_v4 3" xfId="912"/>
    <cellStyle name="_2009.06.02 DRE consolidado 04062009_v4_201106 _Modelo de Compra BOOZ Resumo de Modelo Compra_2011_02_07" xfId="913"/>
    <cellStyle name="_2009.06.02 DRE consolidado 04062009_v4_201106 _Modelo de Compra BOOZ Resumo de Modelo Compra_2011_02_07 2" xfId="914"/>
    <cellStyle name="_2009.06.02 DRE consolidado 04062009_v4_201106 _Modelo de Compra BOOZ Resumo de Modelo Compra_2011_02_07 2 2" xfId="915"/>
    <cellStyle name="_2009.06.02 DRE consolidado 04062009_v4_201106 _Modelo de Compra BOOZ Resumo de Modelo Compra_2011_02_07 3" xfId="916"/>
    <cellStyle name="_2009.06.03 Modelo Residencial v1.4" xfId="917"/>
    <cellStyle name="_2009.06.03 Modelo Residencial v1.4 2" xfId="918"/>
    <cellStyle name="_x0007__x0005__2009.06.16 - Modelo Fábricas v8.1" xfId="919"/>
    <cellStyle name="_20090423 Dados_ARPU 2009R_2010PE" xfId="920"/>
    <cellStyle name="_20090423 Dados_ARPU 2009R_2010PE 2" xfId="921"/>
    <cellStyle name="_20090423 Dados_ARPU 2009R_2010PE 2 2" xfId="922"/>
    <cellStyle name="_20090423 Dados_ARPU 2009R_2010PE 3" xfId="923"/>
    <cellStyle name="_20090423 Dados_ARPU 2009R_2010PE_201106 _Modelo de Compra BOOZ Resumo de Modelo Compra_2011_02_07" xfId="924"/>
    <cellStyle name="_20090423 Dados_ARPU 2009R_2010PE_201106 _Modelo de Compra BOOZ Resumo de Modelo Compra_2011_02_07 2" xfId="925"/>
    <cellStyle name="_20090423 Dados_ARPU 2009R_2010PE_201106 _Modelo de Compra BOOZ Resumo de Modelo Compra_2011_02_07 2 2" xfId="926"/>
    <cellStyle name="_20090423 Dados_ARPU 2009R_2010PE_201106 _Modelo de Compra BOOZ Resumo de Modelo Compra_2011_02_07 3" xfId="927"/>
    <cellStyle name="_20090423_PE PRAPS_v1" xfId="928"/>
    <cellStyle name="_20090423_PE PRAPS_v1 2" xfId="929"/>
    <cellStyle name="_20090423_PE PRAPS_v1 2 2" xfId="930"/>
    <cellStyle name="_20090423_PE PRAPS_v1 3" xfId="931"/>
    <cellStyle name="_20090423_PE PRAPS_v1_201106 _Modelo de Compra BOOZ Resumo de Modelo Compra_2011_02_07" xfId="932"/>
    <cellStyle name="_20090423_PE PRAPS_v1_201106 _Modelo de Compra BOOZ Resumo de Modelo Compra_2011_02_07 2" xfId="933"/>
    <cellStyle name="_20090423_PE PRAPS_v1_201106 _Modelo de Compra BOOZ Resumo de Modelo Compra_2011_02_07 2 2" xfId="934"/>
    <cellStyle name="_20090423_PE PRAPS_v1_201106 _Modelo de Compra BOOZ Resumo de Modelo Compra_2011_02_07 3" xfId="935"/>
    <cellStyle name="_2010.03.26 - Indicadores Macroeconomicos - PE 2010-2013" xfId="936"/>
    <cellStyle name="_2010.03.26 - Indicadores Macroeconomicos - PE 2010-2013 2" xfId="937"/>
    <cellStyle name="_2010.03.26 - Indicadores Macroeconomicos - PE 2010-2013 2 2" xfId="938"/>
    <cellStyle name="_2010.03.26 - Indicadores Macroeconomicos - PE 2010-2013 3" xfId="939"/>
    <cellStyle name="_2010.03.26 - Indicadores Macroeconomicos - PE 2010-2013_201106 _Modelo de Compra BOOZ Resumo de Modelo Compra_2011_02_07" xfId="940"/>
    <cellStyle name="_2010.03.26 - Indicadores Macroeconomicos - PE 2010-2013_201106 _Modelo de Compra BOOZ Resumo de Modelo Compra_2011_02_07 2" xfId="941"/>
    <cellStyle name="_2010.03.26 - Indicadores Macroeconomicos - PE 2010-2013_201106 _Modelo de Compra BOOZ Resumo de Modelo Compra_2011_02_07 2 2" xfId="942"/>
    <cellStyle name="_2010.03.26 - Indicadores Macroeconomicos - PE 2010-2013_201106 _Modelo de Compra BOOZ Resumo de Modelo Compra_2011_02_07 3" xfId="943"/>
    <cellStyle name="_3 - Ricardo - Brasilcel Junho-05 EITF" xfId="944"/>
    <cellStyle name="_3 - Ricardo - Brasilcel Junho-05 EITF 2" xfId="945"/>
    <cellStyle name="_3 - Template Vivo Part MAIO-06" xfId="946"/>
    <cellStyle name="_3 - Template Vivo Part MAIO-06 2" xfId="947"/>
    <cellStyle name="_4 - Instrução 371 da TBA de 2005 v 12-12-05 com JSCP" xfId="948"/>
    <cellStyle name="_4 - Instrução 371 da TBA de 2005 v 12-12-05 com JSCP 2" xfId="949"/>
    <cellStyle name="_4 - VIVO Consol. FEV.06" xfId="950"/>
    <cellStyle name="_4 - VIVO Consol. FEV.06 2" xfId="951"/>
    <cellStyle name="_5 - Instrução 371 da TSD de 2005 v 23-01-06 com JSCP" xfId="952"/>
    <cellStyle name="_5 - Instrução 371 da TSD de 2005 v 23-01-06 com JSCP 2" xfId="953"/>
    <cellStyle name="_Abertura OTs e Materiais" xfId="954"/>
    <cellStyle name="_Abertura OTs e Materiais 2" xfId="955"/>
    <cellStyle name="_Abertura OTs e Materiais_Capex" xfId="956"/>
    <cellStyle name="_Abertura OTs e Materiais_Capex 2" xfId="957"/>
    <cellStyle name="_Abertura OTs e Materiais_Capex 2 2" xfId="958"/>
    <cellStyle name="_Abertura OTs e Materiais_Capex 3" xfId="959"/>
    <cellStyle name="_Abertura OTs e Materiais_Capex_MI 2011 pré CIT 19_01" xfId="960"/>
    <cellStyle name="_Abertura OTs e Materiais_Capex_MI 2011 pré CIT 19_01 2" xfId="961"/>
    <cellStyle name="_Abertura OTs e Materiais_Capex_MI 2011 pré CIT 19_01 2 2" xfId="962"/>
    <cellStyle name="_Abertura OTs e Materiais_Capex_MI 2011 pré CIT 19_01 3" xfId="963"/>
    <cellStyle name="_Abertura OTs e Materiais_Capex_MI 2011 préCIT 04_04" xfId="964"/>
    <cellStyle name="_Abertura OTs e Materiais_Capex_MI 2011 préCIT 04_04 2" xfId="965"/>
    <cellStyle name="_Abertura OTs e Materiais_Capex_MI 2011 préCIT 04_04 2 2" xfId="966"/>
    <cellStyle name="_Abertura OTs e Materiais_Capex_MI 2011 préCIT 04_04 3" xfId="967"/>
    <cellStyle name="_Acesso STB" xfId="968"/>
    <cellStyle name="_Acesso STB 2" xfId="969"/>
    <cellStyle name="_Acesso STB_Capex" xfId="970"/>
    <cellStyle name="_Acesso STB_Capex 2" xfId="971"/>
    <cellStyle name="_Acesso STB_Capex 2 2" xfId="972"/>
    <cellStyle name="_Acesso STB_Capex 3" xfId="973"/>
    <cellStyle name="_Acesso STB_Capex_MI 2011 pré CIT 19_01" xfId="974"/>
    <cellStyle name="_Acesso STB_Capex_MI 2011 pré CIT 19_01 2" xfId="975"/>
    <cellStyle name="_Acesso STB_Capex_MI 2011 pré CIT 19_01 2 2" xfId="976"/>
    <cellStyle name="_Acesso STB_Capex_MI 2011 pré CIT 19_01 3" xfId="977"/>
    <cellStyle name="_Acesso STB_Capex_MI 2011 préCIT 04_04" xfId="978"/>
    <cellStyle name="_Acesso STB_Capex_MI 2011 préCIT 04_04 2" xfId="979"/>
    <cellStyle name="_Acesso STB_Capex_MI 2011 préCIT 04_04 2 2" xfId="980"/>
    <cellStyle name="_Acesso STB_Capex_MI 2011 préCIT 04_04 3" xfId="981"/>
    <cellStyle name="_Acesso_Rev" xfId="982"/>
    <cellStyle name="_Acesso_Rev 2" xfId="983"/>
    <cellStyle name="_Acesso_Rev_Capex" xfId="984"/>
    <cellStyle name="_Acesso_Rev_Capex 2" xfId="985"/>
    <cellStyle name="_Acesso_Rev_Capex 2 2" xfId="986"/>
    <cellStyle name="_Acesso_Rev_Capex 3" xfId="987"/>
    <cellStyle name="_Acesso_Rev_Capex_MI 2011 pré CIT 19_01" xfId="988"/>
    <cellStyle name="_Acesso_Rev_Capex_MI 2011 pré CIT 19_01 2" xfId="989"/>
    <cellStyle name="_Acesso_Rev_Capex_MI 2011 pré CIT 19_01 2 2" xfId="990"/>
    <cellStyle name="_Acesso_Rev_Capex_MI 2011 pré CIT 19_01 3" xfId="991"/>
    <cellStyle name="_Acesso_Rev_Capex_MI 2011 préCIT 04_04" xfId="992"/>
    <cellStyle name="_Acesso_Rev_Capex_MI 2011 préCIT 04_04 2" xfId="993"/>
    <cellStyle name="_Acesso_Rev_Capex_MI 2011 préCIT 04_04 2 2" xfId="994"/>
    <cellStyle name="_Acesso_Rev_Capex_MI 2011 préCIT 04_04 3" xfId="995"/>
    <cellStyle name="_Acesso_TUP_Necessário_2008_03_04" xfId="996"/>
    <cellStyle name="_Acesso_TUP_Necessário_2008_03_04 2" xfId="997"/>
    <cellStyle name="_Acesso_TUP_Necessário_2008_03_04_Capex" xfId="998"/>
    <cellStyle name="_ADSL Form-TEF DSLAM 3th PO_ultima vers _v2 with POs&amp;prices" xfId="999"/>
    <cellStyle name="_ADSL Form-TEF DSLAM 3th PO_ultima vers _v2 with POs&amp;prices 2" xfId="1000"/>
    <cellStyle name="_ADSL Form-TEF DSLAM 3th PO_ultima vers _v2 with POs&amp;prices 2 2" xfId="1001"/>
    <cellStyle name="_ADSL Form-TEF DSLAM 3th PO_ultima vers _v2 with POs&amp;prices 3" xfId="1002"/>
    <cellStyle name="_ADSL Form-TEF DSLAM 3th PO_ultima vers _v2 with POs&amp;prices_03-Anexo II - Planillas de cotizacion - v10" xfId="1003"/>
    <cellStyle name="_ADSL Form-TEF DSLAM 3th PO_ultima vers _v2 with POs&amp;prices_03-Anexo II - Planillas de cotizacion - v10_03-Anexo II - Planillas de cotizacion - v37" xfId="1004"/>
    <cellStyle name="_ADSL Form-TEF DSLAM 3th PO_ultima vers _v2 with POs&amp;prices_03-Anexo II - Planillas de cotizacion - v10_03-Anexo II - Planillas de cotizacion - v37_PTN_Backhaul_Planillas de cotización_V23" xfId="1005"/>
    <cellStyle name="_ADSL Form-TEF DSLAM 3th PO_ultima vers _v2 with POs&amp;prices_03-Anexo II - Planillas de cotizacion - v10_03-Anexo II - Planillas de cotizacion - v37_PTN_Backhaul_Planillas de cotización_V32" xfId="1006"/>
    <cellStyle name="_ADSL Form-TEF DSLAM 3th PO_ultima vers _v2 with POs&amp;prices_03-Anexo II - Planillas de cotizacion - v10_03-Anexo II - Planillas de cotizacion - v37_PTN_Backhaul_Planillas de cotización_V33" xfId="1007"/>
    <cellStyle name="_ADSL Form-TEF DSLAM 3th PO_ultima vers _v2 with POs&amp;prices_03-Anexo II - Planillas de cotizacion - v10_03-Anexo II - Planillas de cotizacion - v37_PTN_Backhaul_Planillas de cotización_V7" xfId="1008"/>
    <cellStyle name="_ADSL Form-TEF DSLAM 3th PO_ultima vers _v2 with POs&amp;prices_03-Anexo II - Planillas de cotizacion - v10_PTN_Backhaul_Planillas de cotización_V23" xfId="1009"/>
    <cellStyle name="_ADSL Form-TEF DSLAM 3th PO_ultima vers _v2 with POs&amp;prices_03-Anexo II - Planillas de cotizacion - v10_PTN_Backhaul_Planillas de cotización_V32" xfId="1010"/>
    <cellStyle name="_ADSL Form-TEF DSLAM 3th PO_ultima vers _v2 with POs&amp;prices_03-Anexo II - Planillas de cotizacion - v10_PTN_Backhaul_Planillas de cotización_V33" xfId="1011"/>
    <cellStyle name="_ADSL Form-TEF DSLAM 3th PO_ultima vers _v2 with POs&amp;prices_03-Anexo II - Planillas de cotizacion - v10_PTN_Backhaul_Planillas de cotización_V7" xfId="1012"/>
    <cellStyle name="_ADSL Form-TEF DSLAM 3th PO_ultima vers _v2 with POs&amp;prices_03-Anexo II - Planillas de cotizacion - v10_Quotation TLATAM - Metro 2009 V15" xfId="1013"/>
    <cellStyle name="_ADSL Form-TEF DSLAM 3th PO_ultima vers _v2 with POs&amp;prices_03-Anexo II - Planillas de cotizacion - v10_Quotation TLATAM - Metro 2009 V15_PTN_Backhaul_Planillas de cotización_V23" xfId="1014"/>
    <cellStyle name="_ADSL Form-TEF DSLAM 3th PO_ultima vers _v2 with POs&amp;prices_03-Anexo II - Planillas de cotizacion - v10_Quotation TLATAM - Metro 2009 V15_PTN_Backhaul_Planillas de cotización_V32" xfId="1015"/>
    <cellStyle name="_ADSL Form-TEF DSLAM 3th PO_ultima vers _v2 with POs&amp;prices_03-Anexo II - Planillas de cotizacion - v10_Quotation TLATAM - Metro 2009 V15_PTN_Backhaul_Planillas de cotización_V33" xfId="1016"/>
    <cellStyle name="_ADSL Form-TEF DSLAM 3th PO_ultima vers _v2 with POs&amp;prices_03-Anexo II - Planillas de cotizacion - v10_Quotation TLATAM - Metro 2009 V15_PTN_Backhaul_Planillas de cotización_V7" xfId="1017"/>
    <cellStyle name="_ADSL Form-TEF DSLAM 3th PO_ultima vers _v2 with POs&amp;prices_03-Anexo II - Planillas de cotizacion - v10_Tabla de servicios v2 (All) (version 1)" xfId="1018"/>
    <cellStyle name="_ADSL Form-TEF DSLAM 3th PO_ultima vers _v2 with POs&amp;prices_03-Anexo II - Planillas de cotizacion - v10_Tabla de servicios v2 (All) (version 1)_PTN_Backhaul_Planillas de cotización_V23" xfId="1019"/>
    <cellStyle name="_ADSL Form-TEF DSLAM 3th PO_ultima vers _v2 with POs&amp;prices_03-Anexo II - Planillas de cotizacion - v10_Tabla de servicios v2 (All) (version 1)_PTN_Backhaul_Planillas de cotización_V32" xfId="1020"/>
    <cellStyle name="_ADSL Form-TEF DSLAM 3th PO_ultima vers _v2 with POs&amp;prices_03-Anexo II - Planillas de cotizacion - v10_Tabla de servicios v2 (All) (version 1)_PTN_Backhaul_Planillas de cotización_V33" xfId="1021"/>
    <cellStyle name="_ADSL Form-TEF DSLAM 3th PO_ultima vers _v2 with POs&amp;prices_03-Anexo II - Planillas de cotizacion - v10_Tabla de servicios v2 (All) (version 1)_PTN_Backhaul_Planillas de cotización_V7" xfId="1022"/>
    <cellStyle name="_ADSL Form-TEF DSLAM 3th PO_ultima vers _v2 with POs&amp;prices_03-Anexo II - Planillas de cotizacion - v13" xfId="1023"/>
    <cellStyle name="_ADSL Form-TEF DSLAM 3th PO_ultima vers _v2 with POs&amp;prices_03-Anexo II - Planillas de cotizacion - v13_03-Anexo II - Planillas de cotizacion - v37" xfId="1024"/>
    <cellStyle name="_ADSL Form-TEF DSLAM 3th PO_ultima vers _v2 with POs&amp;prices_03-Anexo II - Planillas de cotizacion - v13_03-Anexo II - Planillas de cotizacion - v37_PTN_Backhaul_Planillas de cotización_V23" xfId="1025"/>
    <cellStyle name="_ADSL Form-TEF DSLAM 3th PO_ultima vers _v2 with POs&amp;prices_03-Anexo II - Planillas de cotizacion - v13_03-Anexo II - Planillas de cotizacion - v37_PTN_Backhaul_Planillas de cotización_V32" xfId="1026"/>
    <cellStyle name="_ADSL Form-TEF DSLAM 3th PO_ultima vers _v2 with POs&amp;prices_03-Anexo II - Planillas de cotizacion - v13_03-Anexo II - Planillas de cotizacion - v37_PTN_Backhaul_Planillas de cotización_V33" xfId="1027"/>
    <cellStyle name="_ADSL Form-TEF DSLAM 3th PO_ultima vers _v2 with POs&amp;prices_03-Anexo II - Planillas de cotizacion - v13_03-Anexo II - Planillas de cotizacion - v37_PTN_Backhaul_Planillas de cotización_V7" xfId="1028"/>
    <cellStyle name="_ADSL Form-TEF DSLAM 3th PO_ultima vers _v2 with POs&amp;prices_03-Anexo II - Planillas de cotizacion - v13_PTN_Backhaul_Planillas de cotización_V23" xfId="1029"/>
    <cellStyle name="_ADSL Form-TEF DSLAM 3th PO_ultima vers _v2 with POs&amp;prices_03-Anexo II - Planillas de cotizacion - v13_PTN_Backhaul_Planillas de cotización_V32" xfId="1030"/>
    <cellStyle name="_ADSL Form-TEF DSLAM 3th PO_ultima vers _v2 with POs&amp;prices_03-Anexo II - Planillas de cotizacion - v13_PTN_Backhaul_Planillas de cotización_V33" xfId="1031"/>
    <cellStyle name="_ADSL Form-TEF DSLAM 3th PO_ultima vers _v2 with POs&amp;prices_03-Anexo II - Planillas de cotizacion - v13_PTN_Backhaul_Planillas de cotización_V7" xfId="1032"/>
    <cellStyle name="_ADSL Form-TEF DSLAM 3th PO_ultima vers _v2 with POs&amp;prices_03-Anexo II - Planillas de cotizacion - v13_Quotation TLATAM - Metro 2009 V15" xfId="1033"/>
    <cellStyle name="_ADSL Form-TEF DSLAM 3th PO_ultima vers _v2 with POs&amp;prices_03-Anexo II - Planillas de cotizacion - v13_Quotation TLATAM - Metro 2009 V15_PTN_Backhaul_Planillas de cotización_V23" xfId="1034"/>
    <cellStyle name="_ADSL Form-TEF DSLAM 3th PO_ultima vers _v2 with POs&amp;prices_03-Anexo II - Planillas de cotizacion - v13_Quotation TLATAM - Metro 2009 V15_PTN_Backhaul_Planillas de cotización_V32" xfId="1035"/>
    <cellStyle name="_ADSL Form-TEF DSLAM 3th PO_ultima vers _v2 with POs&amp;prices_03-Anexo II - Planillas de cotizacion - v13_Quotation TLATAM - Metro 2009 V15_PTN_Backhaul_Planillas de cotización_V33" xfId="1036"/>
    <cellStyle name="_ADSL Form-TEF DSLAM 3th PO_ultima vers _v2 with POs&amp;prices_03-Anexo II - Planillas de cotizacion - v13_Quotation TLATAM - Metro 2009 V15_PTN_Backhaul_Planillas de cotización_V7" xfId="1037"/>
    <cellStyle name="_ADSL Form-TEF DSLAM 3th PO_ultima vers _v2 with POs&amp;prices_03-Anexo II - Planillas de cotizacion - v13_Tabla de servicios v2 (All) (version 1)" xfId="1038"/>
    <cellStyle name="_ADSL Form-TEF DSLAM 3th PO_ultima vers _v2 with POs&amp;prices_03-Anexo II - Planillas de cotizacion - v13_Tabla de servicios v2 (All) (version 1)_PTN_Backhaul_Planillas de cotización_V23" xfId="1039"/>
    <cellStyle name="_ADSL Form-TEF DSLAM 3th PO_ultima vers _v2 with POs&amp;prices_03-Anexo II - Planillas de cotizacion - v13_Tabla de servicios v2 (All) (version 1)_PTN_Backhaul_Planillas de cotización_V32" xfId="1040"/>
    <cellStyle name="_ADSL Form-TEF DSLAM 3th PO_ultima vers _v2 with POs&amp;prices_03-Anexo II - Planillas de cotizacion - v13_Tabla de servicios v2 (All) (version 1)_PTN_Backhaul_Planillas de cotización_V33" xfId="1041"/>
    <cellStyle name="_ADSL Form-TEF DSLAM 3th PO_ultima vers _v2 with POs&amp;prices_03-Anexo II - Planillas de cotizacion - v13_Tabla de servicios v2 (All) (version 1)_PTN_Backhaul_Planillas de cotización_V7" xfId="1042"/>
    <cellStyle name="_ADSL Form-TEF DSLAM 3th PO_ultima vers _v2 with POs&amp;prices_03-Anexo II - Planillas de cotizacion - v21" xfId="1043"/>
    <cellStyle name="_ADSL Form-TEF DSLAM 3th PO_ultima vers _v2 with POs&amp;prices_03-Anexo II - Planillas de cotizacion - v21_03-Anexo II - Planillas de cotizacion - v37" xfId="1044"/>
    <cellStyle name="_ADSL Form-TEF DSLAM 3th PO_ultima vers _v2 with POs&amp;prices_03-Anexo II - Planillas de cotizacion - v21_03-Anexo II - Planillas de cotizacion - v37_PTN_Backhaul_Planillas de cotización_V23" xfId="1045"/>
    <cellStyle name="_ADSL Form-TEF DSLAM 3th PO_ultima vers _v2 with POs&amp;prices_03-Anexo II - Planillas de cotizacion - v21_03-Anexo II - Planillas de cotizacion - v37_PTN_Backhaul_Planillas de cotización_V32" xfId="1046"/>
    <cellStyle name="_ADSL Form-TEF DSLAM 3th PO_ultima vers _v2 with POs&amp;prices_03-Anexo II - Planillas de cotizacion - v21_03-Anexo II - Planillas de cotizacion - v37_PTN_Backhaul_Planillas de cotización_V33" xfId="1047"/>
    <cellStyle name="_ADSL Form-TEF DSLAM 3th PO_ultima vers _v2 with POs&amp;prices_03-Anexo II - Planillas de cotizacion - v21_03-Anexo II - Planillas de cotizacion - v37_PTN_Backhaul_Planillas de cotización_V7" xfId="1048"/>
    <cellStyle name="_ADSL Form-TEF DSLAM 3th PO_ultima vers _v2 with POs&amp;prices_03-Anexo II - Planillas de cotizacion - v21_PTN_Backhaul_Planillas de cotización_V23" xfId="1049"/>
    <cellStyle name="_ADSL Form-TEF DSLAM 3th PO_ultima vers _v2 with POs&amp;prices_03-Anexo II - Planillas de cotizacion - v21_PTN_Backhaul_Planillas de cotización_V32" xfId="1050"/>
    <cellStyle name="_ADSL Form-TEF DSLAM 3th PO_ultima vers _v2 with POs&amp;prices_03-Anexo II - Planillas de cotizacion - v21_PTN_Backhaul_Planillas de cotización_V33" xfId="1051"/>
    <cellStyle name="_ADSL Form-TEF DSLAM 3th PO_ultima vers _v2 with POs&amp;prices_03-Anexo II - Planillas de cotizacion - v21_PTN_Backhaul_Planillas de cotización_V7" xfId="1052"/>
    <cellStyle name="_ADSL Form-TEF DSLAM 3th PO_ultima vers _v2 with POs&amp;prices_03-Anexo II - Planillas de cotizacion - v21_Quotation TLATAM - Metro 2009 V15" xfId="1053"/>
    <cellStyle name="_ADSL Form-TEF DSLAM 3th PO_ultima vers _v2 with POs&amp;prices_03-Anexo II - Planillas de cotizacion - v21_Quotation TLATAM - Metro 2009 V15_PTN_Backhaul_Planillas de cotización_V23" xfId="1054"/>
    <cellStyle name="_ADSL Form-TEF DSLAM 3th PO_ultima vers _v2 with POs&amp;prices_03-Anexo II - Planillas de cotizacion - v21_Quotation TLATAM - Metro 2009 V15_PTN_Backhaul_Planillas de cotización_V32" xfId="1055"/>
    <cellStyle name="_ADSL Form-TEF DSLAM 3th PO_ultima vers _v2 with POs&amp;prices_03-Anexo II - Planillas de cotizacion - v21_Quotation TLATAM - Metro 2009 V15_PTN_Backhaul_Planillas de cotización_V33" xfId="1056"/>
    <cellStyle name="_ADSL Form-TEF DSLAM 3th PO_ultima vers _v2 with POs&amp;prices_03-Anexo II - Planillas de cotizacion - v21_Quotation TLATAM - Metro 2009 V15_PTN_Backhaul_Planillas de cotización_V7" xfId="1057"/>
    <cellStyle name="_ADSL Form-TEF DSLAM 3th PO_ultima vers _v2 with POs&amp;prices_03-Anexo II - Planillas de cotizacion - v21_Tabla de servicios v2 (All) (version 1)" xfId="1058"/>
    <cellStyle name="_ADSL Form-TEF DSLAM 3th PO_ultima vers _v2 with POs&amp;prices_03-Anexo II - Planillas de cotizacion - v21_Tabla de servicios v2 (All) (version 1)_PTN_Backhaul_Planillas de cotización_V23" xfId="1059"/>
    <cellStyle name="_ADSL Form-TEF DSLAM 3th PO_ultima vers _v2 with POs&amp;prices_03-Anexo II - Planillas de cotizacion - v21_Tabla de servicios v2 (All) (version 1)_PTN_Backhaul_Planillas de cotización_V32" xfId="1060"/>
    <cellStyle name="_ADSL Form-TEF DSLAM 3th PO_ultima vers _v2 with POs&amp;prices_03-Anexo II - Planillas de cotizacion - v21_Tabla de servicios v2 (All) (version 1)_PTN_Backhaul_Planillas de cotización_V33" xfId="1061"/>
    <cellStyle name="_ADSL Form-TEF DSLAM 3th PO_ultima vers _v2 with POs&amp;prices_03-Anexo II - Planillas de cotizacion - v21_Tabla de servicios v2 (All) (version 1)_PTN_Backhaul_Planillas de cotización_V7" xfId="1062"/>
    <cellStyle name="_ADSL Form-TEF DSLAM 3th PO_ultima vers _v2 with POs&amp;prices_03-Anexo II - Planillas de cotizacion - v26" xfId="1063"/>
    <cellStyle name="_ADSL Form-TEF DSLAM 3th PO_ultima vers _v2 with POs&amp;prices_03-Anexo II - Planillas de cotizacion - v26_03-Anexo II - Planillas de cotizacion - v37" xfId="1064"/>
    <cellStyle name="_ADSL Form-TEF DSLAM 3th PO_ultima vers _v2 with POs&amp;prices_03-Anexo II - Planillas de cotizacion - v26_03-Anexo II - Planillas de cotizacion - v37_PTN_Backhaul_Planillas de cotización_V23" xfId="1065"/>
    <cellStyle name="_ADSL Form-TEF DSLAM 3th PO_ultima vers _v2 with POs&amp;prices_03-Anexo II - Planillas de cotizacion - v26_03-Anexo II - Planillas de cotizacion - v37_PTN_Backhaul_Planillas de cotización_V32" xfId="1066"/>
    <cellStyle name="_ADSL Form-TEF DSLAM 3th PO_ultima vers _v2 with POs&amp;prices_03-Anexo II - Planillas de cotizacion - v26_03-Anexo II - Planillas de cotizacion - v37_PTN_Backhaul_Planillas de cotización_V33" xfId="1067"/>
    <cellStyle name="_ADSL Form-TEF DSLAM 3th PO_ultima vers _v2 with POs&amp;prices_03-Anexo II - Planillas de cotizacion - v26_03-Anexo II - Planillas de cotizacion - v37_PTN_Backhaul_Planillas de cotización_V7" xfId="1068"/>
    <cellStyle name="_ADSL Form-TEF DSLAM 3th PO_ultima vers _v2 with POs&amp;prices_03-Anexo II - Planillas de cotizacion - v26_PTN_Backhaul_Planillas de cotización_V23" xfId="1069"/>
    <cellStyle name="_ADSL Form-TEF DSLAM 3th PO_ultima vers _v2 with POs&amp;prices_03-Anexo II - Planillas de cotizacion - v26_PTN_Backhaul_Planillas de cotización_V32" xfId="1070"/>
    <cellStyle name="_ADSL Form-TEF DSLAM 3th PO_ultima vers _v2 with POs&amp;prices_03-Anexo II - Planillas de cotizacion - v26_PTN_Backhaul_Planillas de cotización_V33" xfId="1071"/>
    <cellStyle name="_ADSL Form-TEF DSLAM 3th PO_ultima vers _v2 with POs&amp;prices_03-Anexo II - Planillas de cotizacion - v26_PTN_Backhaul_Planillas de cotización_V7" xfId="1072"/>
    <cellStyle name="_ADSL Form-TEF DSLAM 3th PO_ultima vers _v2 with POs&amp;prices_03-Anexo II - Planillas de cotizacion - v26_Quotation TLATAM - Metro 2009 V15" xfId="1073"/>
    <cellStyle name="_ADSL Form-TEF DSLAM 3th PO_ultima vers _v2 with POs&amp;prices_03-Anexo II - Planillas de cotizacion - v26_Quotation TLATAM - Metro 2009 V15_PTN_Backhaul_Planillas de cotización_V23" xfId="1074"/>
    <cellStyle name="_ADSL Form-TEF DSLAM 3th PO_ultima vers _v2 with POs&amp;prices_03-Anexo II - Planillas de cotizacion - v26_Quotation TLATAM - Metro 2009 V15_PTN_Backhaul_Planillas de cotización_V32" xfId="1075"/>
    <cellStyle name="_ADSL Form-TEF DSLAM 3th PO_ultima vers _v2 with POs&amp;prices_03-Anexo II - Planillas de cotizacion - v26_Quotation TLATAM - Metro 2009 V15_PTN_Backhaul_Planillas de cotización_V33" xfId="1076"/>
    <cellStyle name="_ADSL Form-TEF DSLAM 3th PO_ultima vers _v2 with POs&amp;prices_03-Anexo II - Planillas de cotizacion - v26_Quotation TLATAM - Metro 2009 V15_PTN_Backhaul_Planillas de cotización_V7" xfId="1077"/>
    <cellStyle name="_ADSL Form-TEF DSLAM 3th PO_ultima vers _v2 with POs&amp;prices_03-Anexo II - Planillas de cotizacion - v26_Tabla de servicios v2 (All) (version 1)" xfId="1078"/>
    <cellStyle name="_ADSL Form-TEF DSLAM 3th PO_ultima vers _v2 with POs&amp;prices_03-Anexo II - Planillas de cotizacion - v26_Tabla de servicios v2 (All) (version 1)_PTN_Backhaul_Planillas de cotización_V23" xfId="1079"/>
    <cellStyle name="_ADSL Form-TEF DSLAM 3th PO_ultima vers _v2 with POs&amp;prices_03-Anexo II - Planillas de cotizacion - v26_Tabla de servicios v2 (All) (version 1)_PTN_Backhaul_Planillas de cotización_V32" xfId="1080"/>
    <cellStyle name="_ADSL Form-TEF DSLAM 3th PO_ultima vers _v2 with POs&amp;prices_03-Anexo II - Planillas de cotizacion - v26_Tabla de servicios v2 (All) (version 1)_PTN_Backhaul_Planillas de cotización_V33" xfId="1081"/>
    <cellStyle name="_ADSL Form-TEF DSLAM 3th PO_ultima vers _v2 with POs&amp;prices_03-Anexo II - Planillas de cotizacion - v26_Tabla de servicios v2 (All) (version 1)_PTN_Backhaul_Planillas de cotización_V7" xfId="1082"/>
    <cellStyle name="_ADSL Form-TEF DSLAM 3th PO_ultima vers _v2 with POs&amp;prices_03-Anexo II - Planillas de cotizacion - v30" xfId="1083"/>
    <cellStyle name="_ADSL Form-TEF DSLAM 3th PO_ultima vers _v2 with POs&amp;prices_03-Anexo II - Planillas de cotizacion - v30_03-Anexo II - Planillas de cotizacion - v37" xfId="1084"/>
    <cellStyle name="_ADSL Form-TEF DSLAM 3th PO_ultima vers _v2 with POs&amp;prices_03-Anexo II - Planillas de cotizacion - v30_03-Anexo II - Planillas de cotizacion - v37_PTN_Backhaul_Planillas de cotización_V23" xfId="1085"/>
    <cellStyle name="_ADSL Form-TEF DSLAM 3th PO_ultima vers _v2 with POs&amp;prices_03-Anexo II - Planillas de cotizacion - v30_03-Anexo II - Planillas de cotizacion - v37_PTN_Backhaul_Planillas de cotización_V32" xfId="1086"/>
    <cellStyle name="_ADSL Form-TEF DSLAM 3th PO_ultima vers _v2 with POs&amp;prices_03-Anexo II - Planillas de cotizacion - v30_03-Anexo II - Planillas de cotizacion - v37_PTN_Backhaul_Planillas de cotización_V33" xfId="1087"/>
    <cellStyle name="_ADSL Form-TEF DSLAM 3th PO_ultima vers _v2 with POs&amp;prices_03-Anexo II - Planillas de cotizacion - v30_03-Anexo II - Planillas de cotizacion - v37_PTN_Backhaul_Planillas de cotización_V7" xfId="1088"/>
    <cellStyle name="_ADSL Form-TEF DSLAM 3th PO_ultima vers _v2 with POs&amp;prices_03-Anexo II - Planillas de cotizacion - v30_PTN_Backhaul_Planillas de cotización_V23" xfId="1089"/>
    <cellStyle name="_ADSL Form-TEF DSLAM 3th PO_ultima vers _v2 with POs&amp;prices_03-Anexo II - Planillas de cotizacion - v30_PTN_Backhaul_Planillas de cotización_V32" xfId="1090"/>
    <cellStyle name="_ADSL Form-TEF DSLAM 3th PO_ultima vers _v2 with POs&amp;prices_03-Anexo II - Planillas de cotizacion - v30_PTN_Backhaul_Planillas de cotización_V33" xfId="1091"/>
    <cellStyle name="_ADSL Form-TEF DSLAM 3th PO_ultima vers _v2 with POs&amp;prices_03-Anexo II - Planillas de cotizacion - v30_PTN_Backhaul_Planillas de cotización_V7" xfId="1092"/>
    <cellStyle name="_ADSL Form-TEF DSLAM 3th PO_ultima vers _v2 with POs&amp;prices_03-Anexo II - Planillas de cotizacion - v30_Quotation TLATAM - Metro 2009 V15" xfId="1093"/>
    <cellStyle name="_ADSL Form-TEF DSLAM 3th PO_ultima vers _v2 with POs&amp;prices_03-Anexo II - Planillas de cotizacion - v30_Quotation TLATAM - Metro 2009 V15_PTN_Backhaul_Planillas de cotización_V23" xfId="1094"/>
    <cellStyle name="_ADSL Form-TEF DSLAM 3th PO_ultima vers _v2 with POs&amp;prices_03-Anexo II - Planillas de cotizacion - v30_Quotation TLATAM - Metro 2009 V15_PTN_Backhaul_Planillas de cotización_V32" xfId="1095"/>
    <cellStyle name="_ADSL Form-TEF DSLAM 3th PO_ultima vers _v2 with POs&amp;prices_03-Anexo II - Planillas de cotizacion - v30_Quotation TLATAM - Metro 2009 V15_PTN_Backhaul_Planillas de cotización_V33" xfId="1096"/>
    <cellStyle name="_ADSL Form-TEF DSLAM 3th PO_ultima vers _v2 with POs&amp;prices_03-Anexo II - Planillas de cotizacion - v30_Quotation TLATAM - Metro 2009 V15_PTN_Backhaul_Planillas de cotización_V7" xfId="1097"/>
    <cellStyle name="_ADSL Form-TEF DSLAM 3th PO_ultima vers _v2 with POs&amp;prices_03-Anexo II - Planillas de cotizacion - v30_Tabla de servicios v2 (All) (version 1)" xfId="1098"/>
    <cellStyle name="_ADSL Form-TEF DSLAM 3th PO_ultima vers _v2 with POs&amp;prices_03-Anexo II - Planillas de cotizacion - v30_Tabla de servicios v2 (All) (version 1)_PTN_Backhaul_Planillas de cotización_V23" xfId="1099"/>
    <cellStyle name="_ADSL Form-TEF DSLAM 3th PO_ultima vers _v2 with POs&amp;prices_03-Anexo II - Planillas de cotizacion - v30_Tabla de servicios v2 (All) (version 1)_PTN_Backhaul_Planillas de cotización_V32" xfId="1100"/>
    <cellStyle name="_ADSL Form-TEF DSLAM 3th PO_ultima vers _v2 with POs&amp;prices_03-Anexo II - Planillas de cotizacion - v30_Tabla de servicios v2 (All) (version 1)_PTN_Backhaul_Planillas de cotización_V33" xfId="1101"/>
    <cellStyle name="_ADSL Form-TEF DSLAM 3th PO_ultima vers _v2 with POs&amp;prices_03-Anexo II - Planillas de cotizacion - v30_Tabla de servicios v2 (All) (version 1)_PTN_Backhaul_Planillas de cotización_V7" xfId="1102"/>
    <cellStyle name="_ADSL Form-TEF DSLAM 3th PO_ultima vers _v2 with POs&amp;prices_03-Anexo II - Planillas de cotizacion - v37" xfId="1103"/>
    <cellStyle name="_ADSL Form-TEF DSLAM 3th PO_ultima vers _v2 with POs&amp;prices_03-Anexo II - Planillas de cotizacion - v37_PTN_Backhaul_Planillas de cotización_V23" xfId="1104"/>
    <cellStyle name="_ADSL Form-TEF DSLAM 3th PO_ultima vers _v2 with POs&amp;prices_03-Anexo II - Planillas de cotizacion - v37_PTN_Backhaul_Planillas de cotización_V32" xfId="1105"/>
    <cellStyle name="_ADSL Form-TEF DSLAM 3th PO_ultima vers _v2 with POs&amp;prices_03-Anexo II - Planillas de cotizacion - v37_PTN_Backhaul_Planillas de cotización_V33" xfId="1106"/>
    <cellStyle name="_ADSL Form-TEF DSLAM 3th PO_ultima vers _v2 with POs&amp;prices_03-Anexo II - Planillas de cotizacion - v37_PTN_Backhaul_Planillas de cotización_V7" xfId="1107"/>
    <cellStyle name="_ADSL Form-TEF DSLAM 3th PO_ultima vers _v2 with POs&amp;prices_03-Anexo II - Planillas de cotizacion - V4" xfId="1108"/>
    <cellStyle name="_ADSL Form-TEF DSLAM 3th PO_ultima vers _v2 with POs&amp;prices_03-Anexo II - Planillas de cotizacion - V4_03-Anexo II - Planillas de cotizacion - v37" xfId="1109"/>
    <cellStyle name="_ADSL Form-TEF DSLAM 3th PO_ultima vers _v2 with POs&amp;prices_03-Anexo II - Planillas de cotizacion - V4_03-Anexo II - Planillas de cotizacion - v37_PTN_Backhaul_Planillas de cotización_V23" xfId="1110"/>
    <cellStyle name="_ADSL Form-TEF DSLAM 3th PO_ultima vers _v2 with POs&amp;prices_03-Anexo II - Planillas de cotizacion - V4_03-Anexo II - Planillas de cotizacion - v37_PTN_Backhaul_Planillas de cotización_V32" xfId="1111"/>
    <cellStyle name="_ADSL Form-TEF DSLAM 3th PO_ultima vers _v2 with POs&amp;prices_03-Anexo II - Planillas de cotizacion - V4_03-Anexo II - Planillas de cotizacion - v37_PTN_Backhaul_Planillas de cotización_V33" xfId="1112"/>
    <cellStyle name="_ADSL Form-TEF DSLAM 3th PO_ultima vers _v2 with POs&amp;prices_03-Anexo II - Planillas de cotizacion - V4_03-Anexo II - Planillas de cotizacion - v37_PTN_Backhaul_Planillas de cotización_V7" xfId="1113"/>
    <cellStyle name="_ADSL Form-TEF DSLAM 3th PO_ultima vers _v2 with POs&amp;prices_03-Anexo II - Planillas de cotizacion - V4_PTN_Backhaul_Planillas de cotización_V23" xfId="1114"/>
    <cellStyle name="_ADSL Form-TEF DSLAM 3th PO_ultima vers _v2 with POs&amp;prices_03-Anexo II - Planillas de cotizacion - V4_PTN_Backhaul_Planillas de cotización_V32" xfId="1115"/>
    <cellStyle name="_ADSL Form-TEF DSLAM 3th PO_ultima vers _v2 with POs&amp;prices_03-Anexo II - Planillas de cotizacion - V4_PTN_Backhaul_Planillas de cotización_V33" xfId="1116"/>
    <cellStyle name="_ADSL Form-TEF DSLAM 3th PO_ultima vers _v2 with POs&amp;prices_03-Anexo II - Planillas de cotizacion - V4_PTN_Backhaul_Planillas de cotización_V7" xfId="1117"/>
    <cellStyle name="_ADSL Form-TEF DSLAM 3th PO_ultima vers _v2 with POs&amp;prices_03-Anexo II - Planillas de cotizacion - V4_Quotation TLATAM - Metro 2009 V15" xfId="1118"/>
    <cellStyle name="_ADSL Form-TEF DSLAM 3th PO_ultima vers _v2 with POs&amp;prices_03-Anexo II - Planillas de cotizacion - V4_Quotation TLATAM - Metro 2009 V15_PTN_Backhaul_Planillas de cotización_V23" xfId="1119"/>
    <cellStyle name="_ADSL Form-TEF DSLAM 3th PO_ultima vers _v2 with POs&amp;prices_03-Anexo II - Planillas de cotizacion - V4_Quotation TLATAM - Metro 2009 V15_PTN_Backhaul_Planillas de cotización_V32" xfId="1120"/>
    <cellStyle name="_ADSL Form-TEF DSLAM 3th PO_ultima vers _v2 with POs&amp;prices_03-Anexo II - Planillas de cotizacion - V4_Quotation TLATAM - Metro 2009 V15_PTN_Backhaul_Planillas de cotización_V33" xfId="1121"/>
    <cellStyle name="_ADSL Form-TEF DSLAM 3th PO_ultima vers _v2 with POs&amp;prices_03-Anexo II - Planillas de cotizacion - V4_Quotation TLATAM - Metro 2009 V15_PTN_Backhaul_Planillas de cotización_V7" xfId="1122"/>
    <cellStyle name="_ADSL Form-TEF DSLAM 3th PO_ultima vers _v2 with POs&amp;prices_03-Anexo II - Planillas de cotizacion - V4_Tabla de servicios v2 (All) (version 1)" xfId="1123"/>
    <cellStyle name="_ADSL Form-TEF DSLAM 3th PO_ultima vers _v2 with POs&amp;prices_03-Anexo II - Planillas de cotizacion - V4_Tabla de servicios v2 (All) (version 1)_PTN_Backhaul_Planillas de cotización_V23" xfId="1124"/>
    <cellStyle name="_ADSL Form-TEF DSLAM 3th PO_ultima vers _v2 with POs&amp;prices_03-Anexo II - Planillas de cotizacion - V4_Tabla de servicios v2 (All) (version 1)_PTN_Backhaul_Planillas de cotización_V32" xfId="1125"/>
    <cellStyle name="_ADSL Form-TEF DSLAM 3th PO_ultima vers _v2 with POs&amp;prices_03-Anexo II - Planillas de cotizacion - V4_Tabla de servicios v2 (All) (version 1)_PTN_Backhaul_Planillas de cotización_V33" xfId="1126"/>
    <cellStyle name="_ADSL Form-TEF DSLAM 3th PO_ultima vers _v2 with POs&amp;prices_03-Anexo II - Planillas de cotizacion - V4_Tabla de servicios v2 (All) (version 1)_PTN_Backhaul_Planillas de cotización_V7" xfId="1127"/>
    <cellStyle name="_ADSL Form-TEF DSLAM 3th PO_ultima vers _v2 with POs&amp;prices_03-Anexo II - Planillas de cotizacion - V5" xfId="1128"/>
    <cellStyle name="_ADSL Form-TEF DSLAM 3th PO_ultima vers _v2 with POs&amp;prices_03-Anexo II - Planillas de cotizacion - V5_03-Anexo II - Planillas de cotizacion - v37" xfId="1129"/>
    <cellStyle name="_ADSL Form-TEF DSLAM 3th PO_ultima vers _v2 with POs&amp;prices_03-Anexo II - Planillas de cotizacion - V5_03-Anexo II - Planillas de cotizacion - v37_PTN_Backhaul_Planillas de cotización_V23" xfId="1130"/>
    <cellStyle name="_ADSL Form-TEF DSLAM 3th PO_ultima vers _v2 with POs&amp;prices_03-Anexo II - Planillas de cotizacion - V5_03-Anexo II - Planillas de cotizacion - v37_PTN_Backhaul_Planillas de cotización_V32" xfId="1131"/>
    <cellStyle name="_ADSL Form-TEF DSLAM 3th PO_ultima vers _v2 with POs&amp;prices_03-Anexo II - Planillas de cotizacion - V5_03-Anexo II - Planillas de cotizacion - v37_PTN_Backhaul_Planillas de cotización_V33" xfId="1132"/>
    <cellStyle name="_ADSL Form-TEF DSLAM 3th PO_ultima vers _v2 with POs&amp;prices_03-Anexo II - Planillas de cotizacion - V5_03-Anexo II - Planillas de cotizacion - v37_PTN_Backhaul_Planillas de cotización_V7" xfId="1133"/>
    <cellStyle name="_ADSL Form-TEF DSLAM 3th PO_ultima vers _v2 with POs&amp;prices_03-Anexo II - Planillas de cotizacion - V5_PTN_Backhaul_Planillas de cotización_V23" xfId="1134"/>
    <cellStyle name="_ADSL Form-TEF DSLAM 3th PO_ultima vers _v2 with POs&amp;prices_03-Anexo II - Planillas de cotizacion - V5_PTN_Backhaul_Planillas de cotización_V32" xfId="1135"/>
    <cellStyle name="_ADSL Form-TEF DSLAM 3th PO_ultima vers _v2 with POs&amp;prices_03-Anexo II - Planillas de cotizacion - V5_PTN_Backhaul_Planillas de cotización_V33" xfId="1136"/>
    <cellStyle name="_ADSL Form-TEF DSLAM 3th PO_ultima vers _v2 with POs&amp;prices_03-Anexo II - Planillas de cotizacion - V5_PTN_Backhaul_Planillas de cotización_V7" xfId="1137"/>
    <cellStyle name="_ADSL Form-TEF DSLAM 3th PO_ultima vers _v2 with POs&amp;prices_03-Anexo II - Planillas de cotizacion - V5_Quotation TLATAM - Metro 2009 V15" xfId="1138"/>
    <cellStyle name="_ADSL Form-TEF DSLAM 3th PO_ultima vers _v2 with POs&amp;prices_03-Anexo II - Planillas de cotizacion - V5_Quotation TLATAM - Metro 2009 V15_PTN_Backhaul_Planillas de cotización_V23" xfId="1139"/>
    <cellStyle name="_ADSL Form-TEF DSLAM 3th PO_ultima vers _v2 with POs&amp;prices_03-Anexo II - Planillas de cotizacion - V5_Quotation TLATAM - Metro 2009 V15_PTN_Backhaul_Planillas de cotización_V32" xfId="1140"/>
    <cellStyle name="_ADSL Form-TEF DSLAM 3th PO_ultima vers _v2 with POs&amp;prices_03-Anexo II - Planillas de cotizacion - V5_Quotation TLATAM - Metro 2009 V15_PTN_Backhaul_Planillas de cotización_V33" xfId="1141"/>
    <cellStyle name="_ADSL Form-TEF DSLAM 3th PO_ultima vers _v2 with POs&amp;prices_03-Anexo II - Planillas de cotizacion - V5_Quotation TLATAM - Metro 2009 V15_PTN_Backhaul_Planillas de cotización_V7" xfId="1142"/>
    <cellStyle name="_ADSL Form-TEF DSLAM 3th PO_ultima vers _v2 with POs&amp;prices_03-Anexo II - Planillas de cotizacion - V5_Tabla de servicios v2 (All) (version 1)" xfId="1143"/>
    <cellStyle name="_ADSL Form-TEF DSLAM 3th PO_ultima vers _v2 with POs&amp;prices_03-Anexo II - Planillas de cotizacion - V5_Tabla de servicios v2 (All) (version 1)_PTN_Backhaul_Planillas de cotización_V23" xfId="1144"/>
    <cellStyle name="_ADSL Form-TEF DSLAM 3th PO_ultima vers _v2 with POs&amp;prices_03-Anexo II - Planillas de cotizacion - V5_Tabla de servicios v2 (All) (version 1)_PTN_Backhaul_Planillas de cotización_V32" xfId="1145"/>
    <cellStyle name="_ADSL Form-TEF DSLAM 3th PO_ultima vers _v2 with POs&amp;prices_03-Anexo II - Planillas de cotizacion - V5_Tabla de servicios v2 (All) (version 1)_PTN_Backhaul_Planillas de cotización_V33" xfId="1146"/>
    <cellStyle name="_ADSL Form-TEF DSLAM 3th PO_ultima vers _v2 with POs&amp;prices_03-Anexo II - Planillas de cotizacion - V5_Tabla de servicios v2 (All) (version 1)_PTN_Backhaul_Planillas de cotización_V7" xfId="1147"/>
    <cellStyle name="_ADSL Form-TEF DSLAM 3th PO_ultima vers _v2 with POs&amp;prices_201106 _Modelo de Compra BOOZ Resumo de Modelo Compra_2011_02_07" xfId="1148"/>
    <cellStyle name="_ADSL Form-TEF DSLAM 3th PO_ultima vers _v2 with POs&amp;prices_201106 _Modelo de Compra BOOZ Resumo de Modelo Compra_2011_02_07 2" xfId="1149"/>
    <cellStyle name="_ADSL Form-TEF DSLAM 3th PO_ultima vers _v2 with POs&amp;prices_201106 _Modelo de Compra BOOZ Resumo de Modelo Compra_2011_02_07 2 2" xfId="1150"/>
    <cellStyle name="_ADSL Form-TEF DSLAM 3th PO_ultima vers _v2 with POs&amp;prices_201106 _Modelo de Compra BOOZ Resumo de Modelo Compra_2011_02_07 3" xfId="1151"/>
    <cellStyle name="_ADSL Form-TEF DSLAM 3th PO_ultima vers _v2 with POs&amp;prices_Anexo III Planilla Modelo de Cotización DSLAM 2008 v1" xfId="1152"/>
    <cellStyle name="_ADSL Form-TEF DSLAM 3th PO_ultima vers _v2 with POs&amp;prices_Anexo III Planilla Modelo de Cotización DSLAM 2008 v1 2" xfId="1153"/>
    <cellStyle name="_ADSL Form-TEF DSLAM 3th PO_ultima vers _v2 with POs&amp;prices_Anexo III Planilla Modelo de Cotización DSLAM 2008 v1 2 2" xfId="1154"/>
    <cellStyle name="_ADSL Form-TEF DSLAM 3th PO_ultima vers _v2 with POs&amp;prices_Anexo III Planilla Modelo de Cotización DSLAM 2008 v1 3" xfId="1155"/>
    <cellStyle name="_ADSL Form-TEF DSLAM 3th PO_ultima vers _v2 with POs&amp;prices_Anexo III Planilla Modelo de Cotización DSLAM 2008 v1_201106 _Modelo de Compra BOOZ Resumo de Modelo Compra_2011_02_07" xfId="1156"/>
    <cellStyle name="_ADSL Form-TEF DSLAM 3th PO_ultima vers _v2 with POs&amp;prices_Anexo III Planilla Modelo de Cotización DSLAM 2008 v1_201106 _Modelo de Compra BOOZ Resumo de Modelo Compra_2011_02_07 2" xfId="1157"/>
    <cellStyle name="_ADSL Form-TEF DSLAM 3th PO_ultima vers _v2 with POs&amp;prices_Anexo III Planilla Modelo de Cotización DSLAM 2008 v1_201106 _Modelo de Compra BOOZ Resumo de Modelo Compra_2011_02_07 2 2" xfId="1158"/>
    <cellStyle name="_ADSL Form-TEF DSLAM 3th PO_ultima vers _v2 with POs&amp;prices_Anexo III Planilla Modelo de Cotización DSLAM 2008 v1_201106 _Modelo de Compra BOOZ Resumo de Modelo Compra_2011_02_07 3" xfId="1159"/>
    <cellStyle name="_ADSL Form-TEF DSLAM 3th PO_ultima vers _v2 with POs&amp;prices_Anexo III Planilla Modelo de Cotización DSLAM 2008 v14" xfId="1160"/>
    <cellStyle name="_ADSL Form-TEF DSLAM 3th PO_ultima vers _v2 with POs&amp;prices_Anexo III Planilla Modelo de Cotización DSLAM 2008 v14 2" xfId="1161"/>
    <cellStyle name="_ADSL Form-TEF DSLAM 3th PO_ultima vers _v2 with POs&amp;prices_Anexo III Planilla Modelo de Cotización DSLAM 2008 v14 2 2" xfId="1162"/>
    <cellStyle name="_ADSL Form-TEF DSLAM 3th PO_ultima vers _v2 with POs&amp;prices_Anexo III Planilla Modelo de Cotización DSLAM 2008 v14 3" xfId="1163"/>
    <cellStyle name="_ADSL Form-TEF DSLAM 3th PO_ultima vers _v2 with POs&amp;prices_Anexo III Planilla Modelo de Cotización DSLAM 2008 v14_201106 _Modelo de Compra BOOZ Resumo de Modelo Compra_2011_02_07" xfId="1164"/>
    <cellStyle name="_ADSL Form-TEF DSLAM 3th PO_ultima vers _v2 with POs&amp;prices_Anexo III Planilla Modelo de Cotización DSLAM 2008 v14_201106 _Modelo de Compra BOOZ Resumo de Modelo Compra_2011_02_07 2" xfId="1165"/>
    <cellStyle name="_ADSL Form-TEF DSLAM 3th PO_ultima vers _v2 with POs&amp;prices_Anexo III Planilla Modelo de Cotización DSLAM 2008 v14_201106 _Modelo de Compra BOOZ Resumo de Modelo Compra_2011_02_07 2 2" xfId="1166"/>
    <cellStyle name="_ADSL Form-TEF DSLAM 3th PO_ultima vers _v2 with POs&amp;prices_Anexo III Planilla Modelo de Cotización DSLAM 2008 v14_201106 _Modelo de Compra BOOZ Resumo de Modelo Compra_2011_02_07 3" xfId="1167"/>
    <cellStyle name="_ADSL Form-TEF DSLAM 3th PO_ultima vers _v2 with POs&amp;prices_Anexo III Planilla Modelo de Cotización DSLAM 2008 v18" xfId="1168"/>
    <cellStyle name="_ADSL Form-TEF DSLAM 3th PO_ultima vers _v2 with POs&amp;prices_Anexo III Planilla Modelo de Cotización DSLAM 2008 v18 2" xfId="1169"/>
    <cellStyle name="_ADSL Form-TEF DSLAM 3th PO_ultima vers _v2 with POs&amp;prices_Anexo III Planilla Modelo de Cotización DSLAM 2008 v18 2 2" xfId="1170"/>
    <cellStyle name="_ADSL Form-TEF DSLAM 3th PO_ultima vers _v2 with POs&amp;prices_Anexo III Planilla Modelo de Cotización DSLAM 2008 v18 3" xfId="1171"/>
    <cellStyle name="_ADSL Form-TEF DSLAM 3th PO_ultima vers _v2 with POs&amp;prices_Anexo III Planilla Modelo de Cotización DSLAM 2008 v18_201106 _Modelo de Compra BOOZ Resumo de Modelo Compra_2011_02_07" xfId="1172"/>
    <cellStyle name="_ADSL Form-TEF DSLAM 3th PO_ultima vers _v2 with POs&amp;prices_Anexo III Planilla Modelo de Cotización DSLAM 2008 v18_201106 _Modelo de Compra BOOZ Resumo de Modelo Compra_2011_02_07 2" xfId="1173"/>
    <cellStyle name="_ADSL Form-TEF DSLAM 3th PO_ultima vers _v2 with POs&amp;prices_Anexo III Planilla Modelo de Cotización DSLAM 2008 v18_201106 _Modelo de Compra BOOZ Resumo de Modelo Compra_2011_02_07 2 2" xfId="1174"/>
    <cellStyle name="_ADSL Form-TEF DSLAM 3th PO_ultima vers _v2 with POs&amp;prices_Anexo III Planilla Modelo de Cotización DSLAM 2008 v18_201106 _Modelo de Compra BOOZ Resumo de Modelo Compra_2011_02_07 3" xfId="1175"/>
    <cellStyle name="_ADSL Form-TEF DSLAM 3th PO_ultima vers _v2 with POs&amp;prices_Anexo III Planilla Modelo de Cotización DSLAM 2008 v8" xfId="1176"/>
    <cellStyle name="_ADSL Form-TEF DSLAM 3th PO_ultima vers _v2 with POs&amp;prices_Anexo III Planilla Modelo de Cotización DSLAM 2008 v8 2" xfId="1177"/>
    <cellStyle name="_ADSL Form-TEF DSLAM 3th PO_ultima vers _v2 with POs&amp;prices_Anexo III Planilla Modelo de Cotización DSLAM 2008 v8 2 2" xfId="1178"/>
    <cellStyle name="_ADSL Form-TEF DSLAM 3th PO_ultima vers _v2 with POs&amp;prices_Anexo III Planilla Modelo de Cotización DSLAM 2008 v8 3" xfId="1179"/>
    <cellStyle name="_ADSL Form-TEF DSLAM 3th PO_ultima vers _v2 with POs&amp;prices_Anexo III Planilla Modelo de Cotización DSLAM 2008 v8_201106 _Modelo de Compra BOOZ Resumo de Modelo Compra_2011_02_07" xfId="1180"/>
    <cellStyle name="_ADSL Form-TEF DSLAM 3th PO_ultima vers _v2 with POs&amp;prices_Anexo III Planilla Modelo de Cotización DSLAM 2008 v8_201106 _Modelo de Compra BOOZ Resumo de Modelo Compra_2011_02_07 2" xfId="1181"/>
    <cellStyle name="_ADSL Form-TEF DSLAM 3th PO_ultima vers _v2 with POs&amp;prices_Anexo III Planilla Modelo de Cotización DSLAM 2008 v8_201106 _Modelo de Compra BOOZ Resumo de Modelo Compra_2011_02_07 2 2" xfId="1182"/>
    <cellStyle name="_ADSL Form-TEF DSLAM 3th PO_ultima vers _v2 with POs&amp;prices_Anexo III Planilla Modelo de Cotización DSLAM 2008 v8_201106 _Modelo de Compra BOOZ Resumo de Modelo Compra_2011_02_07 3" xfId="1183"/>
    <cellStyle name="_ADSL Form-TEF DSLAM 3th PO_ultima vers _v2 with POs&amp;prices_Anexo III Planilla modelo de cotización v17" xfId="1184"/>
    <cellStyle name="_ADSL Form-TEF DSLAM 3th PO_ultima vers _v2 with POs&amp;prices_Anexo III Planilla modelo de cotización v17 2" xfId="1185"/>
    <cellStyle name="_ADSL Form-TEF DSLAM 3th PO_ultima vers _v2 with POs&amp;prices_Anexo III Planilla modelo de cotización v17 2 2" xfId="1186"/>
    <cellStyle name="_ADSL Form-TEF DSLAM 3th PO_ultima vers _v2 with POs&amp;prices_Anexo III Planilla modelo de cotización v17 3" xfId="1187"/>
    <cellStyle name="_ADSL Form-TEF DSLAM 3th PO_ultima vers _v2 with POs&amp;prices_Anexo III Planilla modelo de cotización v17_201106 _Modelo de Compra BOOZ Resumo de Modelo Compra_2011_02_07" xfId="1188"/>
    <cellStyle name="_ADSL Form-TEF DSLAM 3th PO_ultima vers _v2 with POs&amp;prices_Anexo III Planilla modelo de cotización v17_201106 _Modelo de Compra BOOZ Resumo de Modelo Compra_2011_02_07 2" xfId="1189"/>
    <cellStyle name="_ADSL Form-TEF DSLAM 3th PO_ultima vers _v2 with POs&amp;prices_Anexo III Planilla modelo de cotización v17_201106 _Modelo de Compra BOOZ Resumo de Modelo Compra_2011_02_07 2 2" xfId="1190"/>
    <cellStyle name="_ADSL Form-TEF DSLAM 3th PO_ultima vers _v2 with POs&amp;prices_Anexo III Planilla modelo de cotización v17_201106 _Modelo de Compra BOOZ Resumo de Modelo Compra_2011_02_07 3" xfId="1191"/>
    <cellStyle name="_ADSL Form-TEF DSLAM 3th PO_ultima vers _v2 with POs&amp;prices_Factors DSLAM 2008 20070815(Integrated)" xfId="1192"/>
    <cellStyle name="_ADSL Form-TEF DSLAM 3th PO_ultima vers _v2 with POs&amp;prices_Factors DSLAM 2008 20070815(Integrated) 2" xfId="1193"/>
    <cellStyle name="_ADSL Form-TEF DSLAM 3th PO_ultima vers _v2 with POs&amp;prices_Factors DSLAM 2008 20070815(Integrated) 2 2" xfId="1194"/>
    <cellStyle name="_ADSL Form-TEF DSLAM 3th PO_ultima vers _v2 with POs&amp;prices_Factors DSLAM 2008 20070815(Integrated) 3" xfId="1195"/>
    <cellStyle name="_ADSL Form-TEF DSLAM 3th PO_ultima vers _v2 with POs&amp;prices_Factors DSLAM 2008 20070815(Integrated)_201106 _Modelo de Compra BOOZ Resumo de Modelo Compra_2011_02_07" xfId="1196"/>
    <cellStyle name="_ADSL Form-TEF DSLAM 3th PO_ultima vers _v2 with POs&amp;prices_Factors DSLAM 2008 20070815(Integrated)_201106 _Modelo de Compra BOOZ Resumo de Modelo Compra_2011_02_07 2" xfId="1197"/>
    <cellStyle name="_ADSL Form-TEF DSLAM 3th PO_ultima vers _v2 with POs&amp;prices_Factors DSLAM 2008 20070815(Integrated)_201106 _Modelo de Compra BOOZ Resumo de Modelo Compra_2011_02_07 2 2" xfId="1198"/>
    <cellStyle name="_ADSL Form-TEF DSLAM 3th PO_ultima vers _v2 with POs&amp;prices_Factors DSLAM 2008 20070815(Integrated)_201106 _Modelo de Compra BOOZ Resumo de Modelo Compra_2011_02_07 3" xfId="1199"/>
    <cellStyle name="_ADSL Form-TEF DSLAM 3th PO_ultima vers _v2 with POs&amp;prices_Huawei Target" xfId="1200"/>
    <cellStyle name="_ADSL Form-TEF DSLAM 3th PO_ultima vers _v2 with POs&amp;prices_Huawei Target 2" xfId="1201"/>
    <cellStyle name="_ADSL Form-TEF DSLAM 3th PO_ultima vers _v2 with POs&amp;prices_Huawei Target 2 2" xfId="1202"/>
    <cellStyle name="_ADSL Form-TEF DSLAM 3th PO_ultima vers _v2 with POs&amp;prices_Huawei Target 3" xfId="1203"/>
    <cellStyle name="_ADSL Form-TEF DSLAM 3th PO_ultima vers _v2 with POs&amp;prices_Huawei Target v1" xfId="1204"/>
    <cellStyle name="_ADSL Form-TEF DSLAM 3th PO_ultima vers _v2 with POs&amp;prices_Huawei Target v1 2" xfId="1205"/>
    <cellStyle name="_ADSL Form-TEF DSLAM 3th PO_ultima vers _v2 with POs&amp;prices_Huawei Target v1 2 2" xfId="1206"/>
    <cellStyle name="_ADSL Form-TEF DSLAM 3th PO_ultima vers _v2 with POs&amp;prices_Huawei Target v1 3" xfId="1207"/>
    <cellStyle name="_ADSL Form-TEF DSLAM 3th PO_ultima vers _v2 with POs&amp;prices_Huawei Target v1_201106 _Modelo de Compra BOOZ Resumo de Modelo Compra_2011_02_07" xfId="1208"/>
    <cellStyle name="_ADSL Form-TEF DSLAM 3th PO_ultima vers _v2 with POs&amp;prices_Huawei Target v1_201106 _Modelo de Compra BOOZ Resumo de Modelo Compra_2011_02_07 2" xfId="1209"/>
    <cellStyle name="_ADSL Form-TEF DSLAM 3th PO_ultima vers _v2 with POs&amp;prices_Huawei Target v1_201106 _Modelo de Compra BOOZ Resumo de Modelo Compra_2011_02_07 2 2" xfId="1210"/>
    <cellStyle name="_ADSL Form-TEF DSLAM 3th PO_ultima vers _v2 with POs&amp;prices_Huawei Target v1_201106 _Modelo de Compra BOOZ Resumo de Modelo Compra_2011_02_07 3" xfId="1211"/>
    <cellStyle name="_ADSL Form-TEF DSLAM 3th PO_ultima vers _v2 with POs&amp;prices_Huawei Target_201106 _Modelo de Compra BOOZ Resumo de Modelo Compra_2011_02_07" xfId="1212"/>
    <cellStyle name="_ADSL Form-TEF DSLAM 3th PO_ultima vers _v2 with POs&amp;prices_Huawei Target_201106 _Modelo de Compra BOOZ Resumo de Modelo Compra_2011_02_07 2" xfId="1213"/>
    <cellStyle name="_ADSL Form-TEF DSLAM 3th PO_ultima vers _v2 with POs&amp;prices_Huawei Target_201106 _Modelo de Compra BOOZ Resumo de Modelo Compra_2011_02_07 2 2" xfId="1214"/>
    <cellStyle name="_ADSL Form-TEF DSLAM 3th PO_ultima vers _v2 with POs&amp;prices_Huawei Target_201106 _Modelo de Compra BOOZ Resumo de Modelo Compra_2011_02_07 3" xfId="1215"/>
    <cellStyle name="_ADSL Form-TEF DSLAM 3th PO_ultima vers _v2 with POs&amp;prices_LPU -Equipment_v1" xfId="1216"/>
    <cellStyle name="_ADSL Form-TEF DSLAM 3th PO_ultima vers _v2 with POs&amp;prices_LPU -Equipment_v1 2" xfId="1217"/>
    <cellStyle name="_ADSL Form-TEF DSLAM 3th PO_ultima vers _v2 with POs&amp;prices_LPU -Equipment_v1 2 2" xfId="1218"/>
    <cellStyle name="_ADSL Form-TEF DSLAM 3th PO_ultima vers _v2 with POs&amp;prices_LPU -Equipment_v1 3" xfId="1219"/>
    <cellStyle name="_ADSL Form-TEF DSLAM 3th PO_ultima vers _v2 with POs&amp;prices_LPU -Equipment_v1_201106 _Modelo de Compra BOOZ Resumo de Modelo Compra_2011_02_07" xfId="1220"/>
    <cellStyle name="_ADSL Form-TEF DSLAM 3th PO_ultima vers _v2 with POs&amp;prices_LPU -Equipment_v1_201106 _Modelo de Compra BOOZ Resumo de Modelo Compra_2011_02_07 2" xfId="1221"/>
    <cellStyle name="_ADSL Form-TEF DSLAM 3th PO_ultima vers _v2 with POs&amp;prices_LPU -Equipment_v1_201106 _Modelo de Compra BOOZ Resumo de Modelo Compra_2011_02_07 2 2" xfId="1222"/>
    <cellStyle name="_ADSL Form-TEF DSLAM 3th PO_ultima vers _v2 with POs&amp;prices_LPU -Equipment_v1_201106 _Modelo de Compra BOOZ Resumo de Modelo Compra_2011_02_07 3" xfId="1223"/>
    <cellStyle name="_ADSL Form-TEF DSLAM 3th PO_ultima vers _v2 with POs&amp;prices_LPU Service and Material all items" xfId="1224"/>
    <cellStyle name="_ADSL Form-TEF DSLAM 3th PO_ultima vers _v2 with POs&amp;prices_LPU Service and Material all items 2" xfId="1225"/>
    <cellStyle name="_ADSL Form-TEF DSLAM 3th PO_ultima vers _v2 with POs&amp;prices_LPU Service and Material all items 2 2" xfId="1226"/>
    <cellStyle name="_ADSL Form-TEF DSLAM 3th PO_ultima vers _v2 with POs&amp;prices_LPU Service and Material all items 3" xfId="1227"/>
    <cellStyle name="_ADSL Form-TEF DSLAM 3th PO_ultima vers _v2 with POs&amp;prices_LPU Service and Material all items_201106 _Modelo de Compra BOOZ Resumo de Modelo Compra_2011_02_07" xfId="1228"/>
    <cellStyle name="_ADSL Form-TEF DSLAM 3th PO_ultima vers _v2 with POs&amp;prices_LPU Service and Material all items_201106 _Modelo de Compra BOOZ Resumo de Modelo Compra_2011_02_07 2" xfId="1229"/>
    <cellStyle name="_ADSL Form-TEF DSLAM 3th PO_ultima vers _v2 with POs&amp;prices_LPU Service and Material all items_201106 _Modelo de Compra BOOZ Resumo de Modelo Compra_2011_02_07 2 2" xfId="1230"/>
    <cellStyle name="_ADSL Form-TEF DSLAM 3th PO_ultima vers _v2 with POs&amp;prices_LPU Service and Material all items_201106 _Modelo de Compra BOOZ Resumo de Modelo Compra_2011_02_07 3" xfId="1231"/>
    <cellStyle name="_ADSL Form-TEF DSLAM 3th PO_ultima vers _v2 with POs&amp;prices_Modelo 7 A" xfId="1232"/>
    <cellStyle name="_ADSL Form-TEF DSLAM 3th PO_ultima vers _v2 with POs&amp;prices_Modelo 7 A_03-Anexo II - Planillas de cotizacion - v37" xfId="1233"/>
    <cellStyle name="_ADSL Form-TEF DSLAM 3th PO_ultima vers _v2 with POs&amp;prices_Modelo 7 A_03-Anexo II - Planillas de cotizacion - v37_PTN_Backhaul_Planillas de cotización_V23" xfId="1234"/>
    <cellStyle name="_ADSL Form-TEF DSLAM 3th PO_ultima vers _v2 with POs&amp;prices_Modelo 7 A_03-Anexo II - Planillas de cotizacion - v37_PTN_Backhaul_Planillas de cotización_V32" xfId="1235"/>
    <cellStyle name="_ADSL Form-TEF DSLAM 3th PO_ultima vers _v2 with POs&amp;prices_Modelo 7 A_03-Anexo II - Planillas de cotizacion - v37_PTN_Backhaul_Planillas de cotización_V33" xfId="1236"/>
    <cellStyle name="_ADSL Form-TEF DSLAM 3th PO_ultima vers _v2 with POs&amp;prices_Modelo 7 A_03-Anexo II - Planillas de cotizacion - v37_PTN_Backhaul_Planillas de cotización_V7" xfId="1237"/>
    <cellStyle name="_ADSL Form-TEF DSLAM 3th PO_ultima vers _v2 with POs&amp;prices_Modelo 7 A_PTN_Backhaul_Planillas de cotización_V23" xfId="1238"/>
    <cellStyle name="_ADSL Form-TEF DSLAM 3th PO_ultima vers _v2 with POs&amp;prices_Modelo 7 A_PTN_Backhaul_Planillas de cotización_V32" xfId="1239"/>
    <cellStyle name="_ADSL Form-TEF DSLAM 3th PO_ultima vers _v2 with POs&amp;prices_Modelo 7 A_PTN_Backhaul_Planillas de cotización_V33" xfId="1240"/>
    <cellStyle name="_ADSL Form-TEF DSLAM 3th PO_ultima vers _v2 with POs&amp;prices_Modelo 7 A_PTN_Backhaul_Planillas de cotización_V7" xfId="1241"/>
    <cellStyle name="_ADSL Form-TEF DSLAM 3th PO_ultima vers _v2 with POs&amp;prices_Modelo 7 A_Quotation TLATAM - Metro 2009 V15" xfId="1242"/>
    <cellStyle name="_ADSL Form-TEF DSLAM 3th PO_ultima vers _v2 with POs&amp;prices_Modelo 7 A_Quotation TLATAM - Metro 2009 V15_PTN_Backhaul_Planillas de cotización_V23" xfId="1243"/>
    <cellStyle name="_ADSL Form-TEF DSLAM 3th PO_ultima vers _v2 with POs&amp;prices_Modelo 7 A_Quotation TLATAM - Metro 2009 V15_PTN_Backhaul_Planillas de cotización_V32" xfId="1244"/>
    <cellStyle name="_ADSL Form-TEF DSLAM 3th PO_ultima vers _v2 with POs&amp;prices_Modelo 7 A_Quotation TLATAM - Metro 2009 V15_PTN_Backhaul_Planillas de cotización_V33" xfId="1245"/>
    <cellStyle name="_ADSL Form-TEF DSLAM 3th PO_ultima vers _v2 with POs&amp;prices_Modelo 7 A_Quotation TLATAM - Metro 2009 V15_PTN_Backhaul_Planillas de cotización_V7" xfId="1246"/>
    <cellStyle name="_ADSL Form-TEF DSLAM 3th PO_ultima vers _v2 with POs&amp;prices_Modelo 7 A_Tabla de servicios v2 (All) (version 1)" xfId="1247"/>
    <cellStyle name="_ADSL Form-TEF DSLAM 3th PO_ultima vers _v2 with POs&amp;prices_Modelo 7 A_Tabla de servicios v2 (All) (version 1)_PTN_Backhaul_Planillas de cotización_V23" xfId="1248"/>
    <cellStyle name="_ADSL Form-TEF DSLAM 3th PO_ultima vers _v2 with POs&amp;prices_Modelo 7 A_Tabla de servicios v2 (All) (version 1)_PTN_Backhaul_Planillas de cotización_V32" xfId="1249"/>
    <cellStyle name="_ADSL Form-TEF DSLAM 3th PO_ultima vers _v2 with POs&amp;prices_Modelo 7 A_Tabla de servicios v2 (All) (version 1)_PTN_Backhaul_Planillas de cotización_V33" xfId="1250"/>
    <cellStyle name="_ADSL Form-TEF DSLAM 3th PO_ultima vers _v2 with POs&amp;prices_Modelo 7 A_Tabla de servicios v2 (All) (version 1)_PTN_Backhaul_Planillas de cotización_V7" xfId="1251"/>
    <cellStyle name="_ADSL Form-TEF DSLAM 3th PO_ultima vers _v2 with POs&amp;prices_PTN_Backhaul_Planillas de cotización_V23" xfId="1252"/>
    <cellStyle name="_ADSL Form-TEF DSLAM 3th PO_ultima vers _v2 with POs&amp;prices_PTN_Backhaul_Planillas de cotización_V32" xfId="1253"/>
    <cellStyle name="_ADSL Form-TEF DSLAM 3th PO_ultima vers _v2 with POs&amp;prices_PTN_Backhaul_Planillas de cotización_V33" xfId="1254"/>
    <cellStyle name="_ADSL Form-TEF DSLAM 3th PO_ultima vers _v2 with POs&amp;prices_PTN_Backhaul_Planillas de cotización_V7" xfId="1255"/>
    <cellStyle name="_ADSL Form-TEF DSLAM 3th PO_ultima vers _v2 with POs&amp;prices_Quotation TLATAM - Metro 2009 V15" xfId="1256"/>
    <cellStyle name="_ADSL Form-TEF DSLAM 3th PO_ultima vers _v2 with POs&amp;prices_Quotation TLATAM - Metro 2009 V15_PTN_Backhaul_Planillas de cotización_V23" xfId="1257"/>
    <cellStyle name="_ADSL Form-TEF DSLAM 3th PO_ultima vers _v2 with POs&amp;prices_Quotation TLATAM - Metro 2009 V15_PTN_Backhaul_Planillas de cotización_V32" xfId="1258"/>
    <cellStyle name="_ADSL Form-TEF DSLAM 3th PO_ultima vers _v2 with POs&amp;prices_Quotation TLATAM - Metro 2009 V15_PTN_Backhaul_Planillas de cotización_V33" xfId="1259"/>
    <cellStyle name="_ADSL Form-TEF DSLAM 3th PO_ultima vers _v2 with POs&amp;prices_Quotation TLATAM - Metro 2009 V15_PTN_Backhaul_Planillas de cotización_V7" xfId="1260"/>
    <cellStyle name="_ADSL Form-TEF DSLAM 3th PO_ultima vers _v2 with POs&amp;prices_Serviços TLATAM Metro Eth 2008" xfId="1261"/>
    <cellStyle name="_ADSL Form-TEF DSLAM 3th PO_ultima vers _v2 with POs&amp;prices_Serviços TLATAM Metro Eth 2008_03-Anexo II - Planillas de cotizacion - v37" xfId="1262"/>
    <cellStyle name="_ADSL Form-TEF DSLAM 3th PO_ultima vers _v2 with POs&amp;prices_Serviços TLATAM Metro Eth 2008_03-Anexo II - Planillas de cotizacion - v37_PTN_Backhaul_Planillas de cotización_V23" xfId="1263"/>
    <cellStyle name="_ADSL Form-TEF DSLAM 3th PO_ultima vers _v2 with POs&amp;prices_Serviços TLATAM Metro Eth 2008_03-Anexo II - Planillas de cotizacion - v37_PTN_Backhaul_Planillas de cotización_V32" xfId="1264"/>
    <cellStyle name="_ADSL Form-TEF DSLAM 3th PO_ultima vers _v2 with POs&amp;prices_Serviços TLATAM Metro Eth 2008_03-Anexo II - Planillas de cotizacion - v37_PTN_Backhaul_Planillas de cotización_V33" xfId="1265"/>
    <cellStyle name="_ADSL Form-TEF DSLAM 3th PO_ultima vers _v2 with POs&amp;prices_Serviços TLATAM Metro Eth 2008_03-Anexo II - Planillas de cotizacion - v37_PTN_Backhaul_Planillas de cotización_V7" xfId="1266"/>
    <cellStyle name="_ADSL Form-TEF DSLAM 3th PO_ultima vers _v2 with POs&amp;prices_Serviços TLATAM Metro Eth 2008_PTN_Backhaul_Planillas de cotización_V23" xfId="1267"/>
    <cellStyle name="_ADSL Form-TEF DSLAM 3th PO_ultima vers _v2 with POs&amp;prices_Serviços TLATAM Metro Eth 2008_PTN_Backhaul_Planillas de cotización_V32" xfId="1268"/>
    <cellStyle name="_ADSL Form-TEF DSLAM 3th PO_ultima vers _v2 with POs&amp;prices_Serviços TLATAM Metro Eth 2008_PTN_Backhaul_Planillas de cotización_V33" xfId="1269"/>
    <cellStyle name="_ADSL Form-TEF DSLAM 3th PO_ultima vers _v2 with POs&amp;prices_Serviços TLATAM Metro Eth 2008_PTN_Backhaul_Planillas de cotización_V7" xfId="1270"/>
    <cellStyle name="_ADSL Form-TEF DSLAM 3th PO_ultima vers _v2 with POs&amp;prices_Serviços TLATAM Metro Eth 2008_Quotation TLATAM - Metro 2009 V15" xfId="1271"/>
    <cellStyle name="_ADSL Form-TEF DSLAM 3th PO_ultima vers _v2 with POs&amp;prices_Serviços TLATAM Metro Eth 2008_Quotation TLATAM - Metro 2009 V15_PTN_Backhaul_Planillas de cotización_V23" xfId="1272"/>
    <cellStyle name="_ADSL Form-TEF DSLAM 3th PO_ultima vers _v2 with POs&amp;prices_Serviços TLATAM Metro Eth 2008_Quotation TLATAM - Metro 2009 V15_PTN_Backhaul_Planillas de cotización_V32" xfId="1273"/>
    <cellStyle name="_ADSL Form-TEF DSLAM 3th PO_ultima vers _v2 with POs&amp;prices_Serviços TLATAM Metro Eth 2008_Quotation TLATAM - Metro 2009 V15_PTN_Backhaul_Planillas de cotización_V33" xfId="1274"/>
    <cellStyle name="_ADSL Form-TEF DSLAM 3th PO_ultima vers _v2 with POs&amp;prices_Serviços TLATAM Metro Eth 2008_Quotation TLATAM - Metro 2009 V15_PTN_Backhaul_Planillas de cotización_V7" xfId="1275"/>
    <cellStyle name="_ADSL Form-TEF DSLAM 3th PO_ultima vers _v2 with POs&amp;prices_Serviços TLATAM Metro Eth 2008_Tabla de servicios v2 (All) (version 1)" xfId="1276"/>
    <cellStyle name="_ADSL Form-TEF DSLAM 3th PO_ultima vers _v2 with POs&amp;prices_Serviços TLATAM Metro Eth 2008_Tabla de servicios v2 (All) (version 1)_PTN_Backhaul_Planillas de cotización_V23" xfId="1277"/>
    <cellStyle name="_ADSL Form-TEF DSLAM 3th PO_ultima vers _v2 with POs&amp;prices_Serviços TLATAM Metro Eth 2008_Tabla de servicios v2 (All) (version 1)_PTN_Backhaul_Planillas de cotización_V32" xfId="1278"/>
    <cellStyle name="_ADSL Form-TEF DSLAM 3th PO_ultima vers _v2 with POs&amp;prices_Serviços TLATAM Metro Eth 2008_Tabla de servicios v2 (All) (version 1)_PTN_Backhaul_Planillas de cotización_V33" xfId="1279"/>
    <cellStyle name="_ADSL Form-TEF DSLAM 3th PO_ultima vers _v2 with POs&amp;prices_Serviços TLATAM Metro Eth 2008_Tabla de servicios v2 (All) (version 1)_PTN_Backhaul_Planillas de cotización_V7" xfId="1280"/>
    <cellStyle name="_ADSL Form-TEF DSLAM 3th PO_ultima vers _v2 with POs&amp;prices_suggested factors" xfId="1281"/>
    <cellStyle name="_ADSL Form-TEF DSLAM 3th PO_ultima vers _v2 with POs&amp;prices_suggested factors 2" xfId="1282"/>
    <cellStyle name="_ADSL Form-TEF DSLAM 3th PO_ultima vers _v2 with POs&amp;prices_suggested factors 2 2" xfId="1283"/>
    <cellStyle name="_ADSL Form-TEF DSLAM 3th PO_ultima vers _v2 with POs&amp;prices_suggested factors 3" xfId="1284"/>
    <cellStyle name="_ADSL Form-TEF DSLAM 3th PO_ultima vers _v2 with POs&amp;prices_suggested factors_201106 _Modelo de Compra BOOZ Resumo de Modelo Compra_2011_02_07" xfId="1285"/>
    <cellStyle name="_ADSL Form-TEF DSLAM 3th PO_ultima vers _v2 with POs&amp;prices_suggested factors_201106 _Modelo de Compra BOOZ Resumo de Modelo Compra_2011_02_07 2" xfId="1286"/>
    <cellStyle name="_ADSL Form-TEF DSLAM 3th PO_ultima vers _v2 with POs&amp;prices_suggested factors_201106 _Modelo de Compra BOOZ Resumo de Modelo Compra_2011_02_07 2 2" xfId="1287"/>
    <cellStyle name="_ADSL Form-TEF DSLAM 3th PO_ultima vers _v2 with POs&amp;prices_suggested factors_201106 _Modelo de Compra BOOZ Resumo de Modelo Compra_2011_02_07 3" xfId="1288"/>
    <cellStyle name="_ADSL Form-TEF DSLAM 3th PO_ultima vers _v2 with POs&amp;prices_Support Services_v3_final (2007)" xfId="1289"/>
    <cellStyle name="_ADSL Form-TEF DSLAM 3th PO_ultima vers _v2 with POs&amp;prices_Support Services_v3_final (2007) 2" xfId="1290"/>
    <cellStyle name="_ADSL Form-TEF DSLAM 3th PO_ultima vers _v2 with POs&amp;prices_Support Services_v3_final (2007) 2 2" xfId="1291"/>
    <cellStyle name="_ADSL Form-TEF DSLAM 3th PO_ultima vers _v2 with POs&amp;prices_Support Services_v3_final (2007) 3" xfId="1292"/>
    <cellStyle name="_ADSL Form-TEF DSLAM 3th PO_ultima vers _v2 with POs&amp;prices_Support Services_v3_final (2007)_201106 _Modelo de Compra BOOZ Resumo de Modelo Compra_2011_02_07" xfId="1293"/>
    <cellStyle name="_ADSL Form-TEF DSLAM 3th PO_ultima vers _v2 with POs&amp;prices_Support Services_v3_final (2007)_201106 _Modelo de Compra BOOZ Resumo de Modelo Compra_2011_02_07 2" xfId="1294"/>
    <cellStyle name="_ADSL Form-TEF DSLAM 3th PO_ultima vers _v2 with POs&amp;prices_Support Services_v3_final (2007)_201106 _Modelo de Compra BOOZ Resumo de Modelo Compra_2011_02_07 2 2" xfId="1295"/>
    <cellStyle name="_ADSL Form-TEF DSLAM 3th PO_ultima vers _v2 with POs&amp;prices_Support Services_v3_final (2007)_201106 _Modelo de Compra BOOZ Resumo de Modelo Compra_2011_02_07 3" xfId="1296"/>
    <cellStyle name="_ADSL Form-TEF DSLAM 3th PO_ultima vers _v2 with POs&amp;prices_Tabla de servicios v2 (All) (version 1)" xfId="1297"/>
    <cellStyle name="_ADSL Form-TEF DSLAM 3th PO_ultima vers _v2 with POs&amp;prices_Tabla de servicios v2 (All) (version 1)_PTN_Backhaul_Planillas de cotización_V23" xfId="1298"/>
    <cellStyle name="_ADSL Form-TEF DSLAM 3th PO_ultima vers _v2 with POs&amp;prices_Tabla de servicios v2 (All) (version 1)_PTN_Backhaul_Planillas de cotización_V32" xfId="1299"/>
    <cellStyle name="_ADSL Form-TEF DSLAM 3th PO_ultima vers _v2 with POs&amp;prices_Tabla de servicios v2 (All) (version 1)_PTN_Backhaul_Planillas de cotización_V33" xfId="1300"/>
    <cellStyle name="_ADSL Form-TEF DSLAM 3th PO_ultima vers _v2 with POs&amp;prices_Tabla de servicios v2 (All) (version 1)_PTN_Backhaul_Planillas de cotización_V7" xfId="1301"/>
    <cellStyle name="_ADSL_Testes_Cierre" xfId="1302"/>
    <cellStyle name="_ADSL_Testes_Cierre 2" xfId="1303"/>
    <cellStyle name="_ADSL_Testes_Cierre_Capex" xfId="1304"/>
    <cellStyle name="_AM ADSL 2008 - Anlise target 01Abr08 (v mesa)" xfId="1305"/>
    <cellStyle name="_AM ADSL 2008 - Anlise target 01Abr08 (v mesa) 2" xfId="1306"/>
    <cellStyle name="_AM ADSL 2008 - Anlise target 01Abr08 (v mesa) 2 2" xfId="1307"/>
    <cellStyle name="_AM ADSL 2008 - Anlise target 01Abr08 (v mesa) 3" xfId="1308"/>
    <cellStyle name="_AM ADSL 2008 - Anlise target 01Abr08 (v mesa)_201106 _Modelo de Compra BOOZ Resumo de Modelo Compra_2011_02_07" xfId="1309"/>
    <cellStyle name="_AM ADSL 2008 - Anlise target 01Abr08 (v mesa)_201106 _Modelo de Compra BOOZ Resumo de Modelo Compra_2011_02_07 2" xfId="1310"/>
    <cellStyle name="_AM ADSL 2008 - Anlise target 01Abr08 (v mesa)_201106 _Modelo de Compra BOOZ Resumo de Modelo Compra_2011_02_07 2 2" xfId="1311"/>
    <cellStyle name="_AM ADSL 2008 - Anlise target 01Abr08 (v mesa)_201106 _Modelo de Compra BOOZ Resumo de Modelo Compra_2011_02_07 3" xfId="1312"/>
    <cellStyle name="_Análise ADSL 2007_2008 - Curva BD's" xfId="1313"/>
    <cellStyle name="_Análise ADSL 2007_2008 - Curva BD's 2" xfId="1314"/>
    <cellStyle name="_Análise ADSL 2007_2008 - Curva BD's_Capex" xfId="1315"/>
    <cellStyle name="_Análise de Gaps v1.0" xfId="1316"/>
    <cellStyle name="_Análise de Gaps v1.0 2" xfId="1317"/>
    <cellStyle name="_Análise de Gaps v1.0 2 2" xfId="1318"/>
    <cellStyle name="_Análise de Gaps v1.0 3" xfId="1319"/>
    <cellStyle name="_Análise de Gaps v1.0_201106 _Modelo de Compra BOOZ Resumo de Modelo Compra_2011_02_07" xfId="1320"/>
    <cellStyle name="_Análise de Gaps v1.0_201106 _Modelo de Compra BOOZ Resumo de Modelo Compra_2011_02_07 2" xfId="1321"/>
    <cellStyle name="_Análise de Gaps v1.0_201106 _Modelo de Compra BOOZ Resumo de Modelo Compra_2011_02_07 2 2" xfId="1322"/>
    <cellStyle name="_Análise de Gaps v1.0_201106 _Modelo de Compra BOOZ Resumo de Modelo Compra_2011_02_07 3" xfId="1323"/>
    <cellStyle name="_Análise retenção" xfId="1324"/>
    <cellStyle name="_Análise retenção 2" xfId="1325"/>
    <cellStyle name="_Análisis CE 2009 (V.02)" xfId="1326"/>
    <cellStyle name="_Anexo - RFQ WCDMA - Quantitativos minimos v2" xfId="1327"/>
    <cellStyle name="_Anexo - RFQ WCDMA - Quantitativos minimos v2_Claro_Offer_Full OM_Quotation - V2.4" xfId="1328"/>
    <cellStyle name="_Anexo - RFQ WCDMA - Quantitativos minimos v2_Claro_Offer_Full OM_Quotation - V2.4_TIM Offer_v8" xfId="1329"/>
    <cellStyle name="_Anexo 02 Precos Unitarios dos Equipamentos cliente Rev9" xfId="1330"/>
    <cellStyle name="_Anexo 02 Precos Unitarios dos Equipamentos cliente Rev9_Claro NE_v1" xfId="1331"/>
    <cellStyle name="_Anexo 02 Precos Unitarios dos Equipamentos cliente Rev9_Claro NE_v1_TIM Offer_v8" xfId="1332"/>
    <cellStyle name="_Anexo 02 Precos Unitarios dos Equipamentos cliente Rev9_Claro_Offer_Full OM_Quotation - V1" xfId="1333"/>
    <cellStyle name="_Anexo 02 Precos Unitarios dos Equipamentos cliente Rev9_Claro_Offer_Full OM_Quotation - V1 (2)" xfId="1334"/>
    <cellStyle name="_Anexo 02 Precos Unitarios dos Equipamentos cliente Rev9_Claro_Offer_Full OM_Quotation - V1 (2)_TIM Offer_v8" xfId="1335"/>
    <cellStyle name="_Anexo 02 Precos Unitarios dos Equipamentos cliente Rev9_Claro_Offer_Full OM_Quotation - V1_TIM Offer_v8" xfId="1336"/>
    <cellStyle name="_Anexo 02 Precos Unitarios dos Equipamentos cliente Rev9_Copy of Claro_Offer_Full OM_Quotation - V1 (2)" xfId="1337"/>
    <cellStyle name="_Anexo 02 Precos Unitarios dos Equipamentos cliente Rev9_Copy of Claro_Offer_Full OM_Quotation - V1 (2)_TIM Offer_v8" xfId="1338"/>
    <cellStyle name="_Anexo 02 Precos Unitarios dos Equipamentos cliente Rev9_TIM Offer_v8" xfId="1339"/>
    <cellStyle name="_Anexo 16.7.2 Planilha de Preços Unitários Rede GSM  Darw" xfId="1340"/>
    <cellStyle name="_Anexo 16.7.2 Planilha de Preços Unitários Rede GSM  Darw_Claro_Offer_Full OM_Quotation - V2.4" xfId="1341"/>
    <cellStyle name="_Anexo 16.7.2 Planilha de Preços Unitários Rede GSM  Darw_Claro_Offer_Full OM_Quotation - V2.4_TIM Offer_v8" xfId="1342"/>
    <cellStyle name="_ANEXO B -  Rede 1 e 2 v28_val" xfId="1343"/>
    <cellStyle name="_ANEXO B -  Rede 1 e 2 v28_val 2" xfId="1344"/>
    <cellStyle name="_Anexo II - Planilhas de Preços_CTBC_Metro Ethernet" xfId="1345"/>
    <cellStyle name="_Anexo II - Planilhas de Preços_CTBC_Metro Ethernet 2" xfId="1346"/>
    <cellStyle name="_Anexo III - tabela IV - Preços Brazil R8" xfId="1347"/>
    <cellStyle name="_Anexo III Planilla Brasil Ed 1" xfId="1348"/>
    <cellStyle name="_Anexo III Planilla modelo de cotización v17" xfId="1349"/>
    <cellStyle name="_Anexo III Planilla modelo de cotización v17 2" xfId="1350"/>
    <cellStyle name="_Anexo III Planilla modelo de cotización v17 2 2" xfId="1351"/>
    <cellStyle name="_Anexo III Planilla modelo de cotización v17 3" xfId="1352"/>
    <cellStyle name="_Anexo III Planilla modelo de cotización v17_03-Anexo II - Planillas de cotizacion - v37" xfId="1353"/>
    <cellStyle name="_Anexo III Planilla modelo de cotización v17_03-Anexo II - Planillas de cotizacion - v37_PTN_Backhaul_Planillas de cotización_V23" xfId="1354"/>
    <cellStyle name="_Anexo III Planilla modelo de cotización v17_03-Anexo II - Planillas de cotizacion - v37_PTN_Backhaul_Planillas de cotización_V32" xfId="1355"/>
    <cellStyle name="_Anexo III Planilla modelo de cotización v17_03-Anexo II - Planillas de cotizacion - v37_PTN_Backhaul_Planillas de cotización_V33" xfId="1356"/>
    <cellStyle name="_Anexo III Planilla modelo de cotización v17_03-Anexo II - Planillas de cotizacion - v37_PTN_Backhaul_Planillas de cotización_V7" xfId="1357"/>
    <cellStyle name="_Anexo III Planilla modelo de cotización v17_201106 _Modelo de Compra BOOZ Resumo de Modelo Compra_2011_02_07" xfId="1358"/>
    <cellStyle name="_Anexo III Planilla modelo de cotización v17_201106 _Modelo de Compra BOOZ Resumo de Modelo Compra_2011_02_07 2" xfId="1359"/>
    <cellStyle name="_Anexo III Planilla modelo de cotización v17_201106 _Modelo de Compra BOOZ Resumo de Modelo Compra_2011_02_07 2 2" xfId="1360"/>
    <cellStyle name="_Anexo III Planilla modelo de cotización v17_201106 _Modelo de Compra BOOZ Resumo de Modelo Compra_2011_02_07 3" xfId="1361"/>
    <cellStyle name="_Anexo III Planilla modelo de cotización v17_Anexo III Planilla Modelo de Cotización DSLAM 2008 v18" xfId="1362"/>
    <cellStyle name="_Anexo III Planilla modelo de cotización v17_Anexo III Planilla Modelo de Cotización DSLAM 2008 v18 2" xfId="1363"/>
    <cellStyle name="_Anexo III Planilla modelo de cotización v17_Anexo III Planilla Modelo de Cotización DSLAM 2008 v18 2 2" xfId="1364"/>
    <cellStyle name="_Anexo III Planilla modelo de cotización v17_Anexo III Planilla Modelo de Cotización DSLAM 2008 v18 3" xfId="1365"/>
    <cellStyle name="_Anexo III Planilla modelo de cotización v17_Anexo III Planilla Modelo de Cotización DSLAM 2008 v18_201106 _Modelo de Compra BOOZ Resumo de Modelo Compra_2011_02_07" xfId="1366"/>
    <cellStyle name="_Anexo III Planilla modelo de cotización v17_Anexo III Planilla Modelo de Cotización DSLAM 2008 v18_201106 _Modelo de Compra BOOZ Resumo de Modelo Compra_2011_02_07 2" xfId="1367"/>
    <cellStyle name="_Anexo III Planilla modelo de cotización v17_Anexo III Planilla Modelo de Cotización DSLAM 2008 v18_201106 _Modelo de Compra BOOZ Resumo de Modelo Compra_2011_02_07 2 2" xfId="1368"/>
    <cellStyle name="_Anexo III Planilla modelo de cotización v17_Anexo III Planilla Modelo de Cotización DSLAM 2008 v18_201106 _Modelo de Compra BOOZ Resumo de Modelo Compra_2011_02_07 3" xfId="1369"/>
    <cellStyle name="_Anexo III Planilla modelo de cotización v17_Factors DSLAM 2008 20070815(Integrated)" xfId="1370"/>
    <cellStyle name="_Anexo III Planilla modelo de cotización v17_Factors DSLAM 2008 20070815(Integrated) 2" xfId="1371"/>
    <cellStyle name="_Anexo III Planilla modelo de cotización v17_Factors DSLAM 2008 20070815(Integrated) 2 2" xfId="1372"/>
    <cellStyle name="_Anexo III Planilla modelo de cotización v17_Factors DSLAM 2008 20070815(Integrated) 3" xfId="1373"/>
    <cellStyle name="_Anexo III Planilla modelo de cotización v17_Factors DSLAM 2008 20070815(Integrated)_201106 _Modelo de Compra BOOZ Resumo de Modelo Compra_2011_02_07" xfId="1374"/>
    <cellStyle name="_Anexo III Planilla modelo de cotización v17_Factors DSLAM 2008 20070815(Integrated)_201106 _Modelo de Compra BOOZ Resumo de Modelo Compra_2011_02_07 2" xfId="1375"/>
    <cellStyle name="_Anexo III Planilla modelo de cotización v17_Factors DSLAM 2008 20070815(Integrated)_201106 _Modelo de Compra BOOZ Resumo de Modelo Compra_2011_02_07 2 2" xfId="1376"/>
    <cellStyle name="_Anexo III Planilla modelo de cotización v17_Factors DSLAM 2008 20070815(Integrated)_201106 _Modelo de Compra BOOZ Resumo de Modelo Compra_2011_02_07 3" xfId="1377"/>
    <cellStyle name="_Anexo III Planilla modelo de cotización v17_PTN_Backhaul_Planillas de cotización_V23" xfId="1378"/>
    <cellStyle name="_Anexo III Planilla modelo de cotización v17_PTN_Backhaul_Planillas de cotización_V32" xfId="1379"/>
    <cellStyle name="_Anexo III Planilla modelo de cotización v17_PTN_Backhaul_Planillas de cotización_V33" xfId="1380"/>
    <cellStyle name="_Anexo III Planilla modelo de cotización v17_PTN_Backhaul_Planillas de cotización_V7" xfId="1381"/>
    <cellStyle name="_Anexo III Planilla modelo de cotización v17_Quotation TLATAM - Metro 2009 V15" xfId="1382"/>
    <cellStyle name="_Anexo III Planilla modelo de cotización v17_Quotation TLATAM - Metro 2009 V15_PTN_Backhaul_Planillas de cotización_V23" xfId="1383"/>
    <cellStyle name="_Anexo III Planilla modelo de cotización v17_Quotation TLATAM - Metro 2009 V15_PTN_Backhaul_Planillas de cotización_V32" xfId="1384"/>
    <cellStyle name="_Anexo III Planilla modelo de cotización v17_Quotation TLATAM - Metro 2009 V15_PTN_Backhaul_Planillas de cotización_V33" xfId="1385"/>
    <cellStyle name="_Anexo III Planilla modelo de cotización v17_Quotation TLATAM - Metro 2009 V15_PTN_Backhaul_Planillas de cotización_V7" xfId="1386"/>
    <cellStyle name="_Anexo III Planilla modelo de cotización v17_Tabla de servicios v2 (All) (version 1)" xfId="1387"/>
    <cellStyle name="_Anexo III Planilla modelo de cotización v17_Tabla de servicios v2 (All) (version 1)_PTN_Backhaul_Planillas de cotización_V23" xfId="1388"/>
    <cellStyle name="_Anexo III Planilla modelo de cotización v17_Tabla de servicios v2 (All) (version 1)_PTN_Backhaul_Planillas de cotización_V32" xfId="1389"/>
    <cellStyle name="_Anexo III Planilla modelo de cotización v17_Tabla de servicios v2 (All) (version 1)_PTN_Backhaul_Planillas de cotización_V33" xfId="1390"/>
    <cellStyle name="_Anexo III Planilla modelo de cotización v17_Tabla de servicios v2 (All) (version 1)_PTN_Backhaul_Planillas de cotización_V7" xfId="1391"/>
    <cellStyle name="_Apertura Capex- PE08-11 uv (2)" xfId="1392"/>
    <cellStyle name="_Apertura Capex- PE08-11 uv (2) 2" xfId="1393"/>
    <cellStyle name="_ARGM Formato IdG 2008" xfId="1394"/>
    <cellStyle name="_ARGM Formato IdG 2008 2" xfId="1395"/>
    <cellStyle name="_ARGM_Comite_04122007" xfId="1396"/>
    <cellStyle name="_ARGM_Comite_04122007 2" xfId="1397"/>
    <cellStyle name="_ARGM_Comite_04122007 2 2" xfId="1398"/>
    <cellStyle name="_ARGM_Comite_04122007 3" xfId="1399"/>
    <cellStyle name="_ARGM_Comite_11122007" xfId="1400"/>
    <cellStyle name="_ARGM_Comite_11122007 2" xfId="1401"/>
    <cellStyle name="_ARGM_Comite_11122007 2 2" xfId="1402"/>
    <cellStyle name="_ARGM_Comite_11122007 3" xfId="1403"/>
    <cellStyle name="_audiocq00" xfId="1404"/>
    <cellStyle name="_BANDA_LARGA_FÍSICOS_v2" xfId="1405"/>
    <cellStyle name="_BANDA_LARGA_FÍSICOS_v2 2" xfId="1406"/>
    <cellStyle name="_BANDA_LARGA_FÍSICOS_v2_19.04.2010_Consolidação_Operativos_VPE v1" xfId="1407"/>
    <cellStyle name="_BANDA_LARGA_FÍSICOS_v2_19.04.2010_Consolidação_Operativos_VPE v1 2" xfId="1408"/>
    <cellStyle name="_BFGF_Template_All" xfId="1409"/>
    <cellStyle name="_BFGF_Template_All 2" xfId="1410"/>
    <cellStyle name="_BFGF_Template_All_201106 _Modelo de Compra BOOZ Resumo de Modelo Compra_2011_02_07" xfId="1411"/>
    <cellStyle name="_BFGF_Template_All_201106 _Modelo de Compra BOOZ Resumo de Modelo Compra_2011_02_07 2" xfId="1412"/>
    <cellStyle name="_BFGF_Template_All_Orçamento 2009 - Opex" xfId="1413"/>
    <cellStyle name="_BFGF_Template_All_Orçamento 2009 - Opex 2" xfId="1414"/>
    <cellStyle name="_BFGF_Template_All_Orçamento 2009 - Opex_201106 _Modelo de Compra BOOZ Resumo de Modelo Compra_2011_02_07" xfId="1415"/>
    <cellStyle name="_BFGF_Template_All_Orçamento 2009 - Opex_201106 _Modelo de Compra BOOZ Resumo de Modelo Compra_2011_02_07 2" xfId="1416"/>
    <cellStyle name="_BFGF_Template_All_SPA_ OPEX Planilhao_ SB_ 081021" xfId="1417"/>
    <cellStyle name="_BFGF_Template_All_SPA_ OPEX Planilhao_ SB_ 081021 2" xfId="1418"/>
    <cellStyle name="_BFGF_Template_All_SPA_ OPEX Planilhao_ SB_ 081021_201106 _Modelo de Compra BOOZ Resumo de Modelo Compra_2011_02_07" xfId="1419"/>
    <cellStyle name="_BFGF_Template_All_SPA_ OPEX Planilhao_ SB_ 081021_201106 _Modelo de Compra BOOZ Resumo de Modelo Compra_2011_02_07 2" xfId="1420"/>
    <cellStyle name="_Black model - 20dez04 v2" xfId="1421"/>
    <cellStyle name="_Black model - 20dez04 v2 2" xfId="1422"/>
    <cellStyle name="_Black model - 20dez04 v2_201106 _Modelo de Compra BOOZ Resumo de Modelo Compra_2011_02_07" xfId="1423"/>
    <cellStyle name="_Black model - 20dez04 v2_201106 _Modelo de Compra BOOZ Resumo de Modelo Compra_2011_02_07 2" xfId="1424"/>
    <cellStyle name="_boceto Comité" xfId="1425"/>
    <cellStyle name="_boceto Comité 2" xfId="1426"/>
    <cellStyle name="_boceto Comité 2 2" xfId="1427"/>
    <cellStyle name="_boceto Comité 3" xfId="1428"/>
    <cellStyle name="_Book1" xfId="1429"/>
    <cellStyle name="_Book1 2" xfId="1430"/>
    <cellStyle name="_Brasilcel 401 402 - mar 06 FINAL" xfId="1431"/>
    <cellStyle name="_Brasilcel 401 402 - mar 06 FINAL 2" xfId="1432"/>
    <cellStyle name="_Brasilcel mar05 FINAL enviado" xfId="1433"/>
    <cellStyle name="_Brasilcel mar05 FINAL enviado 2" xfId="1434"/>
    <cellStyle name="_BreezeMAX-3.5GHz_Sizing_TLATAM_06-05" xfId="1435"/>
    <cellStyle name="_BreezeMAX-3.5GHz_Sizing_TLATAM_06-05 2" xfId="1436"/>
    <cellStyle name="_BTS comp and discount structure V.11" xfId="1437"/>
    <cellStyle name="_BTS comp and discount structure V.11_Claro_Offer_Full OM_Quotation - V2.4" xfId="1438"/>
    <cellStyle name="_BTS comp and discount structure V.11_Claro_Offer_Full OM_Quotation - V2.4_TIM Offer_v8" xfId="1439"/>
    <cellStyle name="_BTS Vivo+Novas Áreas X Municipios V2" xfId="1440"/>
    <cellStyle name="_Calculo ARPU" xfId="1441"/>
    <cellStyle name="_Calculo ARPU 2" xfId="1442"/>
    <cellStyle name="_Cantidades Operadoras Moviles_Radios" xfId="1443"/>
    <cellStyle name="_Capex GSM PE 2009-2011" xfId="1444"/>
    <cellStyle name="_Capex GSM PE 2009-2011 2" xfId="1445"/>
    <cellStyle name="_CAPEX GSM V4" xfId="1446"/>
    <cellStyle name="_CAPEX GSM V4 (2)" xfId="1447"/>
    <cellStyle name="_CAPEX GSM V4 (2) 2" xfId="1448"/>
    <cellStyle name="_CAPEX GSM V4 10" xfId="1449"/>
    <cellStyle name="_CAPEX GSM V4 11" xfId="1450"/>
    <cellStyle name="_CAPEX GSM V4 12" xfId="1451"/>
    <cellStyle name="_CAPEX GSM V4 13" xfId="1452"/>
    <cellStyle name="_CAPEX GSM V4 14" xfId="1453"/>
    <cellStyle name="_CAPEX GSM V4 15" xfId="1454"/>
    <cellStyle name="_CAPEX GSM V4 16" xfId="1455"/>
    <cellStyle name="_CAPEX GSM V4 17" xfId="1456"/>
    <cellStyle name="_CAPEX GSM V4 18" xfId="1457"/>
    <cellStyle name="_CAPEX GSM V4 19" xfId="1458"/>
    <cellStyle name="_CAPEX GSM V4 2" xfId="1459"/>
    <cellStyle name="_CAPEX GSM V4 20" xfId="1460"/>
    <cellStyle name="_CAPEX GSM V4 21" xfId="1461"/>
    <cellStyle name="_CAPEX GSM V4 22" xfId="1462"/>
    <cellStyle name="_CAPEX GSM V4 3" xfId="1463"/>
    <cellStyle name="_CAPEX GSM V4 4" xfId="1464"/>
    <cellStyle name="_CAPEX GSM V4 5" xfId="1465"/>
    <cellStyle name="_CAPEX GSM V4 6" xfId="1466"/>
    <cellStyle name="_CAPEX GSM V4 7" xfId="1467"/>
    <cellStyle name="_CAPEX GSM V4 8" xfId="1468"/>
    <cellStyle name="_CAPEX GSM V4 9" xfId="1469"/>
    <cellStyle name="_Capex Licitação v6_3" xfId="1470"/>
    <cellStyle name="_capex por alta - DADOS _Capex_v18" xfId="1471"/>
    <cellStyle name="_capex por alta - DADOS _Capex_v18 2" xfId="1472"/>
    <cellStyle name="_CapEx Red 2010 Detalle 04-02-10 Revisado" xfId="1473"/>
    <cellStyle name="_CapEx Red 2010 Detalle 04-02-10 Revisado 2" xfId="1474"/>
    <cellStyle name="_CapEx Red 2010 Detalle 04-02-10 Revisado 2 2" xfId="1475"/>
    <cellStyle name="_CapEx Red 2010 Detalle 04-02-10 Revisado 3" xfId="1476"/>
    <cellStyle name="_Capex Segmentação Empresas" xfId="1477"/>
    <cellStyle name="_Capex Segmentação Empresas 2" xfId="1478"/>
    <cellStyle name="_Capex Segmentação Empresas 2 2" xfId="1479"/>
    <cellStyle name="_Capex Segmentação Empresas 3" xfId="1480"/>
    <cellStyle name="_Capex Segmentação Empresas_2009.06.02 DRE consolidado 04062009_v4" xfId="1481"/>
    <cellStyle name="_Capex Segmentação Empresas_2009.06.02 DRE consolidado 04062009_v4 2" xfId="1482"/>
    <cellStyle name="_Capex Segmentação Empresas_2009.06.02 DRE consolidado 04062009_v4 2 2" xfId="1483"/>
    <cellStyle name="_Capex Segmentação Empresas_2009.06.02 DRE consolidado 04062009_v4 3" xfId="1484"/>
    <cellStyle name="_Capex Segmentação Empresas_2009.06.02 DRE consolidado 04062009_v4_201106 _Modelo de Compra BOOZ Resumo de Modelo Compra_2011_02_07" xfId="1485"/>
    <cellStyle name="_Capex Segmentação Empresas_2009.06.02 DRE consolidado 04062009_v4_201106 _Modelo de Compra BOOZ Resumo de Modelo Compra_2011_02_07 2" xfId="1486"/>
    <cellStyle name="_Capex Segmentação Empresas_2009.06.02 DRE consolidado 04062009_v4_201106 _Modelo de Compra BOOZ Resumo de Modelo Compra_2011_02_07 2 2" xfId="1487"/>
    <cellStyle name="_Capex Segmentação Empresas_2009.06.02 DRE consolidado 04062009_v4_201106 _Modelo de Compra BOOZ Resumo de Modelo Compra_2011_02_07 3" xfId="1488"/>
    <cellStyle name="_Capex Segmentação Empresas_2009.06.30 Modelo Residencial v2.0" xfId="1489"/>
    <cellStyle name="_Capex Segmentação Empresas_2009.06.30 Modelo Residencial v2.0 2" xfId="1490"/>
    <cellStyle name="_Capex Segmentação Empresas_2009.06.30 Modelo Residencial v2.0 2 2" xfId="1491"/>
    <cellStyle name="_Capex Segmentação Empresas_2009.06.30 Modelo Residencial v2.0 3" xfId="1492"/>
    <cellStyle name="_Capex Segmentação Empresas_2009.06.30 Modelo Residencial v2.0_201106 _Modelo de Compra BOOZ Resumo de Modelo Compra_2011_02_07" xfId="1493"/>
    <cellStyle name="_Capex Segmentação Empresas_2009.06.30 Modelo Residencial v2.0_201106 _Modelo de Compra BOOZ Resumo de Modelo Compra_2011_02_07 2" xfId="1494"/>
    <cellStyle name="_Capex Segmentação Empresas_2009.06.30 Modelo Residencial v2.0_201106 _Modelo de Compra BOOZ Resumo de Modelo Compra_2011_02_07 2 2" xfId="1495"/>
    <cellStyle name="_Capex Segmentação Empresas_2009.06.30 Modelo Residencial v2.0_201106 _Modelo de Compra BOOZ Resumo de Modelo Compra_2011_02_07 3" xfId="1496"/>
    <cellStyle name="_Capex Segmentação Empresas_2009.07.08 Palestra VPC v1.0" xfId="1497"/>
    <cellStyle name="_Capex Segmentação Empresas_2009.07.08 Palestra VPC v1.0 2" xfId="1498"/>
    <cellStyle name="_Capex Segmentação Empresas_2009.07.08 Palestra VPC v1.0 2 2" xfId="1499"/>
    <cellStyle name="_Capex Segmentação Empresas_2009.07.08 Palestra VPC v1.0 3" xfId="1500"/>
    <cellStyle name="_Capex Segmentação Empresas_2009.07.08 Palestra VPC v1.0_201106 _Modelo de Compra BOOZ Resumo de Modelo Compra_2011_02_07" xfId="1501"/>
    <cellStyle name="_Capex Segmentação Empresas_2009.07.08 Palestra VPC v1.0_201106 _Modelo de Compra BOOZ Resumo de Modelo Compra_2011_02_07 2" xfId="1502"/>
    <cellStyle name="_Capex Segmentação Empresas_2009.07.08 Palestra VPC v1.0_201106 _Modelo de Compra BOOZ Resumo de Modelo Compra_2011_02_07 2 2" xfId="1503"/>
    <cellStyle name="_Capex Segmentação Empresas_2009.07.08 Palestra VPC v1.0_201106 _Modelo de Compra BOOZ Resumo de Modelo Compra_2011_02_07 3" xfId="1504"/>
    <cellStyle name="_Capex Segmentação Empresas_201106 _Modelo de Compra BOOZ Resumo de Modelo Compra_2011_02_07" xfId="1505"/>
    <cellStyle name="_Capex Segmentação Empresas_201106 _Modelo de Compra BOOZ Resumo de Modelo Compra_2011_02_07 2" xfId="1506"/>
    <cellStyle name="_Capex Segmentação Empresas_201106 _Modelo de Compra BOOZ Resumo de Modelo Compra_2011_02_07 2 2" xfId="1507"/>
    <cellStyle name="_Capex Segmentação Empresas_201106 _Modelo de Compra BOOZ Resumo de Modelo Compra_2011_02_07 3" xfId="1508"/>
    <cellStyle name="_Capex Segmentação Empresas_Envio_K_Físicos" xfId="1509"/>
    <cellStyle name="_Capex Segmentação Empresas_Envio_K_Físicos 2" xfId="1510"/>
    <cellStyle name="_Capex Segmentação Empresas_Envio_K_Físicos 2 2" xfId="1511"/>
    <cellStyle name="_Capex Segmentação Empresas_Envio_K_Físicos 3" xfId="1512"/>
    <cellStyle name="_Capex Segmentação Empresas_Envio_K_Físicos_201106 _Modelo de Compra BOOZ Resumo de Modelo Compra_2011_02_07" xfId="1513"/>
    <cellStyle name="_Capex Segmentação Empresas_Envio_K_Físicos_201106 _Modelo de Compra BOOZ Resumo de Modelo Compra_2011_02_07 2" xfId="1514"/>
    <cellStyle name="_Capex Segmentação Empresas_Envio_K_Físicos_201106 _Modelo de Compra BOOZ Resumo de Modelo Compra_2011_02_07 2 2" xfId="1515"/>
    <cellStyle name="_Capex Segmentação Empresas_Envio_K_Físicos_201106 _Modelo de Compra BOOZ Resumo de Modelo Compra_2011_02_07 3" xfId="1516"/>
    <cellStyle name="_Capex Segmentação Empresas_Envio_K_Receita" xfId="1517"/>
    <cellStyle name="_Capex Segmentação Empresas_Envio_K_Receita 2" xfId="1518"/>
    <cellStyle name="_Capex Segmentação Empresas_Envio_K_Receita 2 2" xfId="1519"/>
    <cellStyle name="_Capex Segmentação Empresas_Envio_K_Receita 3" xfId="1520"/>
    <cellStyle name="_Capex Segmentação Empresas_Envio_K_Receita_201106 _Modelo de Compra BOOZ Resumo de Modelo Compra_2011_02_07" xfId="1521"/>
    <cellStyle name="_Capex Segmentação Empresas_Envio_K_Receita_201106 _Modelo de Compra BOOZ Resumo de Modelo Compra_2011_02_07 2" xfId="1522"/>
    <cellStyle name="_Capex Segmentação Empresas_Envio_K_Receita_201106 _Modelo de Compra BOOZ Resumo de Modelo Compra_2011_02_07 2 2" xfId="1523"/>
    <cellStyle name="_Capex Segmentação Empresas_Envio_K_Receita_201106 _Modelo de Compra BOOZ Resumo de Modelo Compra_2011_02_07 3" xfId="1524"/>
    <cellStyle name="_Capex Segmentação Empresas_OP - Planilha Capex PE 2010_13 rev4 - 100519" xfId="1525"/>
    <cellStyle name="_Capex Segmentação Empresas_OP - Planilha Capex PE 2010_13 rev4 - 100519 2" xfId="1526"/>
    <cellStyle name="_Capex Segmentação Empresas_OP - Planilha Capex PE 2010_13 rev4 - 100519 2 2" xfId="1527"/>
    <cellStyle name="_Capex Segmentação Empresas_OP - Planilha Capex PE 2010_13 rev4 - 100519 3" xfId="1528"/>
    <cellStyle name="_Capex Segmentação Empresas_OP - Planilha Capex PE 2010_13 rev4 - 100519_201106 _Modelo de Compra BOOZ Resumo de Modelo Compra_2011_02_07" xfId="1529"/>
    <cellStyle name="_Capex Segmentação Empresas_OP - Planilha Capex PE 2010_13 rev4 - 100519_201106 _Modelo de Compra BOOZ Resumo de Modelo Compra_2011_02_07 2" xfId="1530"/>
    <cellStyle name="_Capex Segmentação Empresas_OP - Planilha Capex PE 2010_13 rev4 - 100519_201106 _Modelo de Compra BOOZ Resumo de Modelo Compra_2011_02_07 2 2" xfId="1531"/>
    <cellStyle name="_Capex Segmentação Empresas_OP - Planilha Capex PE 2010_13 rev4 - 100519_201106 _Modelo de Compra BOOZ Resumo de Modelo Compra_2011_02_07 3" xfId="1532"/>
    <cellStyle name="_Capex Segmentação Empresas_Operativos_v3 Enviado - 100430" xfId="1533"/>
    <cellStyle name="_Capex Segmentação Empresas_Operativos_v3 Enviado - 100430 2" xfId="1534"/>
    <cellStyle name="_Capex Segmentação Empresas_Operativos_v3 Enviado - 100430 2 2" xfId="1535"/>
    <cellStyle name="_Capex Segmentação Empresas_Operativos_v3 Enviado - 100430 3" xfId="1536"/>
    <cellStyle name="_Capex Segmentação Empresas_Operativos_v3 Enviado - 100430_201106 _Modelo de Compra BOOZ Resumo de Modelo Compra_2011_02_07" xfId="1537"/>
    <cellStyle name="_Capex Segmentação Empresas_Operativos_v3 Enviado - 100430_201106 _Modelo de Compra BOOZ Resumo de Modelo Compra_2011_02_07 2" xfId="1538"/>
    <cellStyle name="_Capex Segmentação Empresas_Operativos_v3 Enviado - 100430_201106 _Modelo de Compra BOOZ Resumo de Modelo Compra_2011_02_07 2 2" xfId="1539"/>
    <cellStyle name="_Capex Segmentação Empresas_Operativos_v3 Enviado - 100430_201106 _Modelo de Compra BOOZ Resumo de Modelo Compra_2011_02_07 3" xfId="1540"/>
    <cellStyle name="_Capex Segmentação Empresas_SPA_ OPEX Planilhao_ SB_ 081021" xfId="1541"/>
    <cellStyle name="_Capex Segmentação Empresas_SPA_ OPEX Planilhao_ SB_ 081021 2" xfId="1542"/>
    <cellStyle name="_Capex Segmentação Empresas_SPA_ OPEX Planilhao_ SB_ 081021 2 2" xfId="1543"/>
    <cellStyle name="_Capex Segmentação Empresas_SPA_ OPEX Planilhao_ SB_ 081021 3" xfId="1544"/>
    <cellStyle name="_Capex Segmentação Empresas_SPA_ OPEX Planilhao_ SB_ 081021_201106 _Modelo de Compra BOOZ Resumo de Modelo Compra_2011_02_07" xfId="1545"/>
    <cellStyle name="_Capex Segmentação Empresas_SPA_ OPEX Planilhao_ SB_ 081021_201106 _Modelo de Compra BOOZ Resumo de Modelo Compra_2011_02_07 2" xfId="1546"/>
    <cellStyle name="_Capex Segmentação Empresas_SPA_ OPEX Planilhao_ SB_ 081021_201106 _Modelo de Compra BOOZ Resumo de Modelo Compra_2011_02_07 2 2" xfId="1547"/>
    <cellStyle name="_Capex Segmentação Empresas_SPA_ OPEX Planilhao_ SB_ 081021_201106 _Modelo de Compra BOOZ Resumo de Modelo Compra_2011_02_07 3" xfId="1548"/>
    <cellStyle name="_Capex TCH 2008-2011 Cri-TCh. v02.ed02 Analise Alex" xfId="1549"/>
    <cellStyle name="_Capex TCH 2008-2011 Cri-TCh. v02.ed02 Analise Alex 2" xfId="1550"/>
    <cellStyle name="_CAPEX UMTS AMBA v4 (2)" xfId="1551"/>
    <cellStyle name="_CAPEX UMTS AMBA v4 (2) 2" xfId="1552"/>
    <cellStyle name="_CAPEX UMTS Interior PE 2009-2011-Versión Mayo 2008" xfId="1553"/>
    <cellStyle name="_CAPEX UMTS Interior PE 2009-2011-Versión Mayo 2008 2" xfId="1554"/>
    <cellStyle name="_CAPEX UMTS Interior v4 (2)" xfId="1555"/>
    <cellStyle name="_CAPEX UMTS Interior v4 (2) 2" xfId="1556"/>
    <cellStyle name="_CAPEX_OPEX _Cenários Evolução Rede_LPU 100%_v(LPU colombia)_V.AMC" xfId="1557"/>
    <cellStyle name="_CAPEX_OPEX _Cenários Evolução Rede_LPU 100%_v(LPU colombia)_V.AMC_Claro_Offer_Full OM_Quotation - V2.4" xfId="1558"/>
    <cellStyle name="_CAPEX_OPEX _Cenários Evolução Rede_LPU 100%_v(LPU colombia)_V.AMC_Claro_Offer_Full OM_Quotation - V2.4_TIM Offer_v8" xfId="1559"/>
    <cellStyle name="_Capex_ProyectoUMTSInteriorv420" xfId="1560"/>
    <cellStyle name="_Capex_ProyectoUMTSInteriorv420 2" xfId="1561"/>
    <cellStyle name="_Capex-Opex UMTS Interior Norte PE 2009-2011-Versión Julio 2008" xfId="1562"/>
    <cellStyle name="_Capex-Opex UMTS Interior Norte PE 2009-2011-Versión Julio 2008 2" xfId="1563"/>
    <cellStyle name="_Catálogo de Precios Completo_New Models_v2" xfId="1564"/>
    <cellStyle name="_Catálogo de Precios Completo_New Models_v2 2" xfId="1565"/>
    <cellStyle name="_Cenários_Cobertura_Nacional_v10" xfId="1566"/>
    <cellStyle name="_Cenários_Cobertura_Nacional_v10_Claro_Offer_Full OM_Quotation - V2.4" xfId="1567"/>
    <cellStyle name="_Cenários_Cobertura_Nacional_v10_Claro_Offer_Full OM_Quotation - V2.4_TIM Offer_v8" xfId="1568"/>
    <cellStyle name="_Cenarios_WCDMA_v050907 para WCDMA - light2" xfId="1569"/>
    <cellStyle name="_Cenarios_WCDMA_v050907 para WCDMA - light3" xfId="1570"/>
    <cellStyle name="_Cenarios_WCDMA_v050907 para WCDMA - light3_Claro_Offer_Full OM_Quotation - V2.4" xfId="1571"/>
    <cellStyle name="_Cenarios_WCDMA_v050907 para WCDMA - light3_Claro_Offer_Full OM_Quotation - V2.4_TIM Offer_v8" xfId="1572"/>
    <cellStyle name="_CGC - PE Visão Mercado 2009-2012 - FLC - DGM 090513 -v11" xfId="1573"/>
    <cellStyle name="_CGC - PE Visão Mercado 2009-2012 - FLC - DGM 090513 -v11 2" xfId="1574"/>
    <cellStyle name="_CGC - PE Visão Mercado 2009-2012 - FLC - DGM 090513 -v11 2 2" xfId="1575"/>
    <cellStyle name="_CGC - PE Visão Mercado 2009-2012 - FLC - DGM 090513 -v11 3" xfId="1576"/>
    <cellStyle name="_CGC - PE Visão Mercado 2009-2012 - FLC - DGM 090513 -v11_201106 _Modelo de Compra BOOZ Resumo de Modelo Compra_2011_02_07" xfId="1577"/>
    <cellStyle name="_CGC - PE Visão Mercado 2009-2012 - FLC - DGM 090513 -v11_201106 _Modelo de Compra BOOZ Resumo de Modelo Compra_2011_02_07 2" xfId="1578"/>
    <cellStyle name="_CGC - PE Visão Mercado 2009-2012 - FLC - DGM 090513 -v11_201106 _Modelo de Compra BOOZ Resumo de Modelo Compra_2011_02_07 2 2" xfId="1579"/>
    <cellStyle name="_CGC - PE Visão Mercado 2009-2012 - FLC - DGM 090513 -v11_201106 _Modelo de Compra BOOZ Resumo de Modelo Compra_2011_02_07 3" xfId="1580"/>
    <cellStyle name="_CGR - Modelagem Financeiros segmentos 080326" xfId="1581"/>
    <cellStyle name="_CGR - Modelagem Financeiros segmentos 080326 2" xfId="1582"/>
    <cellStyle name="_CGR - Modelagem físicos segmentos 080320" xfId="1583"/>
    <cellStyle name="_CGR - Modelagem físicos segmentos 080320 2" xfId="1584"/>
    <cellStyle name="_CGR - Modelagem físicos segmentos Fisicos" xfId="1585"/>
    <cellStyle name="_CGR - Modelagem físicos segmentos Fisicos 2" xfId="1586"/>
    <cellStyle name="_CGR - Modelagem físicos segmentos Fisicos Premium" xfId="1587"/>
    <cellStyle name="_CGR - Modelagem físicos segmentos Fisicos Premium 2" xfId="1588"/>
    <cellStyle name="_CGR - Modelagem físicos SVA´s" xfId="1589"/>
    <cellStyle name="_CGR - Modelagem físicos SVA´s 2" xfId="1590"/>
    <cellStyle name="_CGR - Modelagem_Subsegmento_Premium" xfId="1591"/>
    <cellStyle name="_CGR - Modelagem_Subsegmento_Premium 2" xfId="1592"/>
    <cellStyle name="_CGR - Modelagem_Subsegmento_Premium_19.04.2010_Consolidação_Operativos_VPE v1" xfId="1593"/>
    <cellStyle name="_CGR - Modelagem_Subsegmento_Premium_19.04.2010_Consolidação_Operativos_VPE v1 2" xfId="1594"/>
    <cellStyle name="_CGR - Modelagem_Subsegmento_Premium_OP - Planilha Capex PE 2010_13 rev4 - 100519" xfId="1595"/>
    <cellStyle name="_CGR - Modelagem_Subsegmento_Premium_OP - Planilha Capex PE 2010_13 rev4 - 100519 2" xfId="1596"/>
    <cellStyle name="_CGR - Modelagem_Subsegmento_Premium_Operativos_v3 Enviado - 100430" xfId="1597"/>
    <cellStyle name="_CGR - Modelagem_Subsegmento_Premium_Operativos_v3 Enviado - 100430 2" xfId="1598"/>
    <cellStyle name="_Claro IT project 2005 v8" xfId="1599"/>
    <cellStyle name="_Claro IT project 2005 v8 2" xfId="1600"/>
    <cellStyle name="_CLARO RFP MUX e XConnect v3" xfId="1601"/>
    <cellStyle name="_CLARO RFP MUX e XConnect v3 2" xfId="1602"/>
    <cellStyle name="_CLARO RFP MUX e XConnect_Rev14.03" xfId="1603"/>
    <cellStyle name="_CLARO RFP MUX e XConnect_Rev14.03 2" xfId="1604"/>
    <cellStyle name="_CLARO RFP MUX e XConnect_Rev14.03 v2" xfId="1605"/>
    <cellStyle name="_CLARO RFP MUX e XConnect_Rev14.03 v2 2" xfId="1606"/>
    <cellStyle name="_CLARO RFP MUX e XConnect_Rev14.03 v3" xfId="1607"/>
    <cellStyle name="_CLARO RFP MUX e XConnect_Rev14.03 v3 2" xfId="1608"/>
    <cellStyle name="_CMTS x Red Fixa" xfId="1609"/>
    <cellStyle name="_CMTS x Red Fixa 2" xfId="1610"/>
    <cellStyle name="_CMTS x Red Fixa 2 2" xfId="1611"/>
    <cellStyle name="_CMTS x Red Fixa 3" xfId="1612"/>
    <cellStyle name="_CMTS x Red Fixa_201106 _Modelo de Compra BOOZ Resumo de Modelo Compra_2011_02_07" xfId="1613"/>
    <cellStyle name="_CMTS x Red Fixa_201106 _Modelo de Compra BOOZ Resumo de Modelo Compra_2011_02_07 2" xfId="1614"/>
    <cellStyle name="_CMTS x Red Fixa_201106 _Modelo de Compra BOOZ Resumo de Modelo Compra_2011_02_07 2 2" xfId="1615"/>
    <cellStyle name="_CMTS x Red Fixa_201106 _Modelo de Compra BOOZ Resumo de Modelo Compra_2011_02_07 3" xfId="1616"/>
    <cellStyle name="_CMTS x Red Fixav3" xfId="1617"/>
    <cellStyle name="_CMTS x Red Fixav3 2" xfId="1618"/>
    <cellStyle name="_CMTS x Red Fixav3 2 2" xfId="1619"/>
    <cellStyle name="_CMTS x Red Fixav3 3" xfId="1620"/>
    <cellStyle name="_CMTS x Red Fixav3_201106 _Modelo de Compra BOOZ Resumo de Modelo Compra_2011_02_07" xfId="1621"/>
    <cellStyle name="_CMTS x Red Fixav3_201106 _Modelo de Compra BOOZ Resumo de Modelo Compra_2011_02_07 2" xfId="1622"/>
    <cellStyle name="_CMTS x Red Fixav3_201106 _Modelo de Compra BOOZ Resumo de Modelo Compra_2011_02_07 2 2" xfId="1623"/>
    <cellStyle name="_CMTS x Red Fixav3_201106 _Modelo de Compra BOOZ Resumo de Modelo Compra_2011_02_07 3" xfId="1624"/>
    <cellStyle name="_Comcel Phase 5 B-Form" xfId="1625"/>
    <cellStyle name="_Comcel Phase 5 B-Form_Claro NE_v1" xfId="1626"/>
    <cellStyle name="_Comcel Phase 5 B-Form_Claro NE_v1_TIM Offer_v8" xfId="1627"/>
    <cellStyle name="_Comcel Phase 5 B-Form_Claro_Offer_Full OM_Quotation - V1" xfId="1628"/>
    <cellStyle name="_Comcel Phase 5 B-Form_Claro_Offer_Full OM_Quotation - V1 (2)" xfId="1629"/>
    <cellStyle name="_Comcel Phase 5 B-Form_Claro_Offer_Full OM_Quotation - V1 (2)_TIM Offer_v8" xfId="1630"/>
    <cellStyle name="_Comcel Phase 5 B-Form_Claro_Offer_Full OM_Quotation - V1_TIM Offer_v8" xfId="1631"/>
    <cellStyle name="_Comcel Phase 5 B-Form_Copy of Claro_Offer_Full OM_Quotation - V1 (2)" xfId="1632"/>
    <cellStyle name="_Comcel Phase 5 B-Form_Copy of Claro_Offer_Full OM_Quotation - V1 (2)_TIM Offer_v8" xfId="1633"/>
    <cellStyle name="_Comcel Phase 5 B-Form_TIM Offer_v8" xfId="1634"/>
    <cellStyle name="_Comparacion AM CE 2008 v7f" xfId="1635"/>
    <cellStyle name="_Comparacion AM CE 2008 v7f_PTN_Backhaul_Planillas de cotización_V23" xfId="1636"/>
    <cellStyle name="_Comparacion AM CE 2008 v7f_PTN_Backhaul_Planillas de cotización_V32" xfId="1637"/>
    <cellStyle name="_Comparacion AM CE 2008 v7f_PTN_Backhaul_Planillas de cotización_V33" xfId="1638"/>
    <cellStyle name="_Comparacion AM CE 2008 v7f_PTN_Backhaul_Planillas de cotización_V7" xfId="1639"/>
    <cellStyle name="_Configuração_356k_v3a" xfId="1640"/>
    <cellStyle name="_Configuração_356k_v3a 2" xfId="1641"/>
    <cellStyle name="_Consolidado TCP" xfId="1642"/>
    <cellStyle name="_Consolidado TCP 2" xfId="1643"/>
    <cellStyle name="_Controle Clientes Flexmidia" xfId="1644"/>
    <cellStyle name="_Controle Clientes Flexmidia 2" xfId="1645"/>
    <cellStyle name="_Copy of 2.15 Modelo Movistar (Con TV)" xfId="1646"/>
    <cellStyle name="_Copy of 2.15 Modelo Movistar (Con TV) 2" xfId="1647"/>
    <cellStyle name="_Cover" xfId="1648"/>
    <cellStyle name="_Cover 2" xfId="1649"/>
    <cellStyle name="_CS" xfId="1650"/>
    <cellStyle name="_custo TX" xfId="1651"/>
    <cellStyle name="_custo TX 2" xfId="1652"/>
    <cellStyle name="_Custos DTH - 26.08.2008" xfId="1653"/>
    <cellStyle name="_Custos DTH - 26.08.2008 2" xfId="1654"/>
    <cellStyle name="_Custos Referenciais PE 2008-2011_mar08_SDH NG_DWDM" xfId="1655"/>
    <cellStyle name="_Custos Referenciais PE 2008-2011_mar08_SDH NG_DWDM 2" xfId="1656"/>
    <cellStyle name="_Custos Unitarios Opex Comercial PE 1706" xfId="1657"/>
    <cellStyle name="_Custos Unitarios Opex Comercial PE 1706 2" xfId="1658"/>
    <cellStyle name="_Dados PARA AMAURI" xfId="1659"/>
    <cellStyle name="_Dados PARA AMAURI 2" xfId="1660"/>
    <cellStyle name="_Dados_Planta_OTFs_resumo_rede IP" xfId="1661"/>
    <cellStyle name="_Dados_Planta_OTFs_resumo_rede IP 2" xfId="1662"/>
    <cellStyle name="_Dados_Planta_OTFs_statusV3" xfId="1663"/>
    <cellStyle name="_Dados_Planta_OTFs_statusV3 2" xfId="1664"/>
    <cellStyle name="_Demanda do IP Centrex DM_DEP_abr_08_060608" xfId="1665"/>
    <cellStyle name="_Demanda do IP Centrex DM_DEP_abr_08_060608 2" xfId="1666"/>
    <cellStyle name="_Demanda do IP Centrex DM_DEP_abr_08_060608 2 2" xfId="1667"/>
    <cellStyle name="_Demanda do IP Centrex DM_DEP_abr_08_060608 3" xfId="1668"/>
    <cellStyle name="_Demanda do IP Centrex DM_DEP_abr_08_060608_201106 _Modelo de Compra BOOZ Resumo de Modelo Compra_2011_02_07" xfId="1669"/>
    <cellStyle name="_Demanda do IP Centrex DM_DEP_abr_08_060608_201106 _Modelo de Compra BOOZ Resumo de Modelo Compra_2011_02_07 2" xfId="1670"/>
    <cellStyle name="_Demanda do IP Centrex DM_DEP_abr_08_060608_201106 _Modelo de Compra BOOZ Resumo de Modelo Compra_2011_02_07 2 2" xfId="1671"/>
    <cellStyle name="_Demanda do IP Centrex DM_DEP_abr_08_060608_201106 _Modelo de Compra BOOZ Resumo de Modelo Compra_2011_02_07 3" xfId="1672"/>
    <cellStyle name="_Demanda PE 08-10 (última versão)" xfId="1673"/>
    <cellStyle name="_Demanda PE 08-10 (última versão) 2" xfId="1674"/>
    <cellStyle name="_Demanda PE 08-10 (última versão)_Capex" xfId="1675"/>
    <cellStyle name="_DetOtros_PELatam" xfId="1676"/>
    <cellStyle name="_DetOtros_PELatam 2" xfId="1677"/>
    <cellStyle name="_DetOtros_PEv2 COL" xfId="1678"/>
    <cellStyle name="_DetOtros_PEv2 COL 2" xfId="1679"/>
    <cellStyle name="_DetOtros_PEv2 COL 2 2" xfId="8814"/>
    <cellStyle name="_DetOtros_PEv2 COL 3" xfId="8813"/>
    <cellStyle name="_Diferencias inv 100% GSM - Mix (3)" xfId="1680"/>
    <cellStyle name="_Diferencias inv 100% GSM - Mix (3) 2" xfId="1681"/>
    <cellStyle name="_Distribuição dos Valores sem ICMS com Desconto - Ericsson" xfId="1682"/>
    <cellStyle name="_Distribuição dos Valores sem ICMS com Desconto - Ericsson_Claro_Offer_Full OM_Quotation - V2.4" xfId="1683"/>
    <cellStyle name="_Distribuição dos Valores sem ICMS com Desconto - Ericsson_Claro_Offer_Full OM_Quotation - V2.4_PTN_Backhaul_Planillas de cotización_V23" xfId="1684"/>
    <cellStyle name="_Distribuição dos Valores sem ICMS com Desconto - Ericsson_Claro_Offer_Full OM_Quotation - V2.4_PTN_Backhaul_Planillas de cotización_V32" xfId="1685"/>
    <cellStyle name="_Distribuição dos Valores sem ICMS com Desconto - Ericsson_Claro_Offer_Full OM_Quotation - V2.4_PTN_Backhaul_Planillas de cotización_V33" xfId="1686"/>
    <cellStyle name="_Distribuição dos Valores sem ICMS com Desconto - Ericsson_Claro_Offer_Full OM_Quotation - V2.4_PTN_Backhaul_Planillas de cotización_V7" xfId="1687"/>
    <cellStyle name="_Distribuição dos Valores sem ICMS com Desconto - Ericsson_Claro_Offer_Full OM_Quotation - V2.4_TIM Offer_v8" xfId="1688"/>
    <cellStyle name="_Distribuição dos Valores sem ICMS com Desconto - Ericsson_Claro_Offer_Full OM_Quotation - V2.4_TIM Offer_v8_PTN_Backhaul_Planillas de cotización_V23" xfId="1689"/>
    <cellStyle name="_Distribuição dos Valores sem ICMS com Desconto - Ericsson_Claro_Offer_Full OM_Quotation - V2.4_TIM Offer_v8_PTN_Backhaul_Planillas de cotización_V32" xfId="1690"/>
    <cellStyle name="_Distribuição dos Valores sem ICMS com Desconto - Ericsson_Claro_Offer_Full OM_Quotation - V2.4_TIM Offer_v8_PTN_Backhaul_Planillas de cotización_V33" xfId="1691"/>
    <cellStyle name="_Distribuição dos Valores sem ICMS com Desconto - Ericsson_Claro_Offer_Full OM_Quotation - V2.4_TIM Offer_v8_PTN_Backhaul_Planillas de cotización_V7" xfId="1692"/>
    <cellStyle name="_Distribuição dos Valores sem ICMS com Desconto - Ericsson_PTN_Backhaul_Planillas de cotización_V23" xfId="1693"/>
    <cellStyle name="_Distribuição dos Valores sem ICMS com Desconto - Ericsson_PTN_Backhaul_Planillas de cotización_V32" xfId="1694"/>
    <cellStyle name="_Distribuição dos Valores sem ICMS com Desconto - Ericsson_PTN_Backhaul_Planillas de cotización_V33" xfId="1695"/>
    <cellStyle name="_Distribuição dos Valores sem ICMS com Desconto - Ericsson_PTN_Backhaul_Planillas de cotización_V7" xfId="1696"/>
    <cellStyle name="_DRE 09 v1.0" xfId="1697"/>
    <cellStyle name="_DRE 09 v1.0 2" xfId="1698"/>
    <cellStyle name="_DTH_2008_1910_após corte_v2" xfId="1699"/>
    <cellStyle name="_DTH_2008_1910_após corte_v2 2" xfId="1700"/>
    <cellStyle name="_DTH_2008_1910_após corte_v2_Capex" xfId="1701"/>
    <cellStyle name="_DTH_2009_CAPEX_CIERRE_V7_NOVACURVA" xfId="1702"/>
    <cellStyle name="_DTH_2009_CAPEX_CIERRE_V7_NOVACURVA 2" xfId="1703"/>
    <cellStyle name="_DTH_2009_CAPEX_CIERRE_V7_NOVACURVA 2 2" xfId="1704"/>
    <cellStyle name="_DTH_2009_CAPEX_CIERRE_V7_NOVACURVA 3" xfId="1705"/>
    <cellStyle name="_DTH_2009_CAPEX_V12" xfId="1706"/>
    <cellStyle name="_DTH_2009_CAPEX_V12 2" xfId="1707"/>
    <cellStyle name="_DTH_2009_CAPEX_V12 2 2" xfId="1708"/>
    <cellStyle name="_DTH_2009_CAPEX_V12 3" xfId="1709"/>
    <cellStyle name="_DTH_2009_CAPEX_V4" xfId="1710"/>
    <cellStyle name="_DTH_2009_CAPEX_V4 2" xfId="1711"/>
    <cellStyle name="_DTH_2009_CAPEX_V4 2 2" xfId="1712"/>
    <cellStyle name="_DTH_2009_CAPEX_V4 3" xfId="1713"/>
    <cellStyle name="_Enclosure C Price Template E Rev A" xfId="1714"/>
    <cellStyle name="_Engineering Cost Peru" xfId="1715"/>
    <cellStyle name="_Engineering Cost Peru_PTN_Backhaul_Planillas de cotización_V23" xfId="1716"/>
    <cellStyle name="_Engineering Cost Peru_PTN_Backhaul_Planillas de cotización_V32" xfId="1717"/>
    <cellStyle name="_Engineering Cost Peru_PTN_Backhaul_Planillas de cotización_V33" xfId="1718"/>
    <cellStyle name="_Engineering Cost Peru_PTN_Backhaul_Planillas de cotización_V7" xfId="1719"/>
    <cellStyle name="_Envio_K_Físicos" xfId="1720"/>
    <cellStyle name="_Envio_K_Físicos 2" xfId="1721"/>
    <cellStyle name="_Envio_K_Físicos_19.04.2010_Consolidação_Operativos_VPE v1" xfId="1722"/>
    <cellStyle name="_Envio_K_Físicos_19.04.2010_Consolidação_Operativos_VPE v1 2" xfId="1723"/>
    <cellStyle name="_Envio_K_Receita" xfId="1724"/>
    <cellStyle name="_Envio_K_Receita 2" xfId="1725"/>
    <cellStyle name="_Envio_K_Receita_19.04.2010_Consolidação_Operativos_VPE v1" xfId="1726"/>
    <cellStyle name="_Envio_K_Receita_19.04.2010_Consolidação_Operativos_VPE v1 2" xfId="1727"/>
    <cellStyle name="_Especificaciones de Core Rel-4&amp;IP-BB GSM Venezuela" xfId="1728"/>
    <cellStyle name="_Estimacion Planta UMTS 15_09" xfId="1729"/>
    <cellStyle name="_Estimacion Planta UMTS 15_09 2" xfId="1730"/>
    <cellStyle name="_Estrutura Informações SPP - Fechamento MAIO fonte" xfId="1731"/>
    <cellStyle name="_Estrutura Informações SPP - Fechamento MAIO fonte 2" xfId="1732"/>
    <cellStyle name="_Estrutura Informações SPP - Fechamento MAIO fonte 2 2" xfId="1733"/>
    <cellStyle name="_Estrutura Informações SPP - Fechamento MAIO fonte 3" xfId="1734"/>
    <cellStyle name="_ESTUDO DE COMPRA SOBRESSALENTES DTH_020920008" xfId="1735"/>
    <cellStyle name="_ESTUDO DE COMPRA SOBRESSALENTES DTH_020920008 2" xfId="1736"/>
    <cellStyle name="_Evolução tecnologica_Ajuste anual_v3" xfId="1737"/>
    <cellStyle name="_Evolução tecnologica_Ajuste anual_v3_Claro NE_v1" xfId="1738"/>
    <cellStyle name="_Evolução tecnologica_Ajuste anual_v3_Claro NE_v1_TIM Offer_v8" xfId="1739"/>
    <cellStyle name="_Evolução tecnologica_Ajuste anual_v3_Claro_Offer_Full OM_Quotation - V1" xfId="1740"/>
    <cellStyle name="_Evolução tecnologica_Ajuste anual_v3_Claro_Offer_Full OM_Quotation - V1 (2)" xfId="1741"/>
    <cellStyle name="_Evolução tecnologica_Ajuste anual_v3_Claro_Offer_Full OM_Quotation - V1 (2)_TIM Offer_v8" xfId="1742"/>
    <cellStyle name="_Evolução tecnologica_Ajuste anual_v3_Claro_Offer_Full OM_Quotation - V1_TIM Offer_v8" xfId="1743"/>
    <cellStyle name="_Evolução tecnologica_Ajuste anual_v3_Claro_Offer_Full OM_Quotation - V2.4" xfId="1744"/>
    <cellStyle name="_Evolução tecnologica_Ajuste anual_v3_Claro_Offer_Full OM_Quotation - V2.4_TIM Offer_v8" xfId="1745"/>
    <cellStyle name="_Evolução tecnologica_Ajuste anual_v3_Copy of Claro_Offer_Full OM_Quotation - V1 (2)" xfId="1746"/>
    <cellStyle name="_Evolução tecnologica_Ajuste anual_v3_Copy of Claro_Offer_Full OM_Quotation - V1 (2)_TIM Offer_v8" xfId="1747"/>
    <cellStyle name="_Evolução tecnologica_Ajuste anual_v3_TIM Offer_v8" xfId="1748"/>
    <cellStyle name="_Evolução tecnologica_Ajuste anual_v5" xfId="1749"/>
    <cellStyle name="_Evolução tecnologica_Ajuste anual_v5_Claro NE_v1" xfId="1750"/>
    <cellStyle name="_Evolução tecnologica_Ajuste anual_v5_Claro NE_v1_TIM Offer_v8" xfId="1751"/>
    <cellStyle name="_Evolução tecnologica_Ajuste anual_v5_Claro_Offer_Full OM_Quotation - V1" xfId="1752"/>
    <cellStyle name="_Evolução tecnologica_Ajuste anual_v5_Claro_Offer_Full OM_Quotation - V1 (2)" xfId="1753"/>
    <cellStyle name="_Evolução tecnologica_Ajuste anual_v5_Claro_Offer_Full OM_Quotation - V1 (2)_TIM Offer_v8" xfId="1754"/>
    <cellStyle name="_Evolução tecnologica_Ajuste anual_v5_Claro_Offer_Full OM_Quotation - V1_TIM Offer_v8" xfId="1755"/>
    <cellStyle name="_Evolução tecnologica_Ajuste anual_v5_Claro_Offer_Full OM_Quotation - V2.4" xfId="1756"/>
    <cellStyle name="_Evolução tecnologica_Ajuste anual_v5_Claro_Offer_Full OM_Quotation - V2.4_TIM Offer_v8" xfId="1757"/>
    <cellStyle name="_Evolução tecnologica_Ajuste anual_v5_Copy of Claro_Offer_Full OM_Quotation - V1 (2)" xfId="1758"/>
    <cellStyle name="_Evolução tecnologica_Ajuste anual_v5_Copy of Claro_Offer_Full OM_Quotation - V1 (2)_TIM Offer_v8" xfId="1759"/>
    <cellStyle name="_Evolução tecnologica_Ajuste anual_v5_TIM Offer_v8" xfId="1760"/>
    <cellStyle name="_FICHERO CENTRAL" xfId="1761"/>
    <cellStyle name="_FICHERO CENTRAL 2" xfId="1762"/>
    <cellStyle name="_Final Price - OM - Trial Period for RJ  ES - VIVO GSM Project Phase 1 0 - V2" xfId="1763"/>
    <cellStyle name="_Final Price - OM - Trial Period for RJ  ES - VIVO GSM Project Phase 1 0 - V2_Claro NE_v1" xfId="1764"/>
    <cellStyle name="_Final Price - OM - Trial Period for RJ  ES - VIVO GSM Project Phase 1 0 - V2_Claro NE_v1_PTN_Backhaul_Planillas de cotización_V23" xfId="1765"/>
    <cellStyle name="_Final Price - OM - Trial Period for RJ  ES - VIVO GSM Project Phase 1 0 - V2_Claro NE_v1_PTN_Backhaul_Planillas de cotización_V32" xfId="1766"/>
    <cellStyle name="_Final Price - OM - Trial Period for RJ  ES - VIVO GSM Project Phase 1 0 - V2_Claro NE_v1_PTN_Backhaul_Planillas de cotización_V33" xfId="1767"/>
    <cellStyle name="_Final Price - OM - Trial Period for RJ  ES - VIVO GSM Project Phase 1 0 - V2_Claro NE_v1_PTN_Backhaul_Planillas de cotización_V7" xfId="1768"/>
    <cellStyle name="_Final Price - OM - Trial Period for RJ  ES - VIVO GSM Project Phase 1 0 - V2_Claro NE_v1_TIM Offer_v8" xfId="1769"/>
    <cellStyle name="_Final Price - OM - Trial Period for RJ  ES - VIVO GSM Project Phase 1 0 - V2_Claro NE_v1_TIM Offer_v8_PTN_Backhaul_Planillas de cotización_V23" xfId="1770"/>
    <cellStyle name="_Final Price - OM - Trial Period for RJ  ES - VIVO GSM Project Phase 1 0 - V2_Claro NE_v1_TIM Offer_v8_PTN_Backhaul_Planillas de cotización_V32" xfId="1771"/>
    <cellStyle name="_Final Price - OM - Trial Period for RJ  ES - VIVO GSM Project Phase 1 0 - V2_Claro NE_v1_TIM Offer_v8_PTN_Backhaul_Planillas de cotización_V33" xfId="1772"/>
    <cellStyle name="_Final Price - OM - Trial Period for RJ  ES - VIVO GSM Project Phase 1 0 - V2_Claro NE_v1_TIM Offer_v8_PTN_Backhaul_Planillas de cotización_V7" xfId="1773"/>
    <cellStyle name="_Final Price - OM - Trial Period for RJ  ES - VIVO GSM Project Phase 1 0 - V2_Claro_Offer_Full OM_Quotation - V1" xfId="1774"/>
    <cellStyle name="_Final Price - OM - Trial Period for RJ  ES - VIVO GSM Project Phase 1 0 - V2_Claro_Offer_Full OM_Quotation - V1 (2)" xfId="1775"/>
    <cellStyle name="_Final Price - OM - Trial Period for RJ  ES - VIVO GSM Project Phase 1 0 - V2_Claro_Offer_Full OM_Quotation - V1 (2)_PTN_Backhaul_Planillas de cotización_V23" xfId="1776"/>
    <cellStyle name="_Final Price - OM - Trial Period for RJ  ES - VIVO GSM Project Phase 1 0 - V2_Claro_Offer_Full OM_Quotation - V1 (2)_PTN_Backhaul_Planillas de cotización_V32" xfId="1777"/>
    <cellStyle name="_Final Price - OM - Trial Period for RJ  ES - VIVO GSM Project Phase 1 0 - V2_Claro_Offer_Full OM_Quotation - V1 (2)_PTN_Backhaul_Planillas de cotización_V33" xfId="1778"/>
    <cellStyle name="_Final Price - OM - Trial Period for RJ  ES - VIVO GSM Project Phase 1 0 - V2_Claro_Offer_Full OM_Quotation - V1 (2)_PTN_Backhaul_Planillas de cotización_V7" xfId="1779"/>
    <cellStyle name="_Final Price - OM - Trial Period for RJ  ES - VIVO GSM Project Phase 1 0 - V2_Claro_Offer_Full OM_Quotation - V1 (2)_TIM Offer_v8" xfId="1780"/>
    <cellStyle name="_Final Price - OM - Trial Period for RJ  ES - VIVO GSM Project Phase 1 0 - V2_Claro_Offer_Full OM_Quotation - V1 (2)_TIM Offer_v8_PTN_Backhaul_Planillas de cotización_V23" xfId="1781"/>
    <cellStyle name="_Final Price - OM - Trial Period for RJ  ES - VIVO GSM Project Phase 1 0 - V2_Claro_Offer_Full OM_Quotation - V1 (2)_TIM Offer_v8_PTN_Backhaul_Planillas de cotización_V32" xfId="1782"/>
    <cellStyle name="_Final Price - OM - Trial Period for RJ  ES - VIVO GSM Project Phase 1 0 - V2_Claro_Offer_Full OM_Quotation - V1 (2)_TIM Offer_v8_PTN_Backhaul_Planillas de cotización_V33" xfId="1783"/>
    <cellStyle name="_Final Price - OM - Trial Period for RJ  ES - VIVO GSM Project Phase 1 0 - V2_Claro_Offer_Full OM_Quotation - V1 (2)_TIM Offer_v8_PTN_Backhaul_Planillas de cotización_V7" xfId="1784"/>
    <cellStyle name="_Final Price - OM - Trial Period for RJ  ES - VIVO GSM Project Phase 1 0 - V2_Claro_Offer_Full OM_Quotation - V1_PTN_Backhaul_Planillas de cotización_V23" xfId="1785"/>
    <cellStyle name="_Final Price - OM - Trial Period for RJ  ES - VIVO GSM Project Phase 1 0 - V2_Claro_Offer_Full OM_Quotation - V1_PTN_Backhaul_Planillas de cotización_V32" xfId="1786"/>
    <cellStyle name="_Final Price - OM - Trial Period for RJ  ES - VIVO GSM Project Phase 1 0 - V2_Claro_Offer_Full OM_Quotation - V1_PTN_Backhaul_Planillas de cotización_V33" xfId="1787"/>
    <cellStyle name="_Final Price - OM - Trial Period for RJ  ES - VIVO GSM Project Phase 1 0 - V2_Claro_Offer_Full OM_Quotation - V1_PTN_Backhaul_Planillas de cotización_V7" xfId="1788"/>
    <cellStyle name="_Final Price - OM - Trial Period for RJ  ES - VIVO GSM Project Phase 1 0 - V2_Claro_Offer_Full OM_Quotation - V1_TIM Offer_v8" xfId="1789"/>
    <cellStyle name="_Final Price - OM - Trial Period for RJ  ES - VIVO GSM Project Phase 1 0 - V2_Claro_Offer_Full OM_Quotation - V1_TIM Offer_v8_PTN_Backhaul_Planillas de cotización_V23" xfId="1790"/>
    <cellStyle name="_Final Price - OM - Trial Period for RJ  ES - VIVO GSM Project Phase 1 0 - V2_Claro_Offer_Full OM_Quotation - V1_TIM Offer_v8_PTN_Backhaul_Planillas de cotización_V32" xfId="1791"/>
    <cellStyle name="_Final Price - OM - Trial Period for RJ  ES - VIVO GSM Project Phase 1 0 - V2_Claro_Offer_Full OM_Quotation - V1_TIM Offer_v8_PTN_Backhaul_Planillas de cotización_V33" xfId="1792"/>
    <cellStyle name="_Final Price - OM - Trial Period for RJ  ES - VIVO GSM Project Phase 1 0 - V2_Claro_Offer_Full OM_Quotation - V1_TIM Offer_v8_PTN_Backhaul_Planillas de cotización_V7" xfId="1793"/>
    <cellStyle name="_Final Price - OM - Trial Period for RJ  ES - VIVO GSM Project Phase 1 0 - V2_Copy of Claro_Offer_Full OM_Quotation - V1 (2)" xfId="1794"/>
    <cellStyle name="_Final Price - OM - Trial Period for RJ  ES - VIVO GSM Project Phase 1 0 - V2_Copy of Claro_Offer_Full OM_Quotation - V1 (2)_PTN_Backhaul_Planillas de cotización_V23" xfId="1795"/>
    <cellStyle name="_Final Price - OM - Trial Period for RJ  ES - VIVO GSM Project Phase 1 0 - V2_Copy of Claro_Offer_Full OM_Quotation - V1 (2)_PTN_Backhaul_Planillas de cotización_V32" xfId="1796"/>
    <cellStyle name="_Final Price - OM - Trial Period for RJ  ES - VIVO GSM Project Phase 1 0 - V2_Copy of Claro_Offer_Full OM_Quotation - V1 (2)_PTN_Backhaul_Planillas de cotización_V33" xfId="1797"/>
    <cellStyle name="_Final Price - OM - Trial Period for RJ  ES - VIVO GSM Project Phase 1 0 - V2_Copy of Claro_Offer_Full OM_Quotation - V1 (2)_PTN_Backhaul_Planillas de cotización_V7" xfId="1798"/>
    <cellStyle name="_Final Price - OM - Trial Period for RJ  ES - VIVO GSM Project Phase 1 0 - V2_Copy of Claro_Offer_Full OM_Quotation - V1 (2)_TIM Offer_v8" xfId="1799"/>
    <cellStyle name="_Final Price - OM - Trial Period for RJ  ES - VIVO GSM Project Phase 1 0 - V2_Copy of Claro_Offer_Full OM_Quotation - V1 (2)_TIM Offer_v8_PTN_Backhaul_Planillas de cotización_V23" xfId="1800"/>
    <cellStyle name="_Final Price - OM - Trial Period for RJ  ES - VIVO GSM Project Phase 1 0 - V2_Copy of Claro_Offer_Full OM_Quotation - V1 (2)_TIM Offer_v8_PTN_Backhaul_Planillas de cotización_V32" xfId="1801"/>
    <cellStyle name="_Final Price - OM - Trial Period for RJ  ES - VIVO GSM Project Phase 1 0 - V2_Copy of Claro_Offer_Full OM_Quotation - V1 (2)_TIM Offer_v8_PTN_Backhaul_Planillas de cotización_V33" xfId="1802"/>
    <cellStyle name="_Final Price - OM - Trial Period for RJ  ES - VIVO GSM Project Phase 1 0 - V2_Copy of Claro_Offer_Full OM_Quotation - V1 (2)_TIM Offer_v8_PTN_Backhaul_Planillas de cotización_V7" xfId="1803"/>
    <cellStyle name="_Final Price - OM - Trial Period for RJ  ES - VIVO GSM Project Phase 1 0 - V2_Offer-Unicel-v5 2008" xfId="1804"/>
    <cellStyle name="_Final Price - OM - Trial Period for RJ  ES - VIVO GSM Project Phase 1 0 - V2_Offer-Unicel-v5 2008_PTN_Backhaul_Planillas de cotización_V23" xfId="1805"/>
    <cellStyle name="_Final Price - OM - Trial Period for RJ  ES - VIVO GSM Project Phase 1 0 - V2_Offer-Unicel-v5 2008_PTN_Backhaul_Planillas de cotización_V32" xfId="1806"/>
    <cellStyle name="_Final Price - OM - Trial Period for RJ  ES - VIVO GSM Project Phase 1 0 - V2_Offer-Unicel-v5 2008_PTN_Backhaul_Planillas de cotización_V33" xfId="1807"/>
    <cellStyle name="_Final Price - OM - Trial Period for RJ  ES - VIVO GSM Project Phase 1 0 - V2_Offer-Unicel-v5 2008_PTN_Backhaul_Planillas de cotización_V7" xfId="1808"/>
    <cellStyle name="_Final Price - OM - Trial Period for RJ  ES - VIVO GSM Project Phase 1 0 - V2_Offer-Unicel-v5 2008_TIM Offer_v8" xfId="1809"/>
    <cellStyle name="_Final Price - OM - Trial Period for RJ  ES - VIVO GSM Project Phase 1 0 - V2_Offer-Unicel-v5 2008_TIM Offer_v8_PTN_Backhaul_Planillas de cotización_V23" xfId="1810"/>
    <cellStyle name="_Final Price - OM - Trial Period for RJ  ES - VIVO GSM Project Phase 1 0 - V2_Offer-Unicel-v5 2008_TIM Offer_v8_PTN_Backhaul_Planillas de cotización_V32" xfId="1811"/>
    <cellStyle name="_Final Price - OM - Trial Period for RJ  ES - VIVO GSM Project Phase 1 0 - V2_Offer-Unicel-v5 2008_TIM Offer_v8_PTN_Backhaul_Planillas de cotización_V33" xfId="1812"/>
    <cellStyle name="_Final Price - OM - Trial Period for RJ  ES - VIVO GSM Project Phase 1 0 - V2_Offer-Unicel-v5 2008_TIM Offer_v8_PTN_Backhaul_Planillas de cotización_V7" xfId="1813"/>
    <cellStyle name="_Final Price - OM - Trial Period for RJ  ES - VIVO GSM Project Phase 1 0 - V2_PTN_Backhaul_Planillas de cotización_V23" xfId="1814"/>
    <cellStyle name="_Final Price - OM - Trial Period for RJ  ES - VIVO GSM Project Phase 1 0 - V2_PTN_Backhaul_Planillas de cotización_V32" xfId="1815"/>
    <cellStyle name="_Final Price - OM - Trial Period for RJ  ES - VIVO GSM Project Phase 1 0 - V2_PTN_Backhaul_Planillas de cotización_V33" xfId="1816"/>
    <cellStyle name="_Final Price - OM - Trial Period for RJ  ES - VIVO GSM Project Phase 1 0 - V2_PTN_Backhaul_Planillas de cotización_V7" xfId="1817"/>
    <cellStyle name="_Final Price - OM - Trial Period for RJ  ES - VIVO GSM Project Phase 1 0 - V2_TIM Offer_v8" xfId="1818"/>
    <cellStyle name="_Final Price - OM - Trial Period for RJ  ES - VIVO GSM Project Phase 1 0 - V2_TIM Offer_v8_PTN_Backhaul_Planillas de cotización_V23" xfId="1819"/>
    <cellStyle name="_Final Price - OM - Trial Period for RJ  ES - VIVO GSM Project Phase 1 0 - V2_TIM Offer_v8_PTN_Backhaul_Planillas de cotización_V32" xfId="1820"/>
    <cellStyle name="_Final Price - OM - Trial Period for RJ  ES - VIVO GSM Project Phase 1 0 - V2_TIM Offer_v8_PTN_Backhaul_Planillas de cotización_V33" xfId="1821"/>
    <cellStyle name="_Final Price - OM - Trial Period for RJ  ES - VIVO GSM Project Phase 1 0 - V2_TIM Offer_v8_PTN_Backhaul_Planillas de cotización_V7" xfId="1822"/>
    <cellStyle name="_Físicos - Orçamento VPC 2009 - V6" xfId="1823"/>
    <cellStyle name="_Físicos - Orçamento VPC 2009 - V6 2" xfId="1824"/>
    <cellStyle name="_Físicos SR_Jan_09" xfId="1825"/>
    <cellStyle name="_Físicos SR_Jan_09 2" xfId="1826"/>
    <cellStyle name="_Formato de Precios SDH NG_Modelos Negociación - NORTEL_v1.0" xfId="1827"/>
    <cellStyle name="_Formato de Precios SDH NG_Modelos Negociación - NORTEL_v1.0 2" xfId="1828"/>
    <cellStyle name="_Formato de Precios SDH NG_Modelos Negociación v2 - NORTEL" xfId="1829"/>
    <cellStyle name="_Formato de Precios SDH NG_Modelos Negociación v2 - NORTEL 2" xfId="1830"/>
    <cellStyle name="_Formato de Precios SDH NG_Modelos Negociación_V2" xfId="1831"/>
    <cellStyle name="_Formato de Precios SDH NG_Modelos Negociación_V2 2" xfId="1832"/>
    <cellStyle name="_Formato IdG 2008" xfId="1833"/>
    <cellStyle name="_Formato IdG 2008 2" xfId="1834"/>
    <cellStyle name="_FormatoPalasProp.F+M25_09_08" xfId="1835"/>
    <cellStyle name="_FormatoPalasProp.F+M25_09_08 2" xfId="1836"/>
    <cellStyle name="_Frame Work Proposta_Suplementação_DESPESAS" xfId="1837"/>
    <cellStyle name="_Frame Work Proposta_Suplementação_DESPESAS 2" xfId="1838"/>
    <cellStyle name="_Frame Work Proposta_Suplementação_DESPESAS_Capex" xfId="1839"/>
    <cellStyle name="_Frame Work Proposta_Suplementação_DESPESAS_Capex 2" xfId="1840"/>
    <cellStyle name="_FTTX 2009-2011 Revisado_v2" xfId="1841"/>
    <cellStyle name="_FTTX 2009-2011 Revisado_v2 2" xfId="1842"/>
    <cellStyle name="_FTTx2008_2009_OPEX Poste_V0" xfId="1843"/>
    <cellStyle name="_FTTx2008_2009_OPEX Poste_V0 2" xfId="1844"/>
    <cellStyle name="_Further Reading" xfId="1845"/>
    <cellStyle name="_Further Reading 2" xfId="1846"/>
    <cellStyle name="_Further Reading_19.04.2010_Consolidação_Operativos_VPE v1" xfId="1847"/>
    <cellStyle name="_Further Reading_19.04.2010_Consolidação_Operativos_VPE v1 2" xfId="1848"/>
    <cellStyle name="_Further Reading_CMP - Modelagem_Subsegmentos - Massivo BL impacto 3G" xfId="1849"/>
    <cellStyle name="_Further Reading_CMP - Modelagem_Subsegmentos - Massivo BL impacto 3G 2" xfId="1850"/>
    <cellStyle name="_Further Reading_MI 2007-11" xfId="1851"/>
    <cellStyle name="_Further Reading_MI 2007-11 2" xfId="1852"/>
    <cellStyle name="_Further Reading_OP - Planilha Capex PE 2010_13 rev4 - 100519" xfId="1853"/>
    <cellStyle name="_Further Reading_OP - Planilha Capex PE 2010_13 rev4 - 100519 2" xfId="1854"/>
    <cellStyle name="_Further Reading_Operativos_v3 Enviado - 100430" xfId="1855"/>
    <cellStyle name="_Further Reading_Operativos_v3 Enviado - 100430 2" xfId="1856"/>
    <cellStyle name="_Further Reading_Orçamento 2009 - Opex" xfId="1857"/>
    <cellStyle name="_Further Reading_Orçamento 2009 - Opex 2" xfId="1858"/>
    <cellStyle name="_Further Reading_SPA_ OPEX Planilhao_ SB_ 081021" xfId="1859"/>
    <cellStyle name="_Further Reading_SPA_ OPEX Planilhao_ SB_ 081021 2" xfId="1860"/>
    <cellStyle name="_Further Reading_SPP_Mascara demandas v04 - RGM FS- 2008-09-05" xfId="1861"/>
    <cellStyle name="_Further Reading_SPP_Mascara demandas v04 - RGM FS- 2008-09-05 2" xfId="1862"/>
    <cellStyle name="_GeneralSettings" xfId="1863"/>
    <cellStyle name="_GeneralSettings 2" xfId="1864"/>
    <cellStyle name="_GeneralSettings_19.04.2010_Consolidação_Operativos_VPE v1" xfId="1865"/>
    <cellStyle name="_GeneralSettings_19.04.2010_Consolidação_Operativos_VPE v1 2" xfId="1866"/>
    <cellStyle name="_GeneralSettings_CMP - Modelagem_Subsegmentos - Massivo BL impacto 3G" xfId="1867"/>
    <cellStyle name="_GeneralSettings_CMP - Modelagem_Subsegmentos - Massivo BL impacto 3G 2" xfId="1868"/>
    <cellStyle name="_GeneralSettings_MI 2007-11" xfId="1869"/>
    <cellStyle name="_GeneralSettings_MI 2007-11 2" xfId="1870"/>
    <cellStyle name="_GeneralSettings_OP - Planilha Capex PE 2010_13 rev4 - 100519" xfId="1871"/>
    <cellStyle name="_GeneralSettings_OP - Planilha Capex PE 2010_13 rev4 - 100519 2" xfId="1872"/>
    <cellStyle name="_GeneralSettings_Operativos_v3 Enviado - 100430" xfId="1873"/>
    <cellStyle name="_GeneralSettings_Operativos_v3 Enviado - 100430 2" xfId="1874"/>
    <cellStyle name="_GeneralSettings_Orçamento 2009 - Opex" xfId="1875"/>
    <cellStyle name="_GeneralSettings_Orçamento 2009 - Opex 2" xfId="1876"/>
    <cellStyle name="_GeneralSettings_SPA_ OPEX Planilhao_ SB_ 081021" xfId="1877"/>
    <cellStyle name="_GeneralSettings_SPA_ OPEX Planilhao_ SB_ 081021 2" xfId="1878"/>
    <cellStyle name="_GeneralSettings_SPP_Mascara demandas v04 - RGM FS- 2008-09-05" xfId="1879"/>
    <cellStyle name="_GeneralSettings_SPP_Mascara demandas v04 - RGM FS- 2008-09-05 2" xfId="1880"/>
    <cellStyle name="_Ghianni V2" xfId="1881"/>
    <cellStyle name="_Ghianni V2 2" xfId="1882"/>
    <cellStyle name="_Global_Consumer_Template" xfId="1883"/>
    <cellStyle name="_Global_Consumer_Template 2" xfId="1884"/>
    <cellStyle name="_Global_Consumer_Template_201106 _Modelo de Compra BOOZ Resumo de Modelo Compra_2011_02_07" xfId="1885"/>
    <cellStyle name="_Global_Consumer_Template_201106 _Modelo de Compra BOOZ Resumo de Modelo Compra_2011_02_07 2" xfId="1886"/>
    <cellStyle name="_Global_Consumer_Template_Orçamento 2009 - Opex" xfId="1887"/>
    <cellStyle name="_Global_Consumer_Template_Orçamento 2009 - Opex 2" xfId="1888"/>
    <cellStyle name="_Global_Consumer_Template_Orçamento 2009 - Opex_201106 _Modelo de Compra BOOZ Resumo de Modelo Compra_2011_02_07" xfId="1889"/>
    <cellStyle name="_Global_Consumer_Template_Orçamento 2009 - Opex_201106 _Modelo de Compra BOOZ Resumo de Modelo Compra_2011_02_07 2" xfId="1890"/>
    <cellStyle name="_Global_Consumer_Template_SPA_ OPEX Planilhao_ SB_ 081021" xfId="1891"/>
    <cellStyle name="_Global_Consumer_Template_SPA_ OPEX Planilhao_ SB_ 081021 2" xfId="1892"/>
    <cellStyle name="_Global_Consumer_Template_SPA_ OPEX Planilhao_ SB_ 081021_201106 _Modelo de Compra BOOZ Resumo de Modelo Compra_2011_02_07" xfId="1893"/>
    <cellStyle name="_Global_Consumer_Template_SPA_ OPEX Planilhao_ SB_ 081021_201106 _Modelo de Compra BOOZ Resumo de Modelo Compra_2011_02_07 2" xfId="1894"/>
    <cellStyle name="_Grafico de acompanhamento do acesso" xfId="1895"/>
    <cellStyle name="_Grafico de acompanhamento do acesso 2" xfId="1896"/>
    <cellStyle name="_Grafico de acompanhamento do acesso_Capex" xfId="1897"/>
    <cellStyle name="_Grafico de acompanhamento do acesso_Capex 2" xfId="1898"/>
    <cellStyle name="_Grafico de acompanhamento do acesso_Capex 2 2" xfId="1899"/>
    <cellStyle name="_Grafico de acompanhamento do acesso_Capex 3" xfId="1900"/>
    <cellStyle name="_Grafico de acompanhamento do acesso_Capex_MI 2011 pré CIT 19_01" xfId="1901"/>
    <cellStyle name="_Grafico de acompanhamento do acesso_Capex_MI 2011 pré CIT 19_01 2" xfId="1902"/>
    <cellStyle name="_Grafico de acompanhamento do acesso_Capex_MI 2011 pré CIT 19_01 2 2" xfId="1903"/>
    <cellStyle name="_Grafico de acompanhamento do acesso_Capex_MI 2011 pré CIT 19_01 3" xfId="1904"/>
    <cellStyle name="_Grafico de acompanhamento do acesso_Capex_MI 2011 préCIT 04_04" xfId="1905"/>
    <cellStyle name="_Grafico de acompanhamento do acesso_Capex_MI 2011 préCIT 04_04 2" xfId="1906"/>
    <cellStyle name="_Grafico de acompanhamento do acesso_Capex_MI 2011 préCIT 04_04 2 2" xfId="1907"/>
    <cellStyle name="_Grafico de acompanhamento do acesso_Capex_MI 2011 préCIT 04_04 3" xfId="1908"/>
    <cellStyle name="_GSM and UMTS Instruments price list (Purchase in HK)" xfId="1909"/>
    <cellStyle name="_Herramienta Capex - informe 02-06-08 (2)" xfId="1910"/>
    <cellStyle name="_Herramienta Capex - informe 02-06-08 (2) 2" xfId="1911"/>
    <cellStyle name="_Histórico_Pagamento_Por Ilha_ADSL &amp; RTB (Jan &amp; Fev 2008)" xfId="1912"/>
    <cellStyle name="_Histórico_Pagamento_Por Ilha_ADSL &amp; RTB (Jan &amp; Fev 2008) 2" xfId="1913"/>
    <cellStyle name="_Histórico_Realizado_Por Ilha_ADSL &amp; RTB(2007)" xfId="1914"/>
    <cellStyle name="_Histórico_Realizado_Por Ilha_ADSL &amp; RTB(2007) 2" xfId="1915"/>
    <cellStyle name="_Hoja de cálculo en C: Documents and Settings tesandovalri Mis documentos UMTS LATAM RFQ RFQ GSM Venezuela RFQ-GSM-Compras Core" xfId="1916"/>
    <cellStyle name="_Hoja margenes" xfId="1917"/>
    <cellStyle name="_Hoja margenes 2" xfId="1918"/>
    <cellStyle name="_HP Care Pack Comercial Argentina Junio" xfId="1919"/>
    <cellStyle name="_HP Care Pack Comercial Argentina Junio_PTN_Backhaul_Planillas de cotización_V23" xfId="1920"/>
    <cellStyle name="_HP Care Pack Comercial Argentina Junio_PTN_Backhaul_Planillas de cotización_V32" xfId="1921"/>
    <cellStyle name="_HP Care Pack Comercial Argentina Junio_PTN_Backhaul_Planillas de cotización_V33" xfId="1922"/>
    <cellStyle name="_HP Care Pack Comercial Argentina Junio_PTN_Backhaul_Planillas de cotización_V7" xfId="1923"/>
    <cellStyle name="_Huawei Share (Summary O&amp;M)_v8" xfId="1924"/>
    <cellStyle name="_Huawei Share (Summary O&amp;M)_v8_Claro_Offer_Full OM_Quotation - V2.4" xfId="1925"/>
    <cellStyle name="_Huawei Share (Summary O&amp;M)_v8_Claro_Offer_Full OM_Quotation - V2.4_PTN_Backhaul_Planillas de cotización_V23" xfId="1926"/>
    <cellStyle name="_Huawei Share (Summary O&amp;M)_v8_Claro_Offer_Full OM_Quotation - V2.4_PTN_Backhaul_Planillas de cotización_V32" xfId="1927"/>
    <cellStyle name="_Huawei Share (Summary O&amp;M)_v8_Claro_Offer_Full OM_Quotation - V2.4_PTN_Backhaul_Planillas de cotización_V33" xfId="1928"/>
    <cellStyle name="_Huawei Share (Summary O&amp;M)_v8_Claro_Offer_Full OM_Quotation - V2.4_PTN_Backhaul_Planillas de cotización_V7" xfId="1929"/>
    <cellStyle name="_Huawei Share (Summary O&amp;M)_v8_Claro_Offer_Full OM_Quotation - V2.4_TIM Offer_v8" xfId="1930"/>
    <cellStyle name="_Huawei Share (Summary O&amp;M)_v8_Claro_Offer_Full OM_Quotation - V2.4_TIM Offer_v8_PTN_Backhaul_Planillas de cotización_V23" xfId="1931"/>
    <cellStyle name="_Huawei Share (Summary O&amp;M)_v8_Claro_Offer_Full OM_Quotation - V2.4_TIM Offer_v8_PTN_Backhaul_Planillas de cotización_V33" xfId="1932"/>
    <cellStyle name="_Huawei Share (Summary O&amp;M)_v8_Claro_Offer_Full OM_Quotation - V2.4_TIM Offer_v8_PTN_Backhaul_Planillas de cotización_V7" xfId="1933"/>
    <cellStyle name="_Huawei Share (Summary O&amp;M)_v8_Offer-Unicel-v5 2008" xfId="1934"/>
    <cellStyle name="_Huawei Share (Summary O&amp;M)_v8_Offer-Unicel-v5 2008_PTN_Backhaul_Planillas de cotización_V23" xfId="1935"/>
    <cellStyle name="_Huawei Share (Summary O&amp;M)_v8_Offer-Unicel-v5 2008_PTN_Backhaul_Planillas de cotización_V33" xfId="1936"/>
    <cellStyle name="_Huawei Share (Summary O&amp;M)_v8_Offer-Unicel-v5 2008_PTN_Backhaul_Planillas de cotización_V7" xfId="1937"/>
    <cellStyle name="_Huawei Share (Summary O&amp;M)_v8_Offer-Unicel-v5 2008_TIM Offer_v8" xfId="1938"/>
    <cellStyle name="_Huawei Share (Summary O&amp;M)_v8_Offer-Unicel-v5 2008_TIM Offer_v8_PTN_Backhaul_Planillas de cotización_V23" xfId="1939"/>
    <cellStyle name="_Huawei Share (Summary O&amp;M)_v8_Offer-Unicel-v5 2008_TIM Offer_v8_PTN_Backhaul_Planillas de cotización_V33" xfId="1940"/>
    <cellStyle name="_Huawei Share (Summary O&amp;M)_v8_Offer-Unicel-v5 2008_TIM Offer_v8_PTN_Backhaul_Planillas de cotización_V7" xfId="1941"/>
    <cellStyle name="_Huawei Share (Summary O&amp;M)_v8_PTN_Backhaul_Planillas de cotización_V23" xfId="1942"/>
    <cellStyle name="_Huawei Share (Summary O&amp;M)_v8_PTN_Backhaul_Planillas de cotización_V32" xfId="1943"/>
    <cellStyle name="_Huawei Share (Summary O&amp;M)_v8_PTN_Backhaul_Planillas de cotización_V33" xfId="1944"/>
    <cellStyle name="_Huawei Share (Summary O&amp;M)_v8_PTN_Backhaul_Planillas de cotización_V7" xfId="1945"/>
    <cellStyle name="_Huawei_Claro_V480_12_11_04" xfId="1946"/>
    <cellStyle name="_Huawei_Claro_V480_12_11_04 2" xfId="1947"/>
    <cellStyle name="_Huawei_Planilla Modelo de Cotización DSLAM 2008 v19 Val" xfId="1948"/>
    <cellStyle name="_Huawei_Planilla Modelo de Cotización DSLAM 2008 v19 Val 2" xfId="1949"/>
    <cellStyle name="_Huawei_Planilla Modelo de Cotización DSLAM 2008 v19 Val 2 2" xfId="1950"/>
    <cellStyle name="_Huawei_Planilla Modelo de Cotización DSLAM 2008 v19 Val 3" xfId="1951"/>
    <cellStyle name="_Huawei_Planilla Modelo de Cotización DSLAM 2008 v19 Val_201106 _Modelo de Compra BOOZ Resumo de Modelo Compra_2011_02_07" xfId="1952"/>
    <cellStyle name="_Huawei_Planilla Modelo de Cotización DSLAM 2008 v19 Val_201106 _Modelo de Compra BOOZ Resumo de Modelo Compra_2011_02_07 2" xfId="1953"/>
    <cellStyle name="_Huawei_Planilla Modelo de Cotización DSLAM 2008 v19 Val_201106 _Modelo de Compra BOOZ Resumo de Modelo Compra_2011_02_07 2 2" xfId="1954"/>
    <cellStyle name="_Huawei_Planilla Modelo de Cotización DSLAM 2008 v19 Val_201106 _Modelo de Compra BOOZ Resumo de Modelo Compra_2011_02_07 3" xfId="1955"/>
    <cellStyle name="_infoX-WISG V200R002&amp;V200R003 calculate-oversea" xfId="1956"/>
    <cellStyle name="_INFRA ESTRUTURA_Necessário_12-05-2008" xfId="1957"/>
    <cellStyle name="_INFRA ESTRUTURA_Necessário_12-05-2008 2" xfId="1958"/>
    <cellStyle name="_INFRA ESTRUTURA_Necessário_12-05-2008_Capex" xfId="1959"/>
    <cellStyle name="_Internexa SPM cost claculation 07April2008 (2)" xfId="1960"/>
    <cellStyle name="_Internexa SPM cost claculation 07April2008 (2)_Claro_Offer_Full OM_Quotation - V1" xfId="1961"/>
    <cellStyle name="_Internexa SPM cost claculation 07April2008 (2)_Claro_Offer_Full OM_Quotation - V1 (2)" xfId="1962"/>
    <cellStyle name="_Internexa SPM cost claculation 07April2008 (2)_Claro_Offer_Full OM_Quotation - V1 (2)_PTN_Backhaul_Planillas de cotización_V23" xfId="1963"/>
    <cellStyle name="_Internexa SPM cost claculation 07April2008 (2)_Claro_Offer_Full OM_Quotation - V1 (2)_PTN_Backhaul_Planillas de cotización_V33" xfId="1964"/>
    <cellStyle name="_Internexa SPM cost claculation 07April2008 (2)_Claro_Offer_Full OM_Quotation - V1 (2)_PTN_Backhaul_Planillas de cotización_V7" xfId="1965"/>
    <cellStyle name="_Internexa SPM cost claculation 07April2008 (2)_Claro_Offer_Full OM_Quotation - V1 (2)_TIM Offer_v8" xfId="1966"/>
    <cellStyle name="_Internexa SPM cost claculation 07April2008 (2)_Claro_Offer_Full OM_Quotation - V1 (2)_TIM Offer_v8_PTN_Backhaul_Planillas de cotización_V23" xfId="1967"/>
    <cellStyle name="_Internexa SPM cost claculation 07April2008 (2)_Claro_Offer_Full OM_Quotation - V1 (2)_TIM Offer_v8_PTN_Backhaul_Planillas de cotización_V33" xfId="1968"/>
    <cellStyle name="_Internexa SPM cost claculation 07April2008 (2)_Claro_Offer_Full OM_Quotation - V1 (2)_TIM Offer_v8_PTN_Backhaul_Planillas de cotización_V7" xfId="1969"/>
    <cellStyle name="_Internexa SPM cost claculation 07April2008 (2)_Claro_Offer_Full OM_Quotation - V1_PTN_Backhaul_Planillas de cotización_V23" xfId="1970"/>
    <cellStyle name="_Internexa SPM cost claculation 07April2008 (2)_Claro_Offer_Full OM_Quotation - V1_PTN_Backhaul_Planillas de cotización_V33" xfId="1971"/>
    <cellStyle name="_Internexa SPM cost claculation 07April2008 (2)_Claro_Offer_Full OM_Quotation - V1_PTN_Backhaul_Planillas de cotización_V7" xfId="1972"/>
    <cellStyle name="_Internexa SPM cost claculation 07April2008 (2)_Claro_Offer_Full OM_Quotation - V1_TIM Offer_v8" xfId="1973"/>
    <cellStyle name="_Internexa SPM cost claculation 07April2008 (2)_Claro_Offer_Full OM_Quotation - V1_TIM Offer_v8_PTN_Backhaul_Planillas de cotización_V23" xfId="1974"/>
    <cellStyle name="_Internexa SPM cost claculation 07April2008 (2)_Claro_Offer_Full OM_Quotation - V1_TIM Offer_v8_PTN_Backhaul_Planillas de cotización_V33" xfId="1975"/>
    <cellStyle name="_Internexa SPM cost claculation 07April2008 (2)_Claro_Offer_Full OM_Quotation - V1_TIM Offer_v8_PTN_Backhaul_Planillas de cotización_V7" xfId="1976"/>
    <cellStyle name="_Internexa SPM cost claculation 07April2008 (2)_Copy of Claro_Offer_Full OM_Quotation - V1 (2)" xfId="1977"/>
    <cellStyle name="_Internexa SPM cost claculation 07April2008 (2)_Copy of Claro_Offer_Full OM_Quotation - V1 (2)_PTN_Backhaul_Planillas de cotización_V23" xfId="1978"/>
    <cellStyle name="_Internexa SPM cost claculation 07April2008 (2)_Copy of Claro_Offer_Full OM_Quotation - V1 (2)_PTN_Backhaul_Planillas de cotización_V33" xfId="1979"/>
    <cellStyle name="_Internexa SPM cost claculation 07April2008 (2)_Copy of Claro_Offer_Full OM_Quotation - V1 (2)_PTN_Backhaul_Planillas de cotización_V7" xfId="1980"/>
    <cellStyle name="_Internexa SPM cost claculation 07April2008 (2)_Copy of Claro_Offer_Full OM_Quotation - V1 (2)_TIM Offer_v8" xfId="1981"/>
    <cellStyle name="_Internexa SPM cost claculation 07April2008 (2)_Copy of Claro_Offer_Full OM_Quotation - V1 (2)_TIM Offer_v8_PTN_Backhaul_Planillas de cotización_V23" xfId="1982"/>
    <cellStyle name="_Internexa SPM cost claculation 07April2008 (2)_Copy of Claro_Offer_Full OM_Quotation - V1 (2)_TIM Offer_v8_PTN_Backhaul_Planillas de cotización_V33" xfId="1983"/>
    <cellStyle name="_Internexa SPM cost claculation 07April2008 (2)_Copy of Claro_Offer_Full OM_Quotation - V1 (2)_TIM Offer_v8_PTN_Backhaul_Planillas de cotización_V7" xfId="1984"/>
    <cellStyle name="_Internexa SPM cost claculation 07April2008 (2)_PTN_Backhaul_Planillas de cotización_V23" xfId="1985"/>
    <cellStyle name="_Internexa SPM cost claculation 07April2008 (2)_PTN_Backhaul_Planillas de cotización_V33" xfId="1986"/>
    <cellStyle name="_Internexa SPM cost claculation 07April2008 (2)_PTN_Backhaul_Planillas de cotización_V7" xfId="1987"/>
    <cellStyle name="_Internexa SPM cost claculation 07April2008 (2)_TIM Offer_v8" xfId="1988"/>
    <cellStyle name="_Internexa SPM cost claculation 07April2008 (2)_TIM Offer_v8_PTN_Backhaul_Planillas de cotización_V23" xfId="1989"/>
    <cellStyle name="_Internexa SPM cost claculation 07April2008 (2)_TIM Offer_v8_PTN_Backhaul_Planillas de cotización_V33" xfId="1990"/>
    <cellStyle name="_Internexa SPM cost claculation 07April2008 (2)_TIM Offer_v8_PTN_Backhaul_Planillas de cotización_V7" xfId="1991"/>
    <cellStyle name="_INTRAGOV - Tabela Auxiliar DEZ 18" xfId="1992"/>
    <cellStyle name="_INTRAGOV - Tabela Auxiliar DEZ 18 2" xfId="1993"/>
    <cellStyle name="_IPDSLAM R2_BoQ_BrasilTelecom_110803_v5" xfId="1994"/>
    <cellStyle name="_IPDSLAM R2_BoQ_BrasilTelecom_110803_v5 2" xfId="1995"/>
    <cellStyle name="_IPQ20071001-08B MAYUSCULAS ed02 (4)" xfId="1996"/>
    <cellStyle name="_IPQ20071001-10B" xfId="1997"/>
    <cellStyle name="_IPTV_2008_1910_após corte_v3" xfId="1998"/>
    <cellStyle name="_IPTV_2008_1910_após corte_v3 2" xfId="1999"/>
    <cellStyle name="_IPTV_2008_1910_após corte_v3_Capex" xfId="2000"/>
    <cellStyle name="_Justificativas Crescimento 28_05" xfId="2001"/>
    <cellStyle name="_Justificativas Crescimento 28_05 2" xfId="2002"/>
    <cellStyle name="_Justificativas Crescimento 28_05_Capex" xfId="2003"/>
    <cellStyle name="_Justificativas Crescimento 28_05_Capex 2" xfId="2004"/>
    <cellStyle name="_Justificativas Crescimento 28_05_Capex 2 2" xfId="2005"/>
    <cellStyle name="_Justificativas Crescimento 28_05_Capex 3" xfId="2006"/>
    <cellStyle name="_Justificativas Crescimento 28_05_Capex_MI 2011 pré CIT 19_01" xfId="2007"/>
    <cellStyle name="_Justificativas Crescimento 28_05_Capex_MI 2011 pré CIT 19_01 2" xfId="2008"/>
    <cellStyle name="_Justificativas Crescimento 28_05_Capex_MI 2011 pré CIT 19_01 2 2" xfId="2009"/>
    <cellStyle name="_Justificativas Crescimento 28_05_Capex_MI 2011 pré CIT 19_01 3" xfId="2010"/>
    <cellStyle name="_Justificativas Crescimento 28_05_Capex_MI 2011 préCIT 04_04" xfId="2011"/>
    <cellStyle name="_Justificativas Crescimento 28_05_Capex_MI 2011 préCIT 04_04 2" xfId="2012"/>
    <cellStyle name="_Justificativas Crescimento 28_05_Capex_MI 2011 préCIT 04_04 2 2" xfId="2013"/>
    <cellStyle name="_Justificativas Crescimento 28_05_Capex_MI 2011 préCIT 04_04 3" xfId="2014"/>
    <cellStyle name="_K - Consolidação Subsegmentos - 080506" xfId="2015"/>
    <cellStyle name="_K - Consolidação Subsegmentos - 080506 2" xfId="2016"/>
    <cellStyle name="_K - Consolidação Subsegmentos - 080708" xfId="2017"/>
    <cellStyle name="_K - Consolidação Subsegmentos - 080708 2" xfId="2018"/>
    <cellStyle name="_K - Modelagem Telesp 080428" xfId="2019"/>
    <cellStyle name="_K - Modelagem Telesp 080428 2" xfId="2020"/>
    <cellStyle name="_K - Modelagem_Subsegmentos - 080521" xfId="2021"/>
    <cellStyle name="_K - Modelagem_Subsegmentos - 080521 2" xfId="2022"/>
    <cellStyle name="_K - Modelagem_Subsegmentos - 080521_19.04.2010_Consolidação_Operativos_VPE v1" xfId="2023"/>
    <cellStyle name="_K - Modelagem_Subsegmentos - 080521_19.04.2010_Consolidação_Operativos_VPE v1 2" xfId="2024"/>
    <cellStyle name="_K - Modelagem_Subsegmentos - 080521_2009.06.02 DRE consolidado 04062009_v4" xfId="2025"/>
    <cellStyle name="_K - Modelagem_Subsegmentos - 080521_2009.06.02 DRE consolidado 04062009_v4 2" xfId="2026"/>
    <cellStyle name="_K - Modelagem_Subsegmentos - 080521_2009.06.30 Modelo Residencial v2.0" xfId="2027"/>
    <cellStyle name="_K - Modelagem_Subsegmentos - 080521_2009.06.30 Modelo Residencial v2.0 2" xfId="2028"/>
    <cellStyle name="_K - Modelagem_Subsegmentos - 080521_2009.07.08 Palestra VPC v1.0" xfId="2029"/>
    <cellStyle name="_K - Modelagem_Subsegmentos - 080521_2009.07.08 Palestra VPC v1.0 2" xfId="2030"/>
    <cellStyle name="_K - Modelagem_Subsegmentos - 080521_Envio_K_Físicos" xfId="2031"/>
    <cellStyle name="_K - Modelagem_Subsegmentos - 080521_Envio_K_Físicos 2" xfId="2032"/>
    <cellStyle name="_K - Modelagem_Subsegmentos - 080521_Envio_K_Receita" xfId="2033"/>
    <cellStyle name="_K - Modelagem_Subsegmentos - 080521_Envio_K_Receita 2" xfId="2034"/>
    <cellStyle name="_K - Modelagem_Subsegmentos - 080521_MI 2007-11" xfId="2035"/>
    <cellStyle name="_K - Modelagem_Subsegmentos - 080521_MI 2007-11 2" xfId="2036"/>
    <cellStyle name="_K - Modelagem_Subsegmentos - 080521_OP - Planilha Capex PE 2010_13 rev4 - 100519" xfId="2037"/>
    <cellStyle name="_K - Modelagem_Subsegmentos - 080521_OP - Planilha Capex PE 2010_13 rev4 - 100519 2" xfId="2038"/>
    <cellStyle name="_K - Modelagem_Subsegmentos - 080521_Operativos_v3 Enviado - 100430" xfId="2039"/>
    <cellStyle name="_K - Modelagem_Subsegmentos - 080521_Operativos_v3 Enviado - 100430 2" xfId="2040"/>
    <cellStyle name="_K - Modelagem_Subsegmentos - 080521_SPA_ OPEX Planilhao_ SB_ 081021" xfId="2041"/>
    <cellStyle name="_K - Modelagem_Subsegmentos - 080521_SPA_ OPEX Planilhao_ SB_ 081021 2" xfId="2042"/>
    <cellStyle name="_K - Modelagem_Subsegmentos - 080521_SPP_Mascara demandas v04 - RGM FS- 2008-09-05" xfId="2043"/>
    <cellStyle name="_K - Modelagem_Subsegmentos - 080521_SPP_Mascara demandas v04 - RGM FS- 2008-09-05 2" xfId="2044"/>
    <cellStyle name="_K - Modelagem_Subsegmentos - RGC - 080501" xfId="2045"/>
    <cellStyle name="_K - Modelagem_Subsegmentos - RGC - 080501 2" xfId="2046"/>
    <cellStyle name="_K - Modelagem_Subsegmentos - RGC - 080501_19.04.2010_Consolidação_Operativos_VPE v1" xfId="2047"/>
    <cellStyle name="_K - Modelagem_Subsegmentos - RGC - 080501_19.04.2010_Consolidação_Operativos_VPE v1 2" xfId="2048"/>
    <cellStyle name="_K - Modelagem_Subsegmentos - RGC - 080501_2009.06.02 DRE consolidado 04062009_v4" xfId="2049"/>
    <cellStyle name="_K - Modelagem_Subsegmentos - RGC - 080501_2009.06.02 DRE consolidado 04062009_v4 2" xfId="2050"/>
    <cellStyle name="_K - Modelagem_Subsegmentos - RGC - 080501_2009.06.30 Modelo Residencial v2.0" xfId="2051"/>
    <cellStyle name="_K - Modelagem_Subsegmentos - RGC - 080501_2009.06.30 Modelo Residencial v2.0 2" xfId="2052"/>
    <cellStyle name="_K - Modelagem_Subsegmentos - RGC - 080501_2009.07.08 Palestra VPC v1.0" xfId="2053"/>
    <cellStyle name="_K - Modelagem_Subsegmentos - RGC - 080501_2009.07.08 Palestra VPC v1.0 2" xfId="2054"/>
    <cellStyle name="_K - Modelagem_Subsegmentos - RGC - 080501_Envio_K_Físicos" xfId="2055"/>
    <cellStyle name="_K - Modelagem_Subsegmentos - RGC - 080501_Envio_K_Físicos 2" xfId="2056"/>
    <cellStyle name="_K - Modelagem_Subsegmentos - RGC - 080501_Envio_K_Receita" xfId="2057"/>
    <cellStyle name="_K - Modelagem_Subsegmentos - RGC - 080501_Envio_K_Receita 2" xfId="2058"/>
    <cellStyle name="_K - Modelagem_Subsegmentos - RGC - 080501_MI 2007-11" xfId="2059"/>
    <cellStyle name="_K - Modelagem_Subsegmentos - RGC - 080501_MI 2007-11 2" xfId="2060"/>
    <cellStyle name="_K - Modelagem_Subsegmentos - RGC - 080501_OP - Planilha Capex PE 2010_13 rev4 - 100519" xfId="2061"/>
    <cellStyle name="_K - Modelagem_Subsegmentos - RGC - 080501_OP - Planilha Capex PE 2010_13 rev4 - 100519 2" xfId="2062"/>
    <cellStyle name="_K - Modelagem_Subsegmentos - RGC - 080501_Operativos_v3 Enviado - 100430" xfId="2063"/>
    <cellStyle name="_K - Modelagem_Subsegmentos - RGC - 080501_Operativos_v3 Enviado - 100430 2" xfId="2064"/>
    <cellStyle name="_K - Modelagem_Subsegmentos - RGC - 080501_SPA_ OPEX Planilhao_ SB_ 081021" xfId="2065"/>
    <cellStyle name="_K - Modelagem_Subsegmentos - RGC - 080501_SPA_ OPEX Planilhao_ SB_ 081021 2" xfId="2066"/>
    <cellStyle name="_K - Modelagem_Subsegmentos - RGC - 080501_SPP_Mascara demandas v04 - RGM FS- 2008-09-05" xfId="2067"/>
    <cellStyle name="_K - Modelagem_Subsegmentos - RGC - 080501_SPP_Mascara demandas v04 - RGM FS- 2008-09-05 2" xfId="2068"/>
    <cellStyle name="_K - Modelagem_Subsegmentos - RGC - 080512 atualizado" xfId="2069"/>
    <cellStyle name="_K - Modelagem_Subsegmentos - RGC - 080512 atualizado 2" xfId="2070"/>
    <cellStyle name="_K - Modelagem_Subsegmentos - RGC - 080512 atualizado_19.04.2010_Consolidação_Operativos_VPE v1" xfId="2071"/>
    <cellStyle name="_K - Modelagem_Subsegmentos - RGC - 080512 atualizado_19.04.2010_Consolidação_Operativos_VPE v1 2" xfId="2072"/>
    <cellStyle name="_K - Modelagem_Subsegmentos - RGC - 080512 atualizado_2009.06.02 DRE consolidado 04062009_v4" xfId="2073"/>
    <cellStyle name="_K - Modelagem_Subsegmentos - RGC - 080512 atualizado_2009.06.02 DRE consolidado 04062009_v4 2" xfId="2074"/>
    <cellStyle name="_K - Modelagem_Subsegmentos - RGC - 080512 atualizado_2009.06.30 Modelo Residencial v2.0" xfId="2075"/>
    <cellStyle name="_K - Modelagem_Subsegmentos - RGC - 080512 atualizado_2009.06.30 Modelo Residencial v2.0 2" xfId="2076"/>
    <cellStyle name="_K - Modelagem_Subsegmentos - RGC - 080512 atualizado_2009.07.08 Palestra VPC v1.0" xfId="2077"/>
    <cellStyle name="_K - Modelagem_Subsegmentos - RGC - 080512 atualizado_2009.07.08 Palestra VPC v1.0 2" xfId="2078"/>
    <cellStyle name="_K - Modelagem_Subsegmentos - RGC - 080512 atualizado_Envio_K_Físicos" xfId="2079"/>
    <cellStyle name="_K - Modelagem_Subsegmentos - RGC - 080512 atualizado_Envio_K_Físicos 2" xfId="2080"/>
    <cellStyle name="_K - Modelagem_Subsegmentos - RGC - 080512 atualizado_Envio_K_Receita" xfId="2081"/>
    <cellStyle name="_K - Modelagem_Subsegmentos - RGC - 080512 atualizado_Envio_K_Receita 2" xfId="2082"/>
    <cellStyle name="_K - Modelagem_Subsegmentos - RGC - 080512 atualizado_MI 2007-11" xfId="2083"/>
    <cellStyle name="_K - Modelagem_Subsegmentos - RGC - 080512 atualizado_MI 2007-11 2" xfId="2084"/>
    <cellStyle name="_K - Modelagem_Subsegmentos - RGC - 080512 atualizado_OP - Planilha Capex PE 2010_13 rev4 - 100519" xfId="2085"/>
    <cellStyle name="_K - Modelagem_Subsegmentos - RGC - 080512 atualizado_OP - Planilha Capex PE 2010_13 rev4 - 100519 2" xfId="2086"/>
    <cellStyle name="_K - Modelagem_Subsegmentos - RGC - 080512 atualizado_Operativos_v3 Enviado - 100430" xfId="2087"/>
    <cellStyle name="_K - Modelagem_Subsegmentos - RGC - 080512 atualizado_Operativos_v3 Enviado - 100430 2" xfId="2088"/>
    <cellStyle name="_K - Modelagem_Subsegmentos - RGC - 080512 atualizado_SPA_ OPEX Planilhao_ SB_ 081021" xfId="2089"/>
    <cellStyle name="_K - Modelagem_Subsegmentos - RGC - 080512 atualizado_SPA_ OPEX Planilhao_ SB_ 081021 2" xfId="2090"/>
    <cellStyle name="_K - Modelagem_Subsegmentos - RGC - 080512 atualizado_SPP_Mascara demandas v04 - RGM FS- 2008-09-05" xfId="2091"/>
    <cellStyle name="_K - Modelagem_Subsegmentos - RGC - 080512 atualizado_SPP_Mascara demandas v04 - RGM FS- 2008-09-05 2" xfId="2092"/>
    <cellStyle name="_L2-Summary by Element" xfId="2093"/>
    <cellStyle name="_L2-Summary by Element 2" xfId="2094"/>
    <cellStyle name="_LA" xfId="2095"/>
    <cellStyle name="_LA 2" xfId="2096"/>
    <cellStyle name="_LA BiddingSales Telefonica Metro EthernetProject Commercial Appraisal Forms" xfId="2097"/>
    <cellStyle name="_LA_Capex" xfId="2098"/>
    <cellStyle name="_LA_Capex 2" xfId="2099"/>
    <cellStyle name="_LA_Capex 2 2" xfId="2100"/>
    <cellStyle name="_LA_Capex 3" xfId="2101"/>
    <cellStyle name="_LA_Capex_MI 2011 pré CIT 19_01" xfId="2102"/>
    <cellStyle name="_LA_Capex_MI 2011 pré CIT 19_01 2" xfId="2103"/>
    <cellStyle name="_LA_Capex_MI 2011 pré CIT 19_01 2 2" xfId="2104"/>
    <cellStyle name="_LA_Capex_MI 2011 pré CIT 19_01 3" xfId="2105"/>
    <cellStyle name="_LA_Capex_MI 2011 préCIT 04_04" xfId="2106"/>
    <cellStyle name="_LA_Capex_MI 2011 préCIT 04_04 2" xfId="2107"/>
    <cellStyle name="_LA_Capex_MI 2011 préCIT 04_04 2 2" xfId="2108"/>
    <cellStyle name="_LA_Capex_MI 2011 préCIT 04_04 3" xfId="2109"/>
    <cellStyle name="_Libro1" xfId="2110"/>
    <cellStyle name="_Libro1 (5)" xfId="2111"/>
    <cellStyle name="_Libro1 (5) 2" xfId="2112"/>
    <cellStyle name="_Lista de precios features csnew" xfId="2113"/>
    <cellStyle name="_Lista de precios FeaturesSGSN" xfId="2114"/>
    <cellStyle name="_Lista de precios Sinergicos para LOM de Colombia" xfId="2115"/>
    <cellStyle name="_Lista de precios Sinergicos para LOM de Colombia (2)" xfId="2116"/>
    <cellStyle name="_Lista de precios Sinergicos para LOM de Colombia (2) 2" xfId="2117"/>
    <cellStyle name="_Lista de precios Sinergicos para LOM de Colombia 2" xfId="2118"/>
    <cellStyle name="_Lista de precios Sinergicos para LOM de Colombia 3" xfId="2119"/>
    <cellStyle name="_Lista de Preços Padrão 7 IP 15  abr v1" xfId="2120"/>
    <cellStyle name="_Lista de Preços Padrão 7 IP 15  abr v1 2" xfId="2121"/>
    <cellStyle name="_Lista de Preços Unitários TP 285-v11" xfId="2122"/>
    <cellStyle name="_Lista de Preços Unitários TP 285-v11 2" xfId="2123"/>
    <cellStyle name="_LPU de Serviços com terceirizadas v2" xfId="2124"/>
    <cellStyle name="_LPU de Serviços com terceirizadas v2 2" xfId="2125"/>
    <cellStyle name="_LPU DSLAM 2007 v3" xfId="2126"/>
    <cellStyle name="_LPU DSLAM 2007 v3 2" xfId="2127"/>
    <cellStyle name="_LPU for TLATAM ADSL 2009 (Services and I Material) (2)-5 countries" xfId="2128"/>
    <cellStyle name="_LPU Materiais" xfId="2129"/>
    <cellStyle name="_LPU Materiais 2" xfId="2130"/>
    <cellStyle name="_LPU Materiais e Serviços" xfId="2131"/>
    <cellStyle name="_LPU Materiais e Serviços 2" xfId="2132"/>
    <cellStyle name="_LPU Materiais SDH - VIVO v3" xfId="2133"/>
    <cellStyle name="_LPU Materiais SDH - VIVO v3 2" xfId="2134"/>
    <cellStyle name="_LPU OUT_2006" xfId="2135"/>
    <cellStyle name="_LPU OUT_2006 2" xfId="2136"/>
    <cellStyle name="_LPU Procesada Alcatel 2006" xfId="2137"/>
    <cellStyle name="_LPU Procesada Alcatel 2006 2" xfId="2138"/>
    <cellStyle name="_LPU Procesada HUAWEI 2006" xfId="2139"/>
    <cellStyle name="_LPU Procesada HUAWEI 2006 2" xfId="2140"/>
    <cellStyle name="_LPU Procesada Nortel 2006" xfId="2141"/>
    <cellStyle name="_LPU Procesada Nortel 2006 2" xfId="2142"/>
    <cellStyle name="_LPU Procesada Siemens 2006" xfId="2143"/>
    <cellStyle name="_LPU Procesada Siemens 2006 2" xfId="2144"/>
    <cellStyle name="_LPU Serv e Mat Instalacao" xfId="2145"/>
    <cellStyle name="_LPU Serv e Mat Instalacao 2" xfId="2146"/>
    <cellStyle name="_LPU Serv e Sup Tecnico" xfId="2147"/>
    <cellStyle name="_LPU Serv e Sup Tecnico 2" xfId="2148"/>
    <cellStyle name="_LPU VIVO SDH 2006_MEM SERVIÇOS E MATERIAIS" xfId="2149"/>
    <cellStyle name="_LPU VIVO SDH 2006_MEM SERVIÇOS E MATERIAIS 2" xfId="2150"/>
    <cellStyle name="_LPU VIVO SDH 2006_MEM SERVIÇOS E MATERIAIS 2 2" xfId="2151"/>
    <cellStyle name="_LPU VIVO SDH 2006_MEM SERVIÇOS E MATERIAIS 3" xfId="2152"/>
    <cellStyle name="_LPU VIVO SDH 2006_MEM SERVIÇOS E MATERIAIS_03-Anexo II - Planillas de cotizacion - v37" xfId="2153"/>
    <cellStyle name="_LPU VIVO SDH 2006_MEM SERVIÇOS E MATERIAIS_03-Anexo II - Planillas de cotizacion - v37_PTN_Backhaul_Planillas de cotización_V23" xfId="2154"/>
    <cellStyle name="_LPU VIVO SDH 2006_MEM SERVIÇOS E MATERIAIS_03-Anexo II - Planillas de cotizacion - v37_PTN_Backhaul_Planillas de cotización_V33" xfId="2155"/>
    <cellStyle name="_LPU VIVO SDH 2006_MEM SERVIÇOS E MATERIAIS_03-Anexo II - Planillas de cotizacion - v37_PTN_Backhaul_Planillas de cotización_V7" xfId="2156"/>
    <cellStyle name="_LPU VIVO SDH 2006_MEM SERVIÇOS E MATERIAIS_201106 _Modelo de Compra BOOZ Resumo de Modelo Compra_2011_02_07" xfId="2157"/>
    <cellStyle name="_LPU VIVO SDH 2006_MEM SERVIÇOS E MATERIAIS_201106 _Modelo de Compra BOOZ Resumo de Modelo Compra_2011_02_07 2" xfId="2158"/>
    <cellStyle name="_LPU VIVO SDH 2006_MEM SERVIÇOS E MATERIAIS_201106 _Modelo de Compra BOOZ Resumo de Modelo Compra_2011_02_07 2 2" xfId="2159"/>
    <cellStyle name="_LPU VIVO SDH 2006_MEM SERVIÇOS E MATERIAIS_201106 _Modelo de Compra BOOZ Resumo de Modelo Compra_2011_02_07 3" xfId="2160"/>
    <cellStyle name="_LPU VIVO SDH 2006_MEM SERVIÇOS E MATERIAIS_Anexo III Planilla modelo de cotización v17" xfId="2161"/>
    <cellStyle name="_LPU VIVO SDH 2006_MEM SERVIÇOS E MATERIAIS_Anexo III Planilla modelo de cotización v17 2" xfId="2162"/>
    <cellStyle name="_LPU VIVO SDH 2006_MEM SERVIÇOS E MATERIAIS_Anexo III Planilla modelo de cotización v17 2 2" xfId="2163"/>
    <cellStyle name="_LPU VIVO SDH 2006_MEM SERVIÇOS E MATERIAIS_Anexo III Planilla modelo de cotización v17 3" xfId="2164"/>
    <cellStyle name="_LPU VIVO SDH 2006_MEM SERVIÇOS E MATERIAIS_Anexo III Planilla modelo de cotización v17_201106 _Modelo de Compra BOOZ Resumo de Modelo Compra_2011_02_07" xfId="2165"/>
    <cellStyle name="_LPU VIVO SDH 2006_MEM SERVIÇOS E MATERIAIS_Anexo III Planilla modelo de cotización v17_201106 _Modelo de Compra BOOZ Resumo de Modelo Compra_2011_02_07 2" xfId="2166"/>
    <cellStyle name="_LPU VIVO SDH 2006_MEM SERVIÇOS E MATERIAIS_Anexo III Planilla modelo de cotización v17_201106 _Modelo de Compra BOOZ Resumo de Modelo Compra_2011_02_07 2 2" xfId="2167"/>
    <cellStyle name="_LPU VIVO SDH 2006_MEM SERVIÇOS E MATERIAIS_Anexo III Planilla modelo de cotización v17_201106 _Modelo de Compra BOOZ Resumo de Modelo Compra_2011_02_07 3" xfId="2168"/>
    <cellStyle name="_LPU VIVO SDH 2006_MEM SERVIÇOS E MATERIAIS_Anexo III Planilla modelo de cotización v17_Anexo III Planilla Modelo de Cotización DSLAM 2008 v18" xfId="2169"/>
    <cellStyle name="_LPU VIVO SDH 2006_MEM SERVIÇOS E MATERIAIS_Anexo III Planilla modelo de cotización v17_Anexo III Planilla Modelo de Cotización DSLAM 2008 v18 2" xfId="2170"/>
    <cellStyle name="_LPU VIVO SDH 2006_MEM SERVIÇOS E MATERIAIS_Anexo III Planilla modelo de cotización v17_Anexo III Planilla Modelo de Cotización DSLAM 2008 v18 2 2" xfId="2171"/>
    <cellStyle name="_LPU VIVO SDH 2006_MEM SERVIÇOS E MATERIAIS_Anexo III Planilla modelo de cotización v17_Anexo III Planilla Modelo de Cotización DSLAM 2008 v18 3" xfId="2172"/>
    <cellStyle name="_LPU VIVO SDH 2006_MEM SERVIÇOS E MATERIAIS_Anexo III Planilla modelo de cotización v17_Anexo III Planilla Modelo de Cotización DSLAM 2008 v18_201106 _Modelo de Compra BOOZ Resumo de Modelo Compra_2011_02_07" xfId="2173"/>
    <cellStyle name="_LPU VIVO SDH 2006_MEM SERVIÇOS E MATERIAIS_Anexo III Planilla modelo de cotización v17_Anexo III Planilla Modelo de Cotización DSLAM 2008 v18_201106 _Modelo de Compra BOOZ Resumo de Modelo Compra_2011_02_07 2" xfId="2174"/>
    <cellStyle name="_LPU VIVO SDH 2006_MEM SERVIÇOS E MATERIAIS_Anexo III Planilla modelo de cotización v17_Anexo III Planilla Modelo de Cotización DSLAM 2008 v18_201106 _Modelo de Compra BOOZ Resumo de Modelo Compra_2011_02_07 2 2" xfId="2175"/>
    <cellStyle name="_LPU VIVO SDH 2006_MEM SERVIÇOS E MATERIAIS_Anexo III Planilla modelo de cotización v17_Anexo III Planilla Modelo de Cotización DSLAM 2008 v18_201106 _Modelo de Compra BOOZ Resumo de Modelo Compra_2011_02_07 3" xfId="2176"/>
    <cellStyle name="_LPU VIVO SDH 2006_MEM SERVIÇOS E MATERIAIS_Anexo III Planilla modelo de cotización v17_Factors DSLAM 2008 20070815(Integrated)" xfId="2177"/>
    <cellStyle name="_LPU VIVO SDH 2006_MEM SERVIÇOS E MATERIAIS_Anexo III Planilla modelo de cotización v17_Factors DSLAM 2008 20070815(Integrated) 2" xfId="2178"/>
    <cellStyle name="_LPU VIVO SDH 2006_MEM SERVIÇOS E MATERIAIS_Anexo III Planilla modelo de cotización v17_Factors DSLAM 2008 20070815(Integrated) 2 2" xfId="2179"/>
    <cellStyle name="_LPU VIVO SDH 2006_MEM SERVIÇOS E MATERIAIS_Anexo III Planilla modelo de cotización v17_Factors DSLAM 2008 20070815(Integrated) 3" xfId="2180"/>
    <cellStyle name="_LPU VIVO SDH 2006_MEM SERVIÇOS E MATERIAIS_Anexo III Planilla modelo de cotización v17_Factors DSLAM 2008 20070815(Integrated)_201106 _Modelo de Compra BOOZ Resumo de Modelo Compra_2011_02_07" xfId="2181"/>
    <cellStyle name="_LPU VIVO SDH 2006_MEM SERVIÇOS E MATERIAIS_Anexo III Planilla modelo de cotización v17_Factors DSLAM 2008 20070815(Integrated)_201106 _Modelo de Compra BOOZ Resumo de Modelo Compra_2011_02_07 2" xfId="2182"/>
    <cellStyle name="_LPU VIVO SDH 2006_MEM SERVIÇOS E MATERIAIS_Anexo III Planilla modelo de cotización v17_Factors DSLAM 2008 20070815(Integrated)_201106 _Modelo de Compra BOOZ Resumo de Modelo Compra_2011_02_07 2 2" xfId="2183"/>
    <cellStyle name="_LPU VIVO SDH 2006_MEM SERVIÇOS E MATERIAIS_Anexo III Planilla modelo de cotización v17_Factors DSLAM 2008 20070815(Integrated)_201106 _Modelo de Compra BOOZ Resumo de Modelo Compra_2011_02_07 3" xfId="2184"/>
    <cellStyle name="_LPU VIVO SDH 2006_MEM SERVIÇOS E MATERIAIS_PTN_Backhaul_Planillas de cotización_V23" xfId="2185"/>
    <cellStyle name="_LPU VIVO SDH 2006_MEM SERVIÇOS E MATERIAIS_PTN_Backhaul_Planillas de cotización_V33" xfId="2186"/>
    <cellStyle name="_LPU VIVO SDH 2006_MEM SERVIÇOS E MATERIAIS_PTN_Backhaul_Planillas de cotización_V7" xfId="2187"/>
    <cellStyle name="_LPU VIVO SDH 2006_MEM SERVIÇOS E MATERIAIS_Quotation TLATAM - Metro 2009 V15" xfId="2188"/>
    <cellStyle name="_LPU VIVO SDH 2006_MEM SERVIÇOS E MATERIAIS_Quotation TLATAM - Metro 2009 V15_PTN_Backhaul_Planillas de cotización_V23" xfId="2189"/>
    <cellStyle name="_LPU VIVO SDH 2006_MEM SERVIÇOS E MATERIAIS_Quotation TLATAM - Metro 2009 V15_PTN_Backhaul_Planillas de cotización_V33" xfId="2190"/>
    <cellStyle name="_LPU VIVO SDH 2006_MEM SERVIÇOS E MATERIAIS_Quotation TLATAM - Metro 2009 V15_PTN_Backhaul_Planillas de cotización_V7" xfId="2191"/>
    <cellStyle name="_LPU VIVO SDH 2006_MEM SERVIÇOS E MATERIAIS_Support Services_v3_final (2007)" xfId="2192"/>
    <cellStyle name="_LPU VIVO SDH 2006_MEM SERVIÇOS E MATERIAIS_Support Services_v3_final (2007) 2" xfId="2193"/>
    <cellStyle name="_LPU VIVO SDH 2006_MEM SERVIÇOS E MATERIAIS_Support Services_v3_final (2007) 2 2" xfId="2194"/>
    <cellStyle name="_LPU VIVO SDH 2006_MEM SERVIÇOS E MATERIAIS_Support Services_v3_final (2007) 3" xfId="2195"/>
    <cellStyle name="_LPU VIVO SDH 2006_MEM SERVIÇOS E MATERIAIS_Support Services_v3_final (2007)_201106 _Modelo de Compra BOOZ Resumo de Modelo Compra_2011_02_07" xfId="2196"/>
    <cellStyle name="_LPU VIVO SDH 2006_MEM SERVIÇOS E MATERIAIS_Support Services_v3_final (2007)_201106 _Modelo de Compra BOOZ Resumo de Modelo Compra_2011_02_07 2" xfId="2197"/>
    <cellStyle name="_LPU VIVO SDH 2006_MEM SERVIÇOS E MATERIAIS_Support Services_v3_final (2007)_201106 _Modelo de Compra BOOZ Resumo de Modelo Compra_2011_02_07 2 2" xfId="2198"/>
    <cellStyle name="_LPU VIVO SDH 2006_MEM SERVIÇOS E MATERIAIS_Support Services_v3_final (2007)_201106 _Modelo de Compra BOOZ Resumo de Modelo Compra_2011_02_07 3" xfId="2199"/>
    <cellStyle name="_LPU VIVO SDH 2006_MEM SERVIÇOS E MATERIAIS_Support Services_v3_final (2007)_Anexo III Planilla Modelo de Cotización DSLAM 2008 v18" xfId="2200"/>
    <cellStyle name="_LPU VIVO SDH 2006_MEM SERVIÇOS E MATERIAIS_Support Services_v3_final (2007)_Anexo III Planilla Modelo de Cotización DSLAM 2008 v18 2" xfId="2201"/>
    <cellStyle name="_LPU VIVO SDH 2006_MEM SERVIÇOS E MATERIAIS_Support Services_v3_final (2007)_Anexo III Planilla Modelo de Cotización DSLAM 2008 v18 2 2" xfId="2202"/>
    <cellStyle name="_LPU VIVO SDH 2006_MEM SERVIÇOS E MATERIAIS_Support Services_v3_final (2007)_Anexo III Planilla Modelo de Cotización DSLAM 2008 v18 3" xfId="2203"/>
    <cellStyle name="_LPU VIVO SDH 2006_MEM SERVIÇOS E MATERIAIS_Support Services_v3_final (2007)_Anexo III Planilla Modelo de Cotización DSLAM 2008 v18_201106 _Modelo de Compra BOOZ Resumo de Modelo Compra_2011_02_07" xfId="2204"/>
    <cellStyle name="_LPU VIVO SDH 2006_MEM SERVIÇOS E MATERIAIS_Support Services_v3_final (2007)_Anexo III Planilla Modelo de Cotización DSLAM 2008 v18_201106 _Modelo de Compra BOOZ Resumo de Modelo Compra_2011_02_07 2" xfId="2205"/>
    <cellStyle name="_LPU VIVO SDH 2006_MEM SERVIÇOS E MATERIAIS_Support Services_v3_final (2007)_Anexo III Planilla Modelo de Cotización DSLAM 2008 v18_201106 _Modelo de Compra BOOZ Resumo de Modelo Compra_2011_02_07 2 2" xfId="2206"/>
    <cellStyle name="_LPU VIVO SDH 2006_MEM SERVIÇOS E MATERIAIS_Support Services_v3_final (2007)_Anexo III Planilla Modelo de Cotización DSLAM 2008 v18_201106 _Modelo de Compra BOOZ Resumo de Modelo Compra_2011_02_07 3" xfId="2207"/>
    <cellStyle name="_LPU VIVO SDH 2006_MEM SERVIÇOS E MATERIAIS_Tabla de servicios v2 (All) (version 1)" xfId="2208"/>
    <cellStyle name="_LPU VIVO SDH 2006_MEM SERVIÇOS E MATERIAIS_Tabla de servicios v2 (All) (version 1)_PTN_Backhaul_Planillas de cotización_V23" xfId="2209"/>
    <cellStyle name="_LPU VIVO SDH 2006_MEM SERVIÇOS E MATERIAIS_Tabla de servicios v2 (All) (version 1)_PTN_Backhaul_Planillas de cotización_V33" xfId="2210"/>
    <cellStyle name="_LPU VIVO SDH 2006_MEM SERVIÇOS E MATERIAIS_Tabla de servicios v2 (All) (version 1)_PTN_Backhaul_Planillas de cotización_V7" xfId="2211"/>
    <cellStyle name="_LPU WDM - Equipos_cl" xfId="2212"/>
    <cellStyle name="_LPU WDM - Equipos_cl 2" xfId="2213"/>
    <cellStyle name="_LPU WDM - Target - rev02_cl" xfId="2214"/>
    <cellStyle name="_LPU WDM - Target - rev02_cl 2" xfId="2215"/>
    <cellStyle name="_MA 5600 I Material Configuration 2008 v4" xfId="2216"/>
    <cellStyle name="_MA 5600 I Material Configuration 2008 v4 2" xfId="2217"/>
    <cellStyle name="_MA 5600 I Material Configuration 2008 v5" xfId="2218"/>
    <cellStyle name="_MA 5600 I Material Configuration 2008 v5 2" xfId="2219"/>
    <cellStyle name="_MANTENIMIENTO" xfId="2220"/>
    <cellStyle name="_MANTENIMIENTO_PTN_Backhaul_Planillas de cotización_V23" xfId="2221"/>
    <cellStyle name="_MANTENIMIENTO_PTN_Backhaul_Planillas de cotización_V33" xfId="2222"/>
    <cellStyle name="_MANTENIMIENTO_PTN_Backhaul_Planillas de cotización_V7" xfId="2223"/>
    <cellStyle name="_maqueta" xfId="2224"/>
    <cellStyle name="_maqueta_03-Anexo II - Planillas de cotizacion - v37" xfId="2225"/>
    <cellStyle name="_maqueta_03-Anexo II - Planillas de cotizacion - v37_Quotation TLATAM - Metro 2009 V15" xfId="2226"/>
    <cellStyle name="_maqueta_Quotation TLATAM - Metro 2009 V15" xfId="2227"/>
    <cellStyle name="_maqueta_Tabla de servicios v2 (All) (version 1)" xfId="2228"/>
    <cellStyle name="_Márgenes comité" xfId="2229"/>
    <cellStyle name="_Márgenes comité 2" xfId="2230"/>
    <cellStyle name="_Matrzi" xfId="2231"/>
    <cellStyle name="_Memória SERA HD1_HD2 v2" xfId="2232"/>
    <cellStyle name="_Memória SERA HD1_HD2 v2 2" xfId="2233"/>
    <cellStyle name="_Memória SERA HD1_HD2 v2_Capex" xfId="2234"/>
    <cellStyle name="_Memória SERA HD1_HD2 v2_Capex 2" xfId="2235"/>
    <cellStyle name="_Memória SERA HD1_HD2 v2_Capex 2 2" xfId="2236"/>
    <cellStyle name="_Memória SERA HD1_HD2 v2_Capex 3" xfId="2237"/>
    <cellStyle name="_Memória SERA HD1_HD2 v2_Capex_MI 2011 pré CIT 19_01" xfId="2238"/>
    <cellStyle name="_Memória SERA HD1_HD2 v2_Capex_MI 2011 pré CIT 19_01 2" xfId="2239"/>
    <cellStyle name="_Memória SERA HD1_HD2 v2_Capex_MI 2011 pré CIT 19_01 2 2" xfId="2240"/>
    <cellStyle name="_Memória SERA HD1_HD2 v2_Capex_MI 2011 pré CIT 19_01 3" xfId="2241"/>
    <cellStyle name="_Memória SERA HD1_HD2 v2_Capex_MI 2011 préCIT 04_04" xfId="2242"/>
    <cellStyle name="_Memória SERA HD1_HD2 v2_Capex_MI 2011 préCIT 04_04 2" xfId="2243"/>
    <cellStyle name="_Memória SERA HD1_HD2 v2_Capex_MI 2011 préCIT 04_04 2 2" xfId="2244"/>
    <cellStyle name="_Memória SERA HD1_HD2 v2_Capex_MI 2011 préCIT 04_04 3" xfId="2245"/>
    <cellStyle name="_Memória SERA HD1_HD2 v3" xfId="2246"/>
    <cellStyle name="_Memória SERA HD1_HD2 v3 2" xfId="2247"/>
    <cellStyle name="_Memória SERA HD1_HD2 v3_Capex" xfId="2248"/>
    <cellStyle name="_Memória SERA HD1_HD2 v3_Capex 2" xfId="2249"/>
    <cellStyle name="_Memória SERA HD1_HD2 v3_Capex 2 2" xfId="2250"/>
    <cellStyle name="_Memória SERA HD1_HD2 v3_Capex 3" xfId="2251"/>
    <cellStyle name="_Memória SERA HD1_HD2 v3_Capex_MI 2011 pré CIT 19_01" xfId="2252"/>
    <cellStyle name="_Memória SERA HD1_HD2 v3_Capex_MI 2011 pré CIT 19_01 2" xfId="2253"/>
    <cellStyle name="_Memória SERA HD1_HD2 v3_Capex_MI 2011 pré CIT 19_01 2 2" xfId="2254"/>
    <cellStyle name="_Memória SERA HD1_HD2 v3_Capex_MI 2011 pré CIT 19_01 3" xfId="2255"/>
    <cellStyle name="_Memória SERA HD1_HD2 v3_Capex_MI 2011 préCIT 04_04" xfId="2256"/>
    <cellStyle name="_Memória SERA HD1_HD2 v3_Capex_MI 2011 préCIT 04_04 2" xfId="2257"/>
    <cellStyle name="_Memória SERA HD1_HD2 v3_Capex_MI 2011 préCIT 04_04 2 2" xfId="2258"/>
    <cellStyle name="_Memória SERA HD1_HD2 v3_Capex_MI 2011 préCIT 04_04 3" xfId="2259"/>
    <cellStyle name="_MEMÓRIA_ACESSO_2007_Necessário_15_06" xfId="2260"/>
    <cellStyle name="_MEMÓRIA_ACESSO_2007_Necessário_15_06 2" xfId="2261"/>
    <cellStyle name="_MEMÓRIA_ACESSO_2007_Necessário_15_06_Capex" xfId="2262"/>
    <cellStyle name="_MEMÓRIA_ACESSO_2007_Necessário_15_06_Capex 2" xfId="2263"/>
    <cellStyle name="_MEMÓRIA_ACESSO_2007_Necessário_15_06_Capex 2 2" xfId="2264"/>
    <cellStyle name="_MEMÓRIA_ACESSO_2007_Necessário_15_06_Capex 3" xfId="2265"/>
    <cellStyle name="_MEMÓRIA_ACESSO_2007_Necessário_15_06_Capex_MI 2011 pré CIT 19_01" xfId="2266"/>
    <cellStyle name="_MEMÓRIA_ACESSO_2007_Necessário_15_06_Capex_MI 2011 pré CIT 19_01 2" xfId="2267"/>
    <cellStyle name="_MEMÓRIA_ACESSO_2007_Necessário_15_06_Capex_MI 2011 pré CIT 19_01 2 2" xfId="2268"/>
    <cellStyle name="_MEMÓRIA_ACESSO_2007_Necessário_15_06_Capex_MI 2011 pré CIT 19_01 3" xfId="2269"/>
    <cellStyle name="_MEMÓRIA_ACESSO_2007_Necessário_15_06_Capex_MI 2011 préCIT 04_04" xfId="2270"/>
    <cellStyle name="_MEMÓRIA_ACESSO_2007_Necessário_15_06_Capex_MI 2011 préCIT 04_04 2" xfId="2271"/>
    <cellStyle name="_MEMÓRIA_ACESSO_2007_Necessário_15_06_Capex_MI 2011 préCIT 04_04 2 2" xfId="2272"/>
    <cellStyle name="_MEMÓRIA_ACESSO_2007_Necessário_15_06_Capex_MI 2011 préCIT 04_04 3" xfId="2273"/>
    <cellStyle name="_MEMÓRIA_ACESSO_2008" xfId="2274"/>
    <cellStyle name="_MEMÓRIA_ACESSO_2008 2" xfId="2275"/>
    <cellStyle name="_MEMÓRIA_ACESSO_2008_Capex" xfId="2276"/>
    <cellStyle name="_MEMÓRIA_ACESSO_2008_Capex 2" xfId="2277"/>
    <cellStyle name="_MEMÓRIA_ACESSO_2008_Capex 2 2" xfId="2278"/>
    <cellStyle name="_MEMÓRIA_ACESSO_2008_Capex 3" xfId="2279"/>
    <cellStyle name="_MEMÓRIA_ACESSO_2008_Capex_MI 2011 pré CIT 19_01" xfId="2280"/>
    <cellStyle name="_MEMÓRIA_ACESSO_2008_Capex_MI 2011 pré CIT 19_01 2" xfId="2281"/>
    <cellStyle name="_MEMÓRIA_ACESSO_2008_Capex_MI 2011 pré CIT 19_01 2 2" xfId="2282"/>
    <cellStyle name="_MEMÓRIA_ACESSO_2008_Capex_MI 2011 pré CIT 19_01 3" xfId="2283"/>
    <cellStyle name="_MEMÓRIA_ACESSO_2008_Capex_MI 2011 préCIT 04_04" xfId="2284"/>
    <cellStyle name="_MEMÓRIA_ACESSO_2008_Capex_MI 2011 préCIT 04_04 2" xfId="2285"/>
    <cellStyle name="_MEMÓRIA_ACESSO_2008_Capex_MI 2011 préCIT 04_04 2 2" xfId="2286"/>
    <cellStyle name="_MEMÓRIA_ACESSO_2008_Capex_MI 2011 préCIT 04_04 3" xfId="2287"/>
    <cellStyle name="_MEMÓRIA_ACESSO_2008_Necessário 22_11" xfId="2288"/>
    <cellStyle name="_MEMÓRIA_ACESSO_2008_Necessário 22_11 2" xfId="2289"/>
    <cellStyle name="_MEMÓRIA_ACESSO_2008_Necessário 22_11_Capex" xfId="2290"/>
    <cellStyle name="_MEMÓRIA_ACESSO_2008_Necessário 22_11_Capex 2" xfId="2291"/>
    <cellStyle name="_MEMÓRIA_ACESSO_2008_Necessário 22_11_Capex 2 2" xfId="2292"/>
    <cellStyle name="_MEMÓRIA_ACESSO_2008_Necessário 22_11_Capex 3" xfId="2293"/>
    <cellStyle name="_MEMÓRIA_ACESSO_2008_Necessário 22_11_Capex_MI 2011 pré CIT 19_01" xfId="2294"/>
    <cellStyle name="_MEMÓRIA_ACESSO_2008_Necessário 22_11_Capex_MI 2011 pré CIT 19_01 2" xfId="2295"/>
    <cellStyle name="_MEMÓRIA_ACESSO_2008_Necessário 22_11_Capex_MI 2011 pré CIT 19_01 2 2" xfId="2296"/>
    <cellStyle name="_MEMÓRIA_ACESSO_2008_Necessário 22_11_Capex_MI 2011 pré CIT 19_01 3" xfId="2297"/>
    <cellStyle name="_MEMÓRIA_ACESSO_2008_Necessário 22_11_Capex_MI 2011 préCIT 04_04" xfId="2298"/>
    <cellStyle name="_MEMÓRIA_ACESSO_2008_Necessário 22_11_Capex_MI 2011 préCIT 04_04 2" xfId="2299"/>
    <cellStyle name="_MEMÓRIA_ACESSO_2008_Necessário 22_11_Capex_MI 2011 préCIT 04_04 2 2" xfId="2300"/>
    <cellStyle name="_MEMÓRIA_ACESSO_2008_Necessário 22_11_Capex_MI 2011 préCIT 04_04 3" xfId="2301"/>
    <cellStyle name="_MEMÓRIA_ACESSO_2008_Necessário 29_10" xfId="2302"/>
    <cellStyle name="_MEMÓRIA_ACESSO_2008_Necessário 29_10 2" xfId="2303"/>
    <cellStyle name="_MEMÓRIA_ACESSO_2008_Necessário 29_10_Capex" xfId="2304"/>
    <cellStyle name="_MEMÓRIA_ACESSO_2008_Necessário 29_10_Capex 2" xfId="2305"/>
    <cellStyle name="_MEMÓRIA_ACESSO_2008_Necessário 29_10_Capex 2 2" xfId="2306"/>
    <cellStyle name="_MEMÓRIA_ACESSO_2008_Necessário 29_10_Capex 3" xfId="2307"/>
    <cellStyle name="_MEMÓRIA_ACESSO_2008_Necessário 29_10_Capex_MI 2011 pré CIT 19_01" xfId="2308"/>
    <cellStyle name="_MEMÓRIA_ACESSO_2008_Necessário 29_10_Capex_MI 2011 pré CIT 19_01 2" xfId="2309"/>
    <cellStyle name="_MEMÓRIA_ACESSO_2008_Necessário 29_10_Capex_MI 2011 pré CIT 19_01 2 2" xfId="2310"/>
    <cellStyle name="_MEMÓRIA_ACESSO_2008_Necessário 29_10_Capex_MI 2011 pré CIT 19_01 3" xfId="2311"/>
    <cellStyle name="_MEMÓRIA_ACESSO_2008_Necessário 29_10_Capex_MI 2011 préCIT 04_04" xfId="2312"/>
    <cellStyle name="_MEMÓRIA_ACESSO_2008_Necessário 29_10_Capex_MI 2011 préCIT 04_04 2" xfId="2313"/>
    <cellStyle name="_MEMÓRIA_ACESSO_2008_Necessário 29_10_Capex_MI 2011 préCIT 04_04 2 2" xfId="2314"/>
    <cellStyle name="_MEMÓRIA_ACESSO_2008_Necessário 29_10_Capex_MI 2011 préCIT 04_04 3" xfId="2315"/>
    <cellStyle name="_MEMÓRIA_ACESSO_2008_PASSO_A_PASSO_Gaudi_4PCT" xfId="2316"/>
    <cellStyle name="_MEMÓRIA_ACESSO_2008_PASSO_A_PASSO_Gaudi_4PCT 2" xfId="2317"/>
    <cellStyle name="_MEMÓRIA_ACESSO_2008_PASSO_A_PASSO_Gaudi_4PCT_Capex" xfId="2318"/>
    <cellStyle name="_MEMÓRIA_ACESSO_2008_PASSO_A_PASSO_Gaudi_4PCT_Capex 2" xfId="2319"/>
    <cellStyle name="_MEMÓRIA_ACESSO_2008_PASSO_A_PASSO_Gaudi_4PCT_Capex 2 2" xfId="2320"/>
    <cellStyle name="_MEMÓRIA_ACESSO_2008_PASSO_A_PASSO_Gaudi_4PCT_Capex 3" xfId="2321"/>
    <cellStyle name="_MEMÓRIA_ACESSO_2008_PASSO_A_PASSO_Gaudi_4PCT_Capex_MI 2011 pré CIT 19_01" xfId="2322"/>
    <cellStyle name="_MEMÓRIA_ACESSO_2008_PASSO_A_PASSO_Gaudi_4PCT_Capex_MI 2011 pré CIT 19_01 2" xfId="2323"/>
    <cellStyle name="_MEMÓRIA_ACESSO_2008_PASSO_A_PASSO_Gaudi_4PCT_Capex_MI 2011 pré CIT 19_01 2 2" xfId="2324"/>
    <cellStyle name="_MEMÓRIA_ACESSO_2008_PASSO_A_PASSO_Gaudi_4PCT_Capex_MI 2011 pré CIT 19_01 3" xfId="2325"/>
    <cellStyle name="_MEMÓRIA_ACESSO_2008_PASSO_A_PASSO_Gaudi_4PCT_Capex_MI 2011 préCIT 04_04" xfId="2326"/>
    <cellStyle name="_MEMÓRIA_ACESSO_2008_PASSO_A_PASSO_Gaudi_4PCT_Capex_MI 2011 préCIT 04_04 2" xfId="2327"/>
    <cellStyle name="_MEMÓRIA_ACESSO_2008_PASSO_A_PASSO_Gaudi_4PCT_Capex_MI 2011 préCIT 04_04 2 2" xfId="2328"/>
    <cellStyle name="_MEMÓRIA_ACESSO_2008_PASSO_A_PASSO_Gaudi_4PCT_Capex_MI 2011 préCIT 04_04 3" xfId="2329"/>
    <cellStyle name="_MEMÓRIA_ACESSO_Furto_Capex_ 43MM" xfId="2330"/>
    <cellStyle name="_MEMÓRIA_ACESSO_Furto_Capex_ 43MM 2" xfId="2331"/>
    <cellStyle name="_MEMÓRIA_ACESSO_Furto_Capex_ 43MM_Capex" xfId="2332"/>
    <cellStyle name="_MEMÓRIA_ACESSO_Furto_Capex_ 43MM_Capex 2" xfId="2333"/>
    <cellStyle name="_MEMÓRIA_ACESSO_Furto_Capex_ 43MM_Capex 2 2" xfId="2334"/>
    <cellStyle name="_MEMÓRIA_ACESSO_Furto_Capex_ 43MM_Capex 3" xfId="2335"/>
    <cellStyle name="_MEMÓRIA_ACESSO_Furto_Capex_ 43MM_Capex_MI 2011 pré CIT 19_01" xfId="2336"/>
    <cellStyle name="_MEMÓRIA_ACESSO_Furto_Capex_ 43MM_Capex_MI 2011 pré CIT 19_01 2" xfId="2337"/>
    <cellStyle name="_MEMÓRIA_ACESSO_Furto_Capex_ 43MM_Capex_MI 2011 pré CIT 19_01 2 2" xfId="2338"/>
    <cellStyle name="_MEMÓRIA_ACESSO_Furto_Capex_ 43MM_Capex_MI 2011 pré CIT 19_01 3" xfId="2339"/>
    <cellStyle name="_MEMÓRIA_ACESSO_Furto_Capex_ 43MM_Capex_MI 2011 préCIT 04_04" xfId="2340"/>
    <cellStyle name="_MEMÓRIA_ACESSO_Furto_Capex_ 43MM_Capex_MI 2011 préCIT 04_04 2" xfId="2341"/>
    <cellStyle name="_MEMÓRIA_ACESSO_Furto_Capex_ 43MM_Capex_MI 2011 préCIT 04_04 2 2" xfId="2342"/>
    <cellStyle name="_MEMÓRIA_ACESSO_Furto_Capex_ 43MM_Capex_MI 2011 préCIT 04_04 3" xfId="2343"/>
    <cellStyle name="_MEMÓRIA_Acesso_TUP_2008_Necessário_10_01ok" xfId="2344"/>
    <cellStyle name="_MEMÓRIA_Acesso_TUP_2008_Necessário_10_01ok 2" xfId="2345"/>
    <cellStyle name="_MEMÓRIA_Acesso_TUP_2008_Necessário_10_01ok_Capex" xfId="2346"/>
    <cellStyle name="_MEMÓRIA_LA_2007_2008" xfId="2347"/>
    <cellStyle name="_MEMÓRIA_LA_2007_2008 2" xfId="2348"/>
    <cellStyle name="_MEMÓRIA_LA_2007_2008_Capex" xfId="2349"/>
    <cellStyle name="_MEMÓRIA_LA_2007_2008_Capex 2" xfId="2350"/>
    <cellStyle name="_MEMÓRIA_LA_2007_2008_Capex 2 2" xfId="2351"/>
    <cellStyle name="_MEMÓRIA_LA_2007_2008_Capex 3" xfId="2352"/>
    <cellStyle name="_MEMÓRIA_LA_2007_2008_Capex_MI 2011 pré CIT 19_01" xfId="2353"/>
    <cellStyle name="_MEMÓRIA_LA_2007_2008_Capex_MI 2011 pré CIT 19_01 2" xfId="2354"/>
    <cellStyle name="_MEMÓRIA_LA_2007_2008_Capex_MI 2011 pré CIT 19_01 2 2" xfId="2355"/>
    <cellStyle name="_MEMÓRIA_LA_2007_2008_Capex_MI 2011 pré CIT 19_01 3" xfId="2356"/>
    <cellStyle name="_MEMÓRIA_LA_2007_2008_Capex_MI 2011 préCIT 04_04" xfId="2357"/>
    <cellStyle name="_MEMÓRIA_LA_2007_2008_Capex_MI 2011 préCIT 04_04 2" xfId="2358"/>
    <cellStyle name="_MEMÓRIA_LA_2007_2008_Capex_MI 2011 préCIT 04_04 2 2" xfId="2359"/>
    <cellStyle name="_MEMÓRIA_LA_2007_2008_Capex_MI 2011 préCIT 04_04 3" xfId="2360"/>
    <cellStyle name="_MEMÓRIA_Materiais_OT_2008_Necessário_10_01ok" xfId="2361"/>
    <cellStyle name="_MEMÓRIA_Materiais_OT_2008_Necessário_10_01ok 2" xfId="2362"/>
    <cellStyle name="_MEMÓRIA_Materiais_OT_2008_Necessário_10_01ok_Capex" xfId="2363"/>
    <cellStyle name="_MEMÓRIA_MET_2007_2008" xfId="2364"/>
    <cellStyle name="_MEMÓRIA_MET_2007_2008 2" xfId="2365"/>
    <cellStyle name="_MEMÓRIA_MET_2007_2008_Capex" xfId="2366"/>
    <cellStyle name="_MEMÓRIA_MET_2007_2008_Capex 2" xfId="2367"/>
    <cellStyle name="_MEMÓRIA_MET_2007_2008_Capex 2 2" xfId="2368"/>
    <cellStyle name="_MEMÓRIA_MET_2007_2008_Capex 3" xfId="2369"/>
    <cellStyle name="_MEMÓRIA_MET_2007_2008_Capex_MI 2011 pré CIT 19_01" xfId="2370"/>
    <cellStyle name="_MEMÓRIA_MET_2007_2008_Capex_MI 2011 pré CIT 19_01 2" xfId="2371"/>
    <cellStyle name="_MEMÓRIA_MET_2007_2008_Capex_MI 2011 pré CIT 19_01 2 2" xfId="2372"/>
    <cellStyle name="_MEMÓRIA_MET_2007_2008_Capex_MI 2011 pré CIT 19_01 3" xfId="2373"/>
    <cellStyle name="_MEMÓRIA_MET_2007_2008_Capex_MI 2011 préCIT 04_04" xfId="2374"/>
    <cellStyle name="_MEMÓRIA_MET_2007_2008_Capex_MI 2011 préCIT 04_04 2" xfId="2375"/>
    <cellStyle name="_MEMÓRIA_MET_2007_2008_Capex_MI 2011 préCIT 04_04 2 2" xfId="2376"/>
    <cellStyle name="_MEMÓRIA_MET_2007_2008_Capex_MI 2011 préCIT 04_04 3" xfId="2377"/>
    <cellStyle name="_MEMÓRIA_SERA 18_10" xfId="2378"/>
    <cellStyle name="_MEMÓRIA_SERA 18_10 2" xfId="2379"/>
    <cellStyle name="_MEMÓRIA_SERA 18_10_Capex" xfId="2380"/>
    <cellStyle name="_MEMÓRIA_SERA 18_10_Capex 2" xfId="2381"/>
    <cellStyle name="_MEMÓRIA_SERA 18_10_Capex 2 2" xfId="2382"/>
    <cellStyle name="_MEMÓRIA_SERA 18_10_Capex 3" xfId="2383"/>
    <cellStyle name="_MEMÓRIA_SERA 18_10_Capex_MI 2011 pré CIT 19_01" xfId="2384"/>
    <cellStyle name="_MEMÓRIA_SERA 18_10_Capex_MI 2011 pré CIT 19_01 2" xfId="2385"/>
    <cellStyle name="_MEMÓRIA_SERA 18_10_Capex_MI 2011 pré CIT 19_01 2 2" xfId="2386"/>
    <cellStyle name="_MEMÓRIA_SERA 18_10_Capex_MI 2011 pré CIT 19_01 3" xfId="2387"/>
    <cellStyle name="_MEMÓRIA_SERA 18_10_Capex_MI 2011 préCIT 04_04" xfId="2388"/>
    <cellStyle name="_MEMÓRIA_SERA 18_10_Capex_MI 2011 préCIT 04_04 2" xfId="2389"/>
    <cellStyle name="_MEMÓRIA_SERA 18_10_Capex_MI 2011 préCIT 04_04 2 2" xfId="2390"/>
    <cellStyle name="_MEMÓRIA_SERA 18_10_Capex_MI 2011 préCIT 04_04 3" xfId="2391"/>
    <cellStyle name="_MET" xfId="2392"/>
    <cellStyle name="_MET 2" xfId="2393"/>
    <cellStyle name="_MET_Capex" xfId="2394"/>
    <cellStyle name="_MET_Capex 2" xfId="2395"/>
    <cellStyle name="_MET_Capex 2 2" xfId="2396"/>
    <cellStyle name="_MET_Capex 3" xfId="2397"/>
    <cellStyle name="_MET_Capex_MI 2011 pré CIT 19_01" xfId="2398"/>
    <cellStyle name="_MET_Capex_MI 2011 pré CIT 19_01 2" xfId="2399"/>
    <cellStyle name="_MET_Capex_MI 2011 pré CIT 19_01 2 2" xfId="2400"/>
    <cellStyle name="_MET_Capex_MI 2011 pré CIT 19_01 3" xfId="2401"/>
    <cellStyle name="_MET_Capex_MI 2011 préCIT 04_04" xfId="2402"/>
    <cellStyle name="_MET_Capex_MI 2011 préCIT 04_04 2" xfId="2403"/>
    <cellStyle name="_MET_Capex_MI 2011 préCIT 04_04 2 2" xfId="2404"/>
    <cellStyle name="_MET_Capex_MI 2011 préCIT 04_04 3" xfId="2405"/>
    <cellStyle name="_Metrics" xfId="2406"/>
    <cellStyle name="_Metrics 2" xfId="2407"/>
    <cellStyle name="_Metrics_1" xfId="2408"/>
    <cellStyle name="_Metrics_1 2" xfId="2409"/>
    <cellStyle name="_Metrics_1_19.04.2010_Consolidação_Operativos_VPE v1" xfId="2410"/>
    <cellStyle name="_Metrics_1_19.04.2010_Consolidação_Operativos_VPE v1 2" xfId="2411"/>
    <cellStyle name="_Metrics_1_CMP - Modelagem_Subsegmentos - Massivo BL impacto 3G" xfId="2412"/>
    <cellStyle name="_Metrics_1_CMP - Modelagem_Subsegmentos - Massivo BL impacto 3G 2" xfId="2413"/>
    <cellStyle name="_Metrics_1_MI 2007-11" xfId="2414"/>
    <cellStyle name="_Metrics_1_MI 2007-11 2" xfId="2415"/>
    <cellStyle name="_Metrics_1_OP - Planilha Capex PE 2010_13 rev4 - 100519" xfId="2416"/>
    <cellStyle name="_Metrics_1_OP - Planilha Capex PE 2010_13 rev4 - 100519 2" xfId="2417"/>
    <cellStyle name="_Metrics_1_Operativos_v3 Enviado - 100430" xfId="2418"/>
    <cellStyle name="_Metrics_1_Operativos_v3 Enviado - 100430 2" xfId="2419"/>
    <cellStyle name="_Metrics_1_Orçamento 2009 - Opex" xfId="2420"/>
    <cellStyle name="_Metrics_1_Orçamento 2009 - Opex 2" xfId="2421"/>
    <cellStyle name="_Metrics_1_SPA_ OPEX Planilhao_ SB_ 081021" xfId="2422"/>
    <cellStyle name="_Metrics_1_SPA_ OPEX Planilhao_ SB_ 081021 2" xfId="2423"/>
    <cellStyle name="_Metrics_1_SPP_Mascara demandas v04 - RGM FS- 2008-09-05" xfId="2424"/>
    <cellStyle name="_Metrics_1_SPP_Mascara demandas v04 - RGM FS- 2008-09-05 2" xfId="2425"/>
    <cellStyle name="_Metrics_201106 _Modelo de Compra BOOZ Resumo de Modelo Compra_2011_02_07" xfId="2426"/>
    <cellStyle name="_Metrics_201106 _Modelo de Compra BOOZ Resumo de Modelo Compra_2011_02_07 2" xfId="2427"/>
    <cellStyle name="_Metrics_Orçamento 2009 - Opex" xfId="2428"/>
    <cellStyle name="_Metrics_Orçamento 2009 - Opex 2" xfId="2429"/>
    <cellStyle name="_Metrics_Orçamento 2009 - Opex_201106 _Modelo de Compra BOOZ Resumo de Modelo Compra_2011_02_07" xfId="2430"/>
    <cellStyle name="_Metrics_Orçamento 2009 - Opex_201106 _Modelo de Compra BOOZ Resumo de Modelo Compra_2011_02_07 2" xfId="2431"/>
    <cellStyle name="_Metrics_SPA_ OPEX Planilhao_ SB_ 081021" xfId="2432"/>
    <cellStyle name="_Metrics_SPA_ OPEX Planilhao_ SB_ 081021 2" xfId="2433"/>
    <cellStyle name="_Metrics_SPA_ OPEX Planilhao_ SB_ 081021_201106 _Modelo de Compra BOOZ Resumo de Modelo Compra_2011_02_07" xfId="2434"/>
    <cellStyle name="_Metrics_SPA_ OPEX Planilhao_ SB_ 081021_201106 _Modelo de Compra BOOZ Resumo de Modelo Compra_2011_02_07 2" xfId="2435"/>
    <cellStyle name="_model engineering quotation" xfId="2436"/>
    <cellStyle name="_Model quotation_DSLAM_v1" xfId="2437"/>
    <cellStyle name="_Model quotation_DSLAM_v1 2" xfId="2438"/>
    <cellStyle name="_Modelo01 Sin Precios" xfId="2439"/>
    <cellStyle name="_Modelo01 Sin Precios 2" xfId="2440"/>
    <cellStyle name="_Móviles Presentación 04_06" xfId="2441"/>
    <cellStyle name="_Móviles Presentación 04_06 2" xfId="2442"/>
    <cellStyle name="_MRF CONTROL" xfId="2443"/>
    <cellStyle name="_MRF CONTROL 2" xfId="2444"/>
    <cellStyle name="_MRF V7" xfId="2445"/>
    <cellStyle name="_MRF V7 2" xfId="2446"/>
    <cellStyle name="_MRF_Test_Installation_Material_Metro_120K" xfId="2447"/>
    <cellStyle name="_MRF_Test_Installation_Material_Metro_120K 2" xfId="2448"/>
    <cellStyle name="_MRF_Test_Installation_Material_Metro_120K 2 2" xfId="2449"/>
    <cellStyle name="_MRF_Test_Installation_Material_Metro_120K 3" xfId="2450"/>
    <cellStyle name="_MRF_Test_Installation_Material_Metro_120K_03-Anexo II - Planillas de cotizacion - v10" xfId="2451"/>
    <cellStyle name="_MRF_Test_Installation_Material_Metro_120K_03-Anexo II - Planillas de cotizacion - v10_03-Anexo II - Planillas de cotizacion - v37" xfId="2452"/>
    <cellStyle name="_MRF_Test_Installation_Material_Metro_120K_03-Anexo II - Planillas de cotizacion - v10_03-Anexo II - Planillas de cotizacion - v37_PTN_Backhaul_Planillas de cotización_V23" xfId="2453"/>
    <cellStyle name="_MRF_Test_Installation_Material_Metro_120K_03-Anexo II - Planillas de cotizacion - v10_03-Anexo II - Planillas de cotizacion - v37_PTN_Backhaul_Planillas de cotización_V33" xfId="2454"/>
    <cellStyle name="_MRF_Test_Installation_Material_Metro_120K_03-Anexo II - Planillas de cotizacion - v10_03-Anexo II - Planillas de cotizacion - v37_PTN_Backhaul_Planillas de cotización_V7" xfId="2455"/>
    <cellStyle name="_MRF_Test_Installation_Material_Metro_120K_03-Anexo II - Planillas de cotizacion - v10_PTN_Backhaul_Planillas de cotización_V23" xfId="2456"/>
    <cellStyle name="_MRF_Test_Installation_Material_Metro_120K_03-Anexo II - Planillas de cotizacion - v10_PTN_Backhaul_Planillas de cotización_V33" xfId="2457"/>
    <cellStyle name="_MRF_Test_Installation_Material_Metro_120K_03-Anexo II - Planillas de cotizacion - v10_PTN_Backhaul_Planillas de cotización_V7" xfId="2458"/>
    <cellStyle name="_MRF_Test_Installation_Material_Metro_120K_03-Anexo II - Planillas de cotizacion - v10_Quotation TLATAM - Metro 2009 V15" xfId="2459"/>
    <cellStyle name="_MRF_Test_Installation_Material_Metro_120K_03-Anexo II - Planillas de cotizacion - v10_Quotation TLATAM - Metro 2009 V15_PTN_Backhaul_Planillas de cotización_V23" xfId="2460"/>
    <cellStyle name="_MRF_Test_Installation_Material_Metro_120K_03-Anexo II - Planillas de cotizacion - v10_Quotation TLATAM - Metro 2009 V15_PTN_Backhaul_Planillas de cotización_V33" xfId="2461"/>
    <cellStyle name="_MRF_Test_Installation_Material_Metro_120K_03-Anexo II - Planillas de cotizacion - v10_Quotation TLATAM - Metro 2009 V15_PTN_Backhaul_Planillas de cotización_V7" xfId="2462"/>
    <cellStyle name="_MRF_Test_Installation_Material_Metro_120K_03-Anexo II - Planillas de cotizacion - v10_Tabla de servicios v2 (All) (version 1)" xfId="2463"/>
    <cellStyle name="_MRF_Test_Installation_Material_Metro_120K_03-Anexo II - Planillas de cotizacion - v10_Tabla de servicios v2 (All) (version 1)_PTN_Backhaul_Planillas de cotización_V23" xfId="2464"/>
    <cellStyle name="_MRF_Test_Installation_Material_Metro_120K_03-Anexo II - Planillas de cotizacion - v10_Tabla de servicios v2 (All) (version 1)_PTN_Backhaul_Planillas de cotización_V33" xfId="2465"/>
    <cellStyle name="_MRF_Test_Installation_Material_Metro_120K_03-Anexo II - Planillas de cotizacion - v10_Tabla de servicios v2 (All) (version 1)_PTN_Backhaul_Planillas de cotización_V7" xfId="2466"/>
    <cellStyle name="_MRF_Test_Installation_Material_Metro_120K_03-Anexo II - Planillas de cotizacion - v13" xfId="2467"/>
    <cellStyle name="_MRF_Test_Installation_Material_Metro_120K_03-Anexo II - Planillas de cotizacion - v13_03-Anexo II - Planillas de cotizacion - v37" xfId="2468"/>
    <cellStyle name="_MRF_Test_Installation_Material_Metro_120K_03-Anexo II - Planillas de cotizacion - v13_03-Anexo II - Planillas de cotizacion - v37_PTN_Backhaul_Planillas de cotización_V23" xfId="2469"/>
    <cellStyle name="_MRF_Test_Installation_Material_Metro_120K_03-Anexo II - Planillas de cotizacion - v13_03-Anexo II - Planillas de cotizacion - v37_PTN_Backhaul_Planillas de cotización_V33" xfId="2470"/>
    <cellStyle name="_MRF_Test_Installation_Material_Metro_120K_03-Anexo II - Planillas de cotizacion - v13_03-Anexo II - Planillas de cotizacion - v37_PTN_Backhaul_Planillas de cotización_V7" xfId="2471"/>
    <cellStyle name="_MRF_Test_Installation_Material_Metro_120K_03-Anexo II - Planillas de cotizacion - v13_PTN_Backhaul_Planillas de cotización_V23" xfId="2472"/>
    <cellStyle name="_MRF_Test_Installation_Material_Metro_120K_03-Anexo II - Planillas de cotizacion - v13_PTN_Backhaul_Planillas de cotización_V33" xfId="2473"/>
    <cellStyle name="_MRF_Test_Installation_Material_Metro_120K_03-Anexo II - Planillas de cotizacion - v13_PTN_Backhaul_Planillas de cotización_V7" xfId="2474"/>
    <cellStyle name="_MRF_Test_Installation_Material_Metro_120K_03-Anexo II - Planillas de cotizacion - v13_Quotation TLATAM - Metro 2009 V15" xfId="2475"/>
    <cellStyle name="_MRF_Test_Installation_Material_Metro_120K_03-Anexo II - Planillas de cotizacion - v13_Quotation TLATAM - Metro 2009 V15_PTN_Backhaul_Planillas de cotización_V23" xfId="2476"/>
    <cellStyle name="_MRF_Test_Installation_Material_Metro_120K_03-Anexo II - Planillas de cotizacion - v13_Quotation TLATAM - Metro 2009 V15_PTN_Backhaul_Planillas de cotización_V33" xfId="2477"/>
    <cellStyle name="_MRF_Test_Installation_Material_Metro_120K_03-Anexo II - Planillas de cotizacion - v13_Quotation TLATAM - Metro 2009 V15_PTN_Backhaul_Planillas de cotización_V7" xfId="2478"/>
    <cellStyle name="_MRF_Test_Installation_Material_Metro_120K_03-Anexo II - Planillas de cotizacion - v13_Tabla de servicios v2 (All) (version 1)" xfId="2479"/>
    <cellStyle name="_MRF_Test_Installation_Material_Metro_120K_03-Anexo II - Planillas de cotizacion - v13_Tabla de servicios v2 (All) (version 1)_PTN_Backhaul_Planillas de cotización_V23" xfId="2480"/>
    <cellStyle name="_MRF_Test_Installation_Material_Metro_120K_03-Anexo II - Planillas de cotizacion - v13_Tabla de servicios v2 (All) (version 1)_PTN_Backhaul_Planillas de cotización_V33" xfId="2481"/>
    <cellStyle name="_MRF_Test_Installation_Material_Metro_120K_03-Anexo II - Planillas de cotizacion - v13_Tabla de servicios v2 (All) (version 1)_PTN_Backhaul_Planillas de cotización_V7" xfId="2482"/>
    <cellStyle name="_MRF_Test_Installation_Material_Metro_120K_03-Anexo II - Planillas de cotizacion - v21" xfId="2483"/>
    <cellStyle name="_MRF_Test_Installation_Material_Metro_120K_03-Anexo II - Planillas de cotizacion - v21_03-Anexo II - Planillas de cotizacion - v37" xfId="2484"/>
    <cellStyle name="_MRF_Test_Installation_Material_Metro_120K_03-Anexo II - Planillas de cotizacion - v21_03-Anexo II - Planillas de cotizacion - v37_PTN_Backhaul_Planillas de cotización_V23" xfId="2485"/>
    <cellStyle name="_MRF_Test_Installation_Material_Metro_120K_03-Anexo II - Planillas de cotizacion - v21_03-Anexo II - Planillas de cotizacion - v37_PTN_Backhaul_Planillas de cotización_V33" xfId="2486"/>
    <cellStyle name="_MRF_Test_Installation_Material_Metro_120K_03-Anexo II - Planillas de cotizacion - v21_03-Anexo II - Planillas de cotizacion - v37_PTN_Backhaul_Planillas de cotización_V7" xfId="2487"/>
    <cellStyle name="_MRF_Test_Installation_Material_Metro_120K_03-Anexo II - Planillas de cotizacion - v21_PTN_Backhaul_Planillas de cotización_V23" xfId="2488"/>
    <cellStyle name="_MRF_Test_Installation_Material_Metro_120K_03-Anexo II - Planillas de cotizacion - v21_PTN_Backhaul_Planillas de cotización_V33" xfId="2489"/>
    <cellStyle name="_MRF_Test_Installation_Material_Metro_120K_03-Anexo II - Planillas de cotizacion - v21_PTN_Backhaul_Planillas de cotización_V7" xfId="2490"/>
    <cellStyle name="_MRF_Test_Installation_Material_Metro_120K_03-Anexo II - Planillas de cotizacion - v21_Quotation TLATAM - Metro 2009 V15" xfId="2491"/>
    <cellStyle name="_MRF_Test_Installation_Material_Metro_120K_03-Anexo II - Planillas de cotizacion - v21_Quotation TLATAM - Metro 2009 V15_PTN_Backhaul_Planillas de cotización_V23" xfId="2492"/>
    <cellStyle name="_MRF_Test_Installation_Material_Metro_120K_03-Anexo II - Planillas de cotizacion - v21_Quotation TLATAM - Metro 2009 V15_PTN_Backhaul_Planillas de cotización_V33" xfId="2493"/>
    <cellStyle name="_MRF_Test_Installation_Material_Metro_120K_03-Anexo II - Planillas de cotizacion - v21_Quotation TLATAM - Metro 2009 V15_PTN_Backhaul_Planillas de cotización_V7" xfId="2494"/>
    <cellStyle name="_MRF_Test_Installation_Material_Metro_120K_03-Anexo II - Planillas de cotizacion - v21_Tabla de servicios v2 (All) (version 1)" xfId="2495"/>
    <cellStyle name="_MRF_Test_Installation_Material_Metro_120K_03-Anexo II - Planillas de cotizacion - v21_Tabla de servicios v2 (All) (version 1)_PTN_Backhaul_Planillas de cotización_V23" xfId="2496"/>
    <cellStyle name="_MRF_Test_Installation_Material_Metro_120K_03-Anexo II - Planillas de cotizacion - v21_Tabla de servicios v2 (All) (version 1)_PTN_Backhaul_Planillas de cotización_V33" xfId="2497"/>
    <cellStyle name="_MRF_Test_Installation_Material_Metro_120K_03-Anexo II - Planillas de cotizacion - v21_Tabla de servicios v2 (All) (version 1)_PTN_Backhaul_Planillas de cotización_V7" xfId="2498"/>
    <cellStyle name="_MRF_Test_Installation_Material_Metro_120K_03-Anexo II - Planillas de cotizacion - v26" xfId="2499"/>
    <cellStyle name="_MRF_Test_Installation_Material_Metro_120K_03-Anexo II - Planillas de cotizacion - v26_03-Anexo II - Planillas de cotizacion - v37" xfId="2500"/>
    <cellStyle name="_MRF_Test_Installation_Material_Metro_120K_03-Anexo II - Planillas de cotizacion - v26_03-Anexo II - Planillas de cotizacion - v37_PTN_Backhaul_Planillas de cotización_V23" xfId="2501"/>
    <cellStyle name="_MRF_Test_Installation_Material_Metro_120K_03-Anexo II - Planillas de cotizacion - v26_03-Anexo II - Planillas de cotizacion - v37_PTN_Backhaul_Planillas de cotización_V33" xfId="2502"/>
    <cellStyle name="_MRF_Test_Installation_Material_Metro_120K_03-Anexo II - Planillas de cotizacion - v26_03-Anexo II - Planillas de cotizacion - v37_PTN_Backhaul_Planillas de cotización_V7" xfId="2503"/>
    <cellStyle name="_MRF_Test_Installation_Material_Metro_120K_03-Anexo II - Planillas de cotizacion - v26_PTN_Backhaul_Planillas de cotización_V23" xfId="2504"/>
    <cellStyle name="_MRF_Test_Installation_Material_Metro_120K_03-Anexo II - Planillas de cotizacion - v26_PTN_Backhaul_Planillas de cotización_V33" xfId="2505"/>
    <cellStyle name="_MRF_Test_Installation_Material_Metro_120K_03-Anexo II - Planillas de cotizacion - v26_PTN_Backhaul_Planillas de cotización_V7" xfId="2506"/>
    <cellStyle name="_MRF_Test_Installation_Material_Metro_120K_03-Anexo II - Planillas de cotizacion - v26_Quotation TLATAM - Metro 2009 V15" xfId="2507"/>
    <cellStyle name="_MRF_Test_Installation_Material_Metro_120K_03-Anexo II - Planillas de cotizacion - v26_Quotation TLATAM - Metro 2009 V15_PTN_Backhaul_Planillas de cotización_V23" xfId="2508"/>
    <cellStyle name="_MRF_Test_Installation_Material_Metro_120K_03-Anexo II - Planillas de cotizacion - v26_Quotation TLATAM - Metro 2009 V15_PTN_Backhaul_Planillas de cotización_V33" xfId="2509"/>
    <cellStyle name="_MRF_Test_Installation_Material_Metro_120K_03-Anexo II - Planillas de cotizacion - v26_Quotation TLATAM - Metro 2009 V15_PTN_Backhaul_Planillas de cotización_V7" xfId="2510"/>
    <cellStyle name="_MRF_Test_Installation_Material_Metro_120K_03-Anexo II - Planillas de cotizacion - v26_Tabla de servicios v2 (All) (version 1)" xfId="2511"/>
    <cellStyle name="_MRF_Test_Installation_Material_Metro_120K_03-Anexo II - Planillas de cotizacion - v26_Tabla de servicios v2 (All) (version 1)_PTN_Backhaul_Planillas de cotización_V23" xfId="2512"/>
    <cellStyle name="_MRF_Test_Installation_Material_Metro_120K_03-Anexo II - Planillas de cotizacion - v26_Tabla de servicios v2 (All) (version 1)_PTN_Backhaul_Planillas de cotización_V33" xfId="2513"/>
    <cellStyle name="_MRF_Test_Installation_Material_Metro_120K_03-Anexo II - Planillas de cotizacion - v26_Tabla de servicios v2 (All) (version 1)_PTN_Backhaul_Planillas de cotización_V7" xfId="2514"/>
    <cellStyle name="_MRF_Test_Installation_Material_Metro_120K_03-Anexo II - Planillas de cotizacion - v30" xfId="2515"/>
    <cellStyle name="_MRF_Test_Installation_Material_Metro_120K_03-Anexo II - Planillas de cotizacion - v30_03-Anexo II - Planillas de cotizacion - v37" xfId="2516"/>
    <cellStyle name="_MRF_Test_Installation_Material_Metro_120K_03-Anexo II - Planillas de cotizacion - v30_03-Anexo II - Planillas de cotizacion - v37_PTN_Backhaul_Planillas de cotización_V23" xfId="2517"/>
    <cellStyle name="_MRF_Test_Installation_Material_Metro_120K_03-Anexo II - Planillas de cotizacion - v30_03-Anexo II - Planillas de cotizacion - v37_PTN_Backhaul_Planillas de cotización_V33" xfId="2518"/>
    <cellStyle name="_MRF_Test_Installation_Material_Metro_120K_03-Anexo II - Planillas de cotizacion - v30_03-Anexo II - Planillas de cotizacion - v37_PTN_Backhaul_Planillas de cotización_V7" xfId="2519"/>
    <cellStyle name="_MRF_Test_Installation_Material_Metro_120K_03-Anexo II - Planillas de cotizacion - v30_PTN_Backhaul_Planillas de cotización_V23" xfId="2520"/>
    <cellStyle name="_MRF_Test_Installation_Material_Metro_120K_03-Anexo II - Planillas de cotizacion - v30_PTN_Backhaul_Planillas de cotización_V33" xfId="2521"/>
    <cellStyle name="_MRF_Test_Installation_Material_Metro_120K_03-Anexo II - Planillas de cotizacion - v30_PTN_Backhaul_Planillas de cotización_V7" xfId="2522"/>
    <cellStyle name="_MRF_Test_Installation_Material_Metro_120K_03-Anexo II - Planillas de cotizacion - v30_Quotation TLATAM - Metro 2009 V15" xfId="2523"/>
    <cellStyle name="_MRF_Test_Installation_Material_Metro_120K_03-Anexo II - Planillas de cotizacion - v30_Quotation TLATAM - Metro 2009 V15_PTN_Backhaul_Planillas de cotización_V23" xfId="2524"/>
    <cellStyle name="_MRF_Test_Installation_Material_Metro_120K_03-Anexo II - Planillas de cotizacion - v30_Quotation TLATAM - Metro 2009 V15_PTN_Backhaul_Planillas de cotización_V33" xfId="2525"/>
    <cellStyle name="_MRF_Test_Installation_Material_Metro_120K_03-Anexo II - Planillas de cotizacion - v30_Quotation TLATAM - Metro 2009 V15_PTN_Backhaul_Planillas de cotización_V7" xfId="2526"/>
    <cellStyle name="_MRF_Test_Installation_Material_Metro_120K_03-Anexo II - Planillas de cotizacion - v30_Tabla de servicios v2 (All) (version 1)" xfId="2527"/>
    <cellStyle name="_MRF_Test_Installation_Material_Metro_120K_03-Anexo II - Planillas de cotizacion - v30_Tabla de servicios v2 (All) (version 1)_PTN_Backhaul_Planillas de cotización_V23" xfId="2528"/>
    <cellStyle name="_MRF_Test_Installation_Material_Metro_120K_03-Anexo II - Planillas de cotizacion - v30_Tabla de servicios v2 (All) (version 1)_PTN_Backhaul_Planillas de cotización_V33" xfId="2529"/>
    <cellStyle name="_MRF_Test_Installation_Material_Metro_120K_03-Anexo II - Planillas de cotizacion - v30_Tabla de servicios v2 (All) (version 1)_PTN_Backhaul_Planillas de cotización_V7" xfId="2530"/>
    <cellStyle name="_MRF_Test_Installation_Material_Metro_120K_03-Anexo II - Planillas de cotizacion - v37" xfId="2531"/>
    <cellStyle name="_MRF_Test_Installation_Material_Metro_120K_03-Anexo II - Planillas de cotizacion - v37_PTN_Backhaul_Planillas de cotización_V23" xfId="2532"/>
    <cellStyle name="_MRF_Test_Installation_Material_Metro_120K_03-Anexo II - Planillas de cotizacion - v37_PTN_Backhaul_Planillas de cotización_V33" xfId="2533"/>
    <cellStyle name="_MRF_Test_Installation_Material_Metro_120K_03-Anexo II - Planillas de cotizacion - v37_PTN_Backhaul_Planillas de cotización_V7" xfId="2534"/>
    <cellStyle name="_MRF_Test_Installation_Material_Metro_120K_03-Anexo II - Planillas de cotizacion - V4" xfId="2535"/>
    <cellStyle name="_MRF_Test_Installation_Material_Metro_120K_03-Anexo II - Planillas de cotizacion - V4_03-Anexo II - Planillas de cotizacion - v37" xfId="2536"/>
    <cellStyle name="_MRF_Test_Installation_Material_Metro_120K_03-Anexo II - Planillas de cotizacion - V4_03-Anexo II - Planillas de cotizacion - v37_PTN_Backhaul_Planillas de cotización_V23" xfId="2537"/>
    <cellStyle name="_MRF_Test_Installation_Material_Metro_120K_03-Anexo II - Planillas de cotizacion - V4_03-Anexo II - Planillas de cotizacion - v37_PTN_Backhaul_Planillas de cotización_V33" xfId="2538"/>
    <cellStyle name="_MRF_Test_Installation_Material_Metro_120K_03-Anexo II - Planillas de cotizacion - V4_03-Anexo II - Planillas de cotizacion - v37_PTN_Backhaul_Planillas de cotización_V7" xfId="2539"/>
    <cellStyle name="_MRF_Test_Installation_Material_Metro_120K_03-Anexo II - Planillas de cotizacion - V4_PTN_Backhaul_Planillas de cotización_V23" xfId="2540"/>
    <cellStyle name="_MRF_Test_Installation_Material_Metro_120K_03-Anexo II - Planillas de cotizacion - V4_PTN_Backhaul_Planillas de cotización_V33" xfId="2541"/>
    <cellStyle name="_MRF_Test_Installation_Material_Metro_120K_03-Anexo II - Planillas de cotizacion - V4_PTN_Backhaul_Planillas de cotización_V7" xfId="2542"/>
    <cellStyle name="_MRF_Test_Installation_Material_Metro_120K_03-Anexo II - Planillas de cotizacion - V4_Quotation TLATAM - Metro 2009 V15" xfId="2543"/>
    <cellStyle name="_MRF_Test_Installation_Material_Metro_120K_03-Anexo II - Planillas de cotizacion - V4_Quotation TLATAM - Metro 2009 V15_PTN_Backhaul_Planillas de cotización_V23" xfId="2544"/>
    <cellStyle name="_MRF_Test_Installation_Material_Metro_120K_03-Anexo II - Planillas de cotizacion - V4_Quotation TLATAM - Metro 2009 V15_PTN_Backhaul_Planillas de cotización_V33" xfId="2545"/>
    <cellStyle name="_MRF_Test_Installation_Material_Metro_120K_03-Anexo II - Planillas de cotizacion - V4_Quotation TLATAM - Metro 2009 V15_PTN_Backhaul_Planillas de cotización_V7" xfId="2546"/>
    <cellStyle name="_MRF_Test_Installation_Material_Metro_120K_03-Anexo II - Planillas de cotizacion - V4_Tabla de servicios v2 (All) (version 1)" xfId="2547"/>
    <cellStyle name="_MRF_Test_Installation_Material_Metro_120K_03-Anexo II - Planillas de cotizacion - V4_Tabla de servicios v2 (All) (version 1)_PTN_Backhaul_Planillas de cotización_V23" xfId="2548"/>
    <cellStyle name="_MRF_Test_Installation_Material_Metro_120K_03-Anexo II - Planillas de cotizacion - V4_Tabla de servicios v2 (All) (version 1)_PTN_Backhaul_Planillas de cotización_V33" xfId="2549"/>
    <cellStyle name="_MRF_Test_Installation_Material_Metro_120K_03-Anexo II - Planillas de cotizacion - V4_Tabla de servicios v2 (All) (version 1)_PTN_Backhaul_Planillas de cotización_V7" xfId="2550"/>
    <cellStyle name="_MRF_Test_Installation_Material_Metro_120K_03-Anexo II - Planillas de cotizacion - V5" xfId="2551"/>
    <cellStyle name="_MRF_Test_Installation_Material_Metro_120K_03-Anexo II - Planillas de cotizacion - V5_03-Anexo II - Planillas de cotizacion - v37" xfId="2552"/>
    <cellStyle name="_MRF_Test_Installation_Material_Metro_120K_03-Anexo II - Planillas de cotizacion - V5_03-Anexo II - Planillas de cotizacion - v37_PTN_Backhaul_Planillas de cotización_V23" xfId="2553"/>
    <cellStyle name="_MRF_Test_Installation_Material_Metro_120K_03-Anexo II - Planillas de cotizacion - V5_03-Anexo II - Planillas de cotizacion - v37_PTN_Backhaul_Planillas de cotización_V33" xfId="2554"/>
    <cellStyle name="_MRF_Test_Installation_Material_Metro_120K_03-Anexo II - Planillas de cotizacion - V5_03-Anexo II - Planillas de cotizacion - v37_PTN_Backhaul_Planillas de cotización_V7" xfId="2555"/>
    <cellStyle name="_MRF_Test_Installation_Material_Metro_120K_03-Anexo II - Planillas de cotizacion - V5_PTN_Backhaul_Planillas de cotización_V23" xfId="2556"/>
    <cellStyle name="_MRF_Test_Installation_Material_Metro_120K_03-Anexo II - Planillas de cotizacion - V5_PTN_Backhaul_Planillas de cotización_V33" xfId="2557"/>
    <cellStyle name="_MRF_Test_Installation_Material_Metro_120K_03-Anexo II - Planillas de cotizacion - V5_PTN_Backhaul_Planillas de cotización_V7" xfId="2558"/>
    <cellStyle name="_MRF_Test_Installation_Material_Metro_120K_03-Anexo II - Planillas de cotizacion - V5_Quotation TLATAM - Metro 2009 V15" xfId="2559"/>
    <cellStyle name="_MRF_Test_Installation_Material_Metro_120K_03-Anexo II - Planillas de cotizacion - V5_Quotation TLATAM - Metro 2009 V15_PTN_Backhaul_Planillas de cotización_V23" xfId="2560"/>
    <cellStyle name="_MRF_Test_Installation_Material_Metro_120K_03-Anexo II - Planillas de cotizacion - V5_Quotation TLATAM - Metro 2009 V15_PTN_Backhaul_Planillas de cotización_V7" xfId="2561"/>
    <cellStyle name="_MRF_Test_Installation_Material_Metro_120K_03-Anexo II - Planillas de cotizacion - V5_Tabla de servicios v2 (All) (version 1)" xfId="2562"/>
    <cellStyle name="_MRF_Test_Installation_Material_Metro_120K_03-Anexo II - Planillas de cotizacion - V5_Tabla de servicios v2 (All) (version 1)_PTN_Backhaul_Planillas de cotización_V23" xfId="2563"/>
    <cellStyle name="_MRF_Test_Installation_Material_Metro_120K_03-Anexo II - Planillas de cotizacion - V5_Tabla de servicios v2 (All) (version 1)_PTN_Backhaul_Planillas de cotización_V7" xfId="2564"/>
    <cellStyle name="_MRF_Test_Installation_Material_Metro_120K_201106 _Modelo de Compra BOOZ Resumo de Modelo Compra_2011_02_07" xfId="2565"/>
    <cellStyle name="_MRF_Test_Installation_Material_Metro_120K_201106 _Modelo de Compra BOOZ Resumo de Modelo Compra_2011_02_07 2" xfId="2566"/>
    <cellStyle name="_MRF_Test_Installation_Material_Metro_120K_201106 _Modelo de Compra BOOZ Resumo de Modelo Compra_2011_02_07 2 2" xfId="2567"/>
    <cellStyle name="_MRF_Test_Installation_Material_Metro_120K_201106 _Modelo de Compra BOOZ Resumo de Modelo Compra_2011_02_07 3" xfId="2568"/>
    <cellStyle name="_MRF_Test_Installation_Material_Metro_120K_Anexo III Planilla Modelo de Cotización DSLAM 2008 v1" xfId="2569"/>
    <cellStyle name="_MRF_Test_Installation_Material_Metro_120K_Anexo III Planilla Modelo de Cotización DSLAM 2008 v1 2" xfId="2570"/>
    <cellStyle name="_MRF_Test_Installation_Material_Metro_120K_Anexo III Planilla Modelo de Cotización DSLAM 2008 v1 2 2" xfId="2571"/>
    <cellStyle name="_MRF_Test_Installation_Material_Metro_120K_Anexo III Planilla Modelo de Cotización DSLAM 2008 v1 3" xfId="2572"/>
    <cellStyle name="_MRF_Test_Installation_Material_Metro_120K_Anexo III Planilla Modelo de Cotización DSLAM 2008 v1_201106 _Modelo de Compra BOOZ Resumo de Modelo Compra_2011_02_07" xfId="2573"/>
    <cellStyle name="_MRF_Test_Installation_Material_Metro_120K_Anexo III Planilla Modelo de Cotización DSLAM 2008 v1_201106 _Modelo de Compra BOOZ Resumo de Modelo Compra_2011_02_07 2" xfId="2574"/>
    <cellStyle name="_MRF_Test_Installation_Material_Metro_120K_Anexo III Planilla Modelo de Cotización DSLAM 2008 v1_201106 _Modelo de Compra BOOZ Resumo de Modelo Compra_2011_02_07 2 2" xfId="2575"/>
    <cellStyle name="_MRF_Test_Installation_Material_Metro_120K_Anexo III Planilla Modelo de Cotización DSLAM 2008 v1_201106 _Modelo de Compra BOOZ Resumo de Modelo Compra_2011_02_07 3" xfId="2576"/>
    <cellStyle name="_MRF_Test_Installation_Material_Metro_120K_Anexo III Planilla Modelo de Cotización DSLAM 2008 v14" xfId="2577"/>
    <cellStyle name="_MRF_Test_Installation_Material_Metro_120K_Anexo III Planilla Modelo de Cotización DSLAM 2008 v14 2" xfId="2578"/>
    <cellStyle name="_MRF_Test_Installation_Material_Metro_120K_Anexo III Planilla Modelo de Cotización DSLAM 2008 v14 2 2" xfId="2579"/>
    <cellStyle name="_MRF_Test_Installation_Material_Metro_120K_Anexo III Planilla Modelo de Cotización DSLAM 2008 v14 3" xfId="2580"/>
    <cellStyle name="_MRF_Test_Installation_Material_Metro_120K_Anexo III Planilla Modelo de Cotización DSLAM 2008 v14_201106 _Modelo de Compra BOOZ Resumo de Modelo Compra_2011_02_07" xfId="2581"/>
    <cellStyle name="_MRF_Test_Installation_Material_Metro_120K_Anexo III Planilla Modelo de Cotización DSLAM 2008 v14_201106 _Modelo de Compra BOOZ Resumo de Modelo Compra_2011_02_07 2" xfId="2582"/>
    <cellStyle name="_MRF_Test_Installation_Material_Metro_120K_Anexo III Planilla Modelo de Cotización DSLAM 2008 v14_201106 _Modelo de Compra BOOZ Resumo de Modelo Compra_2011_02_07 2 2" xfId="2583"/>
    <cellStyle name="_MRF_Test_Installation_Material_Metro_120K_Anexo III Planilla Modelo de Cotización DSLAM 2008 v14_201106 _Modelo de Compra BOOZ Resumo de Modelo Compra_2011_02_07 3" xfId="2584"/>
    <cellStyle name="_MRF_Test_Installation_Material_Metro_120K_Anexo III Planilla Modelo de Cotización DSLAM 2008 v18" xfId="2585"/>
    <cellStyle name="_MRF_Test_Installation_Material_Metro_120K_Anexo III Planilla Modelo de Cotización DSLAM 2008 v18 2" xfId="2586"/>
    <cellStyle name="_MRF_Test_Installation_Material_Metro_120K_Anexo III Planilla Modelo de Cotización DSLAM 2008 v18 2 2" xfId="2587"/>
    <cellStyle name="_MRF_Test_Installation_Material_Metro_120K_Anexo III Planilla Modelo de Cotización DSLAM 2008 v18 3" xfId="2588"/>
    <cellStyle name="_MRF_Test_Installation_Material_Metro_120K_Anexo III Planilla Modelo de Cotización DSLAM 2008 v18_201106 _Modelo de Compra BOOZ Resumo de Modelo Compra_2011_02_07" xfId="2589"/>
    <cellStyle name="_MRF_Test_Installation_Material_Metro_120K_Anexo III Planilla Modelo de Cotización DSLAM 2008 v18_201106 _Modelo de Compra BOOZ Resumo de Modelo Compra_2011_02_07 2" xfId="2590"/>
    <cellStyle name="_MRF_Test_Installation_Material_Metro_120K_Anexo III Planilla Modelo de Cotización DSLAM 2008 v18_201106 _Modelo de Compra BOOZ Resumo de Modelo Compra_2011_02_07 2 2" xfId="2591"/>
    <cellStyle name="_MRF_Test_Installation_Material_Metro_120K_Anexo III Planilla Modelo de Cotización DSLAM 2008 v18_201106 _Modelo de Compra BOOZ Resumo de Modelo Compra_2011_02_07 3" xfId="2592"/>
    <cellStyle name="_MRF_Test_Installation_Material_Metro_120K_Anexo III Planilla Modelo de Cotización DSLAM 2008 v8" xfId="2593"/>
    <cellStyle name="_MRF_Test_Installation_Material_Metro_120K_Anexo III Planilla Modelo de Cotización DSLAM 2008 v8 2" xfId="2594"/>
    <cellStyle name="_MRF_Test_Installation_Material_Metro_120K_Anexo III Planilla Modelo de Cotización DSLAM 2008 v8 2 2" xfId="2595"/>
    <cellStyle name="_MRF_Test_Installation_Material_Metro_120K_Anexo III Planilla Modelo de Cotización DSLAM 2008 v8 3" xfId="2596"/>
    <cellStyle name="_MRF_Test_Installation_Material_Metro_120K_Anexo III Planilla Modelo de Cotización DSLAM 2008 v8_201106 _Modelo de Compra BOOZ Resumo de Modelo Compra_2011_02_07" xfId="2597"/>
    <cellStyle name="_MRF_Test_Installation_Material_Metro_120K_Anexo III Planilla Modelo de Cotización DSLAM 2008 v8_201106 _Modelo de Compra BOOZ Resumo de Modelo Compra_2011_02_07 2" xfId="2598"/>
    <cellStyle name="_MRF_Test_Installation_Material_Metro_120K_Anexo III Planilla Modelo de Cotización DSLAM 2008 v8_201106 _Modelo de Compra BOOZ Resumo de Modelo Compra_2011_02_07 2 2" xfId="2599"/>
    <cellStyle name="_MRF_Test_Installation_Material_Metro_120K_Anexo III Planilla Modelo de Cotización DSLAM 2008 v8_201106 _Modelo de Compra BOOZ Resumo de Modelo Compra_2011_02_07 3" xfId="2600"/>
    <cellStyle name="_MRF_Test_Installation_Material_Metro_120K_Anexo III Planilla modelo de cotización v17" xfId="2601"/>
    <cellStyle name="_MRF_Test_Installation_Material_Metro_120K_Anexo III Planilla modelo de cotización v17 2" xfId="2602"/>
    <cellStyle name="_MRF_Test_Installation_Material_Metro_120K_Anexo III Planilla modelo de cotización v17 2 2" xfId="2603"/>
    <cellStyle name="_MRF_Test_Installation_Material_Metro_120K_Anexo III Planilla modelo de cotización v17 3" xfId="2604"/>
    <cellStyle name="_MRF_Test_Installation_Material_Metro_120K_Anexo III Planilla modelo de cotización v17_201106 _Modelo de Compra BOOZ Resumo de Modelo Compra_2011_02_07" xfId="2605"/>
    <cellStyle name="_MRF_Test_Installation_Material_Metro_120K_Anexo III Planilla modelo de cotización v17_201106 _Modelo de Compra BOOZ Resumo de Modelo Compra_2011_02_07 2" xfId="2606"/>
    <cellStyle name="_MRF_Test_Installation_Material_Metro_120K_Anexo III Planilla modelo de cotización v17_201106 _Modelo de Compra BOOZ Resumo de Modelo Compra_2011_02_07 2 2" xfId="2607"/>
    <cellStyle name="_MRF_Test_Installation_Material_Metro_120K_Anexo III Planilla modelo de cotización v17_201106 _Modelo de Compra BOOZ Resumo de Modelo Compra_2011_02_07 3" xfId="2608"/>
    <cellStyle name="_MRF_Test_Installation_Material_Metro_120K_Factors DSLAM 2008 20070815(Integrated)" xfId="2609"/>
    <cellStyle name="_MRF_Test_Installation_Material_Metro_120K_Factors DSLAM 2008 20070815(Integrated) 2" xfId="2610"/>
    <cellStyle name="_MRF_Test_Installation_Material_Metro_120K_Factors DSLAM 2008 20070815(Integrated) 2 2" xfId="2611"/>
    <cellStyle name="_MRF_Test_Installation_Material_Metro_120K_Factors DSLAM 2008 20070815(Integrated) 3" xfId="2612"/>
    <cellStyle name="_MRF_Test_Installation_Material_Metro_120K_Factors DSLAM 2008 20070815(Integrated)_201106 _Modelo de Compra BOOZ Resumo de Modelo Compra_2011_02_07" xfId="2613"/>
    <cellStyle name="_MRF_Test_Installation_Material_Metro_120K_Factors DSLAM 2008 20070815(Integrated)_201106 _Modelo de Compra BOOZ Resumo de Modelo Compra_2011_02_07 2" xfId="2614"/>
    <cellStyle name="_MRF_Test_Installation_Material_Metro_120K_Factors DSLAM 2008 20070815(Integrated)_201106 _Modelo de Compra BOOZ Resumo de Modelo Compra_2011_02_07 2 2" xfId="2615"/>
    <cellStyle name="_MRF_Test_Installation_Material_Metro_120K_Factors DSLAM 2008 20070815(Integrated)_201106 _Modelo de Compra BOOZ Resumo de Modelo Compra_2011_02_07 3" xfId="2616"/>
    <cellStyle name="_MRF_Test_Installation_Material_Metro_120K_Huawei Target" xfId="2617"/>
    <cellStyle name="_MRF_Test_Installation_Material_Metro_120K_Huawei Target 2" xfId="2618"/>
    <cellStyle name="_MRF_Test_Installation_Material_Metro_120K_Huawei Target 2 2" xfId="2619"/>
    <cellStyle name="_MRF_Test_Installation_Material_Metro_120K_Huawei Target 3" xfId="2620"/>
    <cellStyle name="_MRF_Test_Installation_Material_Metro_120K_Huawei Target v1" xfId="2621"/>
    <cellStyle name="_MRF_Test_Installation_Material_Metro_120K_Huawei Target v1 2" xfId="2622"/>
    <cellStyle name="_MRF_Test_Installation_Material_Metro_120K_Huawei Target v1 2 2" xfId="2623"/>
    <cellStyle name="_MRF_Test_Installation_Material_Metro_120K_Huawei Target v1 3" xfId="2624"/>
    <cellStyle name="_MRF_Test_Installation_Material_Metro_120K_Huawei Target v1_201106 _Modelo de Compra BOOZ Resumo de Modelo Compra_2011_02_07" xfId="2625"/>
    <cellStyle name="_MRF_Test_Installation_Material_Metro_120K_Huawei Target v1_201106 _Modelo de Compra BOOZ Resumo de Modelo Compra_2011_02_07 2" xfId="2626"/>
    <cellStyle name="_MRF_Test_Installation_Material_Metro_120K_Huawei Target v1_201106 _Modelo de Compra BOOZ Resumo de Modelo Compra_2011_02_07 2 2" xfId="2627"/>
    <cellStyle name="_MRF_Test_Installation_Material_Metro_120K_Huawei Target v1_201106 _Modelo de Compra BOOZ Resumo de Modelo Compra_2011_02_07 3" xfId="2628"/>
    <cellStyle name="_MRF_Test_Installation_Material_Metro_120K_Huawei Target_201106 _Modelo de Compra BOOZ Resumo de Modelo Compra_2011_02_07" xfId="2629"/>
    <cellStyle name="_MRF_Test_Installation_Material_Metro_120K_Huawei Target_201106 _Modelo de Compra BOOZ Resumo de Modelo Compra_2011_02_07 2" xfId="2630"/>
    <cellStyle name="_MRF_Test_Installation_Material_Metro_120K_Huawei Target_201106 _Modelo de Compra BOOZ Resumo de Modelo Compra_2011_02_07 2 2" xfId="2631"/>
    <cellStyle name="_MRF_Test_Installation_Material_Metro_120K_Huawei Target_201106 _Modelo de Compra BOOZ Resumo de Modelo Compra_2011_02_07 3" xfId="2632"/>
    <cellStyle name="_MRF_Test_Installation_Material_Metro_120K_LPU -Equipment_v1" xfId="2633"/>
    <cellStyle name="_MRF_Test_Installation_Material_Metro_120K_LPU -Equipment_v1 2" xfId="2634"/>
    <cellStyle name="_MRF_Test_Installation_Material_Metro_120K_LPU -Equipment_v1 2 2" xfId="2635"/>
    <cellStyle name="_MRF_Test_Installation_Material_Metro_120K_LPU -Equipment_v1 3" xfId="2636"/>
    <cellStyle name="_MRF_Test_Installation_Material_Metro_120K_LPU -Equipment_v1_201106 _Modelo de Compra BOOZ Resumo de Modelo Compra_2011_02_07" xfId="2637"/>
    <cellStyle name="_MRF_Test_Installation_Material_Metro_120K_LPU -Equipment_v1_201106 _Modelo de Compra BOOZ Resumo de Modelo Compra_2011_02_07 2" xfId="2638"/>
    <cellStyle name="_MRF_Test_Installation_Material_Metro_120K_LPU -Equipment_v1_201106 _Modelo de Compra BOOZ Resumo de Modelo Compra_2011_02_07 2 2" xfId="2639"/>
    <cellStyle name="_MRF_Test_Installation_Material_Metro_120K_LPU -Equipment_v1_201106 _Modelo de Compra BOOZ Resumo de Modelo Compra_2011_02_07 3" xfId="2640"/>
    <cellStyle name="_MRF_Test_Installation_Material_Metro_120K_LPU Service and Material all items" xfId="2641"/>
    <cellStyle name="_MRF_Test_Installation_Material_Metro_120K_LPU Service and Material all items 2" xfId="2642"/>
    <cellStyle name="_MRF_Test_Installation_Material_Metro_120K_LPU Service and Material all items 2 2" xfId="2643"/>
    <cellStyle name="_MRF_Test_Installation_Material_Metro_120K_LPU Service and Material all items 3" xfId="2644"/>
    <cellStyle name="_MRF_Test_Installation_Material_Metro_120K_LPU Service and Material all items_201106 _Modelo de Compra BOOZ Resumo de Modelo Compra_2011_02_07" xfId="2645"/>
    <cellStyle name="_MRF_Test_Installation_Material_Metro_120K_LPU Service and Material all items_201106 _Modelo de Compra BOOZ Resumo de Modelo Compra_2011_02_07 2" xfId="2646"/>
    <cellStyle name="_MRF_Test_Installation_Material_Metro_120K_LPU Service and Material all items_201106 _Modelo de Compra BOOZ Resumo de Modelo Compra_2011_02_07 2 2" xfId="2647"/>
    <cellStyle name="_MRF_Test_Installation_Material_Metro_120K_LPU Service and Material all items_201106 _Modelo de Compra BOOZ Resumo de Modelo Compra_2011_02_07 3" xfId="2648"/>
    <cellStyle name="_MRF_Test_Installation_Material_Metro_120K_Modelo 7 A" xfId="2649"/>
    <cellStyle name="_MRF_Test_Installation_Material_Metro_120K_Modelo 7 A_03-Anexo II - Planillas de cotizacion - v37" xfId="2650"/>
    <cellStyle name="_MRF_Test_Installation_Material_Metro_120K_Modelo 7 A_03-Anexo II - Planillas de cotizacion - v37_PTN_Backhaul_Planillas de cotización_V23" xfId="2651"/>
    <cellStyle name="_MRF_Test_Installation_Material_Metro_120K_Modelo 7 A_03-Anexo II - Planillas de cotizacion - v37_PTN_Backhaul_Planillas de cotización_V7" xfId="2652"/>
    <cellStyle name="_MRF_Test_Installation_Material_Metro_120K_Modelo 7 A_PTN_Backhaul_Planillas de cotización_V23" xfId="2653"/>
    <cellStyle name="_MRF_Test_Installation_Material_Metro_120K_Modelo 7 A_PTN_Backhaul_Planillas de cotización_V7" xfId="2654"/>
    <cellStyle name="_MRF_Test_Installation_Material_Metro_120K_Modelo 7 A_Quotation TLATAM - Metro 2009 V15" xfId="2655"/>
    <cellStyle name="_MRF_Test_Installation_Material_Metro_120K_Modelo 7 A_Quotation TLATAM - Metro 2009 V15_PTN_Backhaul_Planillas de cotización_V23" xfId="2656"/>
    <cellStyle name="_MRF_Test_Installation_Material_Metro_120K_Modelo 7 A_Quotation TLATAM - Metro 2009 V15_PTN_Backhaul_Planillas de cotización_V7" xfId="2657"/>
    <cellStyle name="_MRF_Test_Installation_Material_Metro_120K_Modelo 7 A_Tabla de servicios v2 (All) (version 1)" xfId="2658"/>
    <cellStyle name="_MRF_Test_Installation_Material_Metro_120K_Modelo 7 A_Tabla de servicios v2 (All) (version 1)_PTN_Backhaul_Planillas de cotización_V23" xfId="2659"/>
    <cellStyle name="_MRF_Test_Installation_Material_Metro_120K_Modelo 7 A_Tabla de servicios v2 (All) (version 1)_PTN_Backhaul_Planillas de cotización_V7" xfId="2660"/>
    <cellStyle name="_MRF_Test_Installation_Material_Metro_120K_PTN_Backhaul_Planillas de cotización_V23" xfId="2661"/>
    <cellStyle name="_MRF_Test_Installation_Material_Metro_120K_PTN_Backhaul_Planillas de cotización_V33" xfId="2662"/>
    <cellStyle name="_MRF_Test_Installation_Material_Metro_120K_PTN_Backhaul_Planillas de cotización_V7" xfId="2663"/>
    <cellStyle name="_MRF_Test_Installation_Material_Metro_120K_Quotation TLATAM - Metro 2009 V15" xfId="2664"/>
    <cellStyle name="_MRF_Test_Installation_Material_Metro_120K_Quotation TLATAM - Metro 2009 V15_PTN_Backhaul_Planillas de cotización_V23" xfId="2665"/>
    <cellStyle name="_MRF_Test_Installation_Material_Metro_120K_Quotation TLATAM - Metro 2009 V15_PTN_Backhaul_Planillas de cotización_V7" xfId="2666"/>
    <cellStyle name="_MRF_Test_Installation_Material_Metro_120K_Serviços TLATAM Metro Eth 2008" xfId="2667"/>
    <cellStyle name="_MRF_Test_Installation_Material_Metro_120K_Serviços TLATAM Metro Eth 2008_03-Anexo II - Planillas de cotizacion - v37" xfId="2668"/>
    <cellStyle name="_MRF_Test_Installation_Material_Metro_120K_Serviços TLATAM Metro Eth 2008_03-Anexo II - Planillas de cotizacion - v37_PTN_Backhaul_Planillas de cotización_V23" xfId="2669"/>
    <cellStyle name="_MRF_Test_Installation_Material_Metro_120K_Serviços TLATAM Metro Eth 2008_03-Anexo II - Planillas de cotizacion - v37_PTN_Backhaul_Planillas de cotización_V7" xfId="2670"/>
    <cellStyle name="_MRF_Test_Installation_Material_Metro_120K_Serviços TLATAM Metro Eth 2008_PTN_Backhaul_Planillas de cotización_V23" xfId="2671"/>
    <cellStyle name="_MRF_Test_Installation_Material_Metro_120K_Serviços TLATAM Metro Eth 2008_PTN_Backhaul_Planillas de cotización_V7" xfId="2672"/>
    <cellStyle name="_MRF_Test_Installation_Material_Metro_120K_Serviços TLATAM Metro Eth 2008_Quotation TLATAM - Metro 2009 V15" xfId="2673"/>
    <cellStyle name="_MRF_Test_Installation_Material_Metro_120K_Serviços TLATAM Metro Eth 2008_Quotation TLATAM - Metro 2009 V15_PTN_Backhaul_Planillas de cotización_V23" xfId="2674"/>
    <cellStyle name="_MRF_Test_Installation_Material_Metro_120K_Serviços TLATAM Metro Eth 2008_Quotation TLATAM - Metro 2009 V15_PTN_Backhaul_Planillas de cotización_V7" xfId="2675"/>
    <cellStyle name="_MRF_Test_Installation_Material_Metro_120K_Serviços TLATAM Metro Eth 2008_Tabla de servicios v2 (All) (version 1)" xfId="2676"/>
    <cellStyle name="_MRF_Test_Installation_Material_Metro_120K_Serviços TLATAM Metro Eth 2008_Tabla de servicios v2 (All) (version 1)_PTN_Backhaul_Planillas de cotización_V23" xfId="2677"/>
    <cellStyle name="_MRF_Test_Installation_Material_Metro_120K_Serviços TLATAM Metro Eth 2008_Tabla de servicios v2 (All) (version 1)_PTN_Backhaul_Planillas de cotización_V7" xfId="2678"/>
    <cellStyle name="_MRF_Test_Installation_Material_Metro_120K_suggested factors" xfId="2679"/>
    <cellStyle name="_MRF_Test_Installation_Material_Metro_120K_suggested factors 2" xfId="2680"/>
    <cellStyle name="_MRF_Test_Installation_Material_Metro_120K_suggested factors 2 2" xfId="2681"/>
    <cellStyle name="_MRF_Test_Installation_Material_Metro_120K_suggested factors 3" xfId="2682"/>
    <cellStyle name="_MRF_Test_Installation_Material_Metro_120K_suggested factors_201106 _Modelo de Compra BOOZ Resumo de Modelo Compra_2011_02_07" xfId="2683"/>
    <cellStyle name="_MRF_Test_Installation_Material_Metro_120K_suggested factors_201106 _Modelo de Compra BOOZ Resumo de Modelo Compra_2011_02_07 2" xfId="2684"/>
    <cellStyle name="_MRF_Test_Installation_Material_Metro_120K_suggested factors_201106 _Modelo de Compra BOOZ Resumo de Modelo Compra_2011_02_07 2 2" xfId="2685"/>
    <cellStyle name="_MRF_Test_Installation_Material_Metro_120K_suggested factors_201106 _Modelo de Compra BOOZ Resumo de Modelo Compra_2011_02_07 3" xfId="2686"/>
    <cellStyle name="_MRF_Test_Installation_Material_Metro_120K_Support Services_v3_final (2007)" xfId="2687"/>
    <cellStyle name="_MRF_Test_Installation_Material_Metro_120K_Support Services_v3_final (2007) 2" xfId="2688"/>
    <cellStyle name="_MRF_Test_Installation_Material_Metro_120K_Support Services_v3_final (2007) 2 2" xfId="2689"/>
    <cellStyle name="_MRF_Test_Installation_Material_Metro_120K_Support Services_v3_final (2007) 3" xfId="2690"/>
    <cellStyle name="_MRF_Test_Installation_Material_Metro_120K_Support Services_v3_final (2007)_201106 _Modelo de Compra BOOZ Resumo de Modelo Compra_2011_02_07" xfId="2691"/>
    <cellStyle name="_MRF_Test_Installation_Material_Metro_120K_Support Services_v3_final (2007)_201106 _Modelo de Compra BOOZ Resumo de Modelo Compra_2011_02_07 2" xfId="2692"/>
    <cellStyle name="_MRF_Test_Installation_Material_Metro_120K_Support Services_v3_final (2007)_201106 _Modelo de Compra BOOZ Resumo de Modelo Compra_2011_02_07 2 2" xfId="2693"/>
    <cellStyle name="_MRF_Test_Installation_Material_Metro_120K_Support Services_v3_final (2007)_201106 _Modelo de Compra BOOZ Resumo de Modelo Compra_2011_02_07 3" xfId="2694"/>
    <cellStyle name="_MRF_Test_Installation_Material_Metro_120K_Tabla de servicios v2 (All) (version 1)" xfId="2695"/>
    <cellStyle name="_MRF_Test_Installation_Material_Metro_120K_Tabla de servicios v2 (All) (version 1)_PTN_Backhaul_Planillas de cotización_V23" xfId="2696"/>
    <cellStyle name="_MRF_Test_Installation_Material_Metro_120K_Tabla de servicios v2 (All) (version 1)_PTN_Backhaul_Planillas de cotización_V7" xfId="2697"/>
    <cellStyle name="_Município Jun07 v7" xfId="2698"/>
    <cellStyle name="_Municipios-NE-v1" xfId="2699"/>
    <cellStyle name="_NEC Splitters and racks" xfId="2700"/>
    <cellStyle name="_NEC Splitters and racks 2" xfId="2701"/>
    <cellStyle name="_NOC - costos" xfId="2702"/>
    <cellStyle name="_NOC - costos_PTN_Backhaul_Planillas de cotización_V23" xfId="2703"/>
    <cellStyle name="_NOC - costos_PTN_Backhaul_Planillas de cotización_V7" xfId="2704"/>
    <cellStyle name="_Nortel_trabalho H" xfId="2705"/>
    <cellStyle name="_Nortel_trabalho H_Claro NE_v1" xfId="2706"/>
    <cellStyle name="_Nortel_trabalho H_Claro NE_v1_TIM Offer_v8" xfId="2707"/>
    <cellStyle name="_Nortel_trabalho H_Claro_Offer_Full OM_Quotation - V1" xfId="2708"/>
    <cellStyle name="_Nortel_trabalho H_Claro_Offer_Full OM_Quotation - V1 (2)" xfId="2709"/>
    <cellStyle name="_Nortel_trabalho H_Claro_Offer_Full OM_Quotation - V1 (2)_TIM Offer_v8" xfId="2710"/>
    <cellStyle name="_Nortel_trabalho H_Claro_Offer_Full OM_Quotation - V1_TIM Offer_v8" xfId="2711"/>
    <cellStyle name="_Nortel_trabalho H_Copy of Claro_Offer_Full OM_Quotation - V1 (2)" xfId="2712"/>
    <cellStyle name="_Nortel_trabalho H_Copy of Claro_Offer_Full OM_Quotation - V1 (2)_TIM Offer_v8" xfId="2713"/>
    <cellStyle name="_Nortel_trabalho H_TIM Offer_v8" xfId="2714"/>
    <cellStyle name="_Nova previsão de cierre v1.13" xfId="2715"/>
    <cellStyle name="_Nova previsão de cierre v1.13 2" xfId="2716"/>
    <cellStyle name="_Nova previsão de cierre v1.13_Portas ADSL ADER_" xfId="2717"/>
    <cellStyle name="_Nova previsão de cierre v1.13_Portas ADSL ADER_ 2" xfId="2718"/>
    <cellStyle name="_Novo modelo de Quadro de mandos" xfId="2719"/>
    <cellStyle name="_Novo modelo de Quadro de mandos 2" xfId="2720"/>
    <cellStyle name="_Oferta TEL-090304-ER-01" xfId="2721"/>
    <cellStyle name="_Oferta TEL-090304-ER-01 2" xfId="2722"/>
    <cellStyle name="_Oferta TEL-090304-ER-01 2 2" xfId="8816"/>
    <cellStyle name="_Oferta TEL-090304-ER-01 3" xfId="8815"/>
    <cellStyle name="_Offer Delivery v1" xfId="2723"/>
    <cellStyle name="_Offer_EBT_100 Cidades_AO_BModel" xfId="2724"/>
    <cellStyle name="_Offer_EBT_100 Cidades_AO_BModel_TIM Offer_v8" xfId="2725"/>
    <cellStyle name="_Offer_Oi_SP+Brasil_v6" xfId="2726"/>
    <cellStyle name="_Offer_Vivo_Northeast_v10" xfId="2727"/>
    <cellStyle name="_OP - Planilha Capex PE 2010_13 rev4 - 100519" xfId="2728"/>
    <cellStyle name="_x0007__x0005__OP - Planilha Capex PE 2010_13 rev4 - 100519" xfId="2729"/>
    <cellStyle name="_OP - Planilha Capex PE 2010_13 rev4 - 100519 10" xfId="2730"/>
    <cellStyle name="_x0007__x0005__OP - Planilha Capex PE 2010_13 rev4 - 100519 10" xfId="2731"/>
    <cellStyle name="_OP - Planilha Capex PE 2010_13 rev4 - 100519 11" xfId="2732"/>
    <cellStyle name="_x0007__x0005__OP - Planilha Capex PE 2010_13 rev4 - 100519 11" xfId="2733"/>
    <cellStyle name="_OP - Planilha Capex PE 2010_13 rev4 - 100519 12" xfId="2734"/>
    <cellStyle name="_x0007__x0005__OP - Planilha Capex PE 2010_13 rev4 - 100519 12" xfId="2735"/>
    <cellStyle name="_OP - Planilha Capex PE 2010_13 rev4 - 100519 13" xfId="2736"/>
    <cellStyle name="_x0007__x0005__OP - Planilha Capex PE 2010_13 rev4 - 100519 13" xfId="2737"/>
    <cellStyle name="_OP - Planilha Capex PE 2010_13 rev4 - 100519 14" xfId="2738"/>
    <cellStyle name="_x0007__x0005__OP - Planilha Capex PE 2010_13 rev4 - 100519 14" xfId="2739"/>
    <cellStyle name="_OP - Planilha Capex PE 2010_13 rev4 - 100519 15" xfId="2740"/>
    <cellStyle name="_x0007__x0005__OP - Planilha Capex PE 2010_13 rev4 - 100519 15" xfId="2741"/>
    <cellStyle name="_OP - Planilha Capex PE 2010_13 rev4 - 100519 16" xfId="2742"/>
    <cellStyle name="_x0007__x0005__OP - Planilha Capex PE 2010_13 rev4 - 100519 16" xfId="2743"/>
    <cellStyle name="_OP - Planilha Capex PE 2010_13 rev4 - 100519 17" xfId="2744"/>
    <cellStyle name="_x0007__x0005__OP - Planilha Capex PE 2010_13 rev4 - 100519 17" xfId="2745"/>
    <cellStyle name="_OP - Planilha Capex PE 2010_13 rev4 - 100519 18" xfId="2746"/>
    <cellStyle name="_x0007__x0005__OP - Planilha Capex PE 2010_13 rev4 - 100519 18" xfId="2747"/>
    <cellStyle name="_OP - Planilha Capex PE 2010_13 rev4 - 100519 19" xfId="2748"/>
    <cellStyle name="_x0007__x0005__OP - Planilha Capex PE 2010_13 rev4 - 100519 19" xfId="2749"/>
    <cellStyle name="_OP - Planilha Capex PE 2010_13 rev4 - 100519 2" xfId="2750"/>
    <cellStyle name="_x0007__x0005__OP - Planilha Capex PE 2010_13 rev4 - 100519 2" xfId="2751"/>
    <cellStyle name="_OP - Planilha Capex PE 2010_13 rev4 - 100519 20" xfId="2752"/>
    <cellStyle name="_x0007__x0005__OP - Planilha Capex PE 2010_13 rev4 - 100519 20" xfId="2753"/>
    <cellStyle name="_OP - Planilha Capex PE 2010_13 rev4 - 100519 21" xfId="2754"/>
    <cellStyle name="_x0007__x0005__OP - Planilha Capex PE 2010_13 rev4 - 100519 21" xfId="2755"/>
    <cellStyle name="_OP - Planilha Capex PE 2010_13 rev4 - 100519 22" xfId="2756"/>
    <cellStyle name="_x0007__x0005__OP - Planilha Capex PE 2010_13 rev4 - 100519 22" xfId="2757"/>
    <cellStyle name="_OP - Planilha Capex PE 2010_13 rev4 - 100519 3" xfId="2758"/>
    <cellStyle name="_x0007__x0005__OP - Planilha Capex PE 2010_13 rev4 - 100519 3" xfId="2759"/>
    <cellStyle name="_OP - Planilha Capex PE 2010_13 rev4 - 100519 4" xfId="2760"/>
    <cellStyle name="_x0007__x0005__OP - Planilha Capex PE 2010_13 rev4 - 100519 4" xfId="2761"/>
    <cellStyle name="_OP - Planilha Capex PE 2010_13 rev4 - 100519 5" xfId="2762"/>
    <cellStyle name="_x0007__x0005__OP - Planilha Capex PE 2010_13 rev4 - 100519 5" xfId="2763"/>
    <cellStyle name="_OP - Planilha Capex PE 2010_13 rev4 - 100519 6" xfId="2764"/>
    <cellStyle name="_x0007__x0005__OP - Planilha Capex PE 2010_13 rev4 - 100519 6" xfId="2765"/>
    <cellStyle name="_OP - Planilha Capex PE 2010_13 rev4 - 100519 7" xfId="2766"/>
    <cellStyle name="_x0007__x0005__OP - Planilha Capex PE 2010_13 rev4 - 100519 7" xfId="2767"/>
    <cellStyle name="_OP - Planilha Capex PE 2010_13 rev4 - 100519 8" xfId="2768"/>
    <cellStyle name="_x0007__x0005__OP - Planilha Capex PE 2010_13 rev4 - 100519 8" xfId="2769"/>
    <cellStyle name="_OP - Planilha Capex PE 2010_13 rev4 - 100519 9" xfId="2770"/>
    <cellStyle name="_x0007__x0005__OP - Planilha Capex PE 2010_13 rev4 - 100519 9" xfId="2771"/>
    <cellStyle name="_Operativos v11 (para envio VPD)" xfId="2772"/>
    <cellStyle name="_Operativos v11 (para envio VPD) 2" xfId="2773"/>
    <cellStyle name="_Operativos v12 (enviado VPD)_Atualiazação _Fibra_TV_ADSL_Dados" xfId="2774"/>
    <cellStyle name="_Operativos v12 (enviado VPD)_Atualiazação _Fibra_TV_ADSL_Dados 2" xfId="2775"/>
    <cellStyle name="_Operativos v16_ADSL_Dados" xfId="2776"/>
    <cellStyle name="_Operativos v16_ADSL_Dados 2" xfId="2777"/>
    <cellStyle name="_Operativos_v1 Enviado - 100427" xfId="2778"/>
    <cellStyle name="_Operativos_v1 Enviado - 100427 2" xfId="2779"/>
    <cellStyle name="_Operativos_v3 Enviado - 100430" xfId="2780"/>
    <cellStyle name="_x0007__x0005__Operativos_v3 Enviado - 100430" xfId="2781"/>
    <cellStyle name="_Operativos_v3 Enviado - 100430 10" xfId="2782"/>
    <cellStyle name="_x0007__x0005__Operativos_v3 Enviado - 100430 10" xfId="2783"/>
    <cellStyle name="_Operativos_v3 Enviado - 100430 11" xfId="2784"/>
    <cellStyle name="_x0007__x0005__Operativos_v3 Enviado - 100430 11" xfId="2785"/>
    <cellStyle name="_Operativos_v3 Enviado - 100430 12" xfId="2786"/>
    <cellStyle name="_x0007__x0005__Operativos_v3 Enviado - 100430 12" xfId="2787"/>
    <cellStyle name="_Operativos_v3 Enviado - 100430 13" xfId="2788"/>
    <cellStyle name="_x0007__x0005__Operativos_v3 Enviado - 100430 13" xfId="2789"/>
    <cellStyle name="_Operativos_v3 Enviado - 100430 14" xfId="2790"/>
    <cellStyle name="_x0007__x0005__Operativos_v3 Enviado - 100430 14" xfId="2791"/>
    <cellStyle name="_Operativos_v3 Enviado - 100430 15" xfId="2792"/>
    <cellStyle name="_x0007__x0005__Operativos_v3 Enviado - 100430 15" xfId="2793"/>
    <cellStyle name="_Operativos_v3 Enviado - 100430 16" xfId="2794"/>
    <cellStyle name="_x0007__x0005__Operativos_v3 Enviado - 100430 16" xfId="2795"/>
    <cellStyle name="_Operativos_v3 Enviado - 100430 17" xfId="2796"/>
    <cellStyle name="_x0007__x0005__Operativos_v3 Enviado - 100430 17" xfId="2797"/>
    <cellStyle name="_Operativos_v3 Enviado - 100430 18" xfId="2798"/>
    <cellStyle name="_x0007__x0005__Operativos_v3 Enviado - 100430 18" xfId="2799"/>
    <cellStyle name="_Operativos_v3 Enviado - 100430 19" xfId="2800"/>
    <cellStyle name="_x0007__x0005__Operativos_v3 Enviado - 100430 19" xfId="2801"/>
    <cellStyle name="_Operativos_v3 Enviado - 100430 2" xfId="2802"/>
    <cellStyle name="_x0007__x0005__Operativos_v3 Enviado - 100430 2" xfId="2803"/>
    <cellStyle name="_Operativos_v3 Enviado - 100430 20" xfId="2804"/>
    <cellStyle name="_x0007__x0005__Operativos_v3 Enviado - 100430 20" xfId="2805"/>
    <cellStyle name="_Operativos_v3 Enviado - 100430 21" xfId="2806"/>
    <cellStyle name="_x0007__x0005__Operativos_v3 Enviado - 100430 21" xfId="2807"/>
    <cellStyle name="_Operativos_v3 Enviado - 100430 22" xfId="2808"/>
    <cellStyle name="_x0007__x0005__Operativos_v3 Enviado - 100430 22" xfId="2809"/>
    <cellStyle name="_Operativos_v3 Enviado - 100430 3" xfId="2810"/>
    <cellStyle name="_x0007__x0005__Operativos_v3 Enviado - 100430 3" xfId="2811"/>
    <cellStyle name="_Operativos_v3 Enviado - 100430 4" xfId="2812"/>
    <cellStyle name="_x0007__x0005__Operativos_v3 Enviado - 100430 4" xfId="2813"/>
    <cellStyle name="_Operativos_v3 Enviado - 100430 5" xfId="2814"/>
    <cellStyle name="_x0007__x0005__Operativos_v3 Enviado - 100430 5" xfId="2815"/>
    <cellStyle name="_Operativos_v3 Enviado - 100430 6" xfId="2816"/>
    <cellStyle name="_x0007__x0005__Operativos_v3 Enviado - 100430 6" xfId="2817"/>
    <cellStyle name="_Operativos_v3 Enviado - 100430 7" xfId="2818"/>
    <cellStyle name="_x0007__x0005__Operativos_v3 Enviado - 100430 7" xfId="2819"/>
    <cellStyle name="_Operativos_v3 Enviado - 100430 8" xfId="2820"/>
    <cellStyle name="_x0007__x0005__Operativos_v3 Enviado - 100430 8" xfId="2821"/>
    <cellStyle name="_Operativos_v3 Enviado - 100430 9" xfId="2822"/>
    <cellStyle name="_x0007__x0005__Operativos_v3 Enviado - 100430 9" xfId="2823"/>
    <cellStyle name="_OPEX  VPD 2009 Presupuesto" xfId="2824"/>
    <cellStyle name="_OPEX  VPD 2009 Presupuesto 2" xfId="2825"/>
    <cellStyle name="_OPEX  VPS 2009 Presupuesto vs Real físico" xfId="2826"/>
    <cellStyle name="_OPEX  VPS 2009 Presupuesto vs Real físico 2" xfId="2827"/>
    <cellStyle name="_Opex 2008 05112007 Orç x Nec" xfId="2828"/>
    <cellStyle name="_Opex 2008 05112007 Orç x Nec 2" xfId="2829"/>
    <cellStyle name="_Opex 2008 05112007 Orç x Nec_Capex" xfId="2830"/>
    <cellStyle name="_Opex 2008 07022008 Orç x Nec" xfId="2831"/>
    <cellStyle name="_Opex 2008 07022008 Orç x Nec 2" xfId="2832"/>
    <cellStyle name="_Opex 2008 07022008 Orç x Nec_Capex" xfId="2833"/>
    <cellStyle name="_Opex 2008 31012008 Orç x Nec" xfId="2834"/>
    <cellStyle name="_Opex 2008 31012008 Orç x Nec 2" xfId="2835"/>
    <cellStyle name="_Opex 2008 31012008 Orç x Nec_Capex" xfId="2836"/>
    <cellStyle name="_Opex PE 2009" xfId="2837"/>
    <cellStyle name="_Opex PE 2009 2" xfId="2838"/>
    <cellStyle name="_Opex PE 2009V2" xfId="2839"/>
    <cellStyle name="_Opex PE 2009V2 2" xfId="2840"/>
    <cellStyle name="_Opex Presupuesto 2009 VPS" xfId="2841"/>
    <cellStyle name="_Opex Presupuesto 2009 VPS 2" xfId="2842"/>
    <cellStyle name="_OPR - Planejamento Estratégico 2011 SR_20100407_SRO_V6_Carlos_Rosner" xfId="2843"/>
    <cellStyle name="_OPR - Planejamento Estratégico 2011 SR_20100407_SRO_V6_Carlos_Rosner 2" xfId="2844"/>
    <cellStyle name="_OPR - Planejamento Estratégico 2011 SR_20100407_SRO_V6_Carlos_Rosner 2 2" xfId="2845"/>
    <cellStyle name="_OPR - Planejamento Estratégico 2011 SR_20100407_SRO_V6_Carlos_Rosner 3" xfId="2846"/>
    <cellStyle name="_OPR - Planejamento Estratégico 2011 SR_20100407_SRO_V6_Carlos_Rosner_201106 _Modelo de Compra BOOZ Resumo de Modelo Compra_2011_02_07" xfId="2847"/>
    <cellStyle name="_OPR - Planejamento Estratégico 2011 SR_20100407_SRO_V6_Carlos_Rosner_201106 _Modelo de Compra BOOZ Resumo de Modelo Compra_2011_02_07 2" xfId="2848"/>
    <cellStyle name="_OPR - Planejamento Estratégico 2011 SR_20100407_SRO_V6_Carlos_Rosner_201106 _Modelo de Compra BOOZ Resumo de Modelo Compra_2011_02_07 2 2" xfId="2849"/>
    <cellStyle name="_OPR - Planejamento Estratégico 2011 SR_20100407_SRO_V6_Carlos_Rosner_201106 _Modelo de Compra BOOZ Resumo de Modelo Compra_2011_02_07 3" xfId="2850"/>
    <cellStyle name="_OPS - Planejamento Estratégico 2010 ~ 2013 - AHT - 100504Rev1" xfId="2851"/>
    <cellStyle name="_OPS - Planejamento Estratégico 2010 ~ 2013 - AHT - 100504Rev1 2" xfId="2852"/>
    <cellStyle name="_OPS - Planejamento Estratégico 2010 ~ 2013 - AHT - 100504Rev1 2 2" xfId="2853"/>
    <cellStyle name="_OPS - Planejamento Estratégico 2010 ~ 2013 - AHT - 100504Rev1 3" xfId="2854"/>
    <cellStyle name="_OPS - Planejamento Estratégico 2010 ~ 2013 - AHT - 100504Rev1_201106 _Modelo de Compra BOOZ Resumo de Modelo Compra_2011_02_07" xfId="2855"/>
    <cellStyle name="_OPS - Planejamento Estratégico 2010 ~ 2013 - AHT - 100504Rev1_201106 _Modelo de Compra BOOZ Resumo de Modelo Compra_2011_02_07 2" xfId="2856"/>
    <cellStyle name="_OPS - Planejamento Estratégico 2010 ~ 2013 - AHT - 100504Rev1_201106 _Modelo de Compra BOOZ Resumo de Modelo Compra_2011_02_07 2 2" xfId="2857"/>
    <cellStyle name="_OPS - Planejamento Estratégico 2010 ~ 2013 - AHT - 100504Rev1_201106 _Modelo de Compra BOOZ Resumo de Modelo Compra_2011_02_07 3" xfId="2858"/>
    <cellStyle name="_Orçamento OPEX SERA 2008" xfId="2859"/>
    <cellStyle name="_Orçamento OPEX SERA 2008 2" xfId="2860"/>
    <cellStyle name="_x0007__x0005__Orçamento_2009 (SBA e SBB)" xfId="2861"/>
    <cellStyle name="_OSN9500-Quotation Template Overseas - Y2005Q01" xfId="2862"/>
    <cellStyle name="_OSN9500-Quotation Template Overseas - Y2005Q01 2" xfId="2863"/>
    <cellStyle name="_P X Q SERA - OPEX" xfId="2864"/>
    <cellStyle name="_P X Q SERA - OPEX 2" xfId="2865"/>
    <cellStyle name="_P2P Edital" xfId="2866"/>
    <cellStyle name="_P2P Edital 2" xfId="2867"/>
    <cellStyle name="_Palestra BRAF (Telesp)" xfId="2868"/>
    <cellStyle name="_Palestra BRAF (Telesp) 2" xfId="2869"/>
    <cellStyle name="_Pasta1" xfId="2870"/>
    <cellStyle name="_Pasta1 2" xfId="2871"/>
    <cellStyle name="_Pasta1_19.04.2010_Consolidação_Operativos_VPE v1" xfId="2872"/>
    <cellStyle name="_Pasta1_19.04.2010_Consolidação_Operativos_VPE v1 2" xfId="2873"/>
    <cellStyle name="_Pasta1_20100505_Valuation_TV Cidade" xfId="2874"/>
    <cellStyle name="_Pasta1_20100505_Valuation_TV Cidade 2" xfId="2875"/>
    <cellStyle name="_Pasta1_Capex" xfId="2876"/>
    <cellStyle name="_Pasta1_CAPEX VPS" xfId="2877"/>
    <cellStyle name="_Pasta1_CAPEX VPS 2" xfId="2878"/>
    <cellStyle name="_Pasta1_OP - Planilha Capex PE 2010_13 rev4 - 100519" xfId="2879"/>
    <cellStyle name="_Pasta1_OP - Planilha Capex PE 2010_13 rev4 - 100519 2" xfId="2880"/>
    <cellStyle name="_Pasta1_Operativos_v3 Enviado - 100430" xfId="2881"/>
    <cellStyle name="_Pasta1_Operativos_v3 Enviado - 100430 2" xfId="2882"/>
    <cellStyle name="_Pasta1_Plan1" xfId="2883"/>
    <cellStyle name="_Pasta1_Plan1 2" xfId="2884"/>
    <cellStyle name="_Pasta2" xfId="2885"/>
    <cellStyle name="_x0007__x0005__Pasta2" xfId="2886"/>
    <cellStyle name="_Pasta2 10" xfId="2887"/>
    <cellStyle name="_x0007__x0005__Pasta2 10" xfId="2888"/>
    <cellStyle name="_Pasta2 11" xfId="2889"/>
    <cellStyle name="_x0007__x0005__Pasta2 11" xfId="2890"/>
    <cellStyle name="_Pasta2 12" xfId="2891"/>
    <cellStyle name="_x0007__x0005__Pasta2 12" xfId="2892"/>
    <cellStyle name="_Pasta2 13" xfId="2893"/>
    <cellStyle name="_x0007__x0005__Pasta2 13" xfId="2894"/>
    <cellStyle name="_Pasta2 14" xfId="2895"/>
    <cellStyle name="_x0007__x0005__Pasta2 14" xfId="2896"/>
    <cellStyle name="_Pasta2 15" xfId="2897"/>
    <cellStyle name="_x0007__x0005__Pasta2 15" xfId="2898"/>
    <cellStyle name="_Pasta2 16" xfId="2899"/>
    <cellStyle name="_x0007__x0005__Pasta2 16" xfId="2900"/>
    <cellStyle name="_Pasta2 17" xfId="2901"/>
    <cellStyle name="_x0007__x0005__Pasta2 17" xfId="2902"/>
    <cellStyle name="_Pasta2 18" xfId="2903"/>
    <cellStyle name="_x0007__x0005__Pasta2 18" xfId="2904"/>
    <cellStyle name="_Pasta2 19" xfId="2905"/>
    <cellStyle name="_x0007__x0005__Pasta2 19" xfId="2906"/>
    <cellStyle name="_Pasta2 2" xfId="2907"/>
    <cellStyle name="_x0007__x0005__Pasta2 2" xfId="2908"/>
    <cellStyle name="_Pasta2 20" xfId="2909"/>
    <cellStyle name="_x0007__x0005__Pasta2 20" xfId="2910"/>
    <cellStyle name="_Pasta2 21" xfId="2911"/>
    <cellStyle name="_x0007__x0005__Pasta2 21" xfId="2912"/>
    <cellStyle name="_Pasta2 22" xfId="2913"/>
    <cellStyle name="_x0007__x0005__Pasta2 22" xfId="2914"/>
    <cellStyle name="_Pasta2 3" xfId="2915"/>
    <cellStyle name="_x0007__x0005__Pasta2 3" xfId="2916"/>
    <cellStyle name="_Pasta2 4" xfId="2917"/>
    <cellStyle name="_x0007__x0005__Pasta2 4" xfId="2918"/>
    <cellStyle name="_Pasta2 5" xfId="2919"/>
    <cellStyle name="_x0007__x0005__Pasta2 5" xfId="2920"/>
    <cellStyle name="_Pasta2 6" xfId="2921"/>
    <cellStyle name="_x0007__x0005__Pasta2 6" xfId="2922"/>
    <cellStyle name="_Pasta2 7" xfId="2923"/>
    <cellStyle name="_x0007__x0005__Pasta2 7" xfId="2924"/>
    <cellStyle name="_Pasta2 8" xfId="2925"/>
    <cellStyle name="_x0007__x0005__Pasta2 8" xfId="2926"/>
    <cellStyle name="_Pasta2 9" xfId="2927"/>
    <cellStyle name="_x0007__x0005__Pasta2 9" xfId="2928"/>
    <cellStyle name="_Pasta2_2009.06.16 - Modelo para análise top-down v1.0" xfId="2929"/>
    <cellStyle name="_Pasta2_2009.06.16 - Modelo para análise top-down v1.0 2" xfId="2930"/>
    <cellStyle name="_Pasta2_2009.06.16 - Modelo para análise top-down v1.0 2 2" xfId="2931"/>
    <cellStyle name="_Pasta2_2009.06.16 - Modelo para análise top-down v1.0 3" xfId="2932"/>
    <cellStyle name="_Pasta2_2009.06.16 - Modelo para análise top-down v1.0_201106 _Modelo de Compra BOOZ Resumo de Modelo Compra_2011_02_07" xfId="2933"/>
    <cellStyle name="_Pasta2_2009.06.16 - Modelo para análise top-down v1.0_201106 _Modelo de Compra BOOZ Resumo de Modelo Compra_2011_02_07 2" xfId="2934"/>
    <cellStyle name="_Pasta2_2009.06.16 - Modelo para análise top-down v1.0_201106 _Modelo de Compra BOOZ Resumo de Modelo Compra_2011_02_07 2 2" xfId="2935"/>
    <cellStyle name="_Pasta2_2009.06.16 - Modelo para análise top-down v1.0_201106 _Modelo de Compra BOOZ Resumo de Modelo Compra_2011_02_07 3" xfId="2936"/>
    <cellStyle name="_Pasta2_OP - Planilha Capex PE 2010_13 rev4 - 100519" xfId="2937"/>
    <cellStyle name="_Pasta2_OP - Planilha Capex PE 2010_13 rev4 - 100519 2" xfId="2938"/>
    <cellStyle name="_Pasta2_OP - Planilha Capex PE 2010_13 rev4 - 100519 2 2" xfId="2939"/>
    <cellStyle name="_Pasta2_OP - Planilha Capex PE 2010_13 rev4 - 100519 3" xfId="2940"/>
    <cellStyle name="_Pasta2_OP - Planilha Capex PE 2010_13 rev4 - 100519_201106 _Modelo de Compra BOOZ Resumo de Modelo Compra_2011_02_07" xfId="2941"/>
    <cellStyle name="_Pasta2_OP - Planilha Capex PE 2010_13 rev4 - 100519_201106 _Modelo de Compra BOOZ Resumo de Modelo Compra_2011_02_07 2" xfId="2942"/>
    <cellStyle name="_Pasta2_OP - Planilha Capex PE 2010_13 rev4 - 100519_201106 _Modelo de Compra BOOZ Resumo de Modelo Compra_2011_02_07 2 2" xfId="2943"/>
    <cellStyle name="_Pasta2_OP - Planilha Capex PE 2010_13 rev4 - 100519_201106 _Modelo de Compra BOOZ Resumo de Modelo Compra_2011_02_07 3" xfId="2944"/>
    <cellStyle name="_Pasta2_Operativos_v3 Enviado - 100430" xfId="2945"/>
    <cellStyle name="_Pasta2_Operativos_v3 Enviado - 100430 2" xfId="2946"/>
    <cellStyle name="_Pasta2_Operativos_v3 Enviado - 100430 2 2" xfId="2947"/>
    <cellStyle name="_Pasta2_Operativos_v3 Enviado - 100430 3" xfId="2948"/>
    <cellStyle name="_Pasta2_Operativos_v3 Enviado - 100430_201106 _Modelo de Compra BOOZ Resumo de Modelo Compra_2011_02_07" xfId="2949"/>
    <cellStyle name="_Pasta2_Operativos_v3 Enviado - 100430_201106 _Modelo de Compra BOOZ Resumo de Modelo Compra_2011_02_07 2" xfId="2950"/>
    <cellStyle name="_Pasta2_Operativos_v3 Enviado - 100430_201106 _Modelo de Compra BOOZ Resumo de Modelo Compra_2011_02_07 2 2" xfId="2951"/>
    <cellStyle name="_Pasta2_Operativos_v3 Enviado - 100430_201106 _Modelo de Compra BOOZ Resumo de Modelo Compra_2011_02_07 3" xfId="2952"/>
    <cellStyle name="_Pasta3" xfId="2953"/>
    <cellStyle name="_Pasta3 2" xfId="2954"/>
    <cellStyle name="_PE 2009 - CAPEX E OPEX - DIRETORIA SR" xfId="2955"/>
    <cellStyle name="_PE 2009 - CAPEX E OPEX - DIRETORIA SR 2" xfId="2956"/>
    <cellStyle name="_PE 2009 - CAPEX E OPEX - DIRETORIA SR_Capex" xfId="2957"/>
    <cellStyle name="_PE 2009 - CAPEX E OPEX - DIRETORIA SR_Capex 2" xfId="2958"/>
    <cellStyle name="_PE 2009 - CAPEX E OPEX - DIRETORIA SR_Capex 2 2" xfId="2959"/>
    <cellStyle name="_PE 2009 - CAPEX E OPEX - DIRETORIA SR_Capex 3" xfId="2960"/>
    <cellStyle name="_PE 2009 - CAPEX E OPEX - DIRETORIA SR_Capex_MI 2011 pré CIT 19_01" xfId="2961"/>
    <cellStyle name="_PE 2009 - CAPEX E OPEX - DIRETORIA SR_Capex_MI 2011 pré CIT 19_01 2" xfId="2962"/>
    <cellStyle name="_PE 2009 - CAPEX E OPEX - DIRETORIA SR_Capex_MI 2011 pré CIT 19_01 2 2" xfId="2963"/>
    <cellStyle name="_PE 2009 - CAPEX E OPEX - DIRETORIA SR_Capex_MI 2011 pré CIT 19_01 3" xfId="2964"/>
    <cellStyle name="_PE 2009 - CAPEX E OPEX - DIRETORIA SR_Capex_MI 2011 préCIT 04_04" xfId="2965"/>
    <cellStyle name="_PE 2009 - CAPEX E OPEX - DIRETORIA SR_Capex_MI 2011 préCIT 04_04 2" xfId="2966"/>
    <cellStyle name="_PE 2009 - CAPEX E OPEX - DIRETORIA SR_Capex_MI 2011 préCIT 04_04 2 2" xfId="2967"/>
    <cellStyle name="_PE 2009 - CAPEX E OPEX - DIRETORIA SR_Capex_MI 2011 préCIT 04_04 3" xfId="2968"/>
    <cellStyle name="_PE 2009-11 GSM Nuevas V1" xfId="2969"/>
    <cellStyle name="_PE 2009-11 GSM Nuevas V1 2" xfId="2970"/>
    <cellStyle name="_PE 2009-11 GSM Nuevas V1 2 2" xfId="2971"/>
    <cellStyle name="_PE 2009-11 GSM Nuevas V1 3" xfId="2972"/>
    <cellStyle name="_PE 2009-11 v3 Modelo PTX" xfId="2973"/>
    <cellStyle name="_PE 2009-11 v3 Modelo PTX 2" xfId="2974"/>
    <cellStyle name="_PE Finkelstoyn" xfId="2975"/>
    <cellStyle name="_PE Finkelstoyn 2" xfId="2976"/>
    <cellStyle name="_PE LAB 2010-2013 formato final" xfId="2977"/>
    <cellStyle name="_PE LAB 2010-2013 formato final 2" xfId="2978"/>
    <cellStyle name="_PE LAB 2010-2013 formato final 2 2" xfId="2979"/>
    <cellStyle name="_PE LAB 2010-2013 formato final 3" xfId="2980"/>
    <cellStyle name="_PE LAB 2010-2013 formato final_201106 _Modelo de Compra BOOZ Resumo de Modelo Compra_2011_02_07" xfId="2981"/>
    <cellStyle name="_PE LAB 2010-2013 formato final_201106 _Modelo de Compra BOOZ Resumo de Modelo Compra_2011_02_07 2" xfId="2982"/>
    <cellStyle name="_PE LAB 2010-2013 formato final_201106 _Modelo de Compra BOOZ Resumo de Modelo Compra_2011_02_07 2 2" xfId="2983"/>
    <cellStyle name="_PE LAB 2010-2013 formato final_201106 _Modelo de Compra BOOZ Resumo de Modelo Compra_2011_02_07 3" xfId="2984"/>
    <cellStyle name="_PE V 11-07-08" xfId="2985"/>
    <cellStyle name="_PE V 11-07-08 2" xfId="2986"/>
    <cellStyle name="_PE_4G" xfId="2987"/>
    <cellStyle name="_PE_4G 2" xfId="2988"/>
    <cellStyle name="_PE_4G_19.04.2010_Consolidação_Operativos_VPE v1" xfId="2989"/>
    <cellStyle name="_PE_4G_19.04.2010_Consolidação_Operativos_VPE v1 2" xfId="2990"/>
    <cellStyle name="_PE2009-2012_Acceso Fijo Criterio de Diseno de Red_v5.1" xfId="2991"/>
    <cellStyle name="_PE2009-2012_Acceso Fijo Criterio de Diseno de Red_v5.1 2" xfId="2992"/>
    <cellStyle name="_Peru Telemax CDMA Offer_Cities_v1" xfId="2993"/>
    <cellStyle name="_Peru Telemax CDMA Offer_Cities_v1_PTN_Backhaul_Planillas de cotización_V23" xfId="2994"/>
    <cellStyle name="_Peru Telemax CDMA Offer_Cities_v1_PTN_Backhaul_Planillas de cotización_V7" xfId="2995"/>
    <cellStyle name="_Peru Telemax CDMA Offer_Cities_v1_TIM Offer_v8" xfId="2996"/>
    <cellStyle name="_Peru Telemax CDMA Offer_Cities_v1_TIM Offer_v8_PTN_Backhaul_Planillas de cotización_V23" xfId="2997"/>
    <cellStyle name="_Peru Telemax CDMA Offer_Cities_v1_TIM Offer_v8_PTN_Backhaul_Planillas de cotización_V7" xfId="2998"/>
    <cellStyle name="_Peru Valtron CDMA Offer_Economic_v1" xfId="2999"/>
    <cellStyle name="_Peru Valtron CDMA Offer_Economic_v1_PTN_Backhaul_Planillas de cotización_V23" xfId="3000"/>
    <cellStyle name="_Peru Valtron CDMA Offer_Economic_v1_PTN_Backhaul_Planillas de cotización_V7" xfId="3001"/>
    <cellStyle name="_Peru Valtron CDMA Offer_Economic_v1_TIM Offer_v8" xfId="3002"/>
    <cellStyle name="_Peru Valtron CDMA Offer_Economic_v1_TIM Offer_v8_PTN_Backhaul_Planillas de cotización_V23" xfId="3003"/>
    <cellStyle name="_Peru Valtron CDMA Offer_Economic_v1_TIM Offer_v8_PTN_Backhaul_Planillas de cotización_V7" xfId="3004"/>
    <cellStyle name="_Peticion de repuestos AXD301" xfId="3005"/>
    <cellStyle name="_Plan 09-11 _AG V2_FC (2)" xfId="3006"/>
    <cellStyle name="_Plan 09-11 _AG V2_FC (2) 2" xfId="3007"/>
    <cellStyle name="_Plan Estr 2009-2011 v4 02-06-08" xfId="3008"/>
    <cellStyle name="_Plan Estr 2009-2011 v4 02-06-08 (2)" xfId="3009"/>
    <cellStyle name="_Plan Estr 2009-2011 v4 02-06-08 (2) 2" xfId="3010"/>
    <cellStyle name="_Plan Estr 2009-2011 v4 02-06-08 10" xfId="3011"/>
    <cellStyle name="_Plan Estr 2009-2011 v4 02-06-08 11" xfId="3012"/>
    <cellStyle name="_Plan Estr 2009-2011 v4 02-06-08 12" xfId="3013"/>
    <cellStyle name="_Plan Estr 2009-2011 v4 02-06-08 13" xfId="3014"/>
    <cellStyle name="_Plan Estr 2009-2011 v4 02-06-08 14" xfId="3015"/>
    <cellStyle name="_Plan Estr 2009-2011 v4 02-06-08 15" xfId="3016"/>
    <cellStyle name="_Plan Estr 2009-2011 v4 02-06-08 16" xfId="3017"/>
    <cellStyle name="_Plan Estr 2009-2011 v4 02-06-08 17" xfId="3018"/>
    <cellStyle name="_Plan Estr 2009-2011 v4 02-06-08 18" xfId="3019"/>
    <cellStyle name="_Plan Estr 2009-2011 v4 02-06-08 19" xfId="3020"/>
    <cellStyle name="_Plan Estr 2009-2011 v4 02-06-08 2" xfId="3021"/>
    <cellStyle name="_Plan Estr 2009-2011 v4 02-06-08 20" xfId="3022"/>
    <cellStyle name="_Plan Estr 2009-2011 v4 02-06-08 21" xfId="3023"/>
    <cellStyle name="_Plan Estr 2009-2011 v4 02-06-08 22" xfId="3024"/>
    <cellStyle name="_Plan Estr 2009-2011 v4 02-06-08 3" xfId="3025"/>
    <cellStyle name="_Plan Estr 2009-2011 v4 02-06-08 4" xfId="3026"/>
    <cellStyle name="_Plan Estr 2009-2011 v4 02-06-08 5" xfId="3027"/>
    <cellStyle name="_Plan Estr 2009-2011 v4 02-06-08 6" xfId="3028"/>
    <cellStyle name="_Plan Estr 2009-2011 v4 02-06-08 7" xfId="3029"/>
    <cellStyle name="_Plan Estr 2009-2011 v4 02-06-08 8" xfId="3030"/>
    <cellStyle name="_Plan Estr 2009-2011 v4 02-06-08 9" xfId="3031"/>
    <cellStyle name="_Plan Estr 2009-2011 v5 01-07-08 - Tx Acceso" xfId="3032"/>
    <cellStyle name="_Plan Estr 2009-2011 v5 01-07-08 - Tx Acceso 2" xfId="3033"/>
    <cellStyle name="_Plan Estr 2009-2011 v5 14-07-08 PxQ" xfId="3034"/>
    <cellStyle name="_Plan Estr 2009-2011 v5 14-07-08 PxQ 2" xfId="3035"/>
    <cellStyle name="_Plan Estr 2009-2011 v6 04-08-08" xfId="3036"/>
    <cellStyle name="_Plan Estr 2009-2011 v6 04-08-08 2" xfId="3037"/>
    <cellStyle name="_Plan estrategico en Moneda local y euros" xfId="3038"/>
    <cellStyle name="_Plan estrategico en Moneda local y euros 2" xfId="3039"/>
    <cellStyle name="_Plan estrategico en Moneda local y euros 2 2" xfId="3040"/>
    <cellStyle name="_Plan estrategico en Moneda local y euros 3" xfId="3041"/>
    <cellStyle name="_Plan estrategico GOT 2009-2011" xfId="3042"/>
    <cellStyle name="_Plan estrategico GOT 2009-2011 2" xfId="3043"/>
    <cellStyle name="_Plan estrategico GOT 2009-2011 V1" xfId="3044"/>
    <cellStyle name="_Plan estrategico GOT 2009-2011 V1 2" xfId="3045"/>
    <cellStyle name="_x0007__x0005__Plan1" xfId="3046"/>
    <cellStyle name="_Planejamento Nordeste 10_05_2007" xfId="3047"/>
    <cellStyle name="_Planejamento Nordeste 10_05_2007_Claro_Offer_Full OM_Quotation - V2.4" xfId="3048"/>
    <cellStyle name="_Planejamento Nordeste 10_05_2007_Claro_Offer_Full OM_Quotation - V2.4_TIM Offer_v8" xfId="3049"/>
    <cellStyle name="_Planilha _Final_Demandas " xfId="3050"/>
    <cellStyle name="_Planilha _Final_Demandas  2" xfId="3051"/>
    <cellStyle name="_Planilha _Final_Demandas _Capex" xfId="3052"/>
    <cellStyle name="_Planilha _Final_Demandas _Capex 2" xfId="3053"/>
    <cellStyle name="_Planilha _Final_Demandas PP" xfId="3054"/>
    <cellStyle name="_Planilha _Final_Demandas PP 2" xfId="3055"/>
    <cellStyle name="_Planilha _Final_Demandas PP_Capex" xfId="3056"/>
    <cellStyle name="_Planilha _Final_Demandas PP_Capex 2" xfId="3057"/>
    <cellStyle name="_Planilha 25 MM RFP 23 out 08_DDD" xfId="3058"/>
    <cellStyle name="_Planilha de cotação Claro V5 - 7500 included" xfId="3059"/>
    <cellStyle name="_Planilha de cotação Claro V5 - 7500 included 2" xfId="3060"/>
    <cellStyle name="_PLANILHA DE COTACAO MUX SDH_2006_v14" xfId="3061"/>
    <cellStyle name="_PLANILHA DE COTACAO MUX SDH_2006_v14 2" xfId="3062"/>
    <cellStyle name="_PLANILHA DE COTACAO MUX SDH_2006_v14 2 2" xfId="3063"/>
    <cellStyle name="_PLANILHA DE COTACAO MUX SDH_2006_v14 3" xfId="3064"/>
    <cellStyle name="_PLANILHA DE COTACAO MUX SDH_2006_v14_03-Anexo II - Planillas de cotizacion - v10" xfId="3065"/>
    <cellStyle name="_PLANILHA DE COTACAO MUX SDH_2006_v14_03-Anexo II - Planillas de cotizacion - v10_03-Anexo II - Planillas de cotizacion - v37" xfId="3066"/>
    <cellStyle name="_PLANILHA DE COTACAO MUX SDH_2006_v14_03-Anexo II - Planillas de cotizacion - v10_03-Anexo II - Planillas de cotizacion - v37_PTN_Backhaul_Planillas de cotización_V23" xfId="3067"/>
    <cellStyle name="_PLANILHA DE COTACAO MUX SDH_2006_v14_03-Anexo II - Planillas de cotizacion - v10_03-Anexo II - Planillas de cotizacion - v37_PTN_Backhaul_Planillas de cotización_V7" xfId="3068"/>
    <cellStyle name="_PLANILHA DE COTACAO MUX SDH_2006_v14_03-Anexo II - Planillas de cotizacion - v10_PTN_Backhaul_Planillas de cotización_V23" xfId="3069"/>
    <cellStyle name="_PLANILHA DE COTACAO MUX SDH_2006_v14_03-Anexo II - Planillas de cotizacion - v10_PTN_Backhaul_Planillas de cotización_V7" xfId="3070"/>
    <cellStyle name="_PLANILHA DE COTACAO MUX SDH_2006_v14_03-Anexo II - Planillas de cotizacion - v10_Quotation TLATAM - Metro 2009 V15" xfId="3071"/>
    <cellStyle name="_PLANILHA DE COTACAO MUX SDH_2006_v14_03-Anexo II - Planillas de cotizacion - v10_Quotation TLATAM - Metro 2009 V15_PTN_Backhaul_Planillas de cotización_V23" xfId="3072"/>
    <cellStyle name="_PLANILHA DE COTACAO MUX SDH_2006_v14_03-Anexo II - Planillas de cotizacion - v10_Quotation TLATAM - Metro 2009 V15_PTN_Backhaul_Planillas de cotización_V7" xfId="3073"/>
    <cellStyle name="_PLANILHA DE COTACAO MUX SDH_2006_v14_03-Anexo II - Planillas de cotizacion - v10_Tabla de servicios v2 (All) (version 1)" xfId="3074"/>
    <cellStyle name="_PLANILHA DE COTACAO MUX SDH_2006_v14_03-Anexo II - Planillas de cotizacion - v10_Tabla de servicios v2 (All) (version 1)_PTN_Backhaul_Planillas de cotización_V23" xfId="3075"/>
    <cellStyle name="_PLANILHA DE COTACAO MUX SDH_2006_v14_03-Anexo II - Planillas de cotizacion - v10_Tabla de servicios v2 (All) (version 1)_PTN_Backhaul_Planillas de cotización_V7" xfId="3076"/>
    <cellStyle name="_PLANILHA DE COTACAO MUX SDH_2006_v14_03-Anexo II - Planillas de cotizacion - v13" xfId="3077"/>
    <cellStyle name="_PLANILHA DE COTACAO MUX SDH_2006_v14_03-Anexo II - Planillas de cotizacion - v13_03-Anexo II - Planillas de cotizacion - v37" xfId="3078"/>
    <cellStyle name="_PLANILHA DE COTACAO MUX SDH_2006_v14_03-Anexo II - Planillas de cotizacion - v13_03-Anexo II - Planillas de cotizacion - v37_PTN_Backhaul_Planillas de cotización_V23" xfId="3079"/>
    <cellStyle name="_PLANILHA DE COTACAO MUX SDH_2006_v14_03-Anexo II - Planillas de cotizacion - v13_03-Anexo II - Planillas de cotizacion - v37_PTN_Backhaul_Planillas de cotización_V7" xfId="3080"/>
    <cellStyle name="_PLANILHA DE COTACAO MUX SDH_2006_v14_03-Anexo II - Planillas de cotizacion - v13_PTN_Backhaul_Planillas de cotización_V23" xfId="3081"/>
    <cellStyle name="_PLANILHA DE COTACAO MUX SDH_2006_v14_03-Anexo II - Planillas de cotizacion - v13_PTN_Backhaul_Planillas de cotización_V7" xfId="3082"/>
    <cellStyle name="_PLANILHA DE COTACAO MUX SDH_2006_v14_03-Anexo II - Planillas de cotizacion - v13_Quotation TLATAM - Metro 2009 V15" xfId="3083"/>
    <cellStyle name="_PLANILHA DE COTACAO MUX SDH_2006_v14_03-Anexo II - Planillas de cotizacion - v13_Quotation TLATAM - Metro 2009 V15_PTN_Backhaul_Planillas de cotización_V23" xfId="3084"/>
    <cellStyle name="_PLANILHA DE COTACAO MUX SDH_2006_v14_03-Anexo II - Planillas de cotizacion - v13_Quotation TLATAM - Metro 2009 V15_PTN_Backhaul_Planillas de cotización_V7" xfId="3085"/>
    <cellStyle name="_PLANILHA DE COTACAO MUX SDH_2006_v14_03-Anexo II - Planillas de cotizacion - v13_Tabla de servicios v2 (All) (version 1)" xfId="3086"/>
    <cellStyle name="_PLANILHA DE COTACAO MUX SDH_2006_v14_03-Anexo II - Planillas de cotizacion - v13_Tabla de servicios v2 (All) (version 1)_PTN_Backhaul_Planillas de cotización_V23" xfId="3087"/>
    <cellStyle name="_PLANILHA DE COTACAO MUX SDH_2006_v14_03-Anexo II - Planillas de cotizacion - v13_Tabla de servicios v2 (All) (version 1)_PTN_Backhaul_Planillas de cotización_V7" xfId="3088"/>
    <cellStyle name="_PLANILHA DE COTACAO MUX SDH_2006_v14_03-Anexo II - Planillas de cotizacion - v21" xfId="3089"/>
    <cellStyle name="_PLANILHA DE COTACAO MUX SDH_2006_v14_03-Anexo II - Planillas de cotizacion - v21_03-Anexo II - Planillas de cotizacion - v37" xfId="3090"/>
    <cellStyle name="_PLANILHA DE COTACAO MUX SDH_2006_v14_03-Anexo II - Planillas de cotizacion - v21_03-Anexo II - Planillas de cotizacion - v37_PTN_Backhaul_Planillas de cotización_V23" xfId="3091"/>
    <cellStyle name="_PLANILHA DE COTACAO MUX SDH_2006_v14_03-Anexo II - Planillas de cotizacion - v21_03-Anexo II - Planillas de cotizacion - v37_PTN_Backhaul_Planillas de cotización_V7" xfId="3092"/>
    <cellStyle name="_PLANILHA DE COTACAO MUX SDH_2006_v14_03-Anexo II - Planillas de cotizacion - v21_PTN_Backhaul_Planillas de cotización_V23" xfId="3093"/>
    <cellStyle name="_PLANILHA DE COTACAO MUX SDH_2006_v14_03-Anexo II - Planillas de cotizacion - v21_PTN_Backhaul_Planillas de cotización_V7" xfId="3094"/>
    <cellStyle name="_PLANILHA DE COTACAO MUX SDH_2006_v14_03-Anexo II - Planillas de cotizacion - v21_Quotation TLATAM - Metro 2009 V15" xfId="3095"/>
    <cellStyle name="_PLANILHA DE COTACAO MUX SDH_2006_v14_03-Anexo II - Planillas de cotizacion - v21_Quotation TLATAM - Metro 2009 V15_PTN_Backhaul_Planillas de cotización_V23" xfId="3096"/>
    <cellStyle name="_PLANILHA DE COTACAO MUX SDH_2006_v14_03-Anexo II - Planillas de cotizacion - v21_Quotation TLATAM - Metro 2009 V15_PTN_Backhaul_Planillas de cotización_V7" xfId="3097"/>
    <cellStyle name="_PLANILHA DE COTACAO MUX SDH_2006_v14_03-Anexo II - Planillas de cotizacion - v21_Tabla de servicios v2 (All) (version 1)" xfId="3098"/>
    <cellStyle name="_PLANILHA DE COTACAO MUX SDH_2006_v14_03-Anexo II - Planillas de cotizacion - v21_Tabla de servicios v2 (All) (version 1)_PTN_Backhaul_Planillas de cotización_V23" xfId="3099"/>
    <cellStyle name="_PLANILHA DE COTACAO MUX SDH_2006_v14_03-Anexo II - Planillas de cotizacion - v21_Tabla de servicios v2 (All) (version 1)_PTN_Backhaul_Planillas de cotización_V7" xfId="3100"/>
    <cellStyle name="_PLANILHA DE COTACAO MUX SDH_2006_v14_03-Anexo II - Planillas de cotizacion - v26" xfId="3101"/>
    <cellStyle name="_PLANILHA DE COTACAO MUX SDH_2006_v14_03-Anexo II - Planillas de cotizacion - v26_03-Anexo II - Planillas de cotizacion - v37" xfId="3102"/>
    <cellStyle name="_PLANILHA DE COTACAO MUX SDH_2006_v14_03-Anexo II - Planillas de cotizacion - v26_03-Anexo II - Planillas de cotizacion - v37_PTN_Backhaul_Planillas de cotización_V23" xfId="3103"/>
    <cellStyle name="_PLANILHA DE COTACAO MUX SDH_2006_v14_03-Anexo II - Planillas de cotizacion - v26_03-Anexo II - Planillas de cotizacion - v37_PTN_Backhaul_Planillas de cotización_V7" xfId="3104"/>
    <cellStyle name="_PLANILHA DE COTACAO MUX SDH_2006_v14_03-Anexo II - Planillas de cotizacion - v26_PTN_Backhaul_Planillas de cotización_V23" xfId="3105"/>
    <cellStyle name="_PLANILHA DE COTACAO MUX SDH_2006_v14_03-Anexo II - Planillas de cotizacion - v26_PTN_Backhaul_Planillas de cotización_V7" xfId="3106"/>
    <cellStyle name="_PLANILHA DE COTACAO MUX SDH_2006_v14_03-Anexo II - Planillas de cotizacion - v26_Quotation TLATAM - Metro 2009 V15" xfId="3107"/>
    <cellStyle name="_PLANILHA DE COTACAO MUX SDH_2006_v14_03-Anexo II - Planillas de cotizacion - v26_Quotation TLATAM - Metro 2009 V15_PTN_Backhaul_Planillas de cotización_V23" xfId="3108"/>
    <cellStyle name="_PLANILHA DE COTACAO MUX SDH_2006_v14_03-Anexo II - Planillas de cotizacion - v26_Quotation TLATAM - Metro 2009 V15_PTN_Backhaul_Planillas de cotización_V7" xfId="3109"/>
    <cellStyle name="_PLANILHA DE COTACAO MUX SDH_2006_v14_03-Anexo II - Planillas de cotizacion - v26_Tabla de servicios v2 (All) (version 1)" xfId="3110"/>
    <cellStyle name="_PLANILHA DE COTACAO MUX SDH_2006_v14_03-Anexo II - Planillas de cotizacion - v26_Tabla de servicios v2 (All) (version 1)_PTN_Backhaul_Planillas de cotización_V23" xfId="3111"/>
    <cellStyle name="_PLANILHA DE COTACAO MUX SDH_2006_v14_03-Anexo II - Planillas de cotizacion - v26_Tabla de servicios v2 (All) (version 1)_PTN_Backhaul_Planillas de cotización_V7" xfId="3112"/>
    <cellStyle name="_PLANILHA DE COTACAO MUX SDH_2006_v14_03-Anexo II - Planillas de cotizacion - v30" xfId="3113"/>
    <cellStyle name="_PLANILHA DE COTACAO MUX SDH_2006_v14_03-Anexo II - Planillas de cotizacion - v30_03-Anexo II - Planillas de cotizacion - v37" xfId="3114"/>
    <cellStyle name="_PLANILHA DE COTACAO MUX SDH_2006_v14_03-Anexo II - Planillas de cotizacion - v30_03-Anexo II - Planillas de cotizacion - v37_PTN_Backhaul_Planillas de cotización_V23" xfId="3115"/>
    <cellStyle name="_PLANILHA DE COTACAO MUX SDH_2006_v14_03-Anexo II - Planillas de cotizacion - v30_03-Anexo II - Planillas de cotizacion - v37_PTN_Backhaul_Planillas de cotización_V7" xfId="3116"/>
    <cellStyle name="_PLANILHA DE COTACAO MUX SDH_2006_v14_03-Anexo II - Planillas de cotizacion - v30_PTN_Backhaul_Planillas de cotización_V23" xfId="3117"/>
    <cellStyle name="_PLANILHA DE COTACAO MUX SDH_2006_v14_03-Anexo II - Planillas de cotizacion - v30_PTN_Backhaul_Planillas de cotización_V7" xfId="3118"/>
    <cellStyle name="_PLANILHA DE COTACAO MUX SDH_2006_v14_03-Anexo II - Planillas de cotizacion - v30_Quotation TLATAM - Metro 2009 V15" xfId="3119"/>
    <cellStyle name="_PLANILHA DE COTACAO MUX SDH_2006_v14_03-Anexo II - Planillas de cotizacion - v30_Quotation TLATAM - Metro 2009 V15_PTN_Backhaul_Planillas de cotización_V23" xfId="3120"/>
    <cellStyle name="_PLANILHA DE COTACAO MUX SDH_2006_v14_03-Anexo II - Planillas de cotizacion - v30_Quotation TLATAM - Metro 2009 V15_PTN_Backhaul_Planillas de cotización_V7" xfId="3121"/>
    <cellStyle name="_PLANILHA DE COTACAO MUX SDH_2006_v14_03-Anexo II - Planillas de cotizacion - v30_Tabla de servicios v2 (All) (version 1)" xfId="3122"/>
    <cellStyle name="_PLANILHA DE COTACAO MUX SDH_2006_v14_03-Anexo II - Planillas de cotizacion - v30_Tabla de servicios v2 (All) (version 1)_PTN_Backhaul_Planillas de cotización_V23" xfId="3123"/>
    <cellStyle name="_PLANILHA DE COTACAO MUX SDH_2006_v14_03-Anexo II - Planillas de cotizacion - v30_Tabla de servicios v2 (All) (version 1)_PTN_Backhaul_Planillas de cotización_V7" xfId="3124"/>
    <cellStyle name="_PLANILHA DE COTACAO MUX SDH_2006_v14_03-Anexo II - Planillas de cotizacion - v37" xfId="3125"/>
    <cellStyle name="_PLANILHA DE COTACAO MUX SDH_2006_v14_03-Anexo II - Planillas de cotizacion - v37_PTN_Backhaul_Planillas de cotización_V23" xfId="3126"/>
    <cellStyle name="_PLANILHA DE COTACAO MUX SDH_2006_v14_03-Anexo II - Planillas de cotizacion - v37_PTN_Backhaul_Planillas de cotización_V7" xfId="3127"/>
    <cellStyle name="_PLANILHA DE COTACAO MUX SDH_2006_v14_03-Anexo II - Planillas de cotizacion - V4" xfId="3128"/>
    <cellStyle name="_PLANILHA DE COTACAO MUX SDH_2006_v14_03-Anexo II - Planillas de cotizacion - V4_03-Anexo II - Planillas de cotizacion - v37" xfId="3129"/>
    <cellStyle name="_PLANILHA DE COTACAO MUX SDH_2006_v14_03-Anexo II - Planillas de cotizacion - V4_03-Anexo II - Planillas de cotizacion - v37_PTN_Backhaul_Planillas de cotización_V23" xfId="3130"/>
    <cellStyle name="_PLANILHA DE COTACAO MUX SDH_2006_v14_03-Anexo II - Planillas de cotizacion - V4_03-Anexo II - Planillas de cotizacion - v37_PTN_Backhaul_Planillas de cotización_V7" xfId="3131"/>
    <cellStyle name="_PLANILHA DE COTACAO MUX SDH_2006_v14_03-Anexo II - Planillas de cotizacion - V4_PTN_Backhaul_Planillas de cotización_V23" xfId="3132"/>
    <cellStyle name="_PLANILHA DE COTACAO MUX SDH_2006_v14_03-Anexo II - Planillas de cotizacion - V4_PTN_Backhaul_Planillas de cotización_V7" xfId="3133"/>
    <cellStyle name="_PLANILHA DE COTACAO MUX SDH_2006_v14_03-Anexo II - Planillas de cotizacion - V4_Quotation TLATAM - Metro 2009 V15" xfId="3134"/>
    <cellStyle name="_PLANILHA DE COTACAO MUX SDH_2006_v14_03-Anexo II - Planillas de cotizacion - V4_Quotation TLATAM - Metro 2009 V15_PTN_Backhaul_Planillas de cotización_V23" xfId="3135"/>
    <cellStyle name="_PLANILHA DE COTACAO MUX SDH_2006_v14_03-Anexo II - Planillas de cotizacion - V4_Quotation TLATAM - Metro 2009 V15_PTN_Backhaul_Planillas de cotización_V7" xfId="3136"/>
    <cellStyle name="_PLANILHA DE COTACAO MUX SDH_2006_v14_03-Anexo II - Planillas de cotizacion - V4_Tabla de servicios v2 (All) (version 1)" xfId="3137"/>
    <cellStyle name="_PLANILHA DE COTACAO MUX SDH_2006_v14_03-Anexo II - Planillas de cotizacion - V4_Tabla de servicios v2 (All) (version 1)_PTN_Backhaul_Planillas de cotización_V23" xfId="3138"/>
    <cellStyle name="_PLANILHA DE COTACAO MUX SDH_2006_v14_03-Anexo II - Planillas de cotizacion - V4_Tabla de servicios v2 (All) (version 1)_PTN_Backhaul_Planillas de cotización_V7" xfId="3139"/>
    <cellStyle name="_PLANILHA DE COTACAO MUX SDH_2006_v14_03-Anexo II - Planillas de cotizacion - V5" xfId="3140"/>
    <cellStyle name="_PLANILHA DE COTACAO MUX SDH_2006_v14_03-Anexo II - Planillas de cotizacion - V5_03-Anexo II - Planillas de cotizacion - v37" xfId="3141"/>
    <cellStyle name="_PLANILHA DE COTACAO MUX SDH_2006_v14_03-Anexo II - Planillas de cotizacion - V5_03-Anexo II - Planillas de cotizacion - v37_PTN_Backhaul_Planillas de cotización_V23" xfId="3142"/>
    <cellStyle name="_PLANILHA DE COTACAO MUX SDH_2006_v14_03-Anexo II - Planillas de cotizacion - V5_03-Anexo II - Planillas de cotizacion - v37_PTN_Backhaul_Planillas de cotización_V7" xfId="3143"/>
    <cellStyle name="_PLANILHA DE COTACAO MUX SDH_2006_v14_03-Anexo II - Planillas de cotizacion - V5_PTN_Backhaul_Planillas de cotización_V23" xfId="3144"/>
    <cellStyle name="_PLANILHA DE COTACAO MUX SDH_2006_v14_03-Anexo II - Planillas de cotizacion - V5_PTN_Backhaul_Planillas de cotización_V7" xfId="3145"/>
    <cellStyle name="_PLANILHA DE COTACAO MUX SDH_2006_v14_03-Anexo II - Planillas de cotizacion - V5_Quotation TLATAM - Metro 2009 V15" xfId="3146"/>
    <cellStyle name="_PLANILHA DE COTACAO MUX SDH_2006_v14_03-Anexo II - Planillas de cotizacion - V5_Quotation TLATAM - Metro 2009 V15_PTN_Backhaul_Planillas de cotización_V23" xfId="3147"/>
    <cellStyle name="_PLANILHA DE COTACAO MUX SDH_2006_v14_03-Anexo II - Planillas de cotizacion - V5_Quotation TLATAM - Metro 2009 V15_PTN_Backhaul_Planillas de cotización_V7" xfId="3148"/>
    <cellStyle name="_PLANILHA DE COTACAO MUX SDH_2006_v14_03-Anexo II - Planillas de cotizacion - V5_Tabla de servicios v2 (All) (version 1)" xfId="3149"/>
    <cellStyle name="_PLANILHA DE COTACAO MUX SDH_2006_v14_03-Anexo II - Planillas de cotizacion - V5_Tabla de servicios v2 (All) (version 1)_PTN_Backhaul_Planillas de cotización_V23" xfId="3150"/>
    <cellStyle name="_PLANILHA DE COTACAO MUX SDH_2006_v14_03-Anexo II - Planillas de cotizacion - V5_Tabla de servicios v2 (All) (version 1)_PTN_Backhaul_Planillas de cotización_V7" xfId="3151"/>
    <cellStyle name="_PLANILHA DE COTACAO MUX SDH_2006_v14_201106 _Modelo de Compra BOOZ Resumo de Modelo Compra_2011_02_07" xfId="3152"/>
    <cellStyle name="_PLANILHA DE COTACAO MUX SDH_2006_v14_201106 _Modelo de Compra BOOZ Resumo de Modelo Compra_2011_02_07 2" xfId="3153"/>
    <cellStyle name="_PLANILHA DE COTACAO MUX SDH_2006_v14_201106 _Modelo de Compra BOOZ Resumo de Modelo Compra_2011_02_07 2 2" xfId="3154"/>
    <cellStyle name="_PLANILHA DE COTACAO MUX SDH_2006_v14_201106 _Modelo de Compra BOOZ Resumo de Modelo Compra_2011_02_07 3" xfId="3155"/>
    <cellStyle name="_PLANILHA DE COTACAO MUX SDH_2006_v14_Anexo III Planilla Modelo de Cotización DSLAM 2008 v1" xfId="3156"/>
    <cellStyle name="_PLANILHA DE COTACAO MUX SDH_2006_v14_Anexo III Planilla Modelo de Cotización DSLAM 2008 v1 2" xfId="3157"/>
    <cellStyle name="_PLANILHA DE COTACAO MUX SDH_2006_v14_Anexo III Planilla Modelo de Cotización DSLAM 2008 v1 2 2" xfId="3158"/>
    <cellStyle name="_PLANILHA DE COTACAO MUX SDH_2006_v14_Anexo III Planilla Modelo de Cotización DSLAM 2008 v1 3" xfId="3159"/>
    <cellStyle name="_PLANILHA DE COTACAO MUX SDH_2006_v14_Anexo III Planilla Modelo de Cotización DSLAM 2008 v1_201106 _Modelo de Compra BOOZ Resumo de Modelo Compra_2011_02_07" xfId="3160"/>
    <cellStyle name="_PLANILHA DE COTACAO MUX SDH_2006_v14_Anexo III Planilla Modelo de Cotización DSLAM 2008 v1_201106 _Modelo de Compra BOOZ Resumo de Modelo Compra_2011_02_07 2" xfId="3161"/>
    <cellStyle name="_PLANILHA DE COTACAO MUX SDH_2006_v14_Anexo III Planilla Modelo de Cotización DSLAM 2008 v1_201106 _Modelo de Compra BOOZ Resumo de Modelo Compra_2011_02_07 2 2" xfId="3162"/>
    <cellStyle name="_PLANILHA DE COTACAO MUX SDH_2006_v14_Anexo III Planilla Modelo de Cotización DSLAM 2008 v1_201106 _Modelo de Compra BOOZ Resumo de Modelo Compra_2011_02_07 3" xfId="3163"/>
    <cellStyle name="_PLANILHA DE COTACAO MUX SDH_2006_v14_Anexo III Planilla Modelo de Cotización DSLAM 2008 v14" xfId="3164"/>
    <cellStyle name="_PLANILHA DE COTACAO MUX SDH_2006_v14_Anexo III Planilla Modelo de Cotización DSLAM 2008 v14 2" xfId="3165"/>
    <cellStyle name="_PLANILHA DE COTACAO MUX SDH_2006_v14_Anexo III Planilla Modelo de Cotización DSLAM 2008 v14 2 2" xfId="3166"/>
    <cellStyle name="_PLANILHA DE COTACAO MUX SDH_2006_v14_Anexo III Planilla Modelo de Cotización DSLAM 2008 v14 3" xfId="3167"/>
    <cellStyle name="_PLANILHA DE COTACAO MUX SDH_2006_v14_Anexo III Planilla Modelo de Cotización DSLAM 2008 v14_201106 _Modelo de Compra BOOZ Resumo de Modelo Compra_2011_02_07" xfId="3168"/>
    <cellStyle name="_PLANILHA DE COTACAO MUX SDH_2006_v14_Anexo III Planilla Modelo de Cotización DSLAM 2008 v14_201106 _Modelo de Compra BOOZ Resumo de Modelo Compra_2011_02_07 2" xfId="3169"/>
    <cellStyle name="_PLANILHA DE COTACAO MUX SDH_2006_v14_Anexo III Planilla Modelo de Cotización DSLAM 2008 v14_201106 _Modelo de Compra BOOZ Resumo de Modelo Compra_2011_02_07 2 2" xfId="3170"/>
    <cellStyle name="_PLANILHA DE COTACAO MUX SDH_2006_v14_Anexo III Planilla Modelo de Cotización DSLAM 2008 v14_201106 _Modelo de Compra BOOZ Resumo de Modelo Compra_2011_02_07 3" xfId="3171"/>
    <cellStyle name="_PLANILHA DE COTACAO MUX SDH_2006_v14_Anexo III Planilla Modelo de Cotización DSLAM 2008 v18" xfId="3172"/>
    <cellStyle name="_PLANILHA DE COTACAO MUX SDH_2006_v14_Anexo III Planilla Modelo de Cotización DSLAM 2008 v18 2" xfId="3173"/>
    <cellStyle name="_PLANILHA DE COTACAO MUX SDH_2006_v14_Anexo III Planilla Modelo de Cotización DSLAM 2008 v18 2 2" xfId="3174"/>
    <cellStyle name="_PLANILHA DE COTACAO MUX SDH_2006_v14_Anexo III Planilla Modelo de Cotización DSLAM 2008 v18 3" xfId="3175"/>
    <cellStyle name="_PLANILHA DE COTACAO MUX SDH_2006_v14_Anexo III Planilla Modelo de Cotización DSLAM 2008 v18_201106 _Modelo de Compra BOOZ Resumo de Modelo Compra_2011_02_07" xfId="3176"/>
    <cellStyle name="_PLANILHA DE COTACAO MUX SDH_2006_v14_Anexo III Planilla Modelo de Cotización DSLAM 2008 v18_201106 _Modelo de Compra BOOZ Resumo de Modelo Compra_2011_02_07 2" xfId="3177"/>
    <cellStyle name="_PLANILHA DE COTACAO MUX SDH_2006_v14_Anexo III Planilla Modelo de Cotización DSLAM 2008 v18_201106 _Modelo de Compra BOOZ Resumo de Modelo Compra_2011_02_07 2 2" xfId="3178"/>
    <cellStyle name="_PLANILHA DE COTACAO MUX SDH_2006_v14_Anexo III Planilla Modelo de Cotización DSLAM 2008 v18_201106 _Modelo de Compra BOOZ Resumo de Modelo Compra_2011_02_07 3" xfId="3179"/>
    <cellStyle name="_PLANILHA DE COTACAO MUX SDH_2006_v14_Anexo III Planilla Modelo de Cotización DSLAM 2008 v8" xfId="3180"/>
    <cellStyle name="_PLANILHA DE COTACAO MUX SDH_2006_v14_Anexo III Planilla Modelo de Cotización DSLAM 2008 v8 2" xfId="3181"/>
    <cellStyle name="_PLANILHA DE COTACAO MUX SDH_2006_v14_Anexo III Planilla Modelo de Cotización DSLAM 2008 v8 2 2" xfId="3182"/>
    <cellStyle name="_PLANILHA DE COTACAO MUX SDH_2006_v14_Anexo III Planilla Modelo de Cotización DSLAM 2008 v8 3" xfId="3183"/>
    <cellStyle name="_PLANILHA DE COTACAO MUX SDH_2006_v14_Anexo III Planilla Modelo de Cotización DSLAM 2008 v8_201106 _Modelo de Compra BOOZ Resumo de Modelo Compra_2011_02_07" xfId="3184"/>
    <cellStyle name="_PLANILHA DE COTACAO MUX SDH_2006_v14_Anexo III Planilla Modelo de Cotización DSLAM 2008 v8_201106 _Modelo de Compra BOOZ Resumo de Modelo Compra_2011_02_07 2" xfId="3185"/>
    <cellStyle name="_PLANILHA DE COTACAO MUX SDH_2006_v14_Anexo III Planilla Modelo de Cotización DSLAM 2008 v8_201106 _Modelo de Compra BOOZ Resumo de Modelo Compra_2011_02_07 2 2" xfId="3186"/>
    <cellStyle name="_PLANILHA DE COTACAO MUX SDH_2006_v14_Anexo III Planilla Modelo de Cotización DSLAM 2008 v8_201106 _Modelo de Compra BOOZ Resumo de Modelo Compra_2011_02_07 3" xfId="3187"/>
    <cellStyle name="_PLANILHA DE COTACAO MUX SDH_2006_v14_Anexo III Planilla modelo de cotización v17" xfId="3188"/>
    <cellStyle name="_PLANILHA DE COTACAO MUX SDH_2006_v14_Anexo III Planilla modelo de cotización v17 2" xfId="3189"/>
    <cellStyle name="_PLANILHA DE COTACAO MUX SDH_2006_v14_Anexo III Planilla modelo de cotización v17 2 2" xfId="3190"/>
    <cellStyle name="_PLANILHA DE COTACAO MUX SDH_2006_v14_Anexo III Planilla modelo de cotización v17 3" xfId="3191"/>
    <cellStyle name="_PLANILHA DE COTACAO MUX SDH_2006_v14_Anexo III Planilla modelo de cotización v17_201106 _Modelo de Compra BOOZ Resumo de Modelo Compra_2011_02_07" xfId="3192"/>
    <cellStyle name="_PLANILHA DE COTACAO MUX SDH_2006_v14_Anexo III Planilla modelo de cotización v17_201106 _Modelo de Compra BOOZ Resumo de Modelo Compra_2011_02_07 2" xfId="3193"/>
    <cellStyle name="_PLANILHA DE COTACAO MUX SDH_2006_v14_Anexo III Planilla modelo de cotización v17_201106 _Modelo de Compra BOOZ Resumo de Modelo Compra_2011_02_07 2 2" xfId="3194"/>
    <cellStyle name="_PLANILHA DE COTACAO MUX SDH_2006_v14_Anexo III Planilla modelo de cotización v17_201106 _Modelo de Compra BOOZ Resumo de Modelo Compra_2011_02_07 3" xfId="3195"/>
    <cellStyle name="_PLANILHA DE COTACAO MUX SDH_2006_v14_Factors DSLAM 2008 20070815(Integrated)" xfId="3196"/>
    <cellStyle name="_PLANILHA DE COTACAO MUX SDH_2006_v14_Factors DSLAM 2008 20070815(Integrated) 2" xfId="3197"/>
    <cellStyle name="_PLANILHA DE COTACAO MUX SDH_2006_v14_Factors DSLAM 2008 20070815(Integrated) 2 2" xfId="3198"/>
    <cellStyle name="_PLANILHA DE COTACAO MUX SDH_2006_v14_Factors DSLAM 2008 20070815(Integrated) 3" xfId="3199"/>
    <cellStyle name="_PLANILHA DE COTACAO MUX SDH_2006_v14_Factors DSLAM 2008 20070815(Integrated)_201106 _Modelo de Compra BOOZ Resumo de Modelo Compra_2011_02_07" xfId="3200"/>
    <cellStyle name="_PLANILHA DE COTACAO MUX SDH_2006_v14_Factors DSLAM 2008 20070815(Integrated)_201106 _Modelo de Compra BOOZ Resumo de Modelo Compra_2011_02_07 2" xfId="3201"/>
    <cellStyle name="_PLANILHA DE COTACAO MUX SDH_2006_v14_Factors DSLAM 2008 20070815(Integrated)_201106 _Modelo de Compra BOOZ Resumo de Modelo Compra_2011_02_07 2 2" xfId="3202"/>
    <cellStyle name="_PLANILHA DE COTACAO MUX SDH_2006_v14_Factors DSLAM 2008 20070815(Integrated)_201106 _Modelo de Compra BOOZ Resumo de Modelo Compra_2011_02_07 3" xfId="3203"/>
    <cellStyle name="_PLANILHA DE COTACAO MUX SDH_2006_v14_Huawei Target" xfId="3204"/>
    <cellStyle name="_PLANILHA DE COTACAO MUX SDH_2006_v14_Huawei Target 2" xfId="3205"/>
    <cellStyle name="_PLANILHA DE COTACAO MUX SDH_2006_v14_Huawei Target 2 2" xfId="3206"/>
    <cellStyle name="_PLANILHA DE COTACAO MUX SDH_2006_v14_Huawei Target 3" xfId="3207"/>
    <cellStyle name="_PLANILHA DE COTACAO MUX SDH_2006_v14_Huawei Target v1" xfId="3208"/>
    <cellStyle name="_PLANILHA DE COTACAO MUX SDH_2006_v14_Huawei Target v1 2" xfId="3209"/>
    <cellStyle name="_PLANILHA DE COTACAO MUX SDH_2006_v14_Huawei Target v1 2 2" xfId="3210"/>
    <cellStyle name="_PLANILHA DE COTACAO MUX SDH_2006_v14_Huawei Target v1 3" xfId="3211"/>
    <cellStyle name="_PLANILHA DE COTACAO MUX SDH_2006_v14_Huawei Target v1_201106 _Modelo de Compra BOOZ Resumo de Modelo Compra_2011_02_07" xfId="3212"/>
    <cellStyle name="_PLANILHA DE COTACAO MUX SDH_2006_v14_Huawei Target v1_201106 _Modelo de Compra BOOZ Resumo de Modelo Compra_2011_02_07 2" xfId="3213"/>
    <cellStyle name="_PLANILHA DE COTACAO MUX SDH_2006_v14_Huawei Target v1_201106 _Modelo de Compra BOOZ Resumo de Modelo Compra_2011_02_07 2 2" xfId="3214"/>
    <cellStyle name="_PLANILHA DE COTACAO MUX SDH_2006_v14_Huawei Target v1_201106 _Modelo de Compra BOOZ Resumo de Modelo Compra_2011_02_07 3" xfId="3215"/>
    <cellStyle name="_PLANILHA DE COTACAO MUX SDH_2006_v14_Huawei Target_201106 _Modelo de Compra BOOZ Resumo de Modelo Compra_2011_02_07" xfId="3216"/>
    <cellStyle name="_PLANILHA DE COTACAO MUX SDH_2006_v14_Huawei Target_201106 _Modelo de Compra BOOZ Resumo de Modelo Compra_2011_02_07 2" xfId="3217"/>
    <cellStyle name="_PLANILHA DE COTACAO MUX SDH_2006_v14_Huawei Target_201106 _Modelo de Compra BOOZ Resumo de Modelo Compra_2011_02_07 2 2" xfId="3218"/>
    <cellStyle name="_PLANILHA DE COTACAO MUX SDH_2006_v14_Huawei Target_201106 _Modelo de Compra BOOZ Resumo de Modelo Compra_2011_02_07 3" xfId="3219"/>
    <cellStyle name="_PLANILHA DE COTACAO MUX SDH_2006_v14_LPU -Equipment_v1" xfId="3220"/>
    <cellStyle name="_PLANILHA DE COTACAO MUX SDH_2006_v14_LPU -Equipment_v1 2" xfId="3221"/>
    <cellStyle name="_PLANILHA DE COTACAO MUX SDH_2006_v14_LPU -Equipment_v1 2 2" xfId="3222"/>
    <cellStyle name="_PLANILHA DE COTACAO MUX SDH_2006_v14_LPU -Equipment_v1 3" xfId="3223"/>
    <cellStyle name="_PLANILHA DE COTACAO MUX SDH_2006_v14_LPU -Equipment_v1_201106 _Modelo de Compra BOOZ Resumo de Modelo Compra_2011_02_07" xfId="3224"/>
    <cellStyle name="_PLANILHA DE COTACAO MUX SDH_2006_v14_LPU -Equipment_v1_201106 _Modelo de Compra BOOZ Resumo de Modelo Compra_2011_02_07 2" xfId="3225"/>
    <cellStyle name="_PLANILHA DE COTACAO MUX SDH_2006_v14_LPU -Equipment_v1_201106 _Modelo de Compra BOOZ Resumo de Modelo Compra_2011_02_07 2 2" xfId="3226"/>
    <cellStyle name="_PLANILHA DE COTACAO MUX SDH_2006_v14_LPU -Equipment_v1_201106 _Modelo de Compra BOOZ Resumo de Modelo Compra_2011_02_07 3" xfId="3227"/>
    <cellStyle name="_PLANILHA DE COTACAO MUX SDH_2006_v14_LPU Service and Material all items" xfId="3228"/>
    <cellStyle name="_PLANILHA DE COTACAO MUX SDH_2006_v14_LPU Service and Material all items 2" xfId="3229"/>
    <cellStyle name="_PLANILHA DE COTACAO MUX SDH_2006_v14_LPU Service and Material all items 2 2" xfId="3230"/>
    <cellStyle name="_PLANILHA DE COTACAO MUX SDH_2006_v14_LPU Service and Material all items 3" xfId="3231"/>
    <cellStyle name="_PLANILHA DE COTACAO MUX SDH_2006_v14_LPU Service and Material all items_201106 _Modelo de Compra BOOZ Resumo de Modelo Compra_2011_02_07" xfId="3232"/>
    <cellStyle name="_PLANILHA DE COTACAO MUX SDH_2006_v14_LPU Service and Material all items_201106 _Modelo de Compra BOOZ Resumo de Modelo Compra_2011_02_07 2" xfId="3233"/>
    <cellStyle name="_PLANILHA DE COTACAO MUX SDH_2006_v14_LPU Service and Material all items_201106 _Modelo de Compra BOOZ Resumo de Modelo Compra_2011_02_07 2 2" xfId="3234"/>
    <cellStyle name="_PLANILHA DE COTACAO MUX SDH_2006_v14_LPU Service and Material all items_201106 _Modelo de Compra BOOZ Resumo de Modelo Compra_2011_02_07 3" xfId="3235"/>
    <cellStyle name="_PLANILHA DE COTACAO MUX SDH_2006_v14_Modelo 7 A" xfId="3236"/>
    <cellStyle name="_PLANILHA DE COTACAO MUX SDH_2006_v14_Modelo 7 A_03-Anexo II - Planillas de cotizacion - v37" xfId="3237"/>
    <cellStyle name="_PLANILHA DE COTACAO MUX SDH_2006_v14_Modelo 7 A_03-Anexo II - Planillas de cotizacion - v37_PTN_Backhaul_Planillas de cotización_V23" xfId="3238"/>
    <cellStyle name="_PLANILHA DE COTACAO MUX SDH_2006_v14_Modelo 7 A_03-Anexo II - Planillas de cotizacion - v37_PTN_Backhaul_Planillas de cotización_V7" xfId="3239"/>
    <cellStyle name="_PLANILHA DE COTACAO MUX SDH_2006_v14_Modelo 7 A_PTN_Backhaul_Planillas de cotización_V23" xfId="3240"/>
    <cellStyle name="_PLANILHA DE COTACAO MUX SDH_2006_v14_Modelo 7 A_PTN_Backhaul_Planillas de cotización_V7" xfId="3241"/>
    <cellStyle name="_PLANILHA DE COTACAO MUX SDH_2006_v14_Modelo 7 A_Quotation TLATAM - Metro 2009 V15" xfId="3242"/>
    <cellStyle name="_PLANILHA DE COTACAO MUX SDH_2006_v14_Modelo 7 A_Quotation TLATAM - Metro 2009 V15_PTN_Backhaul_Planillas de cotización_V23" xfId="3243"/>
    <cellStyle name="_PLANILHA DE COTACAO MUX SDH_2006_v14_Modelo 7 A_Quotation TLATAM - Metro 2009 V15_PTN_Backhaul_Planillas de cotización_V7" xfId="3244"/>
    <cellStyle name="_PLANILHA DE COTACAO MUX SDH_2006_v14_Modelo 7 A_Tabla de servicios v2 (All) (version 1)" xfId="3245"/>
    <cellStyle name="_PLANILHA DE COTACAO MUX SDH_2006_v14_Modelo 7 A_Tabla de servicios v2 (All) (version 1)_PTN_Backhaul_Planillas de cotización_V23" xfId="3246"/>
    <cellStyle name="_PLANILHA DE COTACAO MUX SDH_2006_v14_Modelo 7 A_Tabla de servicios v2 (All) (version 1)_PTN_Backhaul_Planillas de cotización_V7" xfId="3247"/>
    <cellStyle name="_PLANILHA DE COTACAO MUX SDH_2006_v14_PTN_Backhaul_Planillas de cotización_V23" xfId="3248"/>
    <cellStyle name="_PLANILHA DE COTACAO MUX SDH_2006_v14_PTN_Backhaul_Planillas de cotización_V7" xfId="3249"/>
    <cellStyle name="_PLANILHA DE COTACAO MUX SDH_2006_v14_Quotation TLATAM - Metro 2009 V15" xfId="3250"/>
    <cellStyle name="_PLANILHA DE COTACAO MUX SDH_2006_v14_Quotation TLATAM - Metro 2009 V15_PTN_Backhaul_Planillas de cotización_V23" xfId="3251"/>
    <cellStyle name="_PLANILHA DE COTACAO MUX SDH_2006_v14_Quotation TLATAM - Metro 2009 V15_PTN_Backhaul_Planillas de cotización_V7" xfId="3252"/>
    <cellStyle name="_PLANILHA DE COTACAO MUX SDH_2006_v14_suggested factors" xfId="3253"/>
    <cellStyle name="_PLANILHA DE COTACAO MUX SDH_2006_v14_suggested factors 2" xfId="3254"/>
    <cellStyle name="_PLANILHA DE COTACAO MUX SDH_2006_v14_suggested factors 2 2" xfId="3255"/>
    <cellStyle name="_PLANILHA DE COTACAO MUX SDH_2006_v14_suggested factors 3" xfId="3256"/>
    <cellStyle name="_PLANILHA DE COTACAO MUX SDH_2006_v14_suggested factors_201106 _Modelo de Compra BOOZ Resumo de Modelo Compra_2011_02_07" xfId="3257"/>
    <cellStyle name="_PLANILHA DE COTACAO MUX SDH_2006_v14_suggested factors_201106 _Modelo de Compra BOOZ Resumo de Modelo Compra_2011_02_07 2" xfId="3258"/>
    <cellStyle name="_PLANILHA DE COTACAO MUX SDH_2006_v14_suggested factors_201106 _Modelo de Compra BOOZ Resumo de Modelo Compra_2011_02_07 2 2" xfId="3259"/>
    <cellStyle name="_PLANILHA DE COTACAO MUX SDH_2006_v14_suggested factors_201106 _Modelo de Compra BOOZ Resumo de Modelo Compra_2011_02_07 3" xfId="3260"/>
    <cellStyle name="_PLANILHA DE COTACAO MUX SDH_2006_v14_Support Services_v3_final (2007)" xfId="3261"/>
    <cellStyle name="_PLANILHA DE COTACAO MUX SDH_2006_v14_Support Services_v3_final (2007) 2" xfId="3262"/>
    <cellStyle name="_PLANILHA DE COTACAO MUX SDH_2006_v14_Support Services_v3_final (2007) 2 2" xfId="3263"/>
    <cellStyle name="_PLANILHA DE COTACAO MUX SDH_2006_v14_Support Services_v3_final (2007) 3" xfId="3264"/>
    <cellStyle name="_PLANILHA DE COTACAO MUX SDH_2006_v14_Support Services_v3_final (2007)_201106 _Modelo de Compra BOOZ Resumo de Modelo Compra_2011_02_07" xfId="3265"/>
    <cellStyle name="_PLANILHA DE COTACAO MUX SDH_2006_v14_Support Services_v3_final (2007)_201106 _Modelo de Compra BOOZ Resumo de Modelo Compra_2011_02_07 2" xfId="3266"/>
    <cellStyle name="_PLANILHA DE COTACAO MUX SDH_2006_v14_Support Services_v3_final (2007)_201106 _Modelo de Compra BOOZ Resumo de Modelo Compra_2011_02_07 2 2" xfId="3267"/>
    <cellStyle name="_PLANILHA DE COTACAO MUX SDH_2006_v14_Support Services_v3_final (2007)_201106 _Modelo de Compra BOOZ Resumo de Modelo Compra_2011_02_07 3" xfId="3268"/>
    <cellStyle name="_PLANILHA DE COTACAO MUX SDH_2006_v14_Tabla de servicios v2 (All) (version 1)" xfId="3269"/>
    <cellStyle name="_PLANILHA DE COTACAO MUX SDH_2006_v14_Tabla de servicios v2 (All) (version 1)_PTN_Backhaul_Planillas de cotización_V23" xfId="3270"/>
    <cellStyle name="_PLANILHA DE COTACAO MUX SDH_2006_v14_Tabla de servicios v2 (All) (version 1)_PTN_Backhaul_Planillas de cotización_V7" xfId="3271"/>
    <cellStyle name="_planilha de preços VIVO_V3-Sergio serv with discount" xfId="3272"/>
    <cellStyle name="_planilha de preços VIVO_V3-Sergio serv with discount 2" xfId="3273"/>
    <cellStyle name="_Planilha de Preços_BrT_IPTV_v4" xfId="3274"/>
    <cellStyle name="_Planilha de Preços_BrT_IPTV_v4 2" xfId="3275"/>
    <cellStyle name="_Planilha em 7. Última Milha PE TdP2007-2010 ok" xfId="3276"/>
    <cellStyle name="_Planilha em 7. Última Milha PE TdP2007-2010 ok 2" xfId="3277"/>
    <cellStyle name="_Planilha em 7. Última Milha PE TdP2007-2010 ok 2 2" xfId="3278"/>
    <cellStyle name="_Planilha em 7. Última Milha PE TdP2007-2010 ok 3" xfId="3279"/>
    <cellStyle name="_Planilha em 7. Última Milha PE TdP2007-2010 ok_201106 _Modelo de Compra BOOZ Resumo de Modelo Compra_2011_02_07" xfId="3280"/>
    <cellStyle name="_Planilha em 7. Última Milha PE TdP2007-2010 ok_201106 _Modelo de Compra BOOZ Resumo de Modelo Compra_2011_02_07 2" xfId="3281"/>
    <cellStyle name="_Planilha em 7. Última Milha PE TdP2007-2010 ok_201106 _Modelo de Compra BOOZ Resumo de Modelo Compra_2011_02_07 2 2" xfId="3282"/>
    <cellStyle name="_Planilha em 7. Última Milha PE TdP2007-2010 ok_201106 _Modelo de Compra BOOZ Resumo de Modelo Compra_2011_02_07 3" xfId="3283"/>
    <cellStyle name="_Planilha em CAPEX Rede 2008 - rev 13-nov-17h00min" xfId="3284"/>
    <cellStyle name="_Planilha em CAPEX Rede 2008 - rev 13-nov-17h00min_Claro NE_v1" xfId="3285"/>
    <cellStyle name="_Planilha em CAPEX Rede 2008 - rev 13-nov-17h00min_Claro NE_v1_PTN_Backhaul_Planillas de cotización_V23" xfId="3286"/>
    <cellStyle name="_Planilha em CAPEX Rede 2008 - rev 13-nov-17h00min_Claro NE_v1_PTN_Backhaul_Planillas de cotización_V7" xfId="3287"/>
    <cellStyle name="_Planilha em CAPEX Rede 2008 - rev 13-nov-17h00min_Claro NE_v1_TIM Offer_v8" xfId="3288"/>
    <cellStyle name="_Planilha em CAPEX Rede 2008 - rev 13-nov-17h00min_Claro NE_v1_TIM Offer_v8_PTN_Backhaul_Planillas de cotización_V23" xfId="3289"/>
    <cellStyle name="_Planilha em CAPEX Rede 2008 - rev 13-nov-17h00min_Claro NE_v1_TIM Offer_v8_PTN_Backhaul_Planillas de cotización_V7" xfId="3290"/>
    <cellStyle name="_Planilha em CAPEX Rede 2008 - rev 13-nov-17h00min_Claro_Offer_Full OM_Quotation - V1" xfId="3291"/>
    <cellStyle name="_Planilha em CAPEX Rede 2008 - rev 13-nov-17h00min_Claro_Offer_Full OM_Quotation - V1 (2)" xfId="3292"/>
    <cellStyle name="_Planilha em CAPEX Rede 2008 - rev 13-nov-17h00min_Claro_Offer_Full OM_Quotation - V1 (2)_PTN_Backhaul_Planillas de cotización_V23" xfId="3293"/>
    <cellStyle name="_Planilha em CAPEX Rede 2008 - rev 13-nov-17h00min_Claro_Offer_Full OM_Quotation - V1 (2)_PTN_Backhaul_Planillas de cotización_V7" xfId="3294"/>
    <cellStyle name="_Planilha em CAPEX Rede 2008 - rev 13-nov-17h00min_Claro_Offer_Full OM_Quotation - V1 (2)_TIM Offer_v8" xfId="3295"/>
    <cellStyle name="_Planilha em CAPEX Rede 2008 - rev 13-nov-17h00min_Claro_Offer_Full OM_Quotation - V1 (2)_TIM Offer_v8_PTN_Backhaul_Planillas de cotización_V23" xfId="3296"/>
    <cellStyle name="_Planilha em CAPEX Rede 2008 - rev 13-nov-17h00min_Claro_Offer_Full OM_Quotation - V1 (2)_TIM Offer_v8_PTN_Backhaul_Planillas de cotización_V7" xfId="3297"/>
    <cellStyle name="_Planilha em CAPEX Rede 2008 - rev 13-nov-17h00min_Claro_Offer_Full OM_Quotation - V1_PTN_Backhaul_Planillas de cotización_V23" xfId="3298"/>
    <cellStyle name="_Planilha em CAPEX Rede 2008 - rev 13-nov-17h00min_Claro_Offer_Full OM_Quotation - V1_PTN_Backhaul_Planillas de cotización_V7" xfId="3299"/>
    <cellStyle name="_Planilha em CAPEX Rede 2008 - rev 13-nov-17h00min_Claro_Offer_Full OM_Quotation - V1_TIM Offer_v8" xfId="3300"/>
    <cellStyle name="_Planilha em CAPEX Rede 2008 - rev 13-nov-17h00min_Claro_Offer_Full OM_Quotation - V1_TIM Offer_v8_PTN_Backhaul_Planillas de cotización_V23" xfId="3301"/>
    <cellStyle name="_Planilha em CAPEX Rede 2008 - rev 13-nov-17h00min_Claro_Offer_Full OM_Quotation - V1_TIM Offer_v8_PTN_Backhaul_Planillas de cotización_V7" xfId="3302"/>
    <cellStyle name="_Planilha em CAPEX Rede 2008 - rev 13-nov-17h00min_Copy of Claro_Offer_Full OM_Quotation - V1 (2)" xfId="3303"/>
    <cellStyle name="_Planilha em CAPEX Rede 2008 - rev 13-nov-17h00min_Copy of Claro_Offer_Full OM_Quotation - V1 (2)_PTN_Backhaul_Planillas de cotización_V23" xfId="3304"/>
    <cellStyle name="_Planilha em CAPEX Rede 2008 - rev 13-nov-17h00min_Copy of Claro_Offer_Full OM_Quotation - V1 (2)_PTN_Backhaul_Planillas de cotización_V7" xfId="3305"/>
    <cellStyle name="_Planilha em CAPEX Rede 2008 - rev 13-nov-17h00min_Copy of Claro_Offer_Full OM_Quotation - V1 (2)_TIM Offer_v8" xfId="3306"/>
    <cellStyle name="_Planilha em CAPEX Rede 2008 - rev 13-nov-17h00min_Copy of Claro_Offer_Full OM_Quotation - V1 (2)_TIM Offer_v8_PTN_Backhaul_Planillas de cotización_V23" xfId="3307"/>
    <cellStyle name="_Planilha em CAPEX Rede 2008 - rev 13-nov-17h00min_Copy of Claro_Offer_Full OM_Quotation - V1 (2)_TIM Offer_v8_PTN_Backhaul_Planillas de cotización_V7" xfId="3308"/>
    <cellStyle name="_Planilha em CAPEX Rede 2008 - rev 13-nov-17h00min_PTN_Backhaul_Planillas de cotización_V23" xfId="3309"/>
    <cellStyle name="_Planilha em CAPEX Rede 2008 - rev 13-nov-17h00min_PTN_Backhaul_Planillas de cotización_V7" xfId="3310"/>
    <cellStyle name="_Planilha em CAPEX Rede 2008 - rev 13-nov-17h00min_TIM Offer_v8" xfId="3311"/>
    <cellStyle name="_Planilha em CAPEX Rede 2008 - rev 13-nov-17h00min_TIM Offer_v8_PTN_Backhaul_Planillas de cotización_V23" xfId="3312"/>
    <cellStyle name="_Planilha em CAPEX Rede 2008 - rev 13-nov-17h00min_TIM Offer_v8_PTN_Backhaul_Planillas de cotización_V7" xfId="3313"/>
    <cellStyle name="_Planilha em CIT 2009.03.13 Implantação Faixa Rodovias" xfId="3314"/>
    <cellStyle name="_Planilha em CIT 2009.03.13 Implantação Faixa Rodovias 2" xfId="3315"/>
    <cellStyle name="_Planilha em Última Milha PE CoTel 2007-2010" xfId="3316"/>
    <cellStyle name="_Planilha em Última Milha PE CoTel 2007-2010 2" xfId="3317"/>
    <cellStyle name="_Planilha em Última Milha PE CoTel 2007-2010 2 2" xfId="3318"/>
    <cellStyle name="_Planilha em Última Milha PE CoTel 2007-2010 3" xfId="3319"/>
    <cellStyle name="_Planilha em Última Milha PE CoTel 2007-2010_1" xfId="3320"/>
    <cellStyle name="_Planilha em Última Milha PE CoTel 2007-2010_1 2" xfId="3321"/>
    <cellStyle name="_Planilha em Última Milha PE CoTel 2007-2010_201106 _Modelo de Compra BOOZ Resumo de Modelo Compra_2011_02_07" xfId="3322"/>
    <cellStyle name="_Planilha em Última Milha PE CoTel 2007-2010_201106 _Modelo de Compra BOOZ Resumo de Modelo Compra_2011_02_07 2" xfId="3323"/>
    <cellStyle name="_Planilha em Última Milha PE CoTel 2007-2010_201106 _Modelo de Compra BOOZ Resumo de Modelo Compra_2011_02_07 2 2" xfId="3324"/>
    <cellStyle name="_Planilha em Última Milha PE CoTel 2007-2010_201106 _Modelo de Compra BOOZ Resumo de Modelo Compra_2011_02_07 3" xfId="3325"/>
    <cellStyle name="_Planilha em Última Milha PE Guateamala-El Salvador 2007-2010" xfId="3326"/>
    <cellStyle name="_Planilha em Última Milha PE Guateamala-El Salvador 2007-2010 2" xfId="3327"/>
    <cellStyle name="_Planilha em Última Milha PE Guateamala-El Salvador 2007-2010 2 2" xfId="3328"/>
    <cellStyle name="_Planilha em Última Milha PE Guateamala-El Salvador 2007-2010 2 2 2" xfId="3329"/>
    <cellStyle name="_Planilha em Última Milha PE Guateamala-El Salvador 2007-2010 2 3" xfId="3330"/>
    <cellStyle name="_Planilha em Última Milha PE Guateamala-El Salvador 2007-2010 2_201106 _Modelo de Compra BOOZ Resumo de Modelo Compra_2011_02_07" xfId="3331"/>
    <cellStyle name="_Planilha em Última Milha PE Guateamala-El Salvador 2007-2010 2_201106 _Modelo de Compra BOOZ Resumo de Modelo Compra_2011_02_07 2" xfId="3332"/>
    <cellStyle name="_Planilha em Última Milha PE Guateamala-El Salvador 2007-2010 2_201106 _Modelo de Compra BOOZ Resumo de Modelo Compra_2011_02_07 2 2" xfId="3333"/>
    <cellStyle name="_Planilha em Última Milha PE Guateamala-El Salvador 2007-2010 2_201106 _Modelo de Compra BOOZ Resumo de Modelo Compra_2011_02_07 3" xfId="3334"/>
    <cellStyle name="_Planilha em Última Milha PE Guateamala-El Salvador 2007-2010 3" xfId="3335"/>
    <cellStyle name="_Planilha em Última Milha PE Guateamala-El Salvador 2007-2010 3 2" xfId="3336"/>
    <cellStyle name="_Planilha em Última Milha PE Guateamala-El Salvador 2007-2010 3 2 2" xfId="3337"/>
    <cellStyle name="_Planilha em Última Milha PE Guateamala-El Salvador 2007-2010 3 3" xfId="3338"/>
    <cellStyle name="_Planilha em Última Milha PE Guateamala-El Salvador 2007-2010 3_201106 _Modelo de Compra BOOZ Resumo de Modelo Compra_2011_02_07" xfId="3339"/>
    <cellStyle name="_Planilha em Última Milha PE Guateamala-El Salvador 2007-2010 3_201106 _Modelo de Compra BOOZ Resumo de Modelo Compra_2011_02_07 2" xfId="3340"/>
    <cellStyle name="_Planilha em Última Milha PE Guateamala-El Salvador 2007-2010 3_201106 _Modelo de Compra BOOZ Resumo de Modelo Compra_2011_02_07 2 2" xfId="3341"/>
    <cellStyle name="_Planilha em Última Milha PE Guateamala-El Salvador 2007-2010 3_201106 _Modelo de Compra BOOZ Resumo de Modelo Compra_2011_02_07 3" xfId="3342"/>
    <cellStyle name="_Planilha em Última Milha PE Guateamala-El Salvador 2007-2010 4" xfId="3343"/>
    <cellStyle name="_Planilha em Última Milha PE Guateamala-El Salvador 2007-2010 4 2" xfId="3344"/>
    <cellStyle name="_Planilha em Última Milha PE Guateamala-El Salvador 2007-2010 5" xfId="3345"/>
    <cellStyle name="_Planilha em Última Milha PE Guateamala-El Salvador 2007-2010_201106 _Modelo de Compra BOOZ Resumo de Modelo Compra_2011_02_07" xfId="3346"/>
    <cellStyle name="_Planilha em Última Milha PE Guateamala-El Salvador 2007-2010_201106 _Modelo de Compra BOOZ Resumo de Modelo Compra_2011_02_07 2" xfId="3347"/>
    <cellStyle name="_Planilha em Última Milha PE Guateamala-El Salvador 2007-2010_201106 _Modelo de Compra BOOZ Resumo de Modelo Compra_2011_02_07 2 2" xfId="3348"/>
    <cellStyle name="_Planilha em Última Milha PE Guateamala-El Salvador 2007-2010_201106 _Modelo de Compra BOOZ Resumo de Modelo Compra_2011_02_07 3" xfId="3349"/>
    <cellStyle name="_Planilha em Última Milha PE TASA 2007-2010" xfId="3350"/>
    <cellStyle name="_Planilha em Última Milha PE TASA 2007-2010 2" xfId="3351"/>
    <cellStyle name="_Planilha em Última Milha PE TASA 2007-2010 2 2" xfId="3352"/>
    <cellStyle name="_Planilha em Última Milha PE TASA 2007-2010 3" xfId="3353"/>
    <cellStyle name="_Planilha em Última Milha PE TASA 2007-2010_201106 _Modelo de Compra BOOZ Resumo de Modelo Compra_2011_02_07" xfId="3354"/>
    <cellStyle name="_Planilha em Última Milha PE TASA 2007-2010_201106 _Modelo de Compra BOOZ Resumo de Modelo Compra_2011_02_07 2" xfId="3355"/>
    <cellStyle name="_Planilha em Última Milha PE TASA 2007-2010_201106 _Modelo de Compra BOOZ Resumo de Modelo Compra_2011_02_07 2 2" xfId="3356"/>
    <cellStyle name="_Planilha em Última Milha PE TASA 2007-2010_201106 _Modelo de Compra BOOZ Resumo de Modelo Compra_2011_02_07 3" xfId="3357"/>
    <cellStyle name="_Planilha em Última Milha PE Tch 2007-2010" xfId="3358"/>
    <cellStyle name="_Planilha em Última Milha PE Tch 2007-2010 (TCh)" xfId="3359"/>
    <cellStyle name="_Planilha em Última Milha PE Tch 2007-2010 (TCh) 2" xfId="3360"/>
    <cellStyle name="_Planilha em Última Milha PE Tch 2007-2010 (TCh) 2 2" xfId="3361"/>
    <cellStyle name="_Planilha em Última Milha PE Tch 2007-2010 (TCh) 2 2 2" xfId="3362"/>
    <cellStyle name="_Planilha em Última Milha PE Tch 2007-2010 (TCh) 2 3" xfId="3363"/>
    <cellStyle name="_Planilha em Última Milha PE Tch 2007-2010 (TCh) 2_201106 _Modelo de Compra BOOZ Resumo de Modelo Compra_2011_02_07" xfId="3364"/>
    <cellStyle name="_Planilha em Última Milha PE Tch 2007-2010 (TCh) 2_201106 _Modelo de Compra BOOZ Resumo de Modelo Compra_2011_02_07 2" xfId="3365"/>
    <cellStyle name="_Planilha em Última Milha PE Tch 2007-2010 (TCh) 2_201106 _Modelo de Compra BOOZ Resumo de Modelo Compra_2011_02_07 2 2" xfId="3366"/>
    <cellStyle name="_Planilha em Última Milha PE Tch 2007-2010 (TCh) 2_201106 _Modelo de Compra BOOZ Resumo de Modelo Compra_2011_02_07 3" xfId="3367"/>
    <cellStyle name="_Planilha em Última Milha PE Tch 2007-2010 (TCh) 3" xfId="3368"/>
    <cellStyle name="_Planilha em Última Milha PE Tch 2007-2010 (TCh) 3 2" xfId="3369"/>
    <cellStyle name="_Planilha em Última Milha PE Tch 2007-2010 (TCh) 4" xfId="3370"/>
    <cellStyle name="_Planilha em Última Milha PE Tch 2007-2010 (TCh)_201106 _Modelo de Compra BOOZ Resumo de Modelo Compra_2011_02_07" xfId="3371"/>
    <cellStyle name="_Planilha em Última Milha PE Tch 2007-2010 (TCh)_201106 _Modelo de Compra BOOZ Resumo de Modelo Compra_2011_02_07 2" xfId="3372"/>
    <cellStyle name="_Planilha em Última Milha PE Tch 2007-2010 (TCh)_201106 _Modelo de Compra BOOZ Resumo de Modelo Compra_2011_02_07 2 2" xfId="3373"/>
    <cellStyle name="_Planilha em Última Milha PE Tch 2007-2010 (TCh)_201106 _Modelo de Compra BOOZ Resumo de Modelo Compra_2011_02_07 3" xfId="3374"/>
    <cellStyle name="_Planilha em Última Milha PE Tch 2007-2010 10" xfId="3375"/>
    <cellStyle name="_Planilha em Última Milha PE Tch 2007-2010 10 2" xfId="3376"/>
    <cellStyle name="_Planilha em Última Milha PE Tch 2007-2010 11" xfId="3377"/>
    <cellStyle name="_Planilha em Última Milha PE Tch 2007-2010 11 2" xfId="3378"/>
    <cellStyle name="_Planilha em Última Milha PE Tch 2007-2010 12" xfId="3379"/>
    <cellStyle name="_Planilha em Última Milha PE Tch 2007-2010 12 2" xfId="3380"/>
    <cellStyle name="_Planilha em Última Milha PE Tch 2007-2010 13" xfId="3381"/>
    <cellStyle name="_Planilha em Última Milha PE Tch 2007-2010 13 2" xfId="3382"/>
    <cellStyle name="_Planilha em Última Milha PE Tch 2007-2010 14" xfId="3383"/>
    <cellStyle name="_Planilha em Última Milha PE Tch 2007-2010 14 2" xfId="3384"/>
    <cellStyle name="_Planilha em Última Milha PE Tch 2007-2010 15" xfId="3385"/>
    <cellStyle name="_Planilha em Última Milha PE Tch 2007-2010 15 2" xfId="3386"/>
    <cellStyle name="_Planilha em Última Milha PE Tch 2007-2010 16" xfId="3387"/>
    <cellStyle name="_Planilha em Última Milha PE Tch 2007-2010 16 2" xfId="3388"/>
    <cellStyle name="_Planilha em Última Milha PE Tch 2007-2010 17" xfId="3389"/>
    <cellStyle name="_Planilha em Última Milha PE Tch 2007-2010 17 2" xfId="3390"/>
    <cellStyle name="_Planilha em Última Milha PE Tch 2007-2010 18" xfId="3391"/>
    <cellStyle name="_Planilha em Última Milha PE Tch 2007-2010 18 2" xfId="3392"/>
    <cellStyle name="_Planilha em Última Milha PE Tch 2007-2010 19" xfId="3393"/>
    <cellStyle name="_Planilha em Última Milha PE Tch 2007-2010 19 2" xfId="3394"/>
    <cellStyle name="_Planilha em Última Milha PE Tch 2007-2010 2" xfId="3395"/>
    <cellStyle name="_Planilha em Última Milha PE Tch 2007-2010 2 2" xfId="3396"/>
    <cellStyle name="_Planilha em Última Milha PE Tch 2007-2010 20" xfId="3397"/>
    <cellStyle name="_Planilha em Última Milha PE Tch 2007-2010 20 2" xfId="3398"/>
    <cellStyle name="_Planilha em Última Milha PE Tch 2007-2010 21" xfId="3399"/>
    <cellStyle name="_Planilha em Última Milha PE Tch 2007-2010 22" xfId="3400"/>
    <cellStyle name="_Planilha em Última Milha PE Tch 2007-2010 3" xfId="3401"/>
    <cellStyle name="_Planilha em Última Milha PE Tch 2007-2010 3 2" xfId="3402"/>
    <cellStyle name="_Planilha em Última Milha PE Tch 2007-2010 4" xfId="3403"/>
    <cellStyle name="_Planilha em Última Milha PE Tch 2007-2010 4 2" xfId="3404"/>
    <cellStyle name="_Planilha em Última Milha PE Tch 2007-2010 5" xfId="3405"/>
    <cellStyle name="_Planilha em Última Milha PE Tch 2007-2010 5 2" xfId="3406"/>
    <cellStyle name="_Planilha em Última Milha PE Tch 2007-2010 6" xfId="3407"/>
    <cellStyle name="_Planilha em Última Milha PE Tch 2007-2010 6 2" xfId="3408"/>
    <cellStyle name="_Planilha em Última Milha PE Tch 2007-2010 7" xfId="3409"/>
    <cellStyle name="_Planilha em Última Milha PE Tch 2007-2010 7 2" xfId="3410"/>
    <cellStyle name="_Planilha em Última Milha PE Tch 2007-2010 8" xfId="3411"/>
    <cellStyle name="_Planilha em Última Milha PE Tch 2007-2010 8 2" xfId="3412"/>
    <cellStyle name="_Planilha em Última Milha PE Tch 2007-2010 9" xfId="3413"/>
    <cellStyle name="_Planilha em Última Milha PE Tch 2007-2010 9 2" xfId="3414"/>
    <cellStyle name="_Planilha em Última Milha PE Tch 2007-2010_201106 _Modelo de Compra BOOZ Resumo de Modelo Compra_2011_02_07" xfId="3415"/>
    <cellStyle name="_Planilha em Última Milha PE Tch 2007-2010_201106 _Modelo de Compra BOOZ Resumo de Modelo Compra_2011_02_07 2" xfId="3416"/>
    <cellStyle name="_Planilha em Última Milha PE Tch 2007-2010_201106 _Modelo de Compra BOOZ Resumo de Modelo Compra_2011_02_07 2 2" xfId="3417"/>
    <cellStyle name="_Planilha em Última Milha PE Tch 2007-2010_201106 _Modelo de Compra BOOZ Resumo de Modelo Compra_2011_02_07 3" xfId="3418"/>
    <cellStyle name="_Planilha em Última Milha PE TELESP 2007-2010_26abr" xfId="3419"/>
    <cellStyle name="_Planilha em Última Milha PE TELESP 2007-2010_26abr 2" xfId="3420"/>
    <cellStyle name="_Planilha em Última Milha PE TELESP 2007-2010_26abr 2 2" xfId="3421"/>
    <cellStyle name="_Planilha em Última Milha PE TELESP 2007-2010_26abr 3" xfId="3422"/>
    <cellStyle name="_Planilha em Última Milha PE TELESP 2007-2010_26abr_201106 _Modelo de Compra BOOZ Resumo de Modelo Compra_2011_02_07" xfId="3423"/>
    <cellStyle name="_Planilha em Última Milha PE TELESP 2007-2010_26abr_201106 _Modelo de Compra BOOZ Resumo de Modelo Compra_2011_02_07 2" xfId="3424"/>
    <cellStyle name="_Planilha em Última Milha PE TELESP 2007-2010_26abr_201106 _Modelo de Compra BOOZ Resumo de Modelo Compra_2011_02_07 2 2" xfId="3425"/>
    <cellStyle name="_Planilha em Última Milha PE TELESP 2007-2010_26abr_201106 _Modelo de Compra BOOZ Resumo de Modelo Compra_2011_02_07 3" xfId="3426"/>
    <cellStyle name="_Planilha em Ultima Milha PE VENE - pres - Acesso Modificado" xfId="3427"/>
    <cellStyle name="_Planilha em Ultima Milha PE VENE - pres - Acesso Modificado 2" xfId="3428"/>
    <cellStyle name="_Planilha em Ultima Milha PE VENE - pres - Acesso Modificado 2 2" xfId="3429"/>
    <cellStyle name="_Planilha em Ultima Milha PE VENE - pres - Acesso Modificado 3" xfId="3430"/>
    <cellStyle name="_Planilha em Ultima Milha PE VENE - pres - Acesso Modificado_201106 _Modelo de Compra BOOZ Resumo de Modelo Compra_2011_02_07" xfId="3431"/>
    <cellStyle name="_Planilha em Ultima Milha PE VENE - pres - Acesso Modificado_201106 _Modelo de Compra BOOZ Resumo de Modelo Compra_2011_02_07 2" xfId="3432"/>
    <cellStyle name="_Planilha em Ultima Milha PE VENE - pres - Acesso Modificado_201106 _Modelo de Compra BOOZ Resumo de Modelo Compra_2011_02_07 2 2" xfId="3433"/>
    <cellStyle name="_Planilha em Ultima Milha PE VENE - pres - Acesso Modificado_201106 _Modelo de Compra BOOZ Resumo de Modelo Compra_2011_02_07 3" xfId="3434"/>
    <cellStyle name="_Planilha Metro Eth 2007 v31 (target)" xfId="3435"/>
    <cellStyle name="_Planilha_de_precos_consolidada_16052007_atualiz abr08" xfId="3436"/>
    <cellStyle name="_Planilha_de_precos_consolidada_16052007_atualiz abr08 2" xfId="3437"/>
    <cellStyle name="_Planilhas de Mediação_Pgto Atento 2007_jan a nov_ADSL &amp; RTB_v2" xfId="3438"/>
    <cellStyle name="_Planilhas de Mediação_Pgto Atento 2007_jan a nov_ADSL &amp; RTB_v2 2" xfId="3439"/>
    <cellStyle name="_Planilhas de Mediação_Pgto Atento 2007_jan a nov_ADSL &amp; RTB_v2 2 2" xfId="3440"/>
    <cellStyle name="_Planilhas de Mediação_Pgto Atento 2007_jan a nov_ADSL &amp; RTB_v2 3" xfId="3441"/>
    <cellStyle name="_Planilhas de Mediação_Pgto Atento 2007_jan a nov_ADSL &amp; RTB_v2_Capex" xfId="3442"/>
    <cellStyle name="_Planilhas de Mediação_Pgto Atento 2007_jan a nov_ADSL &amp; RTB_v2_Capex 2" xfId="3443"/>
    <cellStyle name="_Planilhas de Mediação_Pgto Atento 2007_jan a nov_ADSL &amp; RTB_v2_Capex 2 2" xfId="3444"/>
    <cellStyle name="_Planilhas de Mediação_Pgto Atento 2007_jan a nov_ADSL &amp; RTB_v2_Capex 3" xfId="3445"/>
    <cellStyle name="_Planilhas de Mediação_Pgto Atento 2007_jan a nov_ADSL &amp; RTB_v2_Capex_MI 2011 pré CIT 19_01" xfId="3446"/>
    <cellStyle name="_Planilhas de Mediação_Pgto Atento 2007_jan a nov_ADSL &amp; RTB_v2_Capex_MI 2011 pré CIT 19_01 2" xfId="3447"/>
    <cellStyle name="_Planilhas de Mediação_Pgto Atento 2007_jan a nov_ADSL &amp; RTB_v2_Capex_MI 2011 pré CIT 19_01 2 2" xfId="3448"/>
    <cellStyle name="_Planilhas de Mediação_Pgto Atento 2007_jan a nov_ADSL &amp; RTB_v2_Capex_MI 2011 pré CIT 19_01 3" xfId="3449"/>
    <cellStyle name="_Planilhas de Mediação_Pgto Atento 2007_jan a nov_ADSL &amp; RTB_v2_Capex_MI 2011 préCIT 04_04" xfId="3450"/>
    <cellStyle name="_Planilhas de Mediação_Pgto Atento 2007_jan a nov_ADSL &amp; RTB_v2_Capex_MI 2011 préCIT 04_04 2" xfId="3451"/>
    <cellStyle name="_Planilhas de Mediação_Pgto Atento 2007_jan a nov_ADSL &amp; RTB_v2_Capex_MI 2011 préCIT 04_04 2 2" xfId="3452"/>
    <cellStyle name="_Planilhas de Mediação_Pgto Atento 2007_jan a nov_ADSL &amp; RTB_v2_Capex_MI 2011 préCIT 04_04 3" xfId="3453"/>
    <cellStyle name="_Planilla de CotizaciÃ³n  La" xfId="3454"/>
    <cellStyle name="_Planilla de Cotización Radios (Ericsson, Rev.A)" xfId="3455"/>
    <cellStyle name="_Planilla de Cotización Radios (Ericsson, Rev.A)_PTN_Backhaul_Planillas de cotización_V23" xfId="3456"/>
    <cellStyle name="_Planilla de Cotización Radios (Ericsson, Rev.A)_PTN_Backhaul_Planillas de cotización_V7" xfId="3457"/>
    <cellStyle name="_Planilla MOtorola y RFS" xfId="3458"/>
    <cellStyle name="_Planilla_de_Cotización sólo Radios vfija 0612-06" xfId="3459"/>
    <cellStyle name="_Planilla_de_Cotización sólo Radios vfija 0612-06_PTN_Backhaul_Planillas de cotización_V23" xfId="3460"/>
    <cellStyle name="_Planilla_de_Cotización sólo Radios vfija 0612-06_PTN_Backhaul_Planillas de cotización_V7" xfId="3461"/>
    <cellStyle name="_Planta DTH 2007" xfId="3462"/>
    <cellStyle name="_Planta DTH 2007 2" xfId="3463"/>
    <cellStyle name="_Plantilla Modelo Presupuestario 2008 (VDPT)" xfId="3464"/>
    <cellStyle name="_PLEITO DTH 2009.08.05" xfId="3465"/>
    <cellStyle name="_PLEITO DTH 2009.08.05 2" xfId="3466"/>
    <cellStyle name="_x0007__x0005__Portas ADSL ADER_" xfId="3467"/>
    <cellStyle name="_Portas ONT Jumper" xfId="3468"/>
    <cellStyle name="_Portas ONT Jumper 2" xfId="3469"/>
    <cellStyle name="_pósCIT 10.08" xfId="3470"/>
    <cellStyle name="_pósCIT 10.08 2" xfId="3471"/>
    <cellStyle name="_pósCIT 10.08 2 2" xfId="3472"/>
    <cellStyle name="_pósCIT 10.08 3" xfId="3473"/>
    <cellStyle name="_pósCIT 24.07" xfId="3474"/>
    <cellStyle name="_pósCIT 24.07 2" xfId="3475"/>
    <cellStyle name="_pósCIT 24.07 2 2" xfId="3476"/>
    <cellStyle name="_pósCIT 24.07 3" xfId="3477"/>
    <cellStyle name="_Potenciais IPTV_2008 24072007" xfId="3478"/>
    <cellStyle name="_Potenciais IPTV_2008 24072007 2" xfId="3479"/>
    <cellStyle name="_Potenciais IPTV_2008 24072007 2 2" xfId="3480"/>
    <cellStyle name="_Potenciais IPTV_2008 24072007 3" xfId="3481"/>
    <cellStyle name="_PRECIARIO CAPA OPTICA SIEMENS" xfId="3482"/>
    <cellStyle name="_PRECIARIO CAPA OPTICA SIEMENS 2" xfId="3483"/>
    <cellStyle name="_PRECIARIOS CAPA OPTICA NORTEL" xfId="3484"/>
    <cellStyle name="_PRECIARIOS CAPA OPTICA NORTEL 2" xfId="3485"/>
    <cellStyle name="_Price in Intelig template-v5" xfId="3486"/>
    <cellStyle name="_Price in Intelig template-v5 2" xfId="3487"/>
    <cellStyle name="_Pricing FTTH_R2" xfId="3488"/>
    <cellStyle name="_Product Material Price Benchmark Table 08.07.2007" xfId="3489"/>
    <cellStyle name="_Product Material Price Benchmark Table 08.07.2007 2" xfId="3490"/>
    <cellStyle name="_Product Material Price Benchmark Table 08.07.2007 2 2" xfId="3491"/>
    <cellStyle name="_Product Material Price Benchmark Table 08.07.2007 3" xfId="3492"/>
    <cellStyle name="_Product Material Price Benchmark Table 08.07.2007_201106 _Modelo de Compra BOOZ Resumo de Modelo Compra_2011_02_07" xfId="3493"/>
    <cellStyle name="_Product Material Price Benchmark Table 08.07.2007_201106 _Modelo de Compra BOOZ Resumo de Modelo Compra_2011_02_07 2" xfId="3494"/>
    <cellStyle name="_Product Material Price Benchmark Table 08.07.2007_201106 _Modelo de Compra BOOZ Resumo de Modelo Compra_2011_02_07 2 2" xfId="3495"/>
    <cellStyle name="_Product Material Price Benchmark Table 08.07.2007_201106 _Modelo de Compra BOOZ Resumo de Modelo Compra_2011_02_07 3" xfId="3496"/>
    <cellStyle name="_Product Material Price Benchmark Table 08.07.2007_Anexo III Planilla Modelo de Cotización DSLAM 2008 v18" xfId="3497"/>
    <cellStyle name="_Product Material Price Benchmark Table 08.07.2007_Anexo III Planilla Modelo de Cotización DSLAM 2008 v18 2" xfId="3498"/>
    <cellStyle name="_Product Material Price Benchmark Table 08.07.2007_Anexo III Planilla Modelo de Cotización DSLAM 2008 v18 2 2" xfId="3499"/>
    <cellStyle name="_Product Material Price Benchmark Table 08.07.2007_Anexo III Planilla Modelo de Cotización DSLAM 2008 v18 3" xfId="3500"/>
    <cellStyle name="_Product Material Price Benchmark Table 08.07.2007_Anexo III Planilla Modelo de Cotización DSLAM 2008 v18_201106 _Modelo de Compra BOOZ Resumo de Modelo Compra_2011_02_07" xfId="3501"/>
    <cellStyle name="_Product Material Price Benchmark Table 08.07.2007_Anexo III Planilla Modelo de Cotización DSLAM 2008 v18_201106 _Modelo de Compra BOOZ Resumo de Modelo Compra_2011_02_07 2" xfId="3502"/>
    <cellStyle name="_Product Material Price Benchmark Table 08.07.2007_Anexo III Planilla Modelo de Cotización DSLAM 2008 v18_201106 _Modelo de Compra BOOZ Resumo de Modelo Compra_2011_02_07 2 2" xfId="3503"/>
    <cellStyle name="_Product Material Price Benchmark Table 08.07.2007_Anexo III Planilla Modelo de Cotización DSLAM 2008 v18_201106 _Modelo de Compra BOOZ Resumo de Modelo Compra_2011_02_07 3" xfId="3504"/>
    <cellStyle name="_Projeção de Tarifas" xfId="3505"/>
    <cellStyle name="_Projeção de Tarifas 2" xfId="3506"/>
    <cellStyle name="_Proposta Corte_17_10" xfId="3507"/>
    <cellStyle name="_Proposta Corte_17_10 2" xfId="3508"/>
    <cellStyle name="_Proposta Corte_17_10_Capex" xfId="3509"/>
    <cellStyle name="_Quotation  Inelig LOTE 1 (006)-v3" xfId="3510"/>
    <cellStyle name="_Quotation  Inelig LOTE 1 (006)-v3 2" xfId="3511"/>
    <cellStyle name="_Quotation -Anéis Opticos RJO e SPO-v7" xfId="3512"/>
    <cellStyle name="_Quotation -Anéis Opticos RJO e SPO-v7 2" xfId="3513"/>
    <cellStyle name="_Quotation EBT Metro Rings 11.08.03_v4" xfId="3514"/>
    <cellStyle name="_Quotation EBT Metro Rings 11.08.03_v4 2" xfId="3515"/>
    <cellStyle name="_Quotation EBT Metro Rings 26.09.03_v9 5xNE" xfId="3516"/>
    <cellStyle name="_Quotation EBT Metro Rings 26.09.03_v9 5xNE 2" xfId="3517"/>
    <cellStyle name="_Quotation of Irdeto 14Jan(sa)_v1" xfId="3518"/>
    <cellStyle name="_Quotation of Irdeto 14Jan(sa)_v1 2" xfId="3519"/>
    <cellStyle name="_Quotation table-Telvoting230404-v1" xfId="3520"/>
    <cellStyle name="_Quotation table-Telvoting230404-v1 2" xfId="3521"/>
    <cellStyle name="_Quotation Template Overseas - Y2004Q02(0708-SuperCRZ)" xfId="3522"/>
    <cellStyle name="_Quotation Template Overseas - Y2004Q02(0708-SuperCRZ) 2" xfId="3523"/>
    <cellStyle name="_Quotation Template Overseas - Y2006Q01(Feb.24.2006)-v5" xfId="3524"/>
    <cellStyle name="_Quotation Template Overseas - Y2006Q01(Feb.24.2006)-v5 2" xfId="3525"/>
    <cellStyle name="_Quotation TLATAM - Metro 2009 V28 val" xfId="3526"/>
    <cellStyle name="_Quotation Transmission" xfId="3527"/>
    <cellStyle name="_Quotation Transmission 2" xfId="3528"/>
    <cellStyle name="_Quotation Transmission-v2" xfId="3529"/>
    <cellStyle name="_Quotation Transmission-v2 2" xfId="3530"/>
    <cellStyle name="_Quotation_middleware 10Jan06" xfId="3531"/>
    <cellStyle name="_Quotation_middleware 10Jan06 2" xfId="3532"/>
    <cellStyle name="_quotation_TUT(a)" xfId="3533"/>
    <cellStyle name="_quotation_TUT(a) 2" xfId="3534"/>
    <cellStyle name="_Racional para preenchimento Palestra v.Cierre com proj VPEv4_050808" xfId="3535"/>
    <cellStyle name="_Racional para preenchimento Palestra v.Cierre com proj VPEv4_050808 2" xfId="3536"/>
    <cellStyle name="_Receitas PE 2009 v1.0" xfId="3537"/>
    <cellStyle name="_Receitas PE 2009 v1.0 2" xfId="3538"/>
    <cellStyle name="_Receitas PE 2009 v1.0_19.04.2010_Consolidação_Operativos_VPE v1" xfId="3539"/>
    <cellStyle name="_Receitas PE 2009 v1.0_19.04.2010_Consolidação_Operativos_VPE v1 2" xfId="3540"/>
    <cellStyle name="_Receitas PE 2009 v1.0_OP - Planilha Capex PE 2010_13 rev4 - 100519" xfId="3541"/>
    <cellStyle name="_Receitas PE 2009 v1.0_OP - Planilha Capex PE 2010_13 rev4 - 100519 2" xfId="3542"/>
    <cellStyle name="_Receitas PE 2009 v1.0_Operativos_v3 Enviado - 100430" xfId="3543"/>
    <cellStyle name="_Receitas PE 2009 v1.0_Operativos_v3 Enviado - 100430 2" xfId="3544"/>
    <cellStyle name="_Relat. Resultados Internet 2009" xfId="3545"/>
    <cellStyle name="_Relat. Resultados Internet 2009 2" xfId="3546"/>
    <cellStyle name="_Relat. Resultados Internet 2009_19.04.2010_Consolidação_Operativos_VPE v1" xfId="3547"/>
    <cellStyle name="_Relat. Resultados Internet 2009_19.04.2010_Consolidação_Operativos_VPE v1 2" xfId="3548"/>
    <cellStyle name="_Relat. Resultados Internet 2009_OP - Planilha Capex PE 2010_13 rev4 - 100519" xfId="3549"/>
    <cellStyle name="_Relat. Resultados Internet 2009_OP - Planilha Capex PE 2010_13 rev4 - 100519 2" xfId="3550"/>
    <cellStyle name="_Relat. Resultados Internet 2009_Operativos_v3 Enviado - 100430" xfId="3551"/>
    <cellStyle name="_Relat. Resultados Internet 2009_Operativos_v3 Enviado - 100430 2" xfId="3552"/>
    <cellStyle name="_Relatórios - Desembolso Contratual - luciana" xfId="3553"/>
    <cellStyle name="_Relatórios - Desembolso Contratual - luciana 2" xfId="3554"/>
    <cellStyle name="_Relatórios - Desembolso Contratual - luciana 2 2" xfId="3555"/>
    <cellStyle name="_Relatórios - Desembolso Contratual - luciana 3" xfId="3556"/>
    <cellStyle name="_Relatórios - Desembolso Contratual - luciana_Capex" xfId="3557"/>
    <cellStyle name="_Relatórios - Desembolso Contratual - luciana_Capex 2" xfId="3558"/>
    <cellStyle name="_Relatórios - Desembolso Contratual - luciana_Capex 2 2" xfId="3559"/>
    <cellStyle name="_Relatórios - Desembolso Contratual - luciana_Capex 3" xfId="3560"/>
    <cellStyle name="_Relatórios - Desembolso Contratual - luciana_Capex_MI 2011 pré CIT 19_01" xfId="3561"/>
    <cellStyle name="_Relatórios - Desembolso Contratual - luciana_Capex_MI 2011 pré CIT 19_01 2" xfId="3562"/>
    <cellStyle name="_Relatórios - Desembolso Contratual - luciana_Capex_MI 2011 pré CIT 19_01 2 2" xfId="3563"/>
    <cellStyle name="_Relatórios - Desembolso Contratual - luciana_Capex_MI 2011 pré CIT 19_01 3" xfId="3564"/>
    <cellStyle name="_Relatórios - Desembolso Contratual - luciana_Capex_MI 2011 préCIT 04_04" xfId="3565"/>
    <cellStyle name="_Relatórios - Desembolso Contratual - luciana_Capex_MI 2011 préCIT 04_04 2" xfId="3566"/>
    <cellStyle name="_Relatórios - Desembolso Contratual - luciana_Capex_MI 2011 préCIT 04_04 2 2" xfId="3567"/>
    <cellStyle name="_Relatórios - Desembolso Contratual - luciana_Capex_MI 2011 préCIT 04_04 3" xfId="3568"/>
    <cellStyle name="_Requerimientos Core CS Ver 8" xfId="3569"/>
    <cellStyle name="_Resumen Huawei - respuesta v2" xfId="3570"/>
    <cellStyle name="_Resumen Huawei - respuesta v2_03-Anexo II - Planillas de cotizacion - v37" xfId="3571"/>
    <cellStyle name="_Resumen Huawei - respuesta v2_03-Anexo II - Planillas de cotizacion - v37_Quotation TLATAM - Metro 2009 V15" xfId="3572"/>
    <cellStyle name="_Resumen Huawei - respuesta v2_Quotation TLATAM - Metro 2009 V15" xfId="3573"/>
    <cellStyle name="_Resumen Huawei - respuesta v2_Tabla de servicios v2 (All) (version 1)" xfId="3574"/>
    <cellStyle name="_RESUMO 2RONDA-M" xfId="3575"/>
    <cellStyle name="_Resumo Físicos - Orçamento VPC 2009 - versão 1 - basePE140808" xfId="3576"/>
    <cellStyle name="_Resumo Físicos - Orçamento VPC 2009 - versão 1 - basePE140808 2" xfId="3577"/>
    <cellStyle name="_Resumo Físicos - Orçamento VPC 2009 - versão 1 - basePE140808_19.04.2010_Consolidação_Operativos_VPE v1" xfId="3578"/>
    <cellStyle name="_Resumo Físicos - Orçamento VPC 2009 - versão 1 - basePE140808_19.04.2010_Consolidação_Operativos_VPE v1 2" xfId="3579"/>
    <cellStyle name="_Resumo Físicos - Orçamento VPC 2009 - versão 1 - basePE140808_2009.06.02 DRE consolidado 04062009_v4" xfId="3580"/>
    <cellStyle name="_Resumo Físicos - Orçamento VPC 2009 - versão 1 - basePE140808_2009.06.02 DRE consolidado 04062009_v4 2" xfId="3581"/>
    <cellStyle name="_Resumo Físicos - Orçamento VPC 2009 - versão 1 - basePE140808_2009.06.30 Modelo Residencial v2.0" xfId="3582"/>
    <cellStyle name="_Resumo Físicos - Orçamento VPC 2009 - versão 1 - basePE140808_2009.06.30 Modelo Residencial v2.0 2" xfId="3583"/>
    <cellStyle name="_Resumo Físicos - Orçamento VPC 2009 - versão 1 - basePE140808_2009.07.08 Palestra VPC v1.0" xfId="3584"/>
    <cellStyle name="_Resumo Físicos - Orçamento VPC 2009 - versão 1 - basePE140808_2009.07.08 Palestra VPC v1.0 2" xfId="3585"/>
    <cellStyle name="_Resumo Físicos - Orçamento VPC 2009 - versão 1 - basePE140808_Envio_K_Físicos" xfId="3586"/>
    <cellStyle name="_Resumo Físicos - Orçamento VPC 2009 - versão 1 - basePE140808_Envio_K_Físicos 2" xfId="3587"/>
    <cellStyle name="_Resumo Físicos - Orçamento VPC 2009 - versão 1 - basePE140808_Envio_K_Receita" xfId="3588"/>
    <cellStyle name="_Resumo Físicos - Orçamento VPC 2009 - versão 1 - basePE140808_Envio_K_Receita 2" xfId="3589"/>
    <cellStyle name="_Resumo Físicos - Orçamento VPC 2009 - versão 1 - basePE140808_OP - Planilha Capex PE 2010_13 rev4 - 100519" xfId="3590"/>
    <cellStyle name="_Resumo Físicos - Orçamento VPC 2009 - versão 1 - basePE140808_OP - Planilha Capex PE 2010_13 rev4 - 100519 2" xfId="3591"/>
    <cellStyle name="_Resumo Físicos - Orçamento VPC 2009 - versão 1 - basePE140808_Operativos_v3 Enviado - 100430" xfId="3592"/>
    <cellStyle name="_Resumo Físicos - Orçamento VPC 2009 - versão 1 - basePE140808_Operativos_v3 Enviado - 100430 2" xfId="3593"/>
    <cellStyle name="_Resumo Físicos - Orçamento VPC 2009 - versão 1 - basePE140808_SPA_ OPEX Planilhao_ SB_ 081021" xfId="3594"/>
    <cellStyle name="_Resumo Físicos - Orçamento VPC 2009 - versão 1 - basePE140808_SPA_ OPEX Planilhao_ SB_ 081021 2" xfId="3595"/>
    <cellStyle name="_Resumo Físicos - Orçamento VPC 2009 - versão 1 - basePE140808_SPP_Mascara demandas v04 - RGM FS- 2008-09-05" xfId="3596"/>
    <cellStyle name="_Resumo Físicos - Orçamento VPC 2009 - versão 1 - basePE140808_SPP_Mascara demandas v04 - RGM FS- 2008-09-05 2" xfId="3597"/>
    <cellStyle name="_Resumo Memória SERA HD1_HD2 v2" xfId="3598"/>
    <cellStyle name="_Resumo Memória SERA HD1_HD2 v2 2" xfId="3599"/>
    <cellStyle name="_Resumo Memória SERA HD1_HD2 v2_Capex" xfId="3600"/>
    <cellStyle name="_Resumo Memória SERA HD1_HD2 v2_Capex 2" xfId="3601"/>
    <cellStyle name="_Resumo Memória SERA HD1_HD2 v2_Capex 2 2" xfId="3602"/>
    <cellStyle name="_Resumo Memória SERA HD1_HD2 v2_Capex 3" xfId="3603"/>
    <cellStyle name="_Resumo Memória SERA HD1_HD2 v2_Capex_MI 2011 pré CIT 19_01" xfId="3604"/>
    <cellStyle name="_Resumo Memória SERA HD1_HD2 v2_Capex_MI 2011 pré CIT 19_01 2" xfId="3605"/>
    <cellStyle name="_Resumo Memória SERA HD1_HD2 v2_Capex_MI 2011 pré CIT 19_01 2 2" xfId="3606"/>
    <cellStyle name="_Resumo Memória SERA HD1_HD2 v2_Capex_MI 2011 pré CIT 19_01 3" xfId="3607"/>
    <cellStyle name="_Resumo Memória SERA HD1_HD2 v2_Capex_MI 2011 préCIT 04_04" xfId="3608"/>
    <cellStyle name="_Resumo Memória SERA HD1_HD2 v2_Capex_MI 2011 préCIT 04_04 2" xfId="3609"/>
    <cellStyle name="_Resumo Memória SERA HD1_HD2 v2_Capex_MI 2011 préCIT 04_04 2 2" xfId="3610"/>
    <cellStyle name="_Resumo Memória SERA HD1_HD2 v2_Capex_MI 2011 préCIT 04_04 3" xfId="3611"/>
    <cellStyle name="_RESUMO MET JAN_MAR" xfId="3612"/>
    <cellStyle name="_RESUMO MET JAN_MAR 2" xfId="3613"/>
    <cellStyle name="_RESUMO MET JAN_MAR_Capex" xfId="3614"/>
    <cellStyle name="_RESUMO MET JAN_MAR_Capex 2" xfId="3615"/>
    <cellStyle name="_RESUMO MET JAN_MAR_Capex 2 2" xfId="3616"/>
    <cellStyle name="_RESUMO MET JAN_MAR_Capex 3" xfId="3617"/>
    <cellStyle name="_RESUMO MET JAN_MAR_Capex_MI 2011 pré CIT 19_01" xfId="3618"/>
    <cellStyle name="_RESUMO MET JAN_MAR_Capex_MI 2011 pré CIT 19_01 2" xfId="3619"/>
    <cellStyle name="_RESUMO MET JAN_MAR_Capex_MI 2011 pré CIT 19_01 2 2" xfId="3620"/>
    <cellStyle name="_RESUMO MET JAN_MAR_Capex_MI 2011 pré CIT 19_01 3" xfId="3621"/>
    <cellStyle name="_RESUMO MET JAN_MAR_Capex_MI 2011 préCIT 04_04" xfId="3622"/>
    <cellStyle name="_RESUMO MET JAN_MAR_Capex_MI 2011 préCIT 04_04 2" xfId="3623"/>
    <cellStyle name="_RESUMO MET JAN_MAR_Capex_MI 2011 préCIT 04_04 2 2" xfId="3624"/>
    <cellStyle name="_RESUMO MET JAN_MAR_Capex_MI 2011 préCIT 04_04 3" xfId="3625"/>
    <cellStyle name="_Resumo Multiserviço_PE2011_2013" xfId="3626"/>
    <cellStyle name="_Resumo Multiserviço_PE2011_2013 2" xfId="3627"/>
    <cellStyle name="_RESUMO PE 2007_2008_10_04" xfId="3628"/>
    <cellStyle name="_RESUMO PE 2007_2008_10_04 2" xfId="3629"/>
    <cellStyle name="_RESUMO PE 2007_2008_10_04_Capex" xfId="3630"/>
    <cellStyle name="_Resumo Proposta_DWDM Gradiente_v7" xfId="3631"/>
    <cellStyle name="_Resumo Proposta_DWDM Gradiente_v7 2" xfId="3632"/>
    <cellStyle name="_Resumo Voz_Dados_Outros - Demanda Mensalizada (2008)" xfId="3633"/>
    <cellStyle name="_Resumo Voz_Dados_Outros - Demanda Mensalizada (2008) 2" xfId="3634"/>
    <cellStyle name="_Resumo Voz_Dados_Outros - Demanda Mensalizada (2008)_Capex" xfId="3635"/>
    <cellStyle name="_Resumo Voz_Dados_Outros - Demanda Mensalizada (2008)_Capex 2" xfId="3636"/>
    <cellStyle name="_Revisions" xfId="3637"/>
    <cellStyle name="_Revisions 2" xfId="3638"/>
    <cellStyle name="_Revisions_1" xfId="3639"/>
    <cellStyle name="_Revisions_1 2" xfId="3640"/>
    <cellStyle name="_Revisions_1_19.04.2010_Consolidação_Operativos_VPE v1" xfId="3641"/>
    <cellStyle name="_Revisions_1_19.04.2010_Consolidação_Operativos_VPE v1 2" xfId="3642"/>
    <cellStyle name="_Revisions_1_CMP - Modelagem_Subsegmentos - Massivo BL impacto 3G" xfId="3643"/>
    <cellStyle name="_Revisions_1_CMP - Modelagem_Subsegmentos - Massivo BL impacto 3G 2" xfId="3644"/>
    <cellStyle name="_Revisions_1_MI 2007-11" xfId="3645"/>
    <cellStyle name="_Revisions_1_MI 2007-11 2" xfId="3646"/>
    <cellStyle name="_Revisions_1_OP - Planilha Capex PE 2010_13 rev4 - 100519" xfId="3647"/>
    <cellStyle name="_Revisions_1_OP - Planilha Capex PE 2010_13 rev4 - 100519 2" xfId="3648"/>
    <cellStyle name="_Revisions_1_Operativos_v3 Enviado - 100430" xfId="3649"/>
    <cellStyle name="_Revisions_1_Operativos_v3 Enviado - 100430 2" xfId="3650"/>
    <cellStyle name="_Revisions_1_Orçamento 2009 - Opex" xfId="3651"/>
    <cellStyle name="_Revisions_1_Orçamento 2009 - Opex 2" xfId="3652"/>
    <cellStyle name="_Revisions_1_SPA_ OPEX Planilhao_ SB_ 081021" xfId="3653"/>
    <cellStyle name="_Revisions_1_SPA_ OPEX Planilhao_ SB_ 081021 2" xfId="3654"/>
    <cellStyle name="_Revisions_1_SPP_Mascara demandas v04 - RGM FS- 2008-09-05" xfId="3655"/>
    <cellStyle name="_Revisions_1_SPP_Mascara demandas v04 - RGM FS- 2008-09-05 2" xfId="3656"/>
    <cellStyle name="_Revisions_19.04.2010_Consolidação_Operativos_VPE v1" xfId="3657"/>
    <cellStyle name="_Revisions_19.04.2010_Consolidação_Operativos_VPE v1 2" xfId="3658"/>
    <cellStyle name="_Revisions_CMP - Modelagem_Subsegmentos - Massivo BL impacto 3G" xfId="3659"/>
    <cellStyle name="_Revisions_CMP - Modelagem_Subsegmentos - Massivo BL impacto 3G 2" xfId="3660"/>
    <cellStyle name="_Revisions_Global_Consumer_Template" xfId="3661"/>
    <cellStyle name="_Revisions_Global_Consumer_Template 2" xfId="3662"/>
    <cellStyle name="_Revisions_Global_Consumer_Template_201106 _Modelo de Compra BOOZ Resumo de Modelo Compra_2011_02_07" xfId="3663"/>
    <cellStyle name="_Revisions_Global_Consumer_Template_201106 _Modelo de Compra BOOZ Resumo de Modelo Compra_2011_02_07 2" xfId="3664"/>
    <cellStyle name="_Revisions_Global_Consumer_Template_Orçamento 2009 - Opex" xfId="3665"/>
    <cellStyle name="_Revisions_Global_Consumer_Template_Orçamento 2009 - Opex 2" xfId="3666"/>
    <cellStyle name="_Revisions_Global_Consumer_Template_Orçamento 2009 - Opex_201106 _Modelo de Compra BOOZ Resumo de Modelo Compra_2011_02_07" xfId="3667"/>
    <cellStyle name="_Revisions_Global_Consumer_Template_Orçamento 2009 - Opex_201106 _Modelo de Compra BOOZ Resumo de Modelo Compra_2011_02_07 2" xfId="3668"/>
    <cellStyle name="_Revisions_Global_Consumer_Template_SPA_ OPEX Planilhao_ SB_ 081021" xfId="3669"/>
    <cellStyle name="_Revisions_Global_Consumer_Template_SPA_ OPEX Planilhao_ SB_ 081021 2" xfId="3670"/>
    <cellStyle name="_Revisions_Global_Consumer_Template_SPA_ OPEX Planilhao_ SB_ 081021_201106 _Modelo de Compra BOOZ Resumo de Modelo Compra_2011_02_07" xfId="3671"/>
    <cellStyle name="_Revisions_Global_Consumer_Template_SPA_ OPEX Planilhao_ SB_ 081021_201106 _Modelo de Compra BOOZ Resumo de Modelo Compra_2011_02_07 2" xfId="3672"/>
    <cellStyle name="_Revisions_MI 2007-11" xfId="3673"/>
    <cellStyle name="_Revisions_MI 2007-11 2" xfId="3674"/>
    <cellStyle name="_Revisions_OP - Planilha Capex PE 2010_13 rev4 - 100519" xfId="3675"/>
    <cellStyle name="_Revisions_OP - Planilha Capex PE 2010_13 rev4 - 100519 2" xfId="3676"/>
    <cellStyle name="_Revisions_Operativos_v3 Enviado - 100430" xfId="3677"/>
    <cellStyle name="_Revisions_Operativos_v3 Enviado - 100430 2" xfId="3678"/>
    <cellStyle name="_Revisions_Orçamento 2009 - Opex" xfId="3679"/>
    <cellStyle name="_Revisions_Orçamento 2009 - Opex 2" xfId="3680"/>
    <cellStyle name="_Revisions_SPA_ OPEX Planilhao_ SB_ 081021" xfId="3681"/>
    <cellStyle name="_Revisions_SPA_ OPEX Planilhao_ SB_ 081021 2" xfId="3682"/>
    <cellStyle name="_Revisions_SPP_Mascara demandas v04 - RGM FS- 2008-09-05" xfId="3683"/>
    <cellStyle name="_Revisions_SPP_Mascara demandas v04 - RGM FS- 2008-09-05 2" xfId="3684"/>
    <cellStyle name="_RFO - Manutenção de Campo" xfId="3685"/>
    <cellStyle name="_RFO Manutenção de Campo 2008_TCO_TNO_TNE_iTSP(MS1)" xfId="3686"/>
    <cellStyle name="_RFO Manutenção de Campo 2008_TCO_TNO_TNE_iTSP(MS1)_Claro_Offer_Full OM_Quotation - V2.4" xfId="3687"/>
    <cellStyle name="_RFO Manutenção de Campo 2008_TCO_TNO_TNE_iTSP(MS1)_Claro_Offer_Full OM_Quotation - V2.4_TIM Offer_v8" xfId="3688"/>
    <cellStyle name="_RFS - EXP 033-5-06 ALCATEL (BUDGET-UP 1.9GHz) - Cliente" xfId="3689"/>
    <cellStyle name="_Ricardo - Template Vivo Part JUN-06 rev 120707" xfId="3690"/>
    <cellStyle name="_Ricardo - Template Vivo Part JUN-06 rev 120707 2" xfId="3691"/>
    <cellStyle name="_Scenario1-v4" xfId="3692"/>
    <cellStyle name="_Scenario1-v4 2" xfId="3693"/>
    <cellStyle name="_Schedules for Quotation based Requirements by Country" xfId="3694"/>
    <cellStyle name="_SEGMENTOS" xfId="3695"/>
    <cellStyle name="_SEGMENTOS 2" xfId="3696"/>
    <cellStyle name="_SEGMENTOS 2 2" xfId="3697"/>
    <cellStyle name="_SEGMENTOS 3" xfId="3698"/>
    <cellStyle name="_Service Cost  V3" xfId="3699"/>
    <cellStyle name="_Service project price information (by Sergio)" xfId="3700"/>
    <cellStyle name="_Servicos Adicionais CTBC rede Metro" xfId="3701"/>
    <cellStyle name="_Servicos Adicionais CTBC rede Metro 2" xfId="3702"/>
    <cellStyle name="_Serviços TLATAM Metro Eth 2008" xfId="3703"/>
    <cellStyle name="_SF - OPEX 2009 - PxQ - MVV - 080828" xfId="3704"/>
    <cellStyle name="_SF - OPEX 2009 - PxQ - MVV - 080828 2" xfId="3705"/>
    <cellStyle name="_Simulador LA" xfId="3706"/>
    <cellStyle name="_Simulador LA 2" xfId="3707"/>
    <cellStyle name="_Simulador LA_Capex" xfId="3708"/>
    <cellStyle name="_Simulador LA_Capex 2" xfId="3709"/>
    <cellStyle name="_Simulador LA_Capex 2 2" xfId="3710"/>
    <cellStyle name="_Simulador LA_Capex 3" xfId="3711"/>
    <cellStyle name="_Simulador LA_Capex_MI 2011 pré CIT 19_01" xfId="3712"/>
    <cellStyle name="_Simulador LA_Capex_MI 2011 pré CIT 19_01 2" xfId="3713"/>
    <cellStyle name="_Simulador LA_Capex_MI 2011 pré CIT 19_01 2 2" xfId="3714"/>
    <cellStyle name="_Simulador LA_Capex_MI 2011 pré CIT 19_01 3" xfId="3715"/>
    <cellStyle name="_Simulador LA_Capex_MI 2011 préCIT 04_04" xfId="3716"/>
    <cellStyle name="_Simulador LA_Capex_MI 2011 préCIT 04_04 2" xfId="3717"/>
    <cellStyle name="_Simulador LA_Capex_MI 2011 préCIT 04_04 2 2" xfId="3718"/>
    <cellStyle name="_Simulador LA_Capex_MI 2011 préCIT 04_04 3" xfId="3719"/>
    <cellStyle name="_Simulador REDE 2007- sim 5" xfId="3720"/>
    <cellStyle name="_Simulador REDE 2007- sim 5 2" xfId="3721"/>
    <cellStyle name="_Sistema de Alimentacion" xfId="3722"/>
    <cellStyle name="_Sistema de Alimentacion_PTN_Backhaul_Planillas de cotización_V23" xfId="3723"/>
    <cellStyle name="_Sistema de Alimentacion_PTN_Backhaul_Planillas de cotización_V7" xfId="3724"/>
    <cellStyle name="_Sites Abril 2008 Consolidado" xfId="3725"/>
    <cellStyle name="_Solicitacoes" xfId="3726"/>
    <cellStyle name="_Solicitacoes 2" xfId="3727"/>
    <cellStyle name="_SP_Mascara demandas - Modelo PE" xfId="3728"/>
    <cellStyle name="_SP_Mascara demandas - Modelo PE 2" xfId="3729"/>
    <cellStyle name="_SP_Mascara demandas - Modelo PE 2 2" xfId="3730"/>
    <cellStyle name="_SP_Mascara demandas - Modelo PE 3" xfId="3731"/>
    <cellStyle name="_SP_Mascara demandas - Modelo PE_201106 _Modelo de Compra BOOZ Resumo de Modelo Compra_2011_02_07" xfId="3732"/>
    <cellStyle name="_SP_Mascara demandas - Modelo PE_201106 _Modelo de Compra BOOZ Resumo de Modelo Compra_2011_02_07 2" xfId="3733"/>
    <cellStyle name="_SP_Mascara demandas - Modelo PE_201106 _Modelo de Compra BOOZ Resumo de Modelo Compra_2011_02_07 2 2" xfId="3734"/>
    <cellStyle name="_SP_Mascara demandas - Modelo PE_201106 _Modelo de Compra BOOZ Resumo de Modelo Compra_2011_02_07 3" xfId="3735"/>
    <cellStyle name="_SpecialCase" xfId="3736"/>
    <cellStyle name="_SpecialCase 2" xfId="3737"/>
    <cellStyle name="_SpecialCase_19.04.2010_Consolidação_Operativos_VPE v1" xfId="3738"/>
    <cellStyle name="_SpecialCase_19.04.2010_Consolidação_Operativos_VPE v1 2" xfId="3739"/>
    <cellStyle name="_SpecialCase_CMP - Modelagem_Subsegmentos - Massivo BL impacto 3G" xfId="3740"/>
    <cellStyle name="_SpecialCase_CMP - Modelagem_Subsegmentos - Massivo BL impacto 3G 2" xfId="3741"/>
    <cellStyle name="_SpecialCase_MI 2007-11" xfId="3742"/>
    <cellStyle name="_SpecialCase_MI 2007-11 2" xfId="3743"/>
    <cellStyle name="_SpecialCase_OP - Planilha Capex PE 2010_13 rev4 - 100519" xfId="3744"/>
    <cellStyle name="_SpecialCase_OP - Planilha Capex PE 2010_13 rev4 - 100519 2" xfId="3745"/>
    <cellStyle name="_SpecialCase_Operativos_v3 Enviado - 100430" xfId="3746"/>
    <cellStyle name="_SpecialCase_Operativos_v3 Enviado - 100430 2" xfId="3747"/>
    <cellStyle name="_SpecialCase_Orçamento 2009 - Opex" xfId="3748"/>
    <cellStyle name="_SpecialCase_Orçamento 2009 - Opex 2" xfId="3749"/>
    <cellStyle name="_SpecialCase_SPA_ OPEX Planilhao_ SB_ 081021" xfId="3750"/>
    <cellStyle name="_SpecialCase_SPA_ OPEX Planilhao_ SB_ 081021 2" xfId="3751"/>
    <cellStyle name="_SpecialCase_SPP_Mascara demandas v04 - RGM FS- 2008-09-05" xfId="3752"/>
    <cellStyle name="_SpecialCase_SPP_Mascara demandas v04 - RGM FS- 2008-09-05 2" xfId="3753"/>
    <cellStyle name="_SPP_Mascara demandas v03 - shiota - 2008-08-26" xfId="3754"/>
    <cellStyle name="_SPP_Mascara demandas v03 - shiota - 2008-08-26 2" xfId="3755"/>
    <cellStyle name="_SPP_Mascara demandas v03 - shiota - 2008-08-26 2 2" xfId="3756"/>
    <cellStyle name="_SPP_Mascara demandas v03 - shiota - 2008-08-26 3" xfId="3757"/>
    <cellStyle name="_SPP_Mascara demandas v03 - shiota - 2008-08-26_201106 _Modelo de Compra BOOZ Resumo de Modelo Compra_2011_02_07" xfId="3758"/>
    <cellStyle name="_SPP_Mascara demandas v03 - shiota - 2008-08-26_201106 _Modelo de Compra BOOZ Resumo de Modelo Compra_2011_02_07 2" xfId="3759"/>
    <cellStyle name="_SPP_Mascara demandas v03 - shiota - 2008-08-26_201106 _Modelo de Compra BOOZ Resumo de Modelo Compra_2011_02_07 2 2" xfId="3760"/>
    <cellStyle name="_SPP_Mascara demandas v03 - shiota - 2008-08-26_201106 _Modelo de Compra BOOZ Resumo de Modelo Compra_2011_02_07 3" xfId="3761"/>
    <cellStyle name="_SPP_Mascara demandas v04 - RGM FS- 2008-09-05" xfId="3762"/>
    <cellStyle name="_SPP_Mascara demandas v04 - RGM FS- 2008-09-05 2" xfId="3763"/>
    <cellStyle name="_SPP_Mascara demandas v04 - RGM FS- 2008-09-05 2 2" xfId="3764"/>
    <cellStyle name="_SPP_Mascara demandas v04 - RGM FS- 2008-09-05 3" xfId="3765"/>
    <cellStyle name="_SRG_Planejamento Estratégico 2011 SR_20100407_SRO_V9_Carlos_" xfId="3766"/>
    <cellStyle name="_SRG_Planejamento Estratégico 2011 SR_20100407_SRO_V9_Carlos_ 2" xfId="3767"/>
    <cellStyle name="_SRG_Planejamento Estratégico 2011 SR_20100407_SRO_V9_Carlos_ 2 2" xfId="3768"/>
    <cellStyle name="_SRG_Planejamento Estratégico 2011 SR_20100407_SRO_V9_Carlos_ 3" xfId="3769"/>
    <cellStyle name="_SRG_Planejamento Estratégico 2011 SR_20100407_SRO_V9_Carlos__201106 _Modelo de Compra BOOZ Resumo de Modelo Compra_2011_02_07" xfId="3770"/>
    <cellStyle name="_SRG_Planejamento Estratégico 2011 SR_20100407_SRO_V9_Carlos__201106 _Modelo de Compra BOOZ Resumo de Modelo Compra_2011_02_07 2" xfId="3771"/>
    <cellStyle name="_SRG_Planejamento Estratégico 2011 SR_20100407_SRO_V9_Carlos__201106 _Modelo de Compra BOOZ Resumo de Modelo Compra_2011_02_07 2 2" xfId="3772"/>
    <cellStyle name="_SRG_Planejamento Estratégico 2011 SR_20100407_SRO_V9_Carlos__201106 _Modelo de Compra BOOZ Resumo de Modelo Compra_2011_02_07 3" xfId="3773"/>
    <cellStyle name="_Sumário Rede - Rev 02-ago" xfId="3774"/>
    <cellStyle name="_Sumário Rede - Rev 02-ago_Claro_Offer_Full OM_Quotation - V2.4" xfId="3775"/>
    <cellStyle name="_Sumário Rede - Rev 02-ago_Claro_Offer_Full OM_Quotation - V2.4_TIM Offer_v8" xfId="3776"/>
    <cellStyle name="_Sumário Rede - Rev 02-ago_TIM Offer_v8" xfId="3777"/>
    <cellStyle name="_Support Services_v3_final (2007)" xfId="3778"/>
    <cellStyle name="_Support Services_v3_final (2007) 2" xfId="3779"/>
    <cellStyle name="_Support Services_v4_final" xfId="3780"/>
    <cellStyle name="_Support Services_v4_final 2" xfId="3781"/>
    <cellStyle name="_Tabela de preços Speedy 2008" xfId="3782"/>
    <cellStyle name="_Tabela de preços Speedy 2008 2" xfId="3783"/>
    <cellStyle name="_TARGET" xfId="3784"/>
    <cellStyle name="_TARGET 2" xfId="3785"/>
    <cellStyle name="_TARGET 2 2" xfId="3786"/>
    <cellStyle name="_TARGET 3" xfId="3787"/>
    <cellStyle name="_TARGET alterado Josmar" xfId="3788"/>
    <cellStyle name="_TARGET alterado Josmar 2" xfId="3789"/>
    <cellStyle name="_TARGET alterado Josmar 2 2" xfId="3790"/>
    <cellStyle name="_TARGET alterado Josmar 3" xfId="3791"/>
    <cellStyle name="_TARGET alterado Josmar_03-Anexo II - Planillas de cotizacion - v10" xfId="3792"/>
    <cellStyle name="_TARGET alterado Josmar_03-Anexo II - Planillas de cotizacion - v10_03-Anexo II - Planillas de cotizacion - v37" xfId="3793"/>
    <cellStyle name="_TARGET alterado Josmar_03-Anexo II - Planillas de cotizacion - v10_03-Anexo II - Planillas de cotizacion - v37_PTN_Backhaul_Planillas de cotización_V23" xfId="3794"/>
    <cellStyle name="_TARGET alterado Josmar_03-Anexo II - Planillas de cotizacion - v10_03-Anexo II - Planillas de cotizacion - v37_PTN_Backhaul_Planillas de cotización_V7" xfId="3795"/>
    <cellStyle name="_TARGET alterado Josmar_03-Anexo II - Planillas de cotizacion - v10_PTN_Backhaul_Planillas de cotización_V23" xfId="3796"/>
    <cellStyle name="_TARGET alterado Josmar_03-Anexo II - Planillas de cotizacion - v10_PTN_Backhaul_Planillas de cotización_V7" xfId="3797"/>
    <cellStyle name="_TARGET alterado Josmar_03-Anexo II - Planillas de cotizacion - v10_Quotation TLATAM - Metro 2009 V15" xfId="3798"/>
    <cellStyle name="_TARGET alterado Josmar_03-Anexo II - Planillas de cotizacion - v10_Quotation TLATAM - Metro 2009 V15_PTN_Backhaul_Planillas de cotización_V23" xfId="3799"/>
    <cellStyle name="_TARGET alterado Josmar_03-Anexo II - Planillas de cotizacion - v10_Quotation TLATAM - Metro 2009 V15_PTN_Backhaul_Planillas de cotización_V7" xfId="3800"/>
    <cellStyle name="_TARGET alterado Josmar_03-Anexo II - Planillas de cotizacion - v10_Tabla de servicios v2 (All) (version 1)" xfId="3801"/>
    <cellStyle name="_TARGET alterado Josmar_03-Anexo II - Planillas de cotizacion - v10_Tabla de servicios v2 (All) (version 1)_PTN_Backhaul_Planillas de cotización_V23" xfId="3802"/>
    <cellStyle name="_TARGET alterado Josmar_03-Anexo II - Planillas de cotizacion - v10_Tabla de servicios v2 (All) (version 1)_PTN_Backhaul_Planillas de cotización_V7" xfId="3803"/>
    <cellStyle name="_TARGET alterado Josmar_03-Anexo II - Planillas de cotizacion - v13" xfId="3804"/>
    <cellStyle name="_TARGET alterado Josmar_03-Anexo II - Planillas de cotizacion - v13_03-Anexo II - Planillas de cotizacion - v37" xfId="3805"/>
    <cellStyle name="_TARGET alterado Josmar_03-Anexo II - Planillas de cotizacion - v13_03-Anexo II - Planillas de cotizacion - v37_PTN_Backhaul_Planillas de cotización_V23" xfId="3806"/>
    <cellStyle name="_TARGET alterado Josmar_03-Anexo II - Planillas de cotizacion - v13_03-Anexo II - Planillas de cotizacion - v37_PTN_Backhaul_Planillas de cotización_V7" xfId="3807"/>
    <cellStyle name="_TARGET alterado Josmar_03-Anexo II - Planillas de cotizacion - v13_PTN_Backhaul_Planillas de cotización_V23" xfId="3808"/>
    <cellStyle name="_TARGET alterado Josmar_03-Anexo II - Planillas de cotizacion - v13_PTN_Backhaul_Planillas de cotización_V7" xfId="3809"/>
    <cellStyle name="_TARGET alterado Josmar_03-Anexo II - Planillas de cotizacion - v13_Quotation TLATAM - Metro 2009 V15" xfId="3810"/>
    <cellStyle name="_TARGET alterado Josmar_03-Anexo II - Planillas de cotizacion - v13_Quotation TLATAM - Metro 2009 V15_PTN_Backhaul_Planillas de cotización_V23" xfId="3811"/>
    <cellStyle name="_TARGET alterado Josmar_03-Anexo II - Planillas de cotizacion - v13_Quotation TLATAM - Metro 2009 V15_PTN_Backhaul_Planillas de cotización_V7" xfId="3812"/>
    <cellStyle name="_TARGET alterado Josmar_03-Anexo II - Planillas de cotizacion - v13_Tabla de servicios v2 (All) (version 1)" xfId="3813"/>
    <cellStyle name="_TARGET alterado Josmar_03-Anexo II - Planillas de cotizacion - v13_Tabla de servicios v2 (All) (version 1)_PTN_Backhaul_Planillas de cotización_V23" xfId="3814"/>
    <cellStyle name="_TARGET alterado Josmar_03-Anexo II - Planillas de cotizacion - v13_Tabla de servicios v2 (All) (version 1)_PTN_Backhaul_Planillas de cotización_V7" xfId="3815"/>
    <cellStyle name="_TARGET alterado Josmar_03-Anexo II - Planillas de cotizacion - v21" xfId="3816"/>
    <cellStyle name="_TARGET alterado Josmar_03-Anexo II - Planillas de cotizacion - v21_03-Anexo II - Planillas de cotizacion - v37" xfId="3817"/>
    <cellStyle name="_TARGET alterado Josmar_03-Anexo II - Planillas de cotizacion - v21_03-Anexo II - Planillas de cotizacion - v37_PTN_Backhaul_Planillas de cotización_V23" xfId="3818"/>
    <cellStyle name="_TARGET alterado Josmar_03-Anexo II - Planillas de cotizacion - v21_03-Anexo II - Planillas de cotizacion - v37_PTN_Backhaul_Planillas de cotización_V7" xfId="3819"/>
    <cellStyle name="_TARGET alterado Josmar_03-Anexo II - Planillas de cotizacion - v21_PTN_Backhaul_Planillas de cotización_V23" xfId="3820"/>
    <cellStyle name="_TARGET alterado Josmar_03-Anexo II - Planillas de cotizacion - v21_PTN_Backhaul_Planillas de cotización_V7" xfId="3821"/>
    <cellStyle name="_TARGET alterado Josmar_03-Anexo II - Planillas de cotizacion - v21_Quotation TLATAM - Metro 2009 V15" xfId="3822"/>
    <cellStyle name="_TARGET alterado Josmar_03-Anexo II - Planillas de cotizacion - v21_Quotation TLATAM - Metro 2009 V15_PTN_Backhaul_Planillas de cotización_V23" xfId="3823"/>
    <cellStyle name="_TARGET alterado Josmar_03-Anexo II - Planillas de cotizacion - v21_Quotation TLATAM - Metro 2009 V15_PTN_Backhaul_Planillas de cotización_V7" xfId="3824"/>
    <cellStyle name="_TARGET alterado Josmar_03-Anexo II - Planillas de cotizacion - v21_Tabla de servicios v2 (All) (version 1)" xfId="3825"/>
    <cellStyle name="_TARGET alterado Josmar_03-Anexo II - Planillas de cotizacion - v21_Tabla de servicios v2 (All) (version 1)_PTN_Backhaul_Planillas de cotización_V23" xfId="3826"/>
    <cellStyle name="_TARGET alterado Josmar_03-Anexo II - Planillas de cotizacion - v21_Tabla de servicios v2 (All) (version 1)_PTN_Backhaul_Planillas de cotización_V7" xfId="3827"/>
    <cellStyle name="_TARGET alterado Josmar_03-Anexo II - Planillas de cotizacion - v26" xfId="3828"/>
    <cellStyle name="_TARGET alterado Josmar_03-Anexo II - Planillas de cotizacion - v26_03-Anexo II - Planillas de cotizacion - v37" xfId="3829"/>
    <cellStyle name="_TARGET alterado Josmar_03-Anexo II - Planillas de cotizacion - v26_03-Anexo II - Planillas de cotizacion - v37_PTN_Backhaul_Planillas de cotización_V23" xfId="3830"/>
    <cellStyle name="_TARGET alterado Josmar_03-Anexo II - Planillas de cotizacion - v26_03-Anexo II - Planillas de cotizacion - v37_PTN_Backhaul_Planillas de cotización_V7" xfId="3831"/>
    <cellStyle name="_TARGET alterado Josmar_03-Anexo II - Planillas de cotizacion - v26_PTN_Backhaul_Planillas de cotización_V23" xfId="3832"/>
    <cellStyle name="_TARGET alterado Josmar_03-Anexo II - Planillas de cotizacion - v26_PTN_Backhaul_Planillas de cotización_V7" xfId="3833"/>
    <cellStyle name="_TARGET alterado Josmar_03-Anexo II - Planillas de cotizacion - v26_Quotation TLATAM - Metro 2009 V15" xfId="3834"/>
    <cellStyle name="_TARGET alterado Josmar_03-Anexo II - Planillas de cotizacion - v26_Quotation TLATAM - Metro 2009 V15_PTN_Backhaul_Planillas de cotización_V23" xfId="3835"/>
    <cellStyle name="_TARGET alterado Josmar_03-Anexo II - Planillas de cotizacion - v26_Quotation TLATAM - Metro 2009 V15_PTN_Backhaul_Planillas de cotización_V7" xfId="3836"/>
    <cellStyle name="_TARGET alterado Josmar_03-Anexo II - Planillas de cotizacion - v26_Tabla de servicios v2 (All) (version 1)" xfId="3837"/>
    <cellStyle name="_TARGET alterado Josmar_03-Anexo II - Planillas de cotizacion - v26_Tabla de servicios v2 (All) (version 1)_PTN_Backhaul_Planillas de cotización_V23" xfId="3838"/>
    <cellStyle name="_TARGET alterado Josmar_03-Anexo II - Planillas de cotizacion - v26_Tabla de servicios v2 (All) (version 1)_PTN_Backhaul_Planillas de cotización_V7" xfId="3839"/>
    <cellStyle name="_TARGET alterado Josmar_03-Anexo II - Planillas de cotizacion - v30" xfId="3840"/>
    <cellStyle name="_TARGET alterado Josmar_03-Anexo II - Planillas de cotizacion - v30_03-Anexo II - Planillas de cotizacion - v37" xfId="3841"/>
    <cellStyle name="_TARGET alterado Josmar_03-Anexo II - Planillas de cotizacion - v30_03-Anexo II - Planillas de cotizacion - v37_PTN_Backhaul_Planillas de cotización_V23" xfId="3842"/>
    <cellStyle name="_TARGET alterado Josmar_03-Anexo II - Planillas de cotizacion - v30_03-Anexo II - Planillas de cotizacion - v37_PTN_Backhaul_Planillas de cotización_V7" xfId="3843"/>
    <cellStyle name="_TARGET alterado Josmar_03-Anexo II - Planillas de cotizacion - v30_PTN_Backhaul_Planillas de cotización_V23" xfId="3844"/>
    <cellStyle name="_TARGET alterado Josmar_03-Anexo II - Planillas de cotizacion - v30_PTN_Backhaul_Planillas de cotización_V7" xfId="3845"/>
    <cellStyle name="_TARGET alterado Josmar_03-Anexo II - Planillas de cotizacion - v30_Quotation TLATAM - Metro 2009 V15" xfId="3846"/>
    <cellStyle name="_TARGET alterado Josmar_03-Anexo II - Planillas de cotizacion - v30_Quotation TLATAM - Metro 2009 V15_PTN_Backhaul_Planillas de cotización_V23" xfId="3847"/>
    <cellStyle name="_TARGET alterado Josmar_03-Anexo II - Planillas de cotizacion - v30_Quotation TLATAM - Metro 2009 V15_PTN_Backhaul_Planillas de cotización_V7" xfId="3848"/>
    <cellStyle name="_TARGET alterado Josmar_03-Anexo II - Planillas de cotizacion - v30_Tabla de servicios v2 (All) (version 1)" xfId="3849"/>
    <cellStyle name="_TARGET alterado Josmar_03-Anexo II - Planillas de cotizacion - v30_Tabla de servicios v2 (All) (version 1)_PTN_Backhaul_Planillas de cotización_V23" xfId="3850"/>
    <cellStyle name="_TARGET alterado Josmar_03-Anexo II - Planillas de cotizacion - v30_Tabla de servicios v2 (All) (version 1)_PTN_Backhaul_Planillas de cotización_V7" xfId="3851"/>
    <cellStyle name="_TARGET alterado Josmar_03-Anexo II - Planillas de cotizacion - v37" xfId="3852"/>
    <cellStyle name="_TARGET alterado Josmar_03-Anexo II - Planillas de cotizacion - v37_PTN_Backhaul_Planillas de cotización_V23" xfId="3853"/>
    <cellStyle name="_TARGET alterado Josmar_03-Anexo II - Planillas de cotizacion - v37_PTN_Backhaul_Planillas de cotización_V7" xfId="3854"/>
    <cellStyle name="_TARGET alterado Josmar_03-Anexo II - Planillas de cotizacion - V4" xfId="3855"/>
    <cellStyle name="_TARGET alterado Josmar_03-Anexo II - Planillas de cotizacion - V4_03-Anexo II - Planillas de cotizacion - v37" xfId="3856"/>
    <cellStyle name="_TARGET alterado Josmar_03-Anexo II - Planillas de cotizacion - V4_03-Anexo II - Planillas de cotizacion - v37_PTN_Backhaul_Planillas de cotización_V23" xfId="3857"/>
    <cellStyle name="_TARGET alterado Josmar_03-Anexo II - Planillas de cotizacion - V4_03-Anexo II - Planillas de cotizacion - v37_PTN_Backhaul_Planillas de cotización_V7" xfId="3858"/>
    <cellStyle name="_TARGET alterado Josmar_03-Anexo II - Planillas de cotizacion - V4_PTN_Backhaul_Planillas de cotización_V23" xfId="3859"/>
    <cellStyle name="_TARGET alterado Josmar_03-Anexo II - Planillas de cotizacion - V4_PTN_Backhaul_Planillas de cotización_V7" xfId="3860"/>
    <cellStyle name="_TARGET alterado Josmar_03-Anexo II - Planillas de cotizacion - V4_Quotation TLATAM - Metro 2009 V15" xfId="3861"/>
    <cellStyle name="_TARGET alterado Josmar_03-Anexo II - Planillas de cotizacion - V4_Quotation TLATAM - Metro 2009 V15_PTN_Backhaul_Planillas de cotización_V23" xfId="3862"/>
    <cellStyle name="_TARGET alterado Josmar_03-Anexo II - Planillas de cotizacion - V4_Quotation TLATAM - Metro 2009 V15_PTN_Backhaul_Planillas de cotización_V7" xfId="3863"/>
    <cellStyle name="_TARGET alterado Josmar_03-Anexo II - Planillas de cotizacion - V4_Tabla de servicios v2 (All) (version 1)" xfId="3864"/>
    <cellStyle name="_TARGET alterado Josmar_03-Anexo II - Planillas de cotizacion - V4_Tabla de servicios v2 (All) (version 1)_PTN_Backhaul_Planillas de cotización_V23" xfId="3865"/>
    <cellStyle name="_TARGET alterado Josmar_03-Anexo II - Planillas de cotizacion - V4_Tabla de servicios v2 (All) (version 1)_PTN_Backhaul_Planillas de cotización_V7" xfId="3866"/>
    <cellStyle name="_TARGET alterado Josmar_03-Anexo II - Planillas de cotizacion - V5" xfId="3867"/>
    <cellStyle name="_TARGET alterado Josmar_03-Anexo II - Planillas de cotizacion - V5_03-Anexo II - Planillas de cotizacion - v37" xfId="3868"/>
    <cellStyle name="_TARGET alterado Josmar_03-Anexo II - Planillas de cotizacion - V5_03-Anexo II - Planillas de cotizacion - v37_PTN_Backhaul_Planillas de cotización_V23" xfId="3869"/>
    <cellStyle name="_TARGET alterado Josmar_03-Anexo II - Planillas de cotizacion - V5_03-Anexo II - Planillas de cotizacion - v37_PTN_Backhaul_Planillas de cotización_V7" xfId="3870"/>
    <cellStyle name="_TARGET alterado Josmar_03-Anexo II - Planillas de cotizacion - V5_PTN_Backhaul_Planillas de cotización_V23" xfId="3871"/>
    <cellStyle name="_TARGET alterado Josmar_03-Anexo II - Planillas de cotizacion - V5_PTN_Backhaul_Planillas de cotización_V7" xfId="3872"/>
    <cellStyle name="_TARGET alterado Josmar_03-Anexo II - Planillas de cotizacion - V5_Quotation TLATAM - Metro 2009 V15" xfId="3873"/>
    <cellStyle name="_TARGET alterado Josmar_03-Anexo II - Planillas de cotizacion - V5_Quotation TLATAM - Metro 2009 V15_PTN_Backhaul_Planillas de cotización_V23" xfId="3874"/>
    <cellStyle name="_TARGET alterado Josmar_03-Anexo II - Planillas de cotizacion - V5_Quotation TLATAM - Metro 2009 V15_PTN_Backhaul_Planillas de cotización_V7" xfId="3875"/>
    <cellStyle name="_TARGET alterado Josmar_03-Anexo II - Planillas de cotizacion - V5_Tabla de servicios v2 (All) (version 1)" xfId="3876"/>
    <cellStyle name="_TARGET alterado Josmar_03-Anexo II - Planillas de cotizacion - V5_Tabla de servicios v2 (All) (version 1)_PTN_Backhaul_Planillas de cotización_V23" xfId="3877"/>
    <cellStyle name="_TARGET alterado Josmar_03-Anexo II - Planillas de cotizacion - V5_Tabla de servicios v2 (All) (version 1)_PTN_Backhaul_Planillas de cotización_V7" xfId="3878"/>
    <cellStyle name="_TARGET alterado Josmar_201106 _Modelo de Compra BOOZ Resumo de Modelo Compra_2011_02_07" xfId="3879"/>
    <cellStyle name="_TARGET alterado Josmar_201106 _Modelo de Compra BOOZ Resumo de Modelo Compra_2011_02_07 2" xfId="3880"/>
    <cellStyle name="_TARGET alterado Josmar_201106 _Modelo de Compra BOOZ Resumo de Modelo Compra_2011_02_07 2 2" xfId="3881"/>
    <cellStyle name="_TARGET alterado Josmar_201106 _Modelo de Compra BOOZ Resumo de Modelo Compra_2011_02_07 3" xfId="3882"/>
    <cellStyle name="_TARGET alterado Josmar_Anexo III Planilla Modelo de Cotización DSLAM 2008 v1" xfId="3883"/>
    <cellStyle name="_TARGET alterado Josmar_Anexo III Planilla Modelo de Cotización DSLAM 2008 v1 2" xfId="3884"/>
    <cellStyle name="_TARGET alterado Josmar_Anexo III Planilla Modelo de Cotización DSLAM 2008 v1 2 2" xfId="3885"/>
    <cellStyle name="_TARGET alterado Josmar_Anexo III Planilla Modelo de Cotización DSLAM 2008 v1 3" xfId="3886"/>
    <cellStyle name="_TARGET alterado Josmar_Anexo III Planilla Modelo de Cotización DSLAM 2008 v1_201106 _Modelo de Compra BOOZ Resumo de Modelo Compra_2011_02_07" xfId="3887"/>
    <cellStyle name="_TARGET alterado Josmar_Anexo III Planilla Modelo de Cotización DSLAM 2008 v1_201106 _Modelo de Compra BOOZ Resumo de Modelo Compra_2011_02_07 2" xfId="3888"/>
    <cellStyle name="_TARGET alterado Josmar_Anexo III Planilla Modelo de Cotización DSLAM 2008 v1_201106 _Modelo de Compra BOOZ Resumo de Modelo Compra_2011_02_07 2 2" xfId="3889"/>
    <cellStyle name="_TARGET alterado Josmar_Anexo III Planilla Modelo de Cotización DSLAM 2008 v1_201106 _Modelo de Compra BOOZ Resumo de Modelo Compra_2011_02_07 3" xfId="3890"/>
    <cellStyle name="_TARGET alterado Josmar_Anexo III Planilla Modelo de Cotización DSLAM 2008 v14" xfId="3891"/>
    <cellStyle name="_TARGET alterado Josmar_Anexo III Planilla Modelo de Cotización DSLAM 2008 v14 2" xfId="3892"/>
    <cellStyle name="_TARGET alterado Josmar_Anexo III Planilla Modelo de Cotización DSLAM 2008 v14 2 2" xfId="3893"/>
    <cellStyle name="_TARGET alterado Josmar_Anexo III Planilla Modelo de Cotización DSLAM 2008 v14 3" xfId="3894"/>
    <cellStyle name="_TARGET alterado Josmar_Anexo III Planilla Modelo de Cotización DSLAM 2008 v14_201106 _Modelo de Compra BOOZ Resumo de Modelo Compra_2011_02_07" xfId="3895"/>
    <cellStyle name="_TARGET alterado Josmar_Anexo III Planilla Modelo de Cotización DSLAM 2008 v14_201106 _Modelo de Compra BOOZ Resumo de Modelo Compra_2011_02_07 2" xfId="3896"/>
    <cellStyle name="_TARGET alterado Josmar_Anexo III Planilla Modelo de Cotización DSLAM 2008 v14_201106 _Modelo de Compra BOOZ Resumo de Modelo Compra_2011_02_07 2 2" xfId="3897"/>
    <cellStyle name="_TARGET alterado Josmar_Anexo III Planilla Modelo de Cotización DSLAM 2008 v14_201106 _Modelo de Compra BOOZ Resumo de Modelo Compra_2011_02_07 3" xfId="3898"/>
    <cellStyle name="_TARGET alterado Josmar_Anexo III Planilla Modelo de Cotización DSLAM 2008 v18" xfId="3899"/>
    <cellStyle name="_TARGET alterado Josmar_Anexo III Planilla Modelo de Cotización DSLAM 2008 v18 2" xfId="3900"/>
    <cellStyle name="_TARGET alterado Josmar_Anexo III Planilla Modelo de Cotización DSLAM 2008 v18 2 2" xfId="3901"/>
    <cellStyle name="_TARGET alterado Josmar_Anexo III Planilla Modelo de Cotización DSLAM 2008 v18 3" xfId="3902"/>
    <cellStyle name="_TARGET alterado Josmar_Anexo III Planilla Modelo de Cotización DSLAM 2008 v18_201106 _Modelo de Compra BOOZ Resumo de Modelo Compra_2011_02_07" xfId="3903"/>
    <cellStyle name="_TARGET alterado Josmar_Anexo III Planilla Modelo de Cotización DSLAM 2008 v18_201106 _Modelo de Compra BOOZ Resumo de Modelo Compra_2011_02_07 2" xfId="3904"/>
    <cellStyle name="_TARGET alterado Josmar_Anexo III Planilla Modelo de Cotización DSLAM 2008 v18_201106 _Modelo de Compra BOOZ Resumo de Modelo Compra_2011_02_07 2 2" xfId="3905"/>
    <cellStyle name="_TARGET alterado Josmar_Anexo III Planilla Modelo de Cotización DSLAM 2008 v18_201106 _Modelo de Compra BOOZ Resumo de Modelo Compra_2011_02_07 3" xfId="3906"/>
    <cellStyle name="_TARGET alterado Josmar_Anexo III Planilla Modelo de Cotización DSLAM 2008 v8" xfId="3907"/>
    <cellStyle name="_TARGET alterado Josmar_Anexo III Planilla Modelo de Cotización DSLAM 2008 v8 2" xfId="3908"/>
    <cellStyle name="_TARGET alterado Josmar_Anexo III Planilla Modelo de Cotización DSLAM 2008 v8 2 2" xfId="3909"/>
    <cellStyle name="_TARGET alterado Josmar_Anexo III Planilla Modelo de Cotización DSLAM 2008 v8 3" xfId="3910"/>
    <cellStyle name="_TARGET alterado Josmar_Anexo III Planilla Modelo de Cotización DSLAM 2008 v8_201106 _Modelo de Compra BOOZ Resumo de Modelo Compra_2011_02_07" xfId="3911"/>
    <cellStyle name="_TARGET alterado Josmar_Anexo III Planilla Modelo de Cotización DSLAM 2008 v8_201106 _Modelo de Compra BOOZ Resumo de Modelo Compra_2011_02_07 2" xfId="3912"/>
    <cellStyle name="_TARGET alterado Josmar_Anexo III Planilla Modelo de Cotización DSLAM 2008 v8_201106 _Modelo de Compra BOOZ Resumo de Modelo Compra_2011_02_07 2 2" xfId="3913"/>
    <cellStyle name="_TARGET alterado Josmar_Anexo III Planilla Modelo de Cotización DSLAM 2008 v8_201106 _Modelo de Compra BOOZ Resumo de Modelo Compra_2011_02_07 3" xfId="3914"/>
    <cellStyle name="_TARGET alterado Josmar_Anexo III Planilla modelo de cotización v17" xfId="3915"/>
    <cellStyle name="_TARGET alterado Josmar_Anexo III Planilla modelo de cotización v17 2" xfId="3916"/>
    <cellStyle name="_TARGET alterado Josmar_Anexo III Planilla modelo de cotización v17 2 2" xfId="3917"/>
    <cellStyle name="_TARGET alterado Josmar_Anexo III Planilla modelo de cotización v17 3" xfId="3918"/>
    <cellStyle name="_TARGET alterado Josmar_Anexo III Planilla modelo de cotización v17_201106 _Modelo de Compra BOOZ Resumo de Modelo Compra_2011_02_07" xfId="3919"/>
    <cellStyle name="_TARGET alterado Josmar_Anexo III Planilla modelo de cotización v17_201106 _Modelo de Compra BOOZ Resumo de Modelo Compra_2011_02_07 2" xfId="3920"/>
    <cellStyle name="_TARGET alterado Josmar_Anexo III Planilla modelo de cotización v17_201106 _Modelo de Compra BOOZ Resumo de Modelo Compra_2011_02_07 2 2" xfId="3921"/>
    <cellStyle name="_TARGET alterado Josmar_Anexo III Planilla modelo de cotización v17_201106 _Modelo de Compra BOOZ Resumo de Modelo Compra_2011_02_07 3" xfId="3922"/>
    <cellStyle name="_TARGET alterado Josmar_Factors DSLAM 2008 20070815(Integrated)" xfId="3923"/>
    <cellStyle name="_TARGET alterado Josmar_Factors DSLAM 2008 20070815(Integrated) 2" xfId="3924"/>
    <cellStyle name="_TARGET alterado Josmar_Factors DSLAM 2008 20070815(Integrated) 2 2" xfId="3925"/>
    <cellStyle name="_TARGET alterado Josmar_Factors DSLAM 2008 20070815(Integrated) 3" xfId="3926"/>
    <cellStyle name="_TARGET alterado Josmar_Factors DSLAM 2008 20070815(Integrated)_201106 _Modelo de Compra BOOZ Resumo de Modelo Compra_2011_02_07" xfId="3927"/>
    <cellStyle name="_TARGET alterado Josmar_Factors DSLAM 2008 20070815(Integrated)_201106 _Modelo de Compra BOOZ Resumo de Modelo Compra_2011_02_07 2" xfId="3928"/>
    <cellStyle name="_TARGET alterado Josmar_Factors DSLAM 2008 20070815(Integrated)_201106 _Modelo de Compra BOOZ Resumo de Modelo Compra_2011_02_07 2 2" xfId="3929"/>
    <cellStyle name="_TARGET alterado Josmar_Factors DSLAM 2008 20070815(Integrated)_201106 _Modelo de Compra BOOZ Resumo de Modelo Compra_2011_02_07 3" xfId="3930"/>
    <cellStyle name="_TARGET alterado Josmar_Huawei Target" xfId="3931"/>
    <cellStyle name="_TARGET alterado Josmar_Huawei Target 2" xfId="3932"/>
    <cellStyle name="_TARGET alterado Josmar_Huawei Target 2 2" xfId="3933"/>
    <cellStyle name="_TARGET alterado Josmar_Huawei Target 3" xfId="3934"/>
    <cellStyle name="_TARGET alterado Josmar_Huawei Target v1" xfId="3935"/>
    <cellStyle name="_TARGET alterado Josmar_Huawei Target v1 2" xfId="3936"/>
    <cellStyle name="_TARGET alterado Josmar_Huawei Target v1 2 2" xfId="3937"/>
    <cellStyle name="_TARGET alterado Josmar_Huawei Target v1 3" xfId="3938"/>
    <cellStyle name="_TARGET alterado Josmar_Huawei Target v1_201106 _Modelo de Compra BOOZ Resumo de Modelo Compra_2011_02_07" xfId="3939"/>
    <cellStyle name="_TARGET alterado Josmar_Huawei Target v1_201106 _Modelo de Compra BOOZ Resumo de Modelo Compra_2011_02_07 2" xfId="3940"/>
    <cellStyle name="_TARGET alterado Josmar_Huawei Target v1_201106 _Modelo de Compra BOOZ Resumo de Modelo Compra_2011_02_07 2 2" xfId="3941"/>
    <cellStyle name="_TARGET alterado Josmar_Huawei Target v1_201106 _Modelo de Compra BOOZ Resumo de Modelo Compra_2011_02_07 3" xfId="3942"/>
    <cellStyle name="_TARGET alterado Josmar_Huawei Target_201106 _Modelo de Compra BOOZ Resumo de Modelo Compra_2011_02_07" xfId="3943"/>
    <cellStyle name="_TARGET alterado Josmar_Huawei Target_201106 _Modelo de Compra BOOZ Resumo de Modelo Compra_2011_02_07 2" xfId="3944"/>
    <cellStyle name="_TARGET alterado Josmar_Huawei Target_201106 _Modelo de Compra BOOZ Resumo de Modelo Compra_2011_02_07 2 2" xfId="3945"/>
    <cellStyle name="_TARGET alterado Josmar_Huawei Target_201106 _Modelo de Compra BOOZ Resumo de Modelo Compra_2011_02_07 3" xfId="3946"/>
    <cellStyle name="_TARGET alterado Josmar_LPU -Equipment_v1" xfId="3947"/>
    <cellStyle name="_TARGET alterado Josmar_LPU -Equipment_v1 2" xfId="3948"/>
    <cellStyle name="_TARGET alterado Josmar_LPU -Equipment_v1 2 2" xfId="3949"/>
    <cellStyle name="_TARGET alterado Josmar_LPU -Equipment_v1 3" xfId="3950"/>
    <cellStyle name="_TARGET alterado Josmar_LPU -Equipment_v1_201106 _Modelo de Compra BOOZ Resumo de Modelo Compra_2011_02_07" xfId="3951"/>
    <cellStyle name="_TARGET alterado Josmar_LPU -Equipment_v1_201106 _Modelo de Compra BOOZ Resumo de Modelo Compra_2011_02_07 2" xfId="3952"/>
    <cellStyle name="_TARGET alterado Josmar_LPU -Equipment_v1_201106 _Modelo de Compra BOOZ Resumo de Modelo Compra_2011_02_07 2 2" xfId="3953"/>
    <cellStyle name="_TARGET alterado Josmar_LPU -Equipment_v1_201106 _Modelo de Compra BOOZ Resumo de Modelo Compra_2011_02_07 3" xfId="3954"/>
    <cellStyle name="_TARGET alterado Josmar_LPU Service and Material all items" xfId="3955"/>
    <cellStyle name="_TARGET alterado Josmar_LPU Service and Material all items 2" xfId="3956"/>
    <cellStyle name="_TARGET alterado Josmar_LPU Service and Material all items 2 2" xfId="3957"/>
    <cellStyle name="_TARGET alterado Josmar_LPU Service and Material all items 3" xfId="3958"/>
    <cellStyle name="_TARGET alterado Josmar_LPU Service and Material all items_201106 _Modelo de Compra BOOZ Resumo de Modelo Compra_2011_02_07" xfId="3959"/>
    <cellStyle name="_TARGET alterado Josmar_LPU Service and Material all items_201106 _Modelo de Compra BOOZ Resumo de Modelo Compra_2011_02_07 2" xfId="3960"/>
    <cellStyle name="_TARGET alterado Josmar_LPU Service and Material all items_201106 _Modelo de Compra BOOZ Resumo de Modelo Compra_2011_02_07 2 2" xfId="3961"/>
    <cellStyle name="_TARGET alterado Josmar_LPU Service and Material all items_201106 _Modelo de Compra BOOZ Resumo de Modelo Compra_2011_02_07 3" xfId="3962"/>
    <cellStyle name="_TARGET alterado Josmar_LPU VIVO SDH 2006_MEM SERVIÇOS E MATERIAIS" xfId="3963"/>
    <cellStyle name="_TARGET alterado Josmar_LPU VIVO SDH 2006_MEM SERVIÇOS E MATERIAIS 2" xfId="3964"/>
    <cellStyle name="_TARGET alterado Josmar_LPU VIVO SDH 2006_MEM SERVIÇOS E MATERIAIS 2 2" xfId="3965"/>
    <cellStyle name="_TARGET alterado Josmar_LPU VIVO SDH 2006_MEM SERVIÇOS E MATERIAIS 3" xfId="3966"/>
    <cellStyle name="_TARGET alterado Josmar_LPU VIVO SDH 2006_MEM SERVIÇOS E MATERIAIS_03-Anexo II - Planillas de cotizacion - v37" xfId="3967"/>
    <cellStyle name="_TARGET alterado Josmar_LPU VIVO SDH 2006_MEM SERVIÇOS E MATERIAIS_03-Anexo II - Planillas de cotizacion - v37_PTN_Backhaul_Planillas de cotización_V23" xfId="3968"/>
    <cellStyle name="_TARGET alterado Josmar_LPU VIVO SDH 2006_MEM SERVIÇOS E MATERIAIS_03-Anexo II - Planillas de cotizacion - v37_PTN_Backhaul_Planillas de cotización_V7" xfId="3969"/>
    <cellStyle name="_TARGET alterado Josmar_LPU VIVO SDH 2006_MEM SERVIÇOS E MATERIAIS_201106 _Modelo de Compra BOOZ Resumo de Modelo Compra_2011_02_07" xfId="3970"/>
    <cellStyle name="_TARGET alterado Josmar_LPU VIVO SDH 2006_MEM SERVIÇOS E MATERIAIS_201106 _Modelo de Compra BOOZ Resumo de Modelo Compra_2011_02_07 2" xfId="3971"/>
    <cellStyle name="_TARGET alterado Josmar_LPU VIVO SDH 2006_MEM SERVIÇOS E MATERIAIS_201106 _Modelo de Compra BOOZ Resumo de Modelo Compra_2011_02_07 2 2" xfId="3972"/>
    <cellStyle name="_TARGET alterado Josmar_LPU VIVO SDH 2006_MEM SERVIÇOS E MATERIAIS_201106 _Modelo de Compra BOOZ Resumo de Modelo Compra_2011_02_07 3" xfId="3973"/>
    <cellStyle name="_TARGET alterado Josmar_LPU VIVO SDH 2006_MEM SERVIÇOS E MATERIAIS_Anexo III Planilla modelo de cotización v17" xfId="3974"/>
    <cellStyle name="_TARGET alterado Josmar_LPU VIVO SDH 2006_MEM SERVIÇOS E MATERIAIS_Anexo III Planilla modelo de cotización v17 2" xfId="3975"/>
    <cellStyle name="_TARGET alterado Josmar_LPU VIVO SDH 2006_MEM SERVIÇOS E MATERIAIS_Anexo III Planilla modelo de cotización v17 2 2" xfId="3976"/>
    <cellStyle name="_TARGET alterado Josmar_LPU VIVO SDH 2006_MEM SERVIÇOS E MATERIAIS_Anexo III Planilla modelo de cotización v17 3" xfId="3977"/>
    <cellStyle name="_TARGET alterado Josmar_LPU VIVO SDH 2006_MEM SERVIÇOS E MATERIAIS_Anexo III Planilla modelo de cotización v17_201106 _Modelo de Compra BOOZ Resumo de Modelo Compra_2011_02_07" xfId="3978"/>
    <cellStyle name="_TARGET alterado Josmar_LPU VIVO SDH 2006_MEM SERVIÇOS E MATERIAIS_Anexo III Planilla modelo de cotización v17_201106 _Modelo de Compra BOOZ Resumo de Modelo Compra_2011_02_07 2" xfId="3979"/>
    <cellStyle name="_TARGET alterado Josmar_LPU VIVO SDH 2006_MEM SERVIÇOS E MATERIAIS_Anexo III Planilla modelo de cotización v17_201106 _Modelo de Compra BOOZ Resumo de Modelo Compra_2011_02_07 2 2" xfId="3980"/>
    <cellStyle name="_TARGET alterado Josmar_LPU VIVO SDH 2006_MEM SERVIÇOS E MATERIAIS_Anexo III Planilla modelo de cotización v17_201106 _Modelo de Compra BOOZ Resumo de Modelo Compra_2011_02_07 3" xfId="3981"/>
    <cellStyle name="_TARGET alterado Josmar_LPU VIVO SDH 2006_MEM SERVIÇOS E MATERIAIS_Anexo III Planilla modelo de cotización v17_Anexo III Planilla Modelo de Cotización DSLAM 2008 v18" xfId="3982"/>
    <cellStyle name="_TARGET alterado Josmar_LPU VIVO SDH 2006_MEM SERVIÇOS E MATERIAIS_Anexo III Planilla modelo de cotización v17_Anexo III Planilla Modelo de Cotización DSLAM 2008 v18 2" xfId="3983"/>
    <cellStyle name="_TARGET alterado Josmar_LPU VIVO SDH 2006_MEM SERVIÇOS E MATERIAIS_Anexo III Planilla modelo de cotización v17_Anexo III Planilla Modelo de Cotización DSLAM 2008 v18 2 2" xfId="3984"/>
    <cellStyle name="_TARGET alterado Josmar_LPU VIVO SDH 2006_MEM SERVIÇOS E MATERIAIS_Anexo III Planilla modelo de cotización v17_Anexo III Planilla Modelo de Cotización DSLAM 2008 v18 3" xfId="3985"/>
    <cellStyle name="_TARGET alterado Josmar_LPU VIVO SDH 2006_MEM SERVIÇOS E MATERIAIS_Anexo III Planilla modelo de cotización v17_Anexo III Planilla Modelo de Cotización DSLAM 2008 v18_201106 _Modelo de Compra BOOZ Resumo de Modelo Compra_2011_02_07" xfId="3986"/>
    <cellStyle name="_TARGET alterado Josmar_LPU VIVO SDH 2006_MEM SERVIÇOS E MATERIAIS_Anexo III Planilla modelo de cotización v17_Anexo III Planilla Modelo de Cotización DSLAM 2008 v18_201106 _Modelo de Compra BOOZ Resumo de Modelo Compra_2011_02_07 2" xfId="3987"/>
    <cellStyle name="_TARGET alterado Josmar_LPU VIVO SDH 2006_MEM SERVIÇOS E MATERIAIS_Anexo III Planilla modelo de cotización v17_Anexo III Planilla Modelo de Cotización DSLAM 2008 v18_201106 _Modelo de Compra BOOZ Resumo de Modelo Compra_2011_02_07 2 2" xfId="3988"/>
    <cellStyle name="_TARGET alterado Josmar_LPU VIVO SDH 2006_MEM SERVIÇOS E MATERIAIS_Anexo III Planilla modelo de cotización v17_Anexo III Planilla Modelo de Cotización DSLAM 2008 v18_201106 _Modelo de Compra BOOZ Resumo de Modelo Compra_2011_02_07 3" xfId="3989"/>
    <cellStyle name="_TARGET alterado Josmar_LPU VIVO SDH 2006_MEM SERVIÇOS E MATERIAIS_Anexo III Planilla modelo de cotización v17_Factors DSLAM 2008 20070815(Integrated)" xfId="3990"/>
    <cellStyle name="_TARGET alterado Josmar_LPU VIVO SDH 2006_MEM SERVIÇOS E MATERIAIS_Anexo III Planilla modelo de cotización v17_Factors DSLAM 2008 20070815(Integrated) 2" xfId="3991"/>
    <cellStyle name="_TARGET alterado Josmar_LPU VIVO SDH 2006_MEM SERVIÇOS E MATERIAIS_Anexo III Planilla modelo de cotización v17_Factors DSLAM 2008 20070815(Integrated) 2 2" xfId="3992"/>
    <cellStyle name="_TARGET alterado Josmar_LPU VIVO SDH 2006_MEM SERVIÇOS E MATERIAIS_Anexo III Planilla modelo de cotización v17_Factors DSLAM 2008 20070815(Integrated) 3" xfId="3993"/>
    <cellStyle name="_TARGET alterado Josmar_LPU VIVO SDH 2006_MEM SERVIÇOS E MATERIAIS_Anexo III Planilla modelo de cotización v17_Factors DSLAM 2008 20070815(Integrated)_201106 _Modelo de Compra BOOZ Resumo de Modelo Compra_2011_02_07" xfId="3994"/>
    <cellStyle name="_TARGET alterado Josmar_LPU VIVO SDH 2006_MEM SERVIÇOS E MATERIAIS_Anexo III Planilla modelo de cotización v17_Factors DSLAM 2008 20070815(Integrated)_201106 _Modelo de Compra BOOZ Resumo de Modelo Compra_2011_02_07 2" xfId="3995"/>
    <cellStyle name="_TARGET alterado Josmar_LPU VIVO SDH 2006_MEM SERVIÇOS E MATERIAIS_Anexo III Planilla modelo de cotización v17_Factors DSLAM 2008 20070815(Integrated)_201106 _Modelo de Compra BOOZ Resumo de Modelo Compra_2011_02_07 2 2" xfId="3996"/>
    <cellStyle name="_TARGET alterado Josmar_LPU VIVO SDH 2006_MEM SERVIÇOS E MATERIAIS_Anexo III Planilla modelo de cotización v17_Factors DSLAM 2008 20070815(Integrated)_201106 _Modelo de Compra BOOZ Resumo de Modelo Compra_2011_02_07 3" xfId="3997"/>
    <cellStyle name="_TARGET alterado Josmar_LPU VIVO SDH 2006_MEM SERVIÇOS E MATERIAIS_PTN_Backhaul_Planillas de cotización_V23" xfId="3998"/>
    <cellStyle name="_TARGET alterado Josmar_LPU VIVO SDH 2006_MEM SERVIÇOS E MATERIAIS_PTN_Backhaul_Planillas de cotización_V7" xfId="3999"/>
    <cellStyle name="_TARGET alterado Josmar_LPU VIVO SDH 2006_MEM SERVIÇOS E MATERIAIS_Quotation TLATAM - Metro 2009 V15" xfId="4000"/>
    <cellStyle name="_TARGET alterado Josmar_LPU VIVO SDH 2006_MEM SERVIÇOS E MATERIAIS_Quotation TLATAM - Metro 2009 V15_PTN_Backhaul_Planillas de cotización_V23" xfId="4001"/>
    <cellStyle name="_TARGET alterado Josmar_LPU VIVO SDH 2006_MEM SERVIÇOS E MATERIAIS_Quotation TLATAM - Metro 2009 V15_PTN_Backhaul_Planillas de cotización_V7" xfId="4002"/>
    <cellStyle name="_TARGET alterado Josmar_LPU VIVO SDH 2006_MEM SERVIÇOS E MATERIAIS_Support Services_v3_final (2007)" xfId="4003"/>
    <cellStyle name="_TARGET alterado Josmar_LPU VIVO SDH 2006_MEM SERVIÇOS E MATERIAIS_Support Services_v3_final (2007) 2" xfId="4004"/>
    <cellStyle name="_TARGET alterado Josmar_LPU VIVO SDH 2006_MEM SERVIÇOS E MATERIAIS_Support Services_v3_final (2007) 2 2" xfId="4005"/>
    <cellStyle name="_TARGET alterado Josmar_LPU VIVO SDH 2006_MEM SERVIÇOS E MATERIAIS_Support Services_v3_final (2007) 3" xfId="4006"/>
    <cellStyle name="_TARGET alterado Josmar_LPU VIVO SDH 2006_MEM SERVIÇOS E MATERIAIS_Support Services_v3_final (2007)_201106 _Modelo de Compra BOOZ Resumo de Modelo Compra_2011_02_07" xfId="4007"/>
    <cellStyle name="_TARGET alterado Josmar_LPU VIVO SDH 2006_MEM SERVIÇOS E MATERIAIS_Support Services_v3_final (2007)_201106 _Modelo de Compra BOOZ Resumo de Modelo Compra_2011_02_07 2" xfId="4008"/>
    <cellStyle name="_TARGET alterado Josmar_LPU VIVO SDH 2006_MEM SERVIÇOS E MATERIAIS_Support Services_v3_final (2007)_201106 _Modelo de Compra BOOZ Resumo de Modelo Compra_2011_02_07 2 2" xfId="4009"/>
    <cellStyle name="_TARGET alterado Josmar_LPU VIVO SDH 2006_MEM SERVIÇOS E MATERIAIS_Support Services_v3_final (2007)_201106 _Modelo de Compra BOOZ Resumo de Modelo Compra_2011_02_07 3" xfId="4010"/>
    <cellStyle name="_TARGET alterado Josmar_LPU VIVO SDH 2006_MEM SERVIÇOS E MATERIAIS_Support Services_v3_final (2007)_Anexo III Planilla Modelo de Cotización DSLAM 2008 v18" xfId="4011"/>
    <cellStyle name="_TARGET alterado Josmar_LPU VIVO SDH 2006_MEM SERVIÇOS E MATERIAIS_Support Services_v3_final (2007)_Anexo III Planilla Modelo de Cotización DSLAM 2008 v18 2" xfId="4012"/>
    <cellStyle name="_TARGET alterado Josmar_LPU VIVO SDH 2006_MEM SERVIÇOS E MATERIAIS_Support Services_v3_final (2007)_Anexo III Planilla Modelo de Cotización DSLAM 2008 v18 2 2" xfId="4013"/>
    <cellStyle name="_TARGET alterado Josmar_LPU VIVO SDH 2006_MEM SERVIÇOS E MATERIAIS_Support Services_v3_final (2007)_Anexo III Planilla Modelo de Cotización DSLAM 2008 v18 3" xfId="4014"/>
    <cellStyle name="_TARGET alterado Josmar_LPU VIVO SDH 2006_MEM SERVIÇOS E MATERIAIS_Support Services_v3_final (2007)_Anexo III Planilla Modelo de Cotización DSLAM 2008 v18_201106 _Modelo de Compra BOOZ Resumo de Modelo Compra_2011_02_07" xfId="4015"/>
    <cellStyle name="_TARGET alterado Josmar_LPU VIVO SDH 2006_MEM SERVIÇOS E MATERIAIS_Support Services_v3_final (2007)_Anexo III Planilla Modelo de Cotización DSLAM 2008 v18_201106 _Modelo de Compra BOOZ Resumo de Modelo Compra_2011_02_07 2" xfId="4016"/>
    <cellStyle name="_TARGET alterado Josmar_LPU VIVO SDH 2006_MEM SERVIÇOS E MATERIAIS_Support Services_v3_final (2007)_Anexo III Planilla Modelo de Cotización DSLAM 2008 v18_201106 _Modelo de Compra BOOZ Resumo de Modelo Compra_2011_02_07 2 2" xfId="4017"/>
    <cellStyle name="_TARGET alterado Josmar_LPU VIVO SDH 2006_MEM SERVIÇOS E MATERIAIS_Support Services_v3_final (2007)_Anexo III Planilla Modelo de Cotización DSLAM 2008 v18_201106 _Modelo de Compra BOOZ Resumo de Modelo Compra_2011_02_07 3" xfId="4018"/>
    <cellStyle name="_TARGET alterado Josmar_LPU VIVO SDH 2006_MEM SERVIÇOS E MATERIAIS_Tabla de servicios v2 (All) (version 1)" xfId="4019"/>
    <cellStyle name="_TARGET alterado Josmar_LPU VIVO SDH 2006_MEM SERVIÇOS E MATERIAIS_Tabla de servicios v2 (All) (version 1)_PTN_Backhaul_Planillas de cotización_V23" xfId="4020"/>
    <cellStyle name="_TARGET alterado Josmar_LPU VIVO SDH 2006_MEM SERVIÇOS E MATERIAIS_Tabla de servicios v2 (All) (version 1)_PTN_Backhaul_Planillas de cotización_V7" xfId="4021"/>
    <cellStyle name="_TARGET alterado Josmar_Modelo 7 A" xfId="4022"/>
    <cellStyle name="_TARGET alterado Josmar_Modelo 7 A_03-Anexo II - Planillas de cotizacion - v37" xfId="4023"/>
    <cellStyle name="_TARGET alterado Josmar_Modelo 7 A_03-Anexo II - Planillas de cotizacion - v37_PTN_Backhaul_Planillas de cotización_V23" xfId="4024"/>
    <cellStyle name="_TARGET alterado Josmar_Modelo 7 A_03-Anexo II - Planillas de cotizacion - v37_PTN_Backhaul_Planillas de cotización_V7" xfId="4025"/>
    <cellStyle name="_TARGET alterado Josmar_Modelo 7 A_PTN_Backhaul_Planillas de cotización_V23" xfId="4026"/>
    <cellStyle name="_TARGET alterado Josmar_Modelo 7 A_PTN_Backhaul_Planillas de cotización_V7" xfId="4027"/>
    <cellStyle name="_TARGET alterado Josmar_Modelo 7 A_Quotation TLATAM - Metro 2009 V15" xfId="4028"/>
    <cellStyle name="_TARGET alterado Josmar_Modelo 7 A_Quotation TLATAM - Metro 2009 V15_PTN_Backhaul_Planillas de cotización_V23" xfId="4029"/>
    <cellStyle name="_TARGET alterado Josmar_Modelo 7 A_Quotation TLATAM - Metro 2009 V15_PTN_Backhaul_Planillas de cotización_V7" xfId="4030"/>
    <cellStyle name="_TARGET alterado Josmar_Modelo 7 A_Tabla de servicios v2 (All) (version 1)" xfId="4031"/>
    <cellStyle name="_TARGET alterado Josmar_Modelo 7 A_Tabla de servicios v2 (All) (version 1)_PTN_Backhaul_Planillas de cotización_V23" xfId="4032"/>
    <cellStyle name="_TARGET alterado Josmar_Modelo 7 A_Tabla de servicios v2 (All) (version 1)_PTN_Backhaul_Planillas de cotización_V7" xfId="4033"/>
    <cellStyle name="_TARGET alterado Josmar_PTN_Backhaul_Planillas de cotización_V23" xfId="4034"/>
    <cellStyle name="_TARGET alterado Josmar_PTN_Backhaul_Planillas de cotización_V7" xfId="4035"/>
    <cellStyle name="_TARGET alterado Josmar_Quotation TLATAM - Metro 2009 V15" xfId="4036"/>
    <cellStyle name="_TARGET alterado Josmar_Quotation TLATAM - Metro 2009 V15_PTN_Backhaul_Planillas de cotización_V23" xfId="4037"/>
    <cellStyle name="_TARGET alterado Josmar_Quotation TLATAM - Metro 2009 V15_PTN_Backhaul_Planillas de cotización_V7" xfId="4038"/>
    <cellStyle name="_TARGET alterado Josmar_suggested factors" xfId="4039"/>
    <cellStyle name="_TARGET alterado Josmar_suggested factors 2" xfId="4040"/>
    <cellStyle name="_TARGET alterado Josmar_suggested factors 2 2" xfId="4041"/>
    <cellStyle name="_TARGET alterado Josmar_suggested factors 3" xfId="4042"/>
    <cellStyle name="_TARGET alterado Josmar_suggested factors_201106 _Modelo de Compra BOOZ Resumo de Modelo Compra_2011_02_07" xfId="4043"/>
    <cellStyle name="_TARGET alterado Josmar_suggested factors_201106 _Modelo de Compra BOOZ Resumo de Modelo Compra_2011_02_07 2" xfId="4044"/>
    <cellStyle name="_TARGET alterado Josmar_suggested factors_201106 _Modelo de Compra BOOZ Resumo de Modelo Compra_2011_02_07 2 2" xfId="4045"/>
    <cellStyle name="_TARGET alterado Josmar_suggested factors_201106 _Modelo de Compra BOOZ Resumo de Modelo Compra_2011_02_07 3" xfId="4046"/>
    <cellStyle name="_TARGET alterado Josmar_Support Services_v3_final (2007)" xfId="4047"/>
    <cellStyle name="_TARGET alterado Josmar_Support Services_v3_final (2007) 2" xfId="4048"/>
    <cellStyle name="_TARGET alterado Josmar_Support Services_v3_final (2007) 2 2" xfId="4049"/>
    <cellStyle name="_TARGET alterado Josmar_Support Services_v3_final (2007) 3" xfId="4050"/>
    <cellStyle name="_TARGET alterado Josmar_Support Services_v3_final (2007)_201106 _Modelo de Compra BOOZ Resumo de Modelo Compra_2011_02_07" xfId="4051"/>
    <cellStyle name="_TARGET alterado Josmar_Support Services_v3_final (2007)_201106 _Modelo de Compra BOOZ Resumo de Modelo Compra_2011_02_07 2" xfId="4052"/>
    <cellStyle name="_TARGET alterado Josmar_Support Services_v3_final (2007)_201106 _Modelo de Compra BOOZ Resumo de Modelo Compra_2011_02_07 2 2" xfId="4053"/>
    <cellStyle name="_TARGET alterado Josmar_Support Services_v3_final (2007)_201106 _Modelo de Compra BOOZ Resumo de Modelo Compra_2011_02_07 3" xfId="4054"/>
    <cellStyle name="_TARGET alterado Josmar_Tabla de servicios v2 (All) (version 1)" xfId="4055"/>
    <cellStyle name="_TARGET alterado Josmar_Tabla de servicios v2 (All) (version 1)_PTN_Backhaul_Planillas de cotización_V23" xfId="4056"/>
    <cellStyle name="_TARGET alterado Josmar_Tabla de servicios v2 (All) (version 1)_PTN_Backhaul_Planillas de cotización_V7" xfId="4057"/>
    <cellStyle name="_TARGET_03-Anexo II - Planillas de cotizacion - v10" xfId="4058"/>
    <cellStyle name="_TARGET_03-Anexo II - Planillas de cotizacion - v10_03-Anexo II - Planillas de cotizacion - v37" xfId="4059"/>
    <cellStyle name="_TARGET_03-Anexo II - Planillas de cotizacion - v10_03-Anexo II - Planillas de cotizacion - v37_PTN_Backhaul_Planillas de cotización_V23" xfId="4060"/>
    <cellStyle name="_TARGET_03-Anexo II - Planillas de cotizacion - v10_03-Anexo II - Planillas de cotizacion - v37_PTN_Backhaul_Planillas de cotización_V7" xfId="4061"/>
    <cellStyle name="_TARGET_03-Anexo II - Planillas de cotizacion - v10_PTN_Backhaul_Planillas de cotización_V23" xfId="4062"/>
    <cellStyle name="_TARGET_03-Anexo II - Planillas de cotizacion - v10_PTN_Backhaul_Planillas de cotización_V7" xfId="4063"/>
    <cellStyle name="_TARGET_03-Anexo II - Planillas de cotizacion - v10_Quotation TLATAM - Metro 2009 V15" xfId="4064"/>
    <cellStyle name="_TARGET_03-Anexo II - Planillas de cotizacion - v10_Quotation TLATAM - Metro 2009 V15_PTN_Backhaul_Planillas de cotización_V23" xfId="4065"/>
    <cellStyle name="_TARGET_03-Anexo II - Planillas de cotizacion - v10_Quotation TLATAM - Metro 2009 V15_PTN_Backhaul_Planillas de cotización_V7" xfId="4066"/>
    <cellStyle name="_TARGET_03-Anexo II - Planillas de cotizacion - v10_Tabla de servicios v2 (All) (version 1)" xfId="4067"/>
    <cellStyle name="_TARGET_03-Anexo II - Planillas de cotizacion - v10_Tabla de servicios v2 (All) (version 1)_PTN_Backhaul_Planillas de cotización_V23" xfId="4068"/>
    <cellStyle name="_TARGET_03-Anexo II - Planillas de cotizacion - v10_Tabla de servicios v2 (All) (version 1)_PTN_Backhaul_Planillas de cotización_V7" xfId="4069"/>
    <cellStyle name="_TARGET_03-Anexo II - Planillas de cotizacion - v13" xfId="4070"/>
    <cellStyle name="_TARGET_03-Anexo II - Planillas de cotizacion - v13_03-Anexo II - Planillas de cotizacion - v37" xfId="4071"/>
    <cellStyle name="_TARGET_03-Anexo II - Planillas de cotizacion - v13_03-Anexo II - Planillas de cotizacion - v37_PTN_Backhaul_Planillas de cotización_V23" xfId="4072"/>
    <cellStyle name="_TARGET_03-Anexo II - Planillas de cotizacion - v13_03-Anexo II - Planillas de cotizacion - v37_PTN_Backhaul_Planillas de cotización_V7" xfId="4073"/>
    <cellStyle name="_TARGET_03-Anexo II - Planillas de cotizacion - v13_PTN_Backhaul_Planillas de cotización_V23" xfId="4074"/>
    <cellStyle name="_TARGET_03-Anexo II - Planillas de cotizacion - v13_PTN_Backhaul_Planillas de cotización_V7" xfId="4075"/>
    <cellStyle name="_TARGET_03-Anexo II - Planillas de cotizacion - v13_Quotation TLATAM - Metro 2009 V15" xfId="4076"/>
    <cellStyle name="_TARGET_03-Anexo II - Planillas de cotizacion - v13_Quotation TLATAM - Metro 2009 V15_PTN_Backhaul_Planillas de cotización_V23" xfId="4077"/>
    <cellStyle name="_TARGET_03-Anexo II - Planillas de cotizacion - v13_Quotation TLATAM - Metro 2009 V15_PTN_Backhaul_Planillas de cotización_V7" xfId="4078"/>
    <cellStyle name="_TARGET_03-Anexo II - Planillas de cotizacion - v13_Tabla de servicios v2 (All) (version 1)" xfId="4079"/>
    <cellStyle name="_TARGET_03-Anexo II - Planillas de cotizacion - v13_Tabla de servicios v2 (All) (version 1)_PTN_Backhaul_Planillas de cotización_V23" xfId="4080"/>
    <cellStyle name="_TARGET_03-Anexo II - Planillas de cotizacion - v13_Tabla de servicios v2 (All) (version 1)_PTN_Backhaul_Planillas de cotización_V7" xfId="4081"/>
    <cellStyle name="_TARGET_03-Anexo II - Planillas de cotizacion - v21" xfId="4082"/>
    <cellStyle name="_TARGET_03-Anexo II - Planillas de cotizacion - v21_03-Anexo II - Planillas de cotizacion - v37" xfId="4083"/>
    <cellStyle name="_TARGET_03-Anexo II - Planillas de cotizacion - v21_03-Anexo II - Planillas de cotizacion - v37_PTN_Backhaul_Planillas de cotización_V23" xfId="4084"/>
    <cellStyle name="_TARGET_03-Anexo II - Planillas de cotizacion - v21_03-Anexo II - Planillas de cotizacion - v37_PTN_Backhaul_Planillas de cotización_V7" xfId="4085"/>
    <cellStyle name="_TARGET_03-Anexo II - Planillas de cotizacion - v21_PTN_Backhaul_Planillas de cotización_V23" xfId="4086"/>
    <cellStyle name="_TARGET_03-Anexo II - Planillas de cotizacion - v21_PTN_Backhaul_Planillas de cotización_V7" xfId="4087"/>
    <cellStyle name="_TARGET_03-Anexo II - Planillas de cotizacion - v21_Quotation TLATAM - Metro 2009 V15" xfId="4088"/>
    <cellStyle name="_TARGET_03-Anexo II - Planillas de cotizacion - v21_Quotation TLATAM - Metro 2009 V15_PTN_Backhaul_Planillas de cotización_V23" xfId="4089"/>
    <cellStyle name="_TARGET_03-Anexo II - Planillas de cotizacion - v21_Quotation TLATAM - Metro 2009 V15_PTN_Backhaul_Planillas de cotización_V7" xfId="4090"/>
    <cellStyle name="_TARGET_03-Anexo II - Planillas de cotizacion - v21_Tabla de servicios v2 (All) (version 1)" xfId="4091"/>
    <cellStyle name="_TARGET_03-Anexo II - Planillas de cotizacion - v21_Tabla de servicios v2 (All) (version 1)_PTN_Backhaul_Planillas de cotización_V23" xfId="4092"/>
    <cellStyle name="_TARGET_03-Anexo II - Planillas de cotizacion - v21_Tabla de servicios v2 (All) (version 1)_PTN_Backhaul_Planillas de cotización_V7" xfId="4093"/>
    <cellStyle name="_TARGET_03-Anexo II - Planillas de cotizacion - v26" xfId="4094"/>
    <cellStyle name="_TARGET_03-Anexo II - Planillas de cotizacion - v26_03-Anexo II - Planillas de cotizacion - v37" xfId="4095"/>
    <cellStyle name="_TARGET_03-Anexo II - Planillas de cotizacion - v26_03-Anexo II - Planillas de cotizacion - v37_PTN_Backhaul_Planillas de cotización_V23" xfId="4096"/>
    <cellStyle name="_TARGET_03-Anexo II - Planillas de cotizacion - v26_03-Anexo II - Planillas de cotizacion - v37_PTN_Backhaul_Planillas de cotización_V7" xfId="4097"/>
    <cellStyle name="_TARGET_03-Anexo II - Planillas de cotizacion - v26_PTN_Backhaul_Planillas de cotización_V23" xfId="4098"/>
    <cellStyle name="_TARGET_03-Anexo II - Planillas de cotizacion - v26_PTN_Backhaul_Planillas de cotización_V7" xfId="4099"/>
    <cellStyle name="_TARGET_03-Anexo II - Planillas de cotizacion - v26_Quotation TLATAM - Metro 2009 V15" xfId="4100"/>
    <cellStyle name="_TARGET_03-Anexo II - Planillas de cotizacion - v26_Quotation TLATAM - Metro 2009 V15_PTN_Backhaul_Planillas de cotización_V23" xfId="4101"/>
    <cellStyle name="_TARGET_03-Anexo II - Planillas de cotizacion - v26_Quotation TLATAM - Metro 2009 V15_PTN_Backhaul_Planillas de cotización_V7" xfId="4102"/>
    <cellStyle name="_TARGET_03-Anexo II - Planillas de cotizacion - v26_Tabla de servicios v2 (All) (version 1)" xfId="4103"/>
    <cellStyle name="_TARGET_03-Anexo II - Planillas de cotizacion - v26_Tabla de servicios v2 (All) (version 1)_PTN_Backhaul_Planillas de cotización_V23" xfId="4104"/>
    <cellStyle name="_TARGET_03-Anexo II - Planillas de cotizacion - v26_Tabla de servicios v2 (All) (version 1)_PTN_Backhaul_Planillas de cotización_V7" xfId="4105"/>
    <cellStyle name="_TARGET_03-Anexo II - Planillas de cotizacion - v30" xfId="4106"/>
    <cellStyle name="_TARGET_03-Anexo II - Planillas de cotizacion - v30_03-Anexo II - Planillas de cotizacion - v37" xfId="4107"/>
    <cellStyle name="_TARGET_03-Anexo II - Planillas de cotizacion - v30_03-Anexo II - Planillas de cotizacion - v37_PTN_Backhaul_Planillas de cotización_V23" xfId="4108"/>
    <cellStyle name="_TARGET_03-Anexo II - Planillas de cotizacion - v30_03-Anexo II - Planillas de cotizacion - v37_PTN_Backhaul_Planillas de cotización_V7" xfId="4109"/>
    <cellStyle name="_TARGET_03-Anexo II - Planillas de cotizacion - v30_PTN_Backhaul_Planillas de cotización_V23" xfId="4110"/>
    <cellStyle name="_TARGET_03-Anexo II - Planillas de cotizacion - v30_PTN_Backhaul_Planillas de cotización_V7" xfId="4111"/>
    <cellStyle name="_TARGET_03-Anexo II - Planillas de cotizacion - v30_Quotation TLATAM - Metro 2009 V15" xfId="4112"/>
    <cellStyle name="_TARGET_03-Anexo II - Planillas de cotizacion - v30_Quotation TLATAM - Metro 2009 V15_PTN_Backhaul_Planillas de cotización_V23" xfId="4113"/>
    <cellStyle name="_TARGET_03-Anexo II - Planillas de cotizacion - v30_Quotation TLATAM - Metro 2009 V15_PTN_Backhaul_Planillas de cotización_V7" xfId="4114"/>
    <cellStyle name="_TARGET_03-Anexo II - Planillas de cotizacion - v30_Tabla de servicios v2 (All) (version 1)" xfId="4115"/>
    <cellStyle name="_TARGET_03-Anexo II - Planillas de cotizacion - v30_Tabla de servicios v2 (All) (version 1)_PTN_Backhaul_Planillas de cotización_V23" xfId="4116"/>
    <cellStyle name="_TARGET_03-Anexo II - Planillas de cotizacion - v30_Tabla de servicios v2 (All) (version 1)_PTN_Backhaul_Planillas de cotización_V7" xfId="4117"/>
    <cellStyle name="_TARGET_03-Anexo II - Planillas de cotizacion - v37" xfId="4118"/>
    <cellStyle name="_TARGET_03-Anexo II - Planillas de cotizacion - v37_PTN_Backhaul_Planillas de cotización_V23" xfId="4119"/>
    <cellStyle name="_TARGET_03-Anexo II - Planillas de cotizacion - v37_PTN_Backhaul_Planillas de cotización_V7" xfId="4120"/>
    <cellStyle name="_TARGET_03-Anexo II - Planillas de cotizacion - V4" xfId="4121"/>
    <cellStyle name="_TARGET_03-Anexo II - Planillas de cotizacion - V4_03-Anexo II - Planillas de cotizacion - v37" xfId="4122"/>
    <cellStyle name="_TARGET_03-Anexo II - Planillas de cotizacion - V4_03-Anexo II - Planillas de cotizacion - v37_PTN_Backhaul_Planillas de cotización_V23" xfId="4123"/>
    <cellStyle name="_TARGET_03-Anexo II - Planillas de cotizacion - V4_03-Anexo II - Planillas de cotizacion - v37_PTN_Backhaul_Planillas de cotización_V7" xfId="4124"/>
    <cellStyle name="_TARGET_03-Anexo II - Planillas de cotizacion - V4_PTN_Backhaul_Planillas de cotización_V23" xfId="4125"/>
    <cellStyle name="_TARGET_03-Anexo II - Planillas de cotizacion - V4_PTN_Backhaul_Planillas de cotización_V7" xfId="4126"/>
    <cellStyle name="_TARGET_03-Anexo II - Planillas de cotizacion - V4_Quotation TLATAM - Metro 2009 V15" xfId="4127"/>
    <cellStyle name="_TARGET_03-Anexo II - Planillas de cotizacion - V4_Quotation TLATAM - Metro 2009 V15_PTN_Backhaul_Planillas de cotización_V23" xfId="4128"/>
    <cellStyle name="_TARGET_03-Anexo II - Planillas de cotizacion - V4_Quotation TLATAM - Metro 2009 V15_PTN_Backhaul_Planillas de cotización_V7" xfId="4129"/>
    <cellStyle name="_TARGET_03-Anexo II - Planillas de cotizacion - V4_Tabla de servicios v2 (All) (version 1)" xfId="4130"/>
    <cellStyle name="_TARGET_03-Anexo II - Planillas de cotizacion - V4_Tabla de servicios v2 (All) (version 1)_PTN_Backhaul_Planillas de cotización_V23" xfId="4131"/>
    <cellStyle name="_TARGET_03-Anexo II - Planillas de cotizacion - V4_Tabla de servicios v2 (All) (version 1)_PTN_Backhaul_Planillas de cotización_V7" xfId="4132"/>
    <cellStyle name="_TARGET_03-Anexo II - Planillas de cotizacion - V5" xfId="4133"/>
    <cellStyle name="_TARGET_03-Anexo II - Planillas de cotizacion - V5_03-Anexo II - Planillas de cotizacion - v37" xfId="4134"/>
    <cellStyle name="_TARGET_03-Anexo II - Planillas de cotizacion - V5_03-Anexo II - Planillas de cotizacion - v37_PTN_Backhaul_Planillas de cotización_V23" xfId="4135"/>
    <cellStyle name="_TARGET_03-Anexo II - Planillas de cotizacion - V5_03-Anexo II - Planillas de cotizacion - v37_PTN_Backhaul_Planillas de cotización_V7" xfId="4136"/>
    <cellStyle name="_TARGET_03-Anexo II - Planillas de cotizacion - V5_PTN_Backhaul_Planillas de cotización_V23" xfId="4137"/>
    <cellStyle name="_TARGET_03-Anexo II - Planillas de cotizacion - V5_PTN_Backhaul_Planillas de cotización_V7" xfId="4138"/>
    <cellStyle name="_TARGET_03-Anexo II - Planillas de cotizacion - V5_Quotation TLATAM - Metro 2009 V15" xfId="4139"/>
    <cellStyle name="_TARGET_03-Anexo II - Planillas de cotizacion - V5_Quotation TLATAM - Metro 2009 V15_PTN_Backhaul_Planillas de cotización_V23" xfId="4140"/>
    <cellStyle name="_TARGET_03-Anexo II - Planillas de cotizacion - V5_Quotation TLATAM - Metro 2009 V15_PTN_Backhaul_Planillas de cotización_V7" xfId="4141"/>
    <cellStyle name="_TARGET_03-Anexo II - Planillas de cotizacion - V5_Tabla de servicios v2 (All) (version 1)" xfId="4142"/>
    <cellStyle name="_TARGET_03-Anexo II - Planillas de cotizacion - V5_Tabla de servicios v2 (All) (version 1)_PTN_Backhaul_Planillas de cotización_V23" xfId="4143"/>
    <cellStyle name="_TARGET_03-Anexo II - Planillas de cotizacion - V5_Tabla de servicios v2 (All) (version 1)_PTN_Backhaul_Planillas de cotización_V7" xfId="4144"/>
    <cellStyle name="_TARGET_201106 _Modelo de Compra BOOZ Resumo de Modelo Compra_2011_02_07" xfId="4145"/>
    <cellStyle name="_TARGET_201106 _Modelo de Compra BOOZ Resumo de Modelo Compra_2011_02_07 2" xfId="4146"/>
    <cellStyle name="_TARGET_201106 _Modelo de Compra BOOZ Resumo de Modelo Compra_2011_02_07 2 2" xfId="4147"/>
    <cellStyle name="_TARGET_201106 _Modelo de Compra BOOZ Resumo de Modelo Compra_2011_02_07 3" xfId="4148"/>
    <cellStyle name="_TARGET_Anexo III Planilla Modelo de Cotización DSLAM 2008 v1" xfId="4149"/>
    <cellStyle name="_TARGET_Anexo III Planilla Modelo de Cotización DSLAM 2008 v1 2" xfId="4150"/>
    <cellStyle name="_TARGET_Anexo III Planilla Modelo de Cotización DSLAM 2008 v1 2 2" xfId="4151"/>
    <cellStyle name="_TARGET_Anexo III Planilla Modelo de Cotización DSLAM 2008 v1 3" xfId="4152"/>
    <cellStyle name="_TARGET_Anexo III Planilla Modelo de Cotización DSLAM 2008 v1_201106 _Modelo de Compra BOOZ Resumo de Modelo Compra_2011_02_07" xfId="4153"/>
    <cellStyle name="_TARGET_Anexo III Planilla Modelo de Cotización DSLAM 2008 v1_201106 _Modelo de Compra BOOZ Resumo de Modelo Compra_2011_02_07 2" xfId="4154"/>
    <cellStyle name="_TARGET_Anexo III Planilla Modelo de Cotización DSLAM 2008 v1_201106 _Modelo de Compra BOOZ Resumo de Modelo Compra_2011_02_07 2 2" xfId="4155"/>
    <cellStyle name="_TARGET_Anexo III Planilla Modelo de Cotización DSLAM 2008 v1_201106 _Modelo de Compra BOOZ Resumo de Modelo Compra_2011_02_07 3" xfId="4156"/>
    <cellStyle name="_TARGET_Anexo III Planilla Modelo de Cotización DSLAM 2008 v14" xfId="4157"/>
    <cellStyle name="_TARGET_Anexo III Planilla Modelo de Cotización DSLAM 2008 v14 2" xfId="4158"/>
    <cellStyle name="_TARGET_Anexo III Planilla Modelo de Cotización DSLAM 2008 v14 2 2" xfId="4159"/>
    <cellStyle name="_TARGET_Anexo III Planilla Modelo de Cotización DSLAM 2008 v14 3" xfId="4160"/>
    <cellStyle name="_TARGET_Anexo III Planilla Modelo de Cotización DSLAM 2008 v14_201106 _Modelo de Compra BOOZ Resumo de Modelo Compra_2011_02_07" xfId="4161"/>
    <cellStyle name="_TARGET_Anexo III Planilla Modelo de Cotización DSLAM 2008 v14_201106 _Modelo de Compra BOOZ Resumo de Modelo Compra_2011_02_07 2" xfId="4162"/>
    <cellStyle name="_TARGET_Anexo III Planilla Modelo de Cotización DSLAM 2008 v14_201106 _Modelo de Compra BOOZ Resumo de Modelo Compra_2011_02_07 2 2" xfId="4163"/>
    <cellStyle name="_TARGET_Anexo III Planilla Modelo de Cotización DSLAM 2008 v14_201106 _Modelo de Compra BOOZ Resumo de Modelo Compra_2011_02_07 3" xfId="4164"/>
    <cellStyle name="_TARGET_Anexo III Planilla Modelo de Cotización DSLAM 2008 v18" xfId="4165"/>
    <cellStyle name="_TARGET_Anexo III Planilla Modelo de Cotización DSLAM 2008 v18 2" xfId="4166"/>
    <cellStyle name="_TARGET_Anexo III Planilla Modelo de Cotización DSLAM 2008 v18 2 2" xfId="4167"/>
    <cellStyle name="_TARGET_Anexo III Planilla Modelo de Cotización DSLAM 2008 v18 3" xfId="4168"/>
    <cellStyle name="_TARGET_Anexo III Planilla Modelo de Cotización DSLAM 2008 v18_201106 _Modelo de Compra BOOZ Resumo de Modelo Compra_2011_02_07" xfId="4169"/>
    <cellStyle name="_TARGET_Anexo III Planilla Modelo de Cotización DSLAM 2008 v18_201106 _Modelo de Compra BOOZ Resumo de Modelo Compra_2011_02_07 2" xfId="4170"/>
    <cellStyle name="_TARGET_Anexo III Planilla Modelo de Cotización DSLAM 2008 v18_201106 _Modelo de Compra BOOZ Resumo de Modelo Compra_2011_02_07 2 2" xfId="4171"/>
    <cellStyle name="_TARGET_Anexo III Planilla Modelo de Cotización DSLAM 2008 v18_201106 _Modelo de Compra BOOZ Resumo de Modelo Compra_2011_02_07 3" xfId="4172"/>
    <cellStyle name="_TARGET_Anexo III Planilla Modelo de Cotización DSLAM 2008 v8" xfId="4173"/>
    <cellStyle name="_TARGET_Anexo III Planilla Modelo de Cotización DSLAM 2008 v8 2" xfId="4174"/>
    <cellStyle name="_TARGET_Anexo III Planilla Modelo de Cotización DSLAM 2008 v8 2 2" xfId="4175"/>
    <cellStyle name="_TARGET_Anexo III Planilla Modelo de Cotización DSLAM 2008 v8 3" xfId="4176"/>
    <cellStyle name="_TARGET_Anexo III Planilla Modelo de Cotización DSLAM 2008 v8_201106 _Modelo de Compra BOOZ Resumo de Modelo Compra_2011_02_07" xfId="4177"/>
    <cellStyle name="_TARGET_Anexo III Planilla Modelo de Cotización DSLAM 2008 v8_201106 _Modelo de Compra BOOZ Resumo de Modelo Compra_2011_02_07 2" xfId="4178"/>
    <cellStyle name="_TARGET_Anexo III Planilla Modelo de Cotización DSLAM 2008 v8_201106 _Modelo de Compra BOOZ Resumo de Modelo Compra_2011_02_07 2 2" xfId="4179"/>
    <cellStyle name="_TARGET_Anexo III Planilla Modelo de Cotización DSLAM 2008 v8_201106 _Modelo de Compra BOOZ Resumo de Modelo Compra_2011_02_07 3" xfId="4180"/>
    <cellStyle name="_TARGET_Anexo III Planilla modelo de cotización v17" xfId="4181"/>
    <cellStyle name="_TARGET_Anexo III Planilla modelo de cotización v17 2" xfId="4182"/>
    <cellStyle name="_TARGET_Anexo III Planilla modelo de cotización v17 2 2" xfId="4183"/>
    <cellStyle name="_TARGET_Anexo III Planilla modelo de cotización v17 3" xfId="4184"/>
    <cellStyle name="_TARGET_Anexo III Planilla modelo de cotización v17_201106 _Modelo de Compra BOOZ Resumo de Modelo Compra_2011_02_07" xfId="4185"/>
    <cellStyle name="_TARGET_Anexo III Planilla modelo de cotización v17_201106 _Modelo de Compra BOOZ Resumo de Modelo Compra_2011_02_07 2" xfId="4186"/>
    <cellStyle name="_TARGET_Anexo III Planilla modelo de cotización v17_201106 _Modelo de Compra BOOZ Resumo de Modelo Compra_2011_02_07 2 2" xfId="4187"/>
    <cellStyle name="_TARGET_Anexo III Planilla modelo de cotización v17_201106 _Modelo de Compra BOOZ Resumo de Modelo Compra_2011_02_07 3" xfId="4188"/>
    <cellStyle name="_TARGET_Factors DSLAM 2008 20070815(Integrated)" xfId="4189"/>
    <cellStyle name="_TARGET_Factors DSLAM 2008 20070815(Integrated) 2" xfId="4190"/>
    <cellStyle name="_TARGET_Factors DSLAM 2008 20070815(Integrated) 2 2" xfId="4191"/>
    <cellStyle name="_TARGET_Factors DSLAM 2008 20070815(Integrated) 3" xfId="4192"/>
    <cellStyle name="_TARGET_Factors DSLAM 2008 20070815(Integrated)_201106 _Modelo de Compra BOOZ Resumo de Modelo Compra_2011_02_07" xfId="4193"/>
    <cellStyle name="_TARGET_Factors DSLAM 2008 20070815(Integrated)_201106 _Modelo de Compra BOOZ Resumo de Modelo Compra_2011_02_07 2" xfId="4194"/>
    <cellStyle name="_TARGET_Factors DSLAM 2008 20070815(Integrated)_201106 _Modelo de Compra BOOZ Resumo de Modelo Compra_2011_02_07 2 2" xfId="4195"/>
    <cellStyle name="_TARGET_Factors DSLAM 2008 20070815(Integrated)_201106 _Modelo de Compra BOOZ Resumo de Modelo Compra_2011_02_07 3" xfId="4196"/>
    <cellStyle name="_TARGET_Huawei Target" xfId="4197"/>
    <cellStyle name="_TARGET_Huawei Target 2" xfId="4198"/>
    <cellStyle name="_TARGET_Huawei Target 2 2" xfId="4199"/>
    <cellStyle name="_TARGET_Huawei Target 3" xfId="4200"/>
    <cellStyle name="_TARGET_Huawei Target v1" xfId="4201"/>
    <cellStyle name="_TARGET_Huawei Target v1 2" xfId="4202"/>
    <cellStyle name="_TARGET_Huawei Target v1 2 2" xfId="4203"/>
    <cellStyle name="_TARGET_Huawei Target v1 3" xfId="4204"/>
    <cellStyle name="_TARGET_Huawei Target v1_201106 _Modelo de Compra BOOZ Resumo de Modelo Compra_2011_02_07" xfId="4205"/>
    <cellStyle name="_TARGET_Huawei Target v1_201106 _Modelo de Compra BOOZ Resumo de Modelo Compra_2011_02_07 2" xfId="4206"/>
    <cellStyle name="_TARGET_Huawei Target v1_201106 _Modelo de Compra BOOZ Resumo de Modelo Compra_2011_02_07 2 2" xfId="4207"/>
    <cellStyle name="_TARGET_Huawei Target v1_201106 _Modelo de Compra BOOZ Resumo de Modelo Compra_2011_02_07 3" xfId="4208"/>
    <cellStyle name="_TARGET_Huawei Target_201106 _Modelo de Compra BOOZ Resumo de Modelo Compra_2011_02_07" xfId="4209"/>
    <cellStyle name="_TARGET_Huawei Target_201106 _Modelo de Compra BOOZ Resumo de Modelo Compra_2011_02_07 2" xfId="4210"/>
    <cellStyle name="_TARGET_Huawei Target_201106 _Modelo de Compra BOOZ Resumo de Modelo Compra_2011_02_07 2 2" xfId="4211"/>
    <cellStyle name="_TARGET_Huawei Target_201106 _Modelo de Compra BOOZ Resumo de Modelo Compra_2011_02_07 3" xfId="4212"/>
    <cellStyle name="_TARGET_LPU -Equipment_v1" xfId="4213"/>
    <cellStyle name="_TARGET_LPU -Equipment_v1 2" xfId="4214"/>
    <cellStyle name="_TARGET_LPU -Equipment_v1 2 2" xfId="4215"/>
    <cellStyle name="_TARGET_LPU -Equipment_v1 3" xfId="4216"/>
    <cellStyle name="_TARGET_LPU -Equipment_v1_201106 _Modelo de Compra BOOZ Resumo de Modelo Compra_2011_02_07" xfId="4217"/>
    <cellStyle name="_TARGET_LPU -Equipment_v1_201106 _Modelo de Compra BOOZ Resumo de Modelo Compra_2011_02_07 2" xfId="4218"/>
    <cellStyle name="_TARGET_LPU -Equipment_v1_201106 _Modelo de Compra BOOZ Resumo de Modelo Compra_2011_02_07 2 2" xfId="4219"/>
    <cellStyle name="_TARGET_LPU -Equipment_v1_201106 _Modelo de Compra BOOZ Resumo de Modelo Compra_2011_02_07 3" xfId="4220"/>
    <cellStyle name="_TARGET_LPU Service and Material all items" xfId="4221"/>
    <cellStyle name="_TARGET_LPU Service and Material all items 2" xfId="4222"/>
    <cellStyle name="_TARGET_LPU Service and Material all items 2 2" xfId="4223"/>
    <cellStyle name="_TARGET_LPU Service and Material all items 3" xfId="4224"/>
    <cellStyle name="_TARGET_LPU Service and Material all items_201106 _Modelo de Compra BOOZ Resumo de Modelo Compra_2011_02_07" xfId="4225"/>
    <cellStyle name="_TARGET_LPU Service and Material all items_201106 _Modelo de Compra BOOZ Resumo de Modelo Compra_2011_02_07 2" xfId="4226"/>
    <cellStyle name="_TARGET_LPU Service and Material all items_201106 _Modelo de Compra BOOZ Resumo de Modelo Compra_2011_02_07 2 2" xfId="4227"/>
    <cellStyle name="_TARGET_LPU Service and Material all items_201106 _Modelo de Compra BOOZ Resumo de Modelo Compra_2011_02_07 3" xfId="4228"/>
    <cellStyle name="_TARGET_LPU VIVO SDH 2006_MEM SERVIÇOS E MATERIAIS" xfId="4229"/>
    <cellStyle name="_TARGET_LPU VIVO SDH 2006_MEM SERVIÇOS E MATERIAIS 2" xfId="4230"/>
    <cellStyle name="_TARGET_LPU VIVO SDH 2006_MEM SERVIÇOS E MATERIAIS 2 2" xfId="4231"/>
    <cellStyle name="_TARGET_LPU VIVO SDH 2006_MEM SERVIÇOS E MATERIAIS 3" xfId="4232"/>
    <cellStyle name="_TARGET_LPU VIVO SDH 2006_MEM SERVIÇOS E MATERIAIS_03-Anexo II - Planillas de cotizacion - v37" xfId="4233"/>
    <cellStyle name="_TARGET_LPU VIVO SDH 2006_MEM SERVIÇOS E MATERIAIS_03-Anexo II - Planillas de cotizacion - v37_PTN_Backhaul_Planillas de cotización_V23" xfId="4234"/>
    <cellStyle name="_TARGET_LPU VIVO SDH 2006_MEM SERVIÇOS E MATERIAIS_03-Anexo II - Planillas de cotizacion - v37_PTN_Backhaul_Planillas de cotización_V7" xfId="4235"/>
    <cellStyle name="_TARGET_LPU VIVO SDH 2006_MEM SERVIÇOS E MATERIAIS_201106 _Modelo de Compra BOOZ Resumo de Modelo Compra_2011_02_07" xfId="4236"/>
    <cellStyle name="_TARGET_LPU VIVO SDH 2006_MEM SERVIÇOS E MATERIAIS_201106 _Modelo de Compra BOOZ Resumo de Modelo Compra_2011_02_07 2" xfId="4237"/>
    <cellStyle name="_TARGET_LPU VIVO SDH 2006_MEM SERVIÇOS E MATERIAIS_201106 _Modelo de Compra BOOZ Resumo de Modelo Compra_2011_02_07 2 2" xfId="4238"/>
    <cellStyle name="_TARGET_LPU VIVO SDH 2006_MEM SERVIÇOS E MATERIAIS_201106 _Modelo de Compra BOOZ Resumo de Modelo Compra_2011_02_07 3" xfId="4239"/>
    <cellStyle name="_TARGET_LPU VIVO SDH 2006_MEM SERVIÇOS E MATERIAIS_Anexo III Planilla modelo de cotización v17" xfId="4240"/>
    <cellStyle name="_TARGET_LPU VIVO SDH 2006_MEM SERVIÇOS E MATERIAIS_Anexo III Planilla modelo de cotización v17 2" xfId="4241"/>
    <cellStyle name="_TARGET_LPU VIVO SDH 2006_MEM SERVIÇOS E MATERIAIS_Anexo III Planilla modelo de cotización v17 2 2" xfId="4242"/>
    <cellStyle name="_TARGET_LPU VIVO SDH 2006_MEM SERVIÇOS E MATERIAIS_Anexo III Planilla modelo de cotización v17 3" xfId="4243"/>
    <cellStyle name="_TARGET_LPU VIVO SDH 2006_MEM SERVIÇOS E MATERIAIS_Anexo III Planilla modelo de cotización v17_201106 _Modelo de Compra BOOZ Resumo de Modelo Compra_2011_02_07" xfId="4244"/>
    <cellStyle name="_TARGET_LPU VIVO SDH 2006_MEM SERVIÇOS E MATERIAIS_Anexo III Planilla modelo de cotización v17_201106 _Modelo de Compra BOOZ Resumo de Modelo Compra_2011_02_07 2" xfId="4245"/>
    <cellStyle name="_TARGET_LPU VIVO SDH 2006_MEM SERVIÇOS E MATERIAIS_Anexo III Planilla modelo de cotización v17_201106 _Modelo de Compra BOOZ Resumo de Modelo Compra_2011_02_07 2 2" xfId="4246"/>
    <cellStyle name="_TARGET_LPU VIVO SDH 2006_MEM SERVIÇOS E MATERIAIS_Anexo III Planilla modelo de cotización v17_201106 _Modelo de Compra BOOZ Resumo de Modelo Compra_2011_02_07 3" xfId="4247"/>
    <cellStyle name="_TARGET_LPU VIVO SDH 2006_MEM SERVIÇOS E MATERIAIS_Anexo III Planilla modelo de cotización v17_Anexo III Planilla Modelo de Cotización DSLAM 2008 v18" xfId="4248"/>
    <cellStyle name="_TARGET_LPU VIVO SDH 2006_MEM SERVIÇOS E MATERIAIS_Anexo III Planilla modelo de cotización v17_Anexo III Planilla Modelo de Cotización DSLAM 2008 v18 2" xfId="4249"/>
    <cellStyle name="_TARGET_LPU VIVO SDH 2006_MEM SERVIÇOS E MATERIAIS_Anexo III Planilla modelo de cotización v17_Anexo III Planilla Modelo de Cotización DSLAM 2008 v18 2 2" xfId="4250"/>
    <cellStyle name="_TARGET_LPU VIVO SDH 2006_MEM SERVIÇOS E MATERIAIS_Anexo III Planilla modelo de cotización v17_Anexo III Planilla Modelo de Cotización DSLAM 2008 v18 3" xfId="4251"/>
    <cellStyle name="_TARGET_LPU VIVO SDH 2006_MEM SERVIÇOS E MATERIAIS_Anexo III Planilla modelo de cotización v17_Anexo III Planilla Modelo de Cotización DSLAM 2008 v18_201106 _Modelo de Compra BOOZ Resumo de Modelo Compra_2011_02_07" xfId="4252"/>
    <cellStyle name="_TARGET_LPU VIVO SDH 2006_MEM SERVIÇOS E MATERIAIS_Anexo III Planilla modelo de cotización v17_Anexo III Planilla Modelo de Cotización DSLAM 2008 v18_201106 _Modelo de Compra BOOZ Resumo de Modelo Compra_2011_02_07 2" xfId="4253"/>
    <cellStyle name="_TARGET_LPU VIVO SDH 2006_MEM SERVIÇOS E MATERIAIS_Anexo III Planilla modelo de cotización v17_Anexo III Planilla Modelo de Cotización DSLAM 2008 v18_201106 _Modelo de Compra BOOZ Resumo de Modelo Compra_2011_02_07 2 2" xfId="4254"/>
    <cellStyle name="_TARGET_LPU VIVO SDH 2006_MEM SERVIÇOS E MATERIAIS_Anexo III Planilla modelo de cotización v17_Anexo III Planilla Modelo de Cotización DSLAM 2008 v18_201106 _Modelo de Compra BOOZ Resumo de Modelo Compra_2011_02_07 3" xfId="4255"/>
    <cellStyle name="_TARGET_LPU VIVO SDH 2006_MEM SERVIÇOS E MATERIAIS_Anexo III Planilla modelo de cotización v17_Factors DSLAM 2008 20070815(Integrated)" xfId="4256"/>
    <cellStyle name="_TARGET_LPU VIVO SDH 2006_MEM SERVIÇOS E MATERIAIS_Anexo III Planilla modelo de cotización v17_Factors DSLAM 2008 20070815(Integrated) 2" xfId="4257"/>
    <cellStyle name="_TARGET_LPU VIVO SDH 2006_MEM SERVIÇOS E MATERIAIS_Anexo III Planilla modelo de cotización v17_Factors DSLAM 2008 20070815(Integrated) 2 2" xfId="4258"/>
    <cellStyle name="_TARGET_LPU VIVO SDH 2006_MEM SERVIÇOS E MATERIAIS_Anexo III Planilla modelo de cotización v17_Factors DSLAM 2008 20070815(Integrated) 3" xfId="4259"/>
    <cellStyle name="_TARGET_LPU VIVO SDH 2006_MEM SERVIÇOS E MATERIAIS_Anexo III Planilla modelo de cotización v17_Factors DSLAM 2008 20070815(Integrated)_201106 _Modelo de Compra BOOZ Resumo de Modelo Compra_2011_02_07" xfId="4260"/>
    <cellStyle name="_TARGET_LPU VIVO SDH 2006_MEM SERVIÇOS E MATERIAIS_Anexo III Planilla modelo de cotización v17_Factors DSLAM 2008 20070815(Integrated)_201106 _Modelo de Compra BOOZ Resumo de Modelo Compra_2011_02_07 2" xfId="4261"/>
    <cellStyle name="_TARGET_LPU VIVO SDH 2006_MEM SERVIÇOS E MATERIAIS_Anexo III Planilla modelo de cotización v17_Factors DSLAM 2008 20070815(Integrated)_201106 _Modelo de Compra BOOZ Resumo de Modelo Compra_2011_02_07 2 2" xfId="4262"/>
    <cellStyle name="_TARGET_LPU VIVO SDH 2006_MEM SERVIÇOS E MATERIAIS_Anexo III Planilla modelo de cotización v17_Factors DSLAM 2008 20070815(Integrated)_201106 _Modelo de Compra BOOZ Resumo de Modelo Compra_2011_02_07 3" xfId="4263"/>
    <cellStyle name="_TARGET_LPU VIVO SDH 2006_MEM SERVIÇOS E MATERIAIS_PTN_Backhaul_Planillas de cotización_V23" xfId="4264"/>
    <cellStyle name="_TARGET_LPU VIVO SDH 2006_MEM SERVIÇOS E MATERIAIS_PTN_Backhaul_Planillas de cotización_V7" xfId="4265"/>
    <cellStyle name="_TARGET_LPU VIVO SDH 2006_MEM SERVIÇOS E MATERIAIS_Quotation TLATAM - Metro 2009 V15" xfId="4266"/>
    <cellStyle name="_TARGET_LPU VIVO SDH 2006_MEM SERVIÇOS E MATERIAIS_Quotation TLATAM - Metro 2009 V15_PTN_Backhaul_Planillas de cotización_V23" xfId="4267"/>
    <cellStyle name="_TARGET_LPU VIVO SDH 2006_MEM SERVIÇOS E MATERIAIS_Quotation TLATAM - Metro 2009 V15_PTN_Backhaul_Planillas de cotización_V7" xfId="4268"/>
    <cellStyle name="_TARGET_LPU VIVO SDH 2006_MEM SERVIÇOS E MATERIAIS_Support Services_v3_final (2007)" xfId="4269"/>
    <cellStyle name="_TARGET_LPU VIVO SDH 2006_MEM SERVIÇOS E MATERIAIS_Support Services_v3_final (2007) 2" xfId="4270"/>
    <cellStyle name="_TARGET_LPU VIVO SDH 2006_MEM SERVIÇOS E MATERIAIS_Support Services_v3_final (2007) 2 2" xfId="4271"/>
    <cellStyle name="_TARGET_LPU VIVO SDH 2006_MEM SERVIÇOS E MATERIAIS_Support Services_v3_final (2007) 3" xfId="4272"/>
    <cellStyle name="_TARGET_LPU VIVO SDH 2006_MEM SERVIÇOS E MATERIAIS_Support Services_v3_final (2007)_201106 _Modelo de Compra BOOZ Resumo de Modelo Compra_2011_02_07" xfId="4273"/>
    <cellStyle name="_TARGET_LPU VIVO SDH 2006_MEM SERVIÇOS E MATERIAIS_Support Services_v3_final (2007)_201106 _Modelo de Compra BOOZ Resumo de Modelo Compra_2011_02_07 2" xfId="4274"/>
    <cellStyle name="_TARGET_LPU VIVO SDH 2006_MEM SERVIÇOS E MATERIAIS_Support Services_v3_final (2007)_201106 _Modelo de Compra BOOZ Resumo de Modelo Compra_2011_02_07 2 2" xfId="4275"/>
    <cellStyle name="_TARGET_LPU VIVO SDH 2006_MEM SERVIÇOS E MATERIAIS_Support Services_v3_final (2007)_201106 _Modelo de Compra BOOZ Resumo de Modelo Compra_2011_02_07 3" xfId="4276"/>
    <cellStyle name="_TARGET_LPU VIVO SDH 2006_MEM SERVIÇOS E MATERIAIS_Support Services_v3_final (2007)_Anexo III Planilla Modelo de Cotización DSLAM 2008 v18" xfId="4277"/>
    <cellStyle name="_TARGET_LPU VIVO SDH 2006_MEM SERVIÇOS E MATERIAIS_Support Services_v3_final (2007)_Anexo III Planilla Modelo de Cotización DSLAM 2008 v18 2" xfId="4278"/>
    <cellStyle name="_TARGET_LPU VIVO SDH 2006_MEM SERVIÇOS E MATERIAIS_Support Services_v3_final (2007)_Anexo III Planilla Modelo de Cotización DSLAM 2008 v18 2 2" xfId="4279"/>
    <cellStyle name="_TARGET_LPU VIVO SDH 2006_MEM SERVIÇOS E MATERIAIS_Support Services_v3_final (2007)_Anexo III Planilla Modelo de Cotización DSLAM 2008 v18 3" xfId="4280"/>
    <cellStyle name="_TARGET_LPU VIVO SDH 2006_MEM SERVIÇOS E MATERIAIS_Support Services_v3_final (2007)_Anexo III Planilla Modelo de Cotización DSLAM 2008 v18_201106 _Modelo de Compra BOOZ Resumo de Modelo Compra_2011_02_07" xfId="4281"/>
    <cellStyle name="_TARGET_LPU VIVO SDH 2006_MEM SERVIÇOS E MATERIAIS_Support Services_v3_final (2007)_Anexo III Planilla Modelo de Cotización DSLAM 2008 v18_201106 _Modelo de Compra BOOZ Resumo de Modelo Compra_2011_02_07 2" xfId="4282"/>
    <cellStyle name="_TARGET_LPU VIVO SDH 2006_MEM SERVIÇOS E MATERIAIS_Support Services_v3_final (2007)_Anexo III Planilla Modelo de Cotización DSLAM 2008 v18_201106 _Modelo de Compra BOOZ Resumo de Modelo Compra_2011_02_07 2 2" xfId="4283"/>
    <cellStyle name="_TARGET_LPU VIVO SDH 2006_MEM SERVIÇOS E MATERIAIS_Support Services_v3_final (2007)_Anexo III Planilla Modelo de Cotización DSLAM 2008 v18_201106 _Modelo de Compra BOOZ Resumo de Modelo Compra_2011_02_07 3" xfId="4284"/>
    <cellStyle name="_TARGET_LPU VIVO SDH 2006_MEM SERVIÇOS E MATERIAIS_Tabla de servicios v2 (All) (version 1)" xfId="4285"/>
    <cellStyle name="_TARGET_LPU VIVO SDH 2006_MEM SERVIÇOS E MATERIAIS_Tabla de servicios v2 (All) (version 1)_PTN_Backhaul_Planillas de cotización_V23" xfId="4286"/>
    <cellStyle name="_TARGET_LPU VIVO SDH 2006_MEM SERVIÇOS E MATERIAIS_Tabla de servicios v2 (All) (version 1)_PTN_Backhaul_Planillas de cotización_V7" xfId="4287"/>
    <cellStyle name="_TARGET_Modelo 7 A" xfId="4288"/>
    <cellStyle name="_TARGET_Modelo 7 A_03-Anexo II - Planillas de cotizacion - v37" xfId="4289"/>
    <cellStyle name="_TARGET_Modelo 7 A_03-Anexo II - Planillas de cotizacion - v37_PTN_Backhaul_Planillas de cotización_V23" xfId="4290"/>
    <cellStyle name="_TARGET_Modelo 7 A_03-Anexo II - Planillas de cotizacion - v37_PTN_Backhaul_Planillas de cotización_V7" xfId="4291"/>
    <cellStyle name="_TARGET_Modelo 7 A_PTN_Backhaul_Planillas de cotización_V23" xfId="4292"/>
    <cellStyle name="_TARGET_Modelo 7 A_PTN_Backhaul_Planillas de cotización_V7" xfId="4293"/>
    <cellStyle name="_TARGET_Modelo 7 A_Quotation TLATAM - Metro 2009 V15" xfId="4294"/>
    <cellStyle name="_TARGET_Modelo 7 A_Quotation TLATAM - Metro 2009 V15_PTN_Backhaul_Planillas de cotización_V23" xfId="4295"/>
    <cellStyle name="_TARGET_Modelo 7 A_Quotation TLATAM - Metro 2009 V15_PTN_Backhaul_Planillas de cotización_V7" xfId="4296"/>
    <cellStyle name="_TARGET_Modelo 7 A_Tabla de servicios v2 (All) (version 1)" xfId="4297"/>
    <cellStyle name="_TARGET_Modelo 7 A_Tabla de servicios v2 (All) (version 1)_PTN_Backhaul_Planillas de cotización_V23" xfId="4298"/>
    <cellStyle name="_TARGET_Modelo 7 A_Tabla de servicios v2 (All) (version 1)_PTN_Backhaul_Planillas de cotización_V7" xfId="4299"/>
    <cellStyle name="_TARGET_PTN_Backhaul_Planillas de cotización_V23" xfId="4300"/>
    <cellStyle name="_TARGET_PTN_Backhaul_Planillas de cotización_V7" xfId="4301"/>
    <cellStyle name="_TARGET_Quotation TLATAM - Metro 2009 V15" xfId="4302"/>
    <cellStyle name="_TARGET_Quotation TLATAM - Metro 2009 V15_PTN_Backhaul_Planillas de cotización_V23" xfId="4303"/>
    <cellStyle name="_TARGET_Quotation TLATAM - Metro 2009 V15_PTN_Backhaul_Planillas de cotización_V7" xfId="4304"/>
    <cellStyle name="_TARGET_suggested factors" xfId="4305"/>
    <cellStyle name="_TARGET_suggested factors 2" xfId="4306"/>
    <cellStyle name="_TARGET_suggested factors 2 2" xfId="4307"/>
    <cellStyle name="_TARGET_suggested factors 3" xfId="4308"/>
    <cellStyle name="_TARGET_suggested factors_201106 _Modelo de Compra BOOZ Resumo de Modelo Compra_2011_02_07" xfId="4309"/>
    <cellStyle name="_TARGET_suggested factors_201106 _Modelo de Compra BOOZ Resumo de Modelo Compra_2011_02_07 2" xfId="4310"/>
    <cellStyle name="_TARGET_suggested factors_201106 _Modelo de Compra BOOZ Resumo de Modelo Compra_2011_02_07 2 2" xfId="4311"/>
    <cellStyle name="_TARGET_suggested factors_201106 _Modelo de Compra BOOZ Resumo de Modelo Compra_2011_02_07 3" xfId="4312"/>
    <cellStyle name="_TARGET_Support Services_v3_final (2007)" xfId="4313"/>
    <cellStyle name="_TARGET_Support Services_v3_final (2007) 2" xfId="4314"/>
    <cellStyle name="_TARGET_Support Services_v3_final (2007) 2 2" xfId="4315"/>
    <cellStyle name="_TARGET_Support Services_v3_final (2007) 3" xfId="4316"/>
    <cellStyle name="_TARGET_Support Services_v3_final (2007)_201106 _Modelo de Compra BOOZ Resumo de Modelo Compra_2011_02_07" xfId="4317"/>
    <cellStyle name="_TARGET_Support Services_v3_final (2007)_201106 _Modelo de Compra BOOZ Resumo de Modelo Compra_2011_02_07 2" xfId="4318"/>
    <cellStyle name="_TARGET_Support Services_v3_final (2007)_201106 _Modelo de Compra BOOZ Resumo de Modelo Compra_2011_02_07 2 2" xfId="4319"/>
    <cellStyle name="_TARGET_Support Services_v3_final (2007)_201106 _Modelo de Compra BOOZ Resumo de Modelo Compra_2011_02_07 3" xfId="4320"/>
    <cellStyle name="_TARGET_Tabla de servicios v2 (All) (version 1)" xfId="4321"/>
    <cellStyle name="_TARGET_Tabla de servicios v2 (All) (version 1)_PTN_Backhaul_Planillas de cotización_V23" xfId="4322"/>
    <cellStyle name="_TARGET_Tabla de servicios v2 (All) (version 1)_PTN_Backhaul_Planillas de cotización_V7" xfId="4323"/>
    <cellStyle name="_Telemig VoIP RFI - 2005 v4" xfId="4324"/>
    <cellStyle name="_Telemig VoIP RFI - 2005 v4 2" xfId="4325"/>
    <cellStyle name="_TELLIN Rack Layout V20041214" xfId="4326"/>
    <cellStyle name="_TELLIN Rack Layout V20041214 2" xfId="4327"/>
    <cellStyle name="_Template Vivo Part Mar-06 I" xfId="4328"/>
    <cellStyle name="_Template Vivo Part Mar-06 I 2" xfId="4329"/>
    <cellStyle name="_TI SPP_Demandas Flexmidia" xfId="4330"/>
    <cellStyle name="_TI SPP_Demandas Flexmidia 2" xfId="4331"/>
    <cellStyle name="_TLATAM_Strategic Plan 10-13.Mov" xfId="4332"/>
    <cellStyle name="_TLATAM_Strategic Plan 10-13.Mov 2" xfId="4333"/>
    <cellStyle name="_TLATAM_Strategic Plan 10-13.Mov 2 2" xfId="4334"/>
    <cellStyle name="_TLATAM_Strategic Plan 10-13.Mov 3" xfId="4335"/>
    <cellStyle name="_TLATAM-Metro 2008 InstMaterials-Global-04B" xfId="4336"/>
    <cellStyle name="_TLATAM-Metro 2008 InstMaterials-Global-07" xfId="4337"/>
    <cellStyle name="_TRAFICOS PLAN EST (2)" xfId="4338"/>
    <cellStyle name="_TRAFICOS PLAN EST (2) 2" xfId="4339"/>
    <cellStyle name="_TSD_Quotation_IPTV_v1" xfId="4340"/>
    <cellStyle name="_TSD_Quotation_IPTV_v1 2" xfId="4341"/>
    <cellStyle name="_UIN综合智能网USAU报价模板-040318修改版" xfId="4342"/>
    <cellStyle name="_Ultima milha" xfId="4343"/>
    <cellStyle name="_Ultima milha 2" xfId="4344"/>
    <cellStyle name="_Ultima milha 2 2" xfId="4345"/>
    <cellStyle name="_Ultima milha 3" xfId="4346"/>
    <cellStyle name="_Ultima milha_201106 _Modelo de Compra BOOZ Resumo de Modelo Compra_2011_02_07" xfId="4347"/>
    <cellStyle name="_Ultima milha_201106 _Modelo de Compra BOOZ Resumo de Modelo Compra_2011_02_07 2" xfId="4348"/>
    <cellStyle name="_Ultima milha_201106 _Modelo de Compra BOOZ Resumo de Modelo Compra_2011_02_07 2 2" xfId="4349"/>
    <cellStyle name="_Ultima milha_201106 _Modelo de Compra BOOZ Resumo de Modelo Compra_2011_02_07 3" xfId="4350"/>
    <cellStyle name="_UTRAN Ver3" xfId="4351"/>
    <cellStyle name="_Value Build Up" xfId="4352"/>
    <cellStyle name="_Value Build Up 2" xfId="4353"/>
    <cellStyle name="_Value Build Up_201106 _Modelo de Compra BOOZ Resumo de Modelo Compra_2011_02_07" xfId="4354"/>
    <cellStyle name="_Value Build Up_201106 _Modelo de Compra BOOZ Resumo de Modelo Compra_2011_02_07 2" xfId="4355"/>
    <cellStyle name="_Vivo UMTS (1)_Scenarios x Sites x Resources_v1" xfId="4356"/>
    <cellStyle name="_WAP plus MMS LPU" xfId="4357"/>
    <cellStyle name="_WAP网关配置计算表格（海外）" xfId="4358"/>
    <cellStyle name="_Warranty" xfId="4359"/>
    <cellStyle name="_WCDMA RNP Output for BRT_v2 0" xfId="4360"/>
    <cellStyle name="_Wilkes Basecase - MDC 0511282" xfId="4361"/>
    <cellStyle name="_Wilkes Basecase - MDC 0511282 2" xfId="4362"/>
    <cellStyle name="_Wilkes Basecase - MDC 0511282 2 2" xfId="4363"/>
    <cellStyle name="_Wilkes Basecase - MDC 0511282 3" xfId="4364"/>
    <cellStyle name="_WMAPCT_TEMPLATE" xfId="4365"/>
    <cellStyle name="_WMAPCT_TEMPLATE 2" xfId="4366"/>
    <cellStyle name="_WMAPCT_TEMPLATE_201106 _Modelo de Compra BOOZ Resumo de Modelo Compra_2011_02_07" xfId="4367"/>
    <cellStyle name="_WMAPCT_TEMPLATE_201106 _Modelo de Compra BOOZ Resumo de Modelo Compra_2011_02_07 2" xfId="4368"/>
    <cellStyle name="_WMAPCT_TEMPLATE_Orçamento 2009 - Opex" xfId="4369"/>
    <cellStyle name="_WMAPCT_TEMPLATE_Orçamento 2009 - Opex 2" xfId="4370"/>
    <cellStyle name="_WMAPCT_TEMPLATE_Orçamento 2009 - Opex_201106 _Modelo de Compra BOOZ Resumo de Modelo Compra_2011_02_07" xfId="4371"/>
    <cellStyle name="_WMAPCT_TEMPLATE_Orçamento 2009 - Opex_201106 _Modelo de Compra BOOZ Resumo de Modelo Compra_2011_02_07 2" xfId="4372"/>
    <cellStyle name="_WMAPCT_TEMPLATE_SPA_ OPEX Planilhao_ SB_ 081021" xfId="4373"/>
    <cellStyle name="_WMAPCT_TEMPLATE_SPA_ OPEX Planilhao_ SB_ 081021 2" xfId="4374"/>
    <cellStyle name="_WMAPCT_TEMPLATE_SPA_ OPEX Planilhao_ SB_ 081021_201106 _Modelo de Compra BOOZ Resumo de Modelo Compra_2011_02_07" xfId="4375"/>
    <cellStyle name="_WMAPCT_TEMPLATE_SPA_ OPEX Planilhao_ SB_ 081021_201106 _Modelo de Compra BOOZ Resumo de Modelo Compra_2011_02_07 2" xfId="4376"/>
    <cellStyle name="_WMGIF Template-Edited4" xfId="4377"/>
    <cellStyle name="_WMGIF Template-Edited4 2" xfId="4378"/>
    <cellStyle name="_WMGIF Template-Edited4_19.04.2010_Consolidação_Operativos_VPE v1" xfId="4379"/>
    <cellStyle name="_WMGIF Template-Edited4_19.04.2010_Consolidação_Operativos_VPE v1 2" xfId="4380"/>
    <cellStyle name="_WMGIF Template-Edited4_CMP - Modelagem_Subsegmentos - Massivo BL impacto 3G" xfId="4381"/>
    <cellStyle name="_WMGIF Template-Edited4_CMP - Modelagem_Subsegmentos - Massivo BL impacto 3G 2" xfId="4382"/>
    <cellStyle name="_WMGIF Template-Edited4_MI 2007-11" xfId="4383"/>
    <cellStyle name="_WMGIF Template-Edited4_MI 2007-11 2" xfId="4384"/>
    <cellStyle name="_WMGIF Template-Edited4_OP - Planilha Capex PE 2010_13 rev4 - 100519" xfId="4385"/>
    <cellStyle name="_WMGIF Template-Edited4_OP - Planilha Capex PE 2010_13 rev4 - 100519 2" xfId="4386"/>
    <cellStyle name="_WMGIF Template-Edited4_Operativos_v3 Enviado - 100430" xfId="4387"/>
    <cellStyle name="_WMGIF Template-Edited4_Operativos_v3 Enviado - 100430 2" xfId="4388"/>
    <cellStyle name="_WMGIF Template-Edited4_Orçamento 2009 - Opex" xfId="4389"/>
    <cellStyle name="_WMGIF Template-Edited4_Orçamento 2009 - Opex 2" xfId="4390"/>
    <cellStyle name="_WMGIF Template-Edited4_SPA_ OPEX Planilhao_ SB_ 081021" xfId="4391"/>
    <cellStyle name="_WMGIF Template-Edited4_SPA_ OPEX Planilhao_ SB_ 081021 2" xfId="4392"/>
    <cellStyle name="_WMGIF Template-Edited4_SPP_Mascara demandas v04 - RGM FS- 2008-09-05" xfId="4393"/>
    <cellStyle name="_WMGIF Template-Edited4_SPP_Mascara demandas v04 - RGM FS- 2008-09-05 2" xfId="4394"/>
    <cellStyle name="_WMNACT_(US)_TEMPLATE" xfId="4395"/>
    <cellStyle name="_WMNACT_(US)_TEMPLATE 2" xfId="4396"/>
    <cellStyle name="_WMNACT_(US)_TEMPLATE_19.04.2010_Consolidação_Operativos_VPE v1" xfId="4397"/>
    <cellStyle name="_WMNACT_(US)_TEMPLATE_19.04.2010_Consolidação_Operativos_VPE v1 2" xfId="4398"/>
    <cellStyle name="_WMNACT_(US)_TEMPLATE_CMP - Modelagem_Subsegmentos - Massivo BL impacto 3G" xfId="4399"/>
    <cellStyle name="_WMNACT_(US)_TEMPLATE_CMP - Modelagem_Subsegmentos - Massivo BL impacto 3G 2" xfId="4400"/>
    <cellStyle name="_WMNACT_(US)_TEMPLATE_MI 2007-11" xfId="4401"/>
    <cellStyle name="_WMNACT_(US)_TEMPLATE_MI 2007-11 2" xfId="4402"/>
    <cellStyle name="_WMNACT_(US)_TEMPLATE_OP - Planilha Capex PE 2010_13 rev4 - 100519" xfId="4403"/>
    <cellStyle name="_WMNACT_(US)_TEMPLATE_OP - Planilha Capex PE 2010_13 rev4 - 100519 2" xfId="4404"/>
    <cellStyle name="_WMNACT_(US)_TEMPLATE_Operativos_v3 Enviado - 100430" xfId="4405"/>
    <cellStyle name="_WMNACT_(US)_TEMPLATE_Operativos_v3 Enviado - 100430 2" xfId="4406"/>
    <cellStyle name="_WMNACT_(US)_TEMPLATE_Orçamento 2009 - Opex" xfId="4407"/>
    <cellStyle name="_WMNACT_(US)_TEMPLATE_Orçamento 2009 - Opex 2" xfId="4408"/>
    <cellStyle name="_WMNACT_(US)_TEMPLATE_SPA_ OPEX Planilhao_ SB_ 081021" xfId="4409"/>
    <cellStyle name="_WMNACT_(US)_TEMPLATE_SPA_ OPEX Planilhao_ SB_ 081021 2" xfId="4410"/>
    <cellStyle name="_WMNACT_(US)_TEMPLATE_SPP_Mascara demandas v04 - RGM FS- 2008-09-05" xfId="4411"/>
    <cellStyle name="_WMNACT_(US)_TEMPLATE_SPP_Mascara demandas v04 - RGM FS- 2008-09-05 2" xfId="4412"/>
    <cellStyle name="_ZDB-08-000124-1 Transit Central J10_Post Sales_com descontos_Flat" xfId="4413"/>
    <cellStyle name="_ZDB-08-000142-1 Price table" xfId="4414"/>
    <cellStyle name="_中国移动数据业务N610-22机柜报价和配置指导V1.0 051101" xfId="4415"/>
    <cellStyle name="_中国移动数据业务机柜配置051020" xfId="4416"/>
    <cellStyle name="_拉美片区技服人力成本基线V2.0(初稿)" xfId="4417"/>
    <cellStyle name="_排队机单板清单050508" xfId="4418"/>
    <cellStyle name="_数据业务机柜配置大全051020" xfId="4419"/>
    <cellStyle name="_模板" xfId="4420"/>
    <cellStyle name="_移动ICD报价模板V3.0（B排，20050301,HP）" xfId="4421"/>
    <cellStyle name="’Ê‰Ý [0.00]_!!!GO" xfId="4422"/>
    <cellStyle name="’Ê‰Ý_!!!GO" xfId="4423"/>
    <cellStyle name="£ BP" xfId="4424"/>
    <cellStyle name="¥ JY" xfId="4425"/>
    <cellStyle name="=C:\WINDOWS\SYSTEM32\COMMAND.COM" xfId="4426"/>
    <cellStyle name="=C:\WINNT\SYSTEM32\COMMAND.COM" xfId="4427"/>
    <cellStyle name="=C:\WINNT\SYSTEM32\COMMAND.COM 2" xfId="4428"/>
    <cellStyle name="=C:\WINNT\SYSTEM32\COMMAND.COM 2 2" xfId="4429"/>
    <cellStyle name="=C:\WINNT\SYSTEM32\COMMAND.COM 3" xfId="4430"/>
    <cellStyle name="=C:\WINNT\SYSTEM32\COMMAND.COM 3 2" xfId="4431"/>
    <cellStyle name="=C:\WINNT\SYSTEM32\COMMAND.COM 4" xfId="4432"/>
    <cellStyle name="=C:\WINNT\SYSTEM32\COMMAND.COM 5" xfId="4433"/>
    <cellStyle name="=C:\WINNT\SYSTEM32\COMMAND.COM?AVD=3?CDSRV=Embla?COMPUTERNAME=W5013" xfId="4434"/>
    <cellStyle name="=C:\WINNT\SYSTEM32\COMMAND.COM?AVD=3?CDSRV=Embla?COMPUTERNAME=W5013 2" xfId="4435"/>
    <cellStyle name="=C:\WINNT\SYSTEM32\COMMAND.COM_1" xfId="4436"/>
    <cellStyle name="•W€_!!!GO" xfId="4437"/>
    <cellStyle name="•W_laroux" xfId="4438"/>
    <cellStyle name="‰p•¶" xfId="4439"/>
    <cellStyle name="‰p•¶ 2" xfId="4440"/>
    <cellStyle name="0,0" xfId="4441"/>
    <cellStyle name="0,0 F" xfId="4442"/>
    <cellStyle name="0,0_x000a__x000a_NA_x000a__x000a_" xfId="4443"/>
    <cellStyle name="0,0_x000a__x000a_NA_x000a__x000a_ 2" xfId="4444"/>
    <cellStyle name="0,0_x000d__x000a_NA_x000d__x000a_" xfId="4445"/>
    <cellStyle name="0,0_x000d__x000a_NA_x000d__x000a_ 2" xfId="4446"/>
    <cellStyle name="0,0%" xfId="4447"/>
    <cellStyle name="0,0_Co&amp;Lo180800" xfId="4448"/>
    <cellStyle name="0,00x" xfId="4449"/>
    <cellStyle name="0,0x" xfId="4450"/>
    <cellStyle name="000" xfId="4451"/>
    <cellStyle name="000 MF" xfId="4452"/>
    <cellStyle name="000 PN" xfId="4453"/>
    <cellStyle name="000,0" xfId="4454"/>
    <cellStyle name="000_Halloween version SPV" xfId="4455"/>
    <cellStyle name="0000" xfId="4456"/>
    <cellStyle name="000000" xfId="4457"/>
    <cellStyle name="0UserFill" xfId="4458"/>
    <cellStyle name="1" xfId="4459"/>
    <cellStyle name="1.1" xfId="4460"/>
    <cellStyle name="1.10" xfId="4461"/>
    <cellStyle name="1_Claro_Offer_Full OM_Quotation - V2.4" xfId="4462"/>
    <cellStyle name="1_Claro_Offer_Full OM_Quotation - V2.4_TIM Offer_v8" xfId="4463"/>
    <cellStyle name="20% - Accent1" xfId="4464"/>
    <cellStyle name="20% - Accent1 2" xfId="4465"/>
    <cellStyle name="20% - Accent2" xfId="4466"/>
    <cellStyle name="20% - Accent2 2" xfId="4467"/>
    <cellStyle name="20% - Accent3" xfId="4468"/>
    <cellStyle name="20% - Accent3 2" xfId="4469"/>
    <cellStyle name="20% - Accent4" xfId="4470"/>
    <cellStyle name="20% - Accent4 2" xfId="4471"/>
    <cellStyle name="20% - Accent5" xfId="4472"/>
    <cellStyle name="20% - Accent5 2" xfId="4473"/>
    <cellStyle name="20% - Accent6" xfId="4474"/>
    <cellStyle name="20% - Accent6 2" xfId="4475"/>
    <cellStyle name="20% - Ênfase1 2" xfId="4476"/>
    <cellStyle name="20% - Ênfase1 2 2" xfId="4477"/>
    <cellStyle name="20% - Ênfase1 3" xfId="4478"/>
    <cellStyle name="20% - Ênfase1 3 2" xfId="4479"/>
    <cellStyle name="20% - Ênfase1 4" xfId="4480"/>
    <cellStyle name="20% - Ênfase1 5" xfId="14"/>
    <cellStyle name="20% - Ênfase2 2" xfId="4481"/>
    <cellStyle name="20% - Ênfase2 2 2" xfId="4482"/>
    <cellStyle name="20% - Ênfase2 3" xfId="4483"/>
    <cellStyle name="20% - Ênfase2 3 2" xfId="4484"/>
    <cellStyle name="20% - Ênfase2 4" xfId="4485"/>
    <cellStyle name="20% - Ênfase2 5" xfId="15"/>
    <cellStyle name="20% - Ênfase3 2" xfId="4486"/>
    <cellStyle name="20% - Ênfase3 2 2" xfId="4487"/>
    <cellStyle name="20% - Ênfase3 3" xfId="4488"/>
    <cellStyle name="20% - Ênfase3 3 2" xfId="4489"/>
    <cellStyle name="20% - Ênfase3 4" xfId="4490"/>
    <cellStyle name="20% - Ênfase3 5" xfId="16"/>
    <cellStyle name="20% - Ênfase4 2" xfId="4491"/>
    <cellStyle name="20% - Ênfase4 2 2" xfId="4492"/>
    <cellStyle name="20% - Ênfase4 3" xfId="4493"/>
    <cellStyle name="20% - Ênfase4 3 2" xfId="4494"/>
    <cellStyle name="20% - Ênfase4 4" xfId="4495"/>
    <cellStyle name="20% - Ênfase4 5" xfId="17"/>
    <cellStyle name="20% - Ênfase5 2" xfId="4496"/>
    <cellStyle name="20% - Ênfase5 2 2" xfId="4497"/>
    <cellStyle name="20% - Ênfase5 3" xfId="4498"/>
    <cellStyle name="20% - Ênfase5 3 2" xfId="4499"/>
    <cellStyle name="20% - Ênfase5 4" xfId="4500"/>
    <cellStyle name="20% - Ênfase5 5" xfId="18"/>
    <cellStyle name="20% - Ênfase6 2" xfId="4501"/>
    <cellStyle name="20% - Ênfase6 2 2" xfId="4502"/>
    <cellStyle name="20% - Ênfase6 3" xfId="4503"/>
    <cellStyle name="20% - Ênfase6 3 2" xfId="4504"/>
    <cellStyle name="20% - Ênfase6 4" xfId="4505"/>
    <cellStyle name="20% - Ênfase6 5" xfId="19"/>
    <cellStyle name="20% - Énfasis1" xfId="4506"/>
    <cellStyle name="20% - Énfasis1 2" xfId="4507"/>
    <cellStyle name="20% - Énfasis2" xfId="4508"/>
    <cellStyle name="20% - Énfasis2 2" xfId="4509"/>
    <cellStyle name="20% - Énfasis3" xfId="4510"/>
    <cellStyle name="20% - Énfasis3 2" xfId="4511"/>
    <cellStyle name="20% - Énfasis4" xfId="4512"/>
    <cellStyle name="20% - Énfasis4 2" xfId="4513"/>
    <cellStyle name="20% - Énfasis5" xfId="4514"/>
    <cellStyle name="20% - Énfasis5 2" xfId="4515"/>
    <cellStyle name="20% - Énfasis6" xfId="4516"/>
    <cellStyle name="20% - Énfasis6 2" xfId="4517"/>
    <cellStyle name="259 PN" xfId="4518"/>
    <cellStyle name="3232" xfId="4519"/>
    <cellStyle name="3232 2" xfId="4520"/>
    <cellStyle name="3232 2 2" xfId="4521"/>
    <cellStyle name="3232 3" xfId="4522"/>
    <cellStyle name="40% - Accent1" xfId="4523"/>
    <cellStyle name="40% - Accent1 2" xfId="4524"/>
    <cellStyle name="40% - Accent2" xfId="4525"/>
    <cellStyle name="40% - Accent2 2" xfId="4526"/>
    <cellStyle name="40% - Accent3" xfId="4527"/>
    <cellStyle name="40% - Accent3 2" xfId="4528"/>
    <cellStyle name="40% - Accent4" xfId="4529"/>
    <cellStyle name="40% - Accent4 2" xfId="4530"/>
    <cellStyle name="40% - Accent5" xfId="4531"/>
    <cellStyle name="40% - Accent5 2" xfId="4532"/>
    <cellStyle name="40% - Accent6" xfId="4533"/>
    <cellStyle name="40% - Accent6 2" xfId="4534"/>
    <cellStyle name="40% - Ênfase1 2" xfId="4535"/>
    <cellStyle name="40% - Ênfase1 2 2" xfId="4536"/>
    <cellStyle name="40% - Ênfase1 3" xfId="4537"/>
    <cellStyle name="40% - Ênfase1 3 2" xfId="4538"/>
    <cellStyle name="40% - Ênfase1 4" xfId="4539"/>
    <cellStyle name="40% - Ênfase1 5" xfId="20"/>
    <cellStyle name="40% - Ênfase2 2" xfId="4540"/>
    <cellStyle name="40% - Ênfase2 2 2" xfId="4541"/>
    <cellStyle name="40% - Ênfase2 3" xfId="4542"/>
    <cellStyle name="40% - Ênfase2 3 2" xfId="4543"/>
    <cellStyle name="40% - Ênfase2 4" xfId="4544"/>
    <cellStyle name="40% - Ênfase2 5" xfId="21"/>
    <cellStyle name="40% - Ênfase3 2" xfId="4545"/>
    <cellStyle name="40% - Ênfase3 2 2" xfId="4546"/>
    <cellStyle name="40% - Ênfase3 3" xfId="4547"/>
    <cellStyle name="40% - Ênfase3 3 2" xfId="4548"/>
    <cellStyle name="40% - Ênfase3 4" xfId="4549"/>
    <cellStyle name="40% - Ênfase3 5" xfId="22"/>
    <cellStyle name="40% - Ênfase4 2" xfId="4550"/>
    <cellStyle name="40% - Ênfase4 2 2" xfId="4551"/>
    <cellStyle name="40% - Ênfase4 3" xfId="4552"/>
    <cellStyle name="40% - Ênfase4 3 2" xfId="4553"/>
    <cellStyle name="40% - Ênfase4 4" xfId="4554"/>
    <cellStyle name="40% - Ênfase4 5" xfId="23"/>
    <cellStyle name="40% - Ênfase5 2" xfId="4555"/>
    <cellStyle name="40% - Ênfase5 2 2" xfId="4556"/>
    <cellStyle name="40% - Ênfase5 3" xfId="4557"/>
    <cellStyle name="40% - Ênfase5 3 2" xfId="4558"/>
    <cellStyle name="40% - Ênfase5 4" xfId="4559"/>
    <cellStyle name="40% - Ênfase5 5" xfId="24"/>
    <cellStyle name="40% - Ênfase6 2" xfId="4560"/>
    <cellStyle name="40% - Ênfase6 2 2" xfId="4561"/>
    <cellStyle name="40% - Ênfase6 3" xfId="4562"/>
    <cellStyle name="40% - Ênfase6 3 2" xfId="4563"/>
    <cellStyle name="40% - Ênfase6 4" xfId="4564"/>
    <cellStyle name="40% - Ênfase6 5" xfId="25"/>
    <cellStyle name="40% - Énfasis1" xfId="4565"/>
    <cellStyle name="40% - Énfasis1 2" xfId="4566"/>
    <cellStyle name="40% - Énfasis2" xfId="4567"/>
    <cellStyle name="40% - Énfasis2 2" xfId="4568"/>
    <cellStyle name="40% - Énfasis3" xfId="4569"/>
    <cellStyle name="40% - Énfasis3 2" xfId="4570"/>
    <cellStyle name="40% - Énfasis4" xfId="4571"/>
    <cellStyle name="40% - Énfasis4 2" xfId="4572"/>
    <cellStyle name="40% - Énfasis5" xfId="4573"/>
    <cellStyle name="40% - Énfasis5 2" xfId="4574"/>
    <cellStyle name="40% - Énfasis6" xfId="4575"/>
    <cellStyle name="40% - Énfasis6 2" xfId="4576"/>
    <cellStyle name="44" xfId="4577"/>
    <cellStyle name="44 2" xfId="4578"/>
    <cellStyle name="571" xfId="4579"/>
    <cellStyle name="60% - Accent1" xfId="4580"/>
    <cellStyle name="60% - Accent1 2" xfId="4581"/>
    <cellStyle name="60% - Accent2" xfId="4582"/>
    <cellStyle name="60% - Accent2 2" xfId="4583"/>
    <cellStyle name="60% - Accent3" xfId="4584"/>
    <cellStyle name="60% - Accent3 2" xfId="4585"/>
    <cellStyle name="60% - Accent4" xfId="4586"/>
    <cellStyle name="60% - Accent4 2" xfId="4587"/>
    <cellStyle name="60% - Accent5" xfId="4588"/>
    <cellStyle name="60% - Accent5 2" xfId="4589"/>
    <cellStyle name="60% - Accent6" xfId="4590"/>
    <cellStyle name="60% - Accent6 2" xfId="4591"/>
    <cellStyle name="60% - Ênfase1 2" xfId="4592"/>
    <cellStyle name="60% - Ênfase1 2 2" xfId="4593"/>
    <cellStyle name="60% - Ênfase1 3" xfId="4594"/>
    <cellStyle name="60% - Ênfase1 3 2" xfId="4595"/>
    <cellStyle name="60% - Ênfase1 4" xfId="4596"/>
    <cellStyle name="60% - Ênfase1 5" xfId="26"/>
    <cellStyle name="60% - Ênfase2 2" xfId="4597"/>
    <cellStyle name="60% - Ênfase2 2 2" xfId="4598"/>
    <cellStyle name="60% - Ênfase2 3" xfId="4599"/>
    <cellStyle name="60% - Ênfase2 3 2" xfId="4600"/>
    <cellStyle name="60% - Ênfase2 4" xfId="4601"/>
    <cellStyle name="60% - Ênfase2 5" xfId="27"/>
    <cellStyle name="60% - Ênfase3 2" xfId="4602"/>
    <cellStyle name="60% - Ênfase3 2 2" xfId="4603"/>
    <cellStyle name="60% - Ênfase3 3" xfId="4604"/>
    <cellStyle name="60% - Ênfase3 3 2" xfId="4605"/>
    <cellStyle name="60% - Ênfase3 4" xfId="4606"/>
    <cellStyle name="60% - Ênfase3 5" xfId="28"/>
    <cellStyle name="60% - Ênfase4 2" xfId="4607"/>
    <cellStyle name="60% - Ênfase4 2 2" xfId="4608"/>
    <cellStyle name="60% - Ênfase4 3" xfId="4609"/>
    <cellStyle name="60% - Ênfase4 3 2" xfId="4610"/>
    <cellStyle name="60% - Ênfase4 4" xfId="4611"/>
    <cellStyle name="60% - Ênfase4 5" xfId="29"/>
    <cellStyle name="60% - Ênfase5 2" xfId="4612"/>
    <cellStyle name="60% - Ênfase5 2 2" xfId="4613"/>
    <cellStyle name="60% - Ênfase5 3" xfId="4614"/>
    <cellStyle name="60% - Ênfase5 3 2" xfId="4615"/>
    <cellStyle name="60% - Ênfase5 4" xfId="4616"/>
    <cellStyle name="60% - Ênfase5 5" xfId="30"/>
    <cellStyle name="60% - Ênfase6 2" xfId="4617"/>
    <cellStyle name="60% - Ênfase6 2 2" xfId="4618"/>
    <cellStyle name="60% - Ênfase6 3" xfId="4619"/>
    <cellStyle name="60% - Ênfase6 3 2" xfId="4620"/>
    <cellStyle name="60% - Ênfase6 4" xfId="4621"/>
    <cellStyle name="60% - Ênfase6 5" xfId="31"/>
    <cellStyle name="60% - Énfasis1" xfId="4622"/>
    <cellStyle name="60% - Énfasis1 2" xfId="4623"/>
    <cellStyle name="60% - Énfasis2" xfId="4624"/>
    <cellStyle name="60% - Énfasis2 2" xfId="4625"/>
    <cellStyle name="60% - Énfasis3" xfId="4626"/>
    <cellStyle name="60% - Énfasis3 2" xfId="4627"/>
    <cellStyle name="60% - Énfasis4" xfId="4628"/>
    <cellStyle name="60% - Énfasis4 2" xfId="4629"/>
    <cellStyle name="60% - Énfasis5" xfId="4630"/>
    <cellStyle name="60% - Énfasis5 2" xfId="4631"/>
    <cellStyle name="60% - Énfasis6" xfId="4632"/>
    <cellStyle name="60% - Énfasis6 2" xfId="4633"/>
    <cellStyle name="600 PN" xfId="4634"/>
    <cellStyle name="6mal" xfId="4635"/>
    <cellStyle name="6mal 2" xfId="4636"/>
    <cellStyle name="700 PN" xfId="4637"/>
    <cellStyle name="9" xfId="4638"/>
    <cellStyle name="A3 297 x 420 mm" xfId="4639"/>
    <cellStyle name="Accent1" xfId="4640"/>
    <cellStyle name="Accent1 2" xfId="4641"/>
    <cellStyle name="Accent2" xfId="4642"/>
    <cellStyle name="Accent2 2" xfId="4643"/>
    <cellStyle name="Accent3" xfId="4644"/>
    <cellStyle name="Accent3 2" xfId="4645"/>
    <cellStyle name="Accent4" xfId="4646"/>
    <cellStyle name="Accent4 2" xfId="4647"/>
    <cellStyle name="Accent5" xfId="4648"/>
    <cellStyle name="Accent5 2" xfId="4649"/>
    <cellStyle name="Accent6" xfId="4650"/>
    <cellStyle name="Accent6 2" xfId="4651"/>
    <cellStyle name="Acctg" xfId="4652"/>
    <cellStyle name="Acctg$" xfId="4653"/>
    <cellStyle name="Acctg_comps" xfId="4654"/>
    <cellStyle name="active" xfId="4655"/>
    <cellStyle name="active 2" xfId="4656"/>
    <cellStyle name="Actual Date" xfId="4657"/>
    <cellStyle name="ÅëÈ­ [0]_laroux" xfId="4658"/>
    <cellStyle name="ÅëÈ­_laroux" xfId="4659"/>
    <cellStyle name="AFE" xfId="4660"/>
    <cellStyle name="AFE 2" xfId="4661"/>
    <cellStyle name="Ano" xfId="4662"/>
    <cellStyle name="Año" xfId="4663"/>
    <cellStyle name="Ano 2" xfId="8817"/>
    <cellStyle name="Año 2" xfId="4664"/>
    <cellStyle name="Ano 2 2" xfId="9041"/>
    <cellStyle name="Año 2 2" xfId="4665"/>
    <cellStyle name="Ano 2 3" xfId="8946"/>
    <cellStyle name="Ano 2 4" xfId="9033"/>
    <cellStyle name="Ano 2 5" xfId="8997"/>
    <cellStyle name="Ano 3" xfId="9023"/>
    <cellStyle name="Año 3" xfId="4666"/>
    <cellStyle name="Ano 4" xfId="9027"/>
    <cellStyle name="Ano 5" xfId="9026"/>
    <cellStyle name="args.style" xfId="4667"/>
    <cellStyle name="args.style 2" xfId="4668"/>
    <cellStyle name="arial11_bld_it" xfId="4669"/>
    <cellStyle name="Array" xfId="4670"/>
    <cellStyle name="Array 2" xfId="4671"/>
    <cellStyle name="Array Enter" xfId="4672"/>
    <cellStyle name="Array Enter 2" xfId="4673"/>
    <cellStyle name="ÄÞ¸¶ [0]_laroux" xfId="4674"/>
    <cellStyle name="ÄÞ¸¶_laroux" xfId="4675"/>
    <cellStyle name="axlcolour" xfId="4676"/>
    <cellStyle name="axlcolour 2" xfId="4677"/>
    <cellStyle name="axlcolour 2 2" xfId="4678"/>
    <cellStyle name="axlcolour 3" xfId="4679"/>
    <cellStyle name="Azul" xfId="4680"/>
    <cellStyle name="B&amp;W" xfId="4681"/>
    <cellStyle name="B&amp;Wbold" xfId="4682"/>
    <cellStyle name="Bad" xfId="4683"/>
    <cellStyle name="Bad 2" xfId="4684"/>
    <cellStyle name="Bancos" xfId="4685"/>
    <cellStyle name="Bancos 2" xfId="4686"/>
    <cellStyle name="Bancos 2 2" xfId="9024"/>
    <cellStyle name="Bancos 2 3" xfId="9021"/>
    <cellStyle name="Bancos 3" xfId="9025"/>
    <cellStyle name="Bancos 4" xfId="9022"/>
    <cellStyle name="-Bas de tableau" xfId="4687"/>
    <cellStyle name="-Bas de tableau 2" xfId="4688"/>
    <cellStyle name="Billion" xfId="4689"/>
    <cellStyle name="Billion 2" xfId="8818"/>
    <cellStyle name="Billion 2 2" xfId="9042"/>
    <cellStyle name="Billion 2 3" xfId="8996"/>
    <cellStyle name="blank" xfId="4690"/>
    <cellStyle name="blank 2" xfId="4691"/>
    <cellStyle name="BlankLine" xfId="4692"/>
    <cellStyle name="BlankLine 2" xfId="4693"/>
    <cellStyle name="BLOQUES" xfId="4694"/>
    <cellStyle name="BLOQUES 2" xfId="4695"/>
    <cellStyle name="Blue" xfId="4696"/>
    <cellStyle name="Blue 2" xfId="4697"/>
    <cellStyle name="blue font" xfId="4698"/>
    <cellStyle name="Body" xfId="4699"/>
    <cellStyle name="Body 2" xfId="4700"/>
    <cellStyle name="Bold/Border" xfId="4701"/>
    <cellStyle name="Bold/Border 2" xfId="4702"/>
    <cellStyle name="Bold/Border 2 2" xfId="8820"/>
    <cellStyle name="Bold/Border 2 2 2" xfId="9096"/>
    <cellStyle name="Bold/Border 2 2 3" xfId="8942"/>
    <cellStyle name="Bold/Border 2 2 4" xfId="9044"/>
    <cellStyle name="Bold/Border 2 2 5" xfId="8994"/>
    <cellStyle name="Bold/Border 3" xfId="8819"/>
    <cellStyle name="Bold/Border 3 2" xfId="9095"/>
    <cellStyle name="Bold/Border 3 3" xfId="8943"/>
    <cellStyle name="Bold/Border 3 4" xfId="9043"/>
    <cellStyle name="Bold/Border 3 5" xfId="8995"/>
    <cellStyle name="Bom 2" xfId="4703"/>
    <cellStyle name="Bom 2 2" xfId="4704"/>
    <cellStyle name="Bom 3" xfId="4705"/>
    <cellStyle name="Bom 3 2" xfId="4706"/>
    <cellStyle name="Bom 4" xfId="4707"/>
    <cellStyle name="Bom 5" xfId="32"/>
    <cellStyle name="Bottom Edge" xfId="4708"/>
    <cellStyle name="Bottom Edge 2" xfId="4709"/>
    <cellStyle name="Bottom Edge 2 2" xfId="8822"/>
    <cellStyle name="Bottom Edge 2 2 2" xfId="9046"/>
    <cellStyle name="Bottom Edge 2 2 3" xfId="8992"/>
    <cellStyle name="Bottom Edge 3" xfId="8821"/>
    <cellStyle name="Bottom Edge 3 2" xfId="9045"/>
    <cellStyle name="Bottom Edge 3 3" xfId="8993"/>
    <cellStyle name="BoxLabel" xfId="4710"/>
    <cellStyle name="BoxLabel 2" xfId="4711"/>
    <cellStyle name="BoxLabel 2 2" xfId="8824"/>
    <cellStyle name="BoxLabel 2 2 2" xfId="9048"/>
    <cellStyle name="BoxLabel 2 2 3" xfId="8990"/>
    <cellStyle name="BoxLabel 3" xfId="8823"/>
    <cellStyle name="BoxLabel 3 2" xfId="9047"/>
    <cellStyle name="BoxLabel 3 3" xfId="8991"/>
    <cellStyle name="BoxLabelRT" xfId="4712"/>
    <cellStyle name="BoxLabelRT 2" xfId="4713"/>
    <cellStyle name="Brown" xfId="4714"/>
    <cellStyle name="Brown 2" xfId="4715"/>
    <cellStyle name="Buena" xfId="4716"/>
    <cellStyle name="Buena 2" xfId="4717"/>
    <cellStyle name="Bullet" xfId="4718"/>
    <cellStyle name="BvDAddIn_Currency" xfId="4719"/>
    <cellStyle name="Ç¥ÁØ_¿ù°£¿ä¾àº¸°í" xfId="4720"/>
    <cellStyle name="C600 PN" xfId="4721"/>
    <cellStyle name="Cabecera 1" xfId="4722"/>
    <cellStyle name="Cabecera 1 2" xfId="4723"/>
    <cellStyle name="Cabecera 2" xfId="4724"/>
    <cellStyle name="Cabecera 2 2" xfId="4725"/>
    <cellStyle name="Calc Currency (0)" xfId="4726"/>
    <cellStyle name="Calc Currency (0) 2" xfId="4727"/>
    <cellStyle name="Calc Currency (2)" xfId="4728"/>
    <cellStyle name="Calc Currency (2) 2" xfId="4729"/>
    <cellStyle name="Calc Percent (0)" xfId="4730"/>
    <cellStyle name="Calc Percent (0) 2" xfId="4731"/>
    <cellStyle name="Calc Percent (1)" xfId="4732"/>
    <cellStyle name="Calc Percent (1) 2" xfId="4733"/>
    <cellStyle name="Calc Percent (2)" xfId="4734"/>
    <cellStyle name="Calc Percent (2) 2" xfId="4735"/>
    <cellStyle name="Calc Units (0)" xfId="4736"/>
    <cellStyle name="Calc Units (0) 2" xfId="4737"/>
    <cellStyle name="Calc Units (1)" xfId="4738"/>
    <cellStyle name="Calc Units (1) 2" xfId="4739"/>
    <cellStyle name="Calc Units (2)" xfId="4740"/>
    <cellStyle name="Calc Units (2) 2" xfId="4741"/>
    <cellStyle name="Calculated" xfId="4742"/>
    <cellStyle name="Calculation" xfId="4743"/>
    <cellStyle name="Calculation 2" xfId="4744"/>
    <cellStyle name="Calculation 2 2" xfId="9020"/>
    <cellStyle name="Calculation 3" xfId="4745"/>
    <cellStyle name="Calculation 3 2" xfId="9019"/>
    <cellStyle name="Calculation 4" xfId="8941"/>
    <cellStyle name="Cálculo 2" xfId="4746"/>
    <cellStyle name="Cálculo 2 2" xfId="4747"/>
    <cellStyle name="Cálculo 2 2 2" xfId="9017"/>
    <cellStyle name="Cálculo 2 3" xfId="9018"/>
    <cellStyle name="Cálculo 3" xfId="4748"/>
    <cellStyle name="Cálculo 3 2" xfId="4749"/>
    <cellStyle name="Cálculo 3 2 2" xfId="9015"/>
    <cellStyle name="Cálculo 3 3" xfId="9016"/>
    <cellStyle name="Cálculo 4" xfId="4750"/>
    <cellStyle name="Cálculo 4 2" xfId="9014"/>
    <cellStyle name="Cálculo 5" xfId="33"/>
    <cellStyle name="Cálculo 6" xfId="9036"/>
    <cellStyle name="Cancel" xfId="4751"/>
    <cellStyle name="Cancel 2" xfId="4752"/>
    <cellStyle name="Cancel 2 2" xfId="4753"/>
    <cellStyle name="Cancel 3" xfId="4754"/>
    <cellStyle name="Cancel 4" xfId="4755"/>
    <cellStyle name="CatA" xfId="4756"/>
    <cellStyle name="CatA 2" xfId="4757"/>
    <cellStyle name="CatB" xfId="4758"/>
    <cellStyle name="CatB 2" xfId="4759"/>
    <cellStyle name="CatB 2 2" xfId="8826"/>
    <cellStyle name="CatB 2 2 2" xfId="8932"/>
    <cellStyle name="CatB 2 2 3" xfId="8988"/>
    <cellStyle name="CatB 3" xfId="8825"/>
    <cellStyle name="CatB 3 2" xfId="9049"/>
    <cellStyle name="CatB 3 3" xfId="8989"/>
    <cellStyle name="CatC" xfId="4760"/>
    <cellStyle name="CatC 2" xfId="4761"/>
    <cellStyle name="CatC 2 2" xfId="4762"/>
    <cellStyle name="CatC 3" xfId="4763"/>
    <cellStyle name="category" xfId="4764"/>
    <cellStyle name="category 2" xfId="4765"/>
    <cellStyle name="CatSppt" xfId="4766"/>
    <cellStyle name="CatSppt 2" xfId="4767"/>
    <cellStyle name="CatSppt 2 2" xfId="4768"/>
    <cellStyle name="CatSppt 3" xfId="4769"/>
    <cellStyle name="Celda de comprobación" xfId="4770"/>
    <cellStyle name="Celda de comprobación 2" xfId="4771"/>
    <cellStyle name="Celda vinculada" xfId="4772"/>
    <cellStyle name="Celda vinculada 2" xfId="4773"/>
    <cellStyle name="CELSO_1" xfId="4774"/>
    <cellStyle name="Célula de Verificação 2" xfId="4775"/>
    <cellStyle name="Célula de Verificação 2 2" xfId="4776"/>
    <cellStyle name="Célula de Verificação 3" xfId="4777"/>
    <cellStyle name="Célula de Verificação 3 2" xfId="4778"/>
    <cellStyle name="Célula de Verificação 4" xfId="4779"/>
    <cellStyle name="Célula de Verificação 5" xfId="34"/>
    <cellStyle name="Célula Vinculada 2" xfId="4780"/>
    <cellStyle name="Célula Vinculada 2 2" xfId="4781"/>
    <cellStyle name="Célula Vinculada 3" xfId="4782"/>
    <cellStyle name="Célula Vinculada 3 2" xfId="4783"/>
    <cellStyle name="Célula Vinculada 4" xfId="4784"/>
    <cellStyle name="Célula Vinculada 5" xfId="35"/>
    <cellStyle name="Cents" xfId="4785"/>
    <cellStyle name="Cents 2" xfId="4786"/>
    <cellStyle name="Cents 2 2" xfId="9012"/>
    <cellStyle name="Cents 2 3" xfId="9029"/>
    <cellStyle name="Cents 2 4" xfId="9010"/>
    <cellStyle name="Cents 3" xfId="9013"/>
    <cellStyle name="Cents 4" xfId="9028"/>
    <cellStyle name="Cents 5" xfId="9011"/>
    <cellStyle name="CfgLabel" xfId="4787"/>
    <cellStyle name="CfgLabel 2" xfId="4788"/>
    <cellStyle name="cg" xfId="4789"/>
    <cellStyle name="cg 2" xfId="4790"/>
    <cellStyle name="change" xfId="4791"/>
    <cellStyle name="Check" xfId="4792"/>
    <cellStyle name="Check Cell" xfId="4793"/>
    <cellStyle name="Check Cell 2" xfId="4794"/>
    <cellStyle name="Check_01 Estimación Resultados BRA 2Q_Abr_Jun09" xfId="4795"/>
    <cellStyle name="CheckBox" xfId="4796"/>
    <cellStyle name="CheckBox 2" xfId="4797"/>
    <cellStyle name="CheckBox 2 2" xfId="8828"/>
    <cellStyle name="CheckBox 2 2 2" xfId="9050"/>
    <cellStyle name="CheckBox 2 2 3" xfId="8986"/>
    <cellStyle name="CheckBox 3" xfId="8827"/>
    <cellStyle name="CheckBox 3 2" xfId="8933"/>
    <cellStyle name="CheckBox 3 3" xfId="8987"/>
    <cellStyle name="Code" xfId="4798"/>
    <cellStyle name="Code 2" xfId="4799"/>
    <cellStyle name="Code Section" xfId="4800"/>
    <cellStyle name="Code Section 2" xfId="4801"/>
    <cellStyle name="Codigo" xfId="4802"/>
    <cellStyle name="Codigo 2" xfId="4803"/>
    <cellStyle name="Col-heading" xfId="4804"/>
    <cellStyle name="Col-heading 2" xfId="4805"/>
    <cellStyle name="colorido" xfId="4806"/>
    <cellStyle name="Column Labels" xfId="4807"/>
    <cellStyle name="Comma  - Style1" xfId="4808"/>
    <cellStyle name="Comma  - Style2" xfId="4809"/>
    <cellStyle name="Comma  - Style3" xfId="4810"/>
    <cellStyle name="Comma  - Style4" xfId="4811"/>
    <cellStyle name="Comma  - Style5" xfId="4812"/>
    <cellStyle name="Comma  - Style6" xfId="4813"/>
    <cellStyle name="Comma  - Style7" xfId="4814"/>
    <cellStyle name="Comma  - Style8" xfId="4815"/>
    <cellStyle name="Comma [0]" xfId="4816"/>
    <cellStyle name="Comma [00]" xfId="4817"/>
    <cellStyle name="Comma [00] 2" xfId="4818"/>
    <cellStyle name="Comma [1]" xfId="4819"/>
    <cellStyle name="Comma [2]" xfId="4820"/>
    <cellStyle name="Comma [2] 2" xfId="8829"/>
    <cellStyle name="Comma [2] 2 2" xfId="9051"/>
    <cellStyle name="Comma [2] 2 3" xfId="8985"/>
    <cellStyle name="Comma 0" xfId="4821"/>
    <cellStyle name="Comma 10" xfId="4822"/>
    <cellStyle name="Comma 10 2" xfId="4823"/>
    <cellStyle name="Comma 10 2 2" xfId="8831"/>
    <cellStyle name="Comma 10 3" xfId="8830"/>
    <cellStyle name="Comma 2" xfId="4824"/>
    <cellStyle name="Comma 2 2" xfId="4825"/>
    <cellStyle name="Comma 2 2 2" xfId="8833"/>
    <cellStyle name="Comma 2 3" xfId="4826"/>
    <cellStyle name="Comma 2 3 2" xfId="8834"/>
    <cellStyle name="Comma 2 4" xfId="8832"/>
    <cellStyle name="Comma 3" xfId="4827"/>
    <cellStyle name="Comma 3 2" xfId="4828"/>
    <cellStyle name="Comma 4" xfId="4829"/>
    <cellStyle name="Comma 4 2" xfId="4830"/>
    <cellStyle name="Comma 5" xfId="4831"/>
    <cellStyle name="Comma 5 2" xfId="4832"/>
    <cellStyle name="Comma 6" xfId="4833"/>
    <cellStyle name="Comma 6 2" xfId="8835"/>
    <cellStyle name="Comma 7" xfId="4834"/>
    <cellStyle name="Comma 7 2" xfId="8836"/>
    <cellStyle name="Comma 8" xfId="4835"/>
    <cellStyle name="Comma 8 2" xfId="4836"/>
    <cellStyle name="Comma 8 2 2" xfId="8838"/>
    <cellStyle name="Comma 8 3" xfId="8837"/>
    <cellStyle name="Comma Cents" xfId="4837"/>
    <cellStyle name="Comma Cents 2" xfId="4838"/>
    <cellStyle name="Comma Comma" xfId="4839"/>
    <cellStyle name="Comma Comma [0]" xfId="4840"/>
    <cellStyle name="Comma Comma 2" xfId="8839"/>
    <cellStyle name="Comma Comma 2 2" xfId="9097"/>
    <cellStyle name="Comma Comma 2 3" xfId="8940"/>
    <cellStyle name="Comma Comma 2 4" xfId="9052"/>
    <cellStyle name="Comma Comma 2 5" xfId="8984"/>
    <cellStyle name="Comma Comma 3" xfId="9009"/>
    <cellStyle name="Comma Comma 4" xfId="9031"/>
    <cellStyle name="Comma Comma 5" xfId="9008"/>
    <cellStyle name="Comma Comma 6" xfId="9030"/>
    <cellStyle name="Comma Comma 7" xfId="8945"/>
    <cellStyle name="Comma Comma_Quotation TLATAM - Metro 2009 V28 val" xfId="4841"/>
    <cellStyle name="Comma0" xfId="4842"/>
    <cellStyle name="Comma0 - Modelo1" xfId="4843"/>
    <cellStyle name="Comma0 - Modelo1 2" xfId="4844"/>
    <cellStyle name="Comma0 - Modelo2" xfId="4845"/>
    <cellStyle name="Comma0 - Modelo2 2" xfId="4846"/>
    <cellStyle name="Comma0 - Style1" xfId="4847"/>
    <cellStyle name="Comma0 - Style1 2" xfId="4848"/>
    <cellStyle name="Comma0 2" xfId="4849"/>
    <cellStyle name="Comma0 3" xfId="4850"/>
    <cellStyle name="Comma0_~8709734" xfId="4851"/>
    <cellStyle name="Comma1 - Modelo2" xfId="4852"/>
    <cellStyle name="Comma1 - Modelo2 2" xfId="4853"/>
    <cellStyle name="Comma1 - Style2" xfId="4854"/>
    <cellStyle name="Comma1 - Style2 2" xfId="4855"/>
    <cellStyle name="Company Name" xfId="4856"/>
    <cellStyle name="Config Name" xfId="4857"/>
    <cellStyle name="Copied" xfId="4858"/>
    <cellStyle name="Copied 2" xfId="4859"/>
    <cellStyle name="Corsiva Heading" xfId="4860"/>
    <cellStyle name="Corsiva Heading 2" xfId="4861"/>
    <cellStyle name="COST1" xfId="4862"/>
    <cellStyle name="COST1 2" xfId="4863"/>
    <cellStyle name="CS" xfId="4864"/>
    <cellStyle name="Cuadro 1" xfId="4865"/>
    <cellStyle name="Cuadro 2" xfId="4866"/>
    <cellStyle name="Currency $" xfId="4867"/>
    <cellStyle name="Currency (B)" xfId="4868"/>
    <cellStyle name="Currency (B) 2" xfId="8840"/>
    <cellStyle name="Currency (B) 2 2" xfId="9053"/>
    <cellStyle name="Currency (B) 2 3" xfId="8983"/>
    <cellStyle name="Currency [0]" xfId="4869"/>
    <cellStyle name="Currency [0] _1996" xfId="4870"/>
    <cellStyle name="Currency [00]" xfId="4871"/>
    <cellStyle name="Currency [00] 2" xfId="4872"/>
    <cellStyle name="Currency [1]" xfId="4873"/>
    <cellStyle name="Currency [2]" xfId="4874"/>
    <cellStyle name="Currency [2] 2" xfId="8841"/>
    <cellStyle name="Currency [2] 2 2" xfId="8934"/>
    <cellStyle name="Currency [2] 2 3" xfId="9092"/>
    <cellStyle name="Currency 0" xfId="4875"/>
    <cellStyle name="Currency 2" xfId="4876"/>
    <cellStyle name="Currency 2 2" xfId="4877"/>
    <cellStyle name="Currency 2 2 2" xfId="8843"/>
    <cellStyle name="Currency 2 3" xfId="8842"/>
    <cellStyle name="Currency 3" xfId="4878"/>
    <cellStyle name="Currency 3 2" xfId="4879"/>
    <cellStyle name="Currency 3 2 2" xfId="8845"/>
    <cellStyle name="Currency 3 3" xfId="8844"/>
    <cellStyle name="Currency0" xfId="4880"/>
    <cellStyle name="CurrencyBIG" xfId="4881"/>
    <cellStyle name="CurrencyBIG 2" xfId="8846"/>
    <cellStyle name="CurrencyBIG 2 2" xfId="9054"/>
    <cellStyle name="CurrencyBIG 2 3" xfId="8982"/>
    <cellStyle name="Cyan" xfId="4882"/>
    <cellStyle name="Cyan 2" xfId="4883"/>
    <cellStyle name="D" xfId="4884"/>
    <cellStyle name="D.Cyan" xfId="4885"/>
    <cellStyle name="D.Cyan 2" xfId="4886"/>
    <cellStyle name="D_graph synthèse des valos Circuit A" xfId="4887"/>
    <cellStyle name="D_graph synthèse des valos Circuit A 2" xfId="4888"/>
    <cellStyle name="Dash" xfId="4889"/>
    <cellStyle name="Data" xfId="4890"/>
    <cellStyle name="Data 2" xfId="4891"/>
    <cellStyle name="Date" xfId="4892"/>
    <cellStyle name="Date [d-mmm-yy]" xfId="4893"/>
    <cellStyle name="Date [mm-d-yy]" xfId="4894"/>
    <cellStyle name="Date [mm-d-yyyy]" xfId="4895"/>
    <cellStyle name="Date [mm-d-yyyy] 2" xfId="4896"/>
    <cellStyle name="Date [mm-d-yyyy] 2 2" xfId="9005"/>
    <cellStyle name="Date [mm-d-yyyy] 2 3" xfId="9004"/>
    <cellStyle name="Date [mm-d-yyyy] 3" xfId="9006"/>
    <cellStyle name="Date [mm-d-yyyy] 4" xfId="9007"/>
    <cellStyle name="Date [mmm-d-yyyy]" xfId="4897"/>
    <cellStyle name="Date [mmm-d-yyyy] 2" xfId="4898"/>
    <cellStyle name="Date [mmm-yy]" xfId="4899"/>
    <cellStyle name="Date [mmm-yyyy]" xfId="4900"/>
    <cellStyle name="Date [mmm-yyyy] 2" xfId="4901"/>
    <cellStyle name="Date [mmm-yyyy] 2 2" xfId="8848"/>
    <cellStyle name="Date [mmm-yyyy] 2 2 2" xfId="9099"/>
    <cellStyle name="Date [mmm-yyyy] 2 2 3" xfId="8938"/>
    <cellStyle name="Date [mmm-yyyy] 2 2 4" xfId="9055"/>
    <cellStyle name="Date [mmm-yyyy] 2 2 5" xfId="8980"/>
    <cellStyle name="Date [mmm-yyyy] 3" xfId="8847"/>
    <cellStyle name="Date [mmm-yyyy] 3 2" xfId="9098"/>
    <cellStyle name="Date [mmm-yyyy] 3 3" xfId="8939"/>
    <cellStyle name="Date [mmm-yyyy] 3 4" xfId="8935"/>
    <cellStyle name="Date [mmm-yyyy] 3 5" xfId="8981"/>
    <cellStyle name="Date 10" xfId="4902"/>
    <cellStyle name="Date 11" xfId="4903"/>
    <cellStyle name="Date 12" xfId="4904"/>
    <cellStyle name="Date 13" xfId="4905"/>
    <cellStyle name="Date 14" xfId="4906"/>
    <cellStyle name="Date 15" xfId="4907"/>
    <cellStyle name="Date 16" xfId="4908"/>
    <cellStyle name="Date 17" xfId="4909"/>
    <cellStyle name="Date 18" xfId="4910"/>
    <cellStyle name="Date 19" xfId="4911"/>
    <cellStyle name="Date 2" xfId="4912"/>
    <cellStyle name="Date 20" xfId="4913"/>
    <cellStyle name="Date 21" xfId="4914"/>
    <cellStyle name="Date 22" xfId="4915"/>
    <cellStyle name="Date 3" xfId="4916"/>
    <cellStyle name="Date 4" xfId="4917"/>
    <cellStyle name="Date 5" xfId="4918"/>
    <cellStyle name="Date 6" xfId="4919"/>
    <cellStyle name="Date 7" xfId="4920"/>
    <cellStyle name="Date 8" xfId="4921"/>
    <cellStyle name="Date 9" xfId="4922"/>
    <cellStyle name="Date Aligned" xfId="4923"/>
    <cellStyle name="Date Short" xfId="4924"/>
    <cellStyle name="Date_AM ADSL 2008 - Anlise target 01Abr08 (v mesa)" xfId="4925"/>
    <cellStyle name="Date2" xfId="4926"/>
    <cellStyle name="Date2 2" xfId="4927"/>
    <cellStyle name="Date2h" xfId="4928"/>
    <cellStyle name="Date2h 2" xfId="4929"/>
    <cellStyle name="datum" xfId="4930"/>
    <cellStyle name="DELTA" xfId="4931"/>
    <cellStyle name="Déprotégé" xfId="4932"/>
    <cellStyle name="Description" xfId="4933"/>
    <cellStyle name="Description 2" xfId="8849"/>
    <cellStyle name="Description 2 2" xfId="9056"/>
    <cellStyle name="Description 2 3" xfId="8979"/>
    <cellStyle name="Dezimal [0]_44" xfId="4934"/>
    <cellStyle name="Dezimal__Utopia Index Index und Guidance (Deutsch)" xfId="4935"/>
    <cellStyle name="Dia" xfId="4936"/>
    <cellStyle name="Dia 2" xfId="4937"/>
    <cellStyle name="Discontinued" xfId="4938"/>
    <cellStyle name="Discontinued 2" xfId="4939"/>
    <cellStyle name="Discontinued 2 2" xfId="4940"/>
    <cellStyle name="Discontinued 2 2 2" xfId="8852"/>
    <cellStyle name="Discontinued 2 2 2 2" xfId="9059"/>
    <cellStyle name="Discontinued 2 2 2 3" xfId="8977"/>
    <cellStyle name="Discontinued 2 3" xfId="8851"/>
    <cellStyle name="Discontinued 2 3 2" xfId="9058"/>
    <cellStyle name="Discontinued 2 3 3" xfId="8978"/>
    <cellStyle name="Discontinued 3" xfId="4941"/>
    <cellStyle name="Discontinued 3 2" xfId="8853"/>
    <cellStyle name="Discontinued 3 2 2" xfId="9060"/>
    <cellStyle name="Discontinued 3 2 3" xfId="8976"/>
    <cellStyle name="Discontinued 4" xfId="8850"/>
    <cellStyle name="Discontinued 4 2" xfId="9057"/>
    <cellStyle name="Discontinued 4 3" xfId="9091"/>
    <cellStyle name="Diseño" xfId="4942"/>
    <cellStyle name="Diseño 2" xfId="4943"/>
    <cellStyle name="Diseño 2 2" xfId="4944"/>
    <cellStyle name="Diseño 3" xfId="4945"/>
    <cellStyle name="DOH" xfId="4946"/>
    <cellStyle name="dollars" xfId="4947"/>
    <cellStyle name="Dotted Line" xfId="4948"/>
    <cellStyle name="dunkel" xfId="4949"/>
    <cellStyle name="dunkel 2" xfId="4950"/>
    <cellStyle name="Dziesietny [0]_12" xfId="4951"/>
    <cellStyle name="Dziesietny_12" xfId="4952"/>
    <cellStyle name="EmailDollar" xfId="4953"/>
    <cellStyle name="EmailQuote" xfId="4954"/>
    <cellStyle name="EmailQuote 2" xfId="4955"/>
    <cellStyle name="Encabez1" xfId="4956"/>
    <cellStyle name="Encabez1 2" xfId="4957"/>
    <cellStyle name="Encabez2" xfId="4958"/>
    <cellStyle name="Encabez2 2" xfId="4959"/>
    <cellStyle name="Encabezado 4" xfId="4960"/>
    <cellStyle name="Encabezado 4 2" xfId="4961"/>
    <cellStyle name="Ênfase1 2" xfId="4962"/>
    <cellStyle name="Ênfase1 2 2" xfId="4963"/>
    <cellStyle name="Ênfase1 3" xfId="4964"/>
    <cellStyle name="Ênfase1 3 2" xfId="4965"/>
    <cellStyle name="Ênfase1 4" xfId="4966"/>
    <cellStyle name="Ênfase1 5" xfId="36"/>
    <cellStyle name="Ênfase2 2" xfId="4967"/>
    <cellStyle name="Ênfase2 2 2" xfId="4968"/>
    <cellStyle name="Ênfase2 3" xfId="4969"/>
    <cellStyle name="Ênfase2 3 2" xfId="4970"/>
    <cellStyle name="Ênfase2 4" xfId="4971"/>
    <cellStyle name="Ênfase2 5" xfId="37"/>
    <cellStyle name="Ênfase3 2" xfId="4972"/>
    <cellStyle name="Ênfase3 2 2" xfId="4973"/>
    <cellStyle name="Ênfase3 3" xfId="4974"/>
    <cellStyle name="Ênfase3 3 2" xfId="4975"/>
    <cellStyle name="Ênfase3 4" xfId="4976"/>
    <cellStyle name="Ênfase3 5" xfId="38"/>
    <cellStyle name="Ênfase4 2" xfId="4977"/>
    <cellStyle name="Ênfase4 2 2" xfId="4978"/>
    <cellStyle name="Ênfase4 3" xfId="4979"/>
    <cellStyle name="Ênfase4 3 2" xfId="4980"/>
    <cellStyle name="Ênfase4 4" xfId="4981"/>
    <cellStyle name="Ênfase4 5" xfId="39"/>
    <cellStyle name="Ênfase5 2" xfId="4982"/>
    <cellStyle name="Ênfase5 2 2" xfId="4983"/>
    <cellStyle name="Ênfase5 3" xfId="4984"/>
    <cellStyle name="Ênfase5 3 2" xfId="4985"/>
    <cellStyle name="Ênfase5 4" xfId="4986"/>
    <cellStyle name="Ênfase5 5" xfId="40"/>
    <cellStyle name="Ênfase6 2" xfId="4987"/>
    <cellStyle name="Ênfase6 2 2" xfId="4988"/>
    <cellStyle name="Ênfase6 3" xfId="4989"/>
    <cellStyle name="Ênfase6 3 2" xfId="4990"/>
    <cellStyle name="Ênfase6 4" xfId="4991"/>
    <cellStyle name="Ênfase6 5" xfId="41"/>
    <cellStyle name="Énfasis1" xfId="4992"/>
    <cellStyle name="Énfasis1 2" xfId="4993"/>
    <cellStyle name="Énfasis2" xfId="4994"/>
    <cellStyle name="Énfasis2 2" xfId="4995"/>
    <cellStyle name="Énfasis3" xfId="4996"/>
    <cellStyle name="Énfasis3 2" xfId="4997"/>
    <cellStyle name="Énfasis4" xfId="4998"/>
    <cellStyle name="Énfasis4 2" xfId="4999"/>
    <cellStyle name="Énfasis5" xfId="5000"/>
    <cellStyle name="Énfasis5 2" xfId="5001"/>
    <cellStyle name="Énfasis6" xfId="5002"/>
    <cellStyle name="Énfasis6 2" xfId="5003"/>
    <cellStyle name="Enter Currency (0)" xfId="5004"/>
    <cellStyle name="Enter Currency (0) 2" xfId="5005"/>
    <cellStyle name="Enter Currency (2)" xfId="5006"/>
    <cellStyle name="Enter Currency (2) 2" xfId="5007"/>
    <cellStyle name="Enter Units (0)" xfId="5008"/>
    <cellStyle name="Enter Units (0) 2" xfId="5009"/>
    <cellStyle name="Enter Units (1)" xfId="5010"/>
    <cellStyle name="Enter Units (1) 2" xfId="5011"/>
    <cellStyle name="Enter Units (2)" xfId="5012"/>
    <cellStyle name="Enter Units (2) 2" xfId="5013"/>
    <cellStyle name="Entered" xfId="5014"/>
    <cellStyle name="Entered 2" xfId="5015"/>
    <cellStyle name="Entrada 2" xfId="5016"/>
    <cellStyle name="Entrada 2 2" xfId="5017"/>
    <cellStyle name="Entrada 2 2 2" xfId="9002"/>
    <cellStyle name="Entrada 2 3" xfId="9003"/>
    <cellStyle name="Entrada 3" xfId="5018"/>
    <cellStyle name="Entrada 3 2" xfId="5019"/>
    <cellStyle name="Entrada 4" xfId="5020"/>
    <cellStyle name="Entrada 4 2" xfId="5021"/>
    <cellStyle name="Entrada 4 2 2" xfId="9000"/>
    <cellStyle name="Entrada 4 3" xfId="9001"/>
    <cellStyle name="Entrada 5" xfId="5022"/>
    <cellStyle name="Entrada 5 2" xfId="8999"/>
    <cellStyle name="Entrada 6" xfId="42"/>
    <cellStyle name="Entrada 7" xfId="9035"/>
    <cellStyle name="Entrée" xfId="5023"/>
    <cellStyle name="entry box" xfId="5024"/>
    <cellStyle name="entry box 2" xfId="5025"/>
    <cellStyle name="entry box 2 2" xfId="8855"/>
    <cellStyle name="entry box 2 2 2" xfId="9062"/>
    <cellStyle name="entry box 2 2 3" xfId="8974"/>
    <cellStyle name="entry box 3" xfId="8854"/>
    <cellStyle name="entry box 3 2" xfId="9061"/>
    <cellStyle name="entry box 3 3" xfId="8975"/>
    <cellStyle name="ERL" xfId="5026"/>
    <cellStyle name="ERL 2" xfId="5027"/>
    <cellStyle name="ERL 2 2" xfId="8857"/>
    <cellStyle name="ERL 2 2 2" xfId="9064"/>
    <cellStyle name="ERL 2 2 3" xfId="8973"/>
    <cellStyle name="ERL 3" xfId="8856"/>
    <cellStyle name="ERL 3 2" xfId="9063"/>
    <cellStyle name="ERL 3 3" xfId="9090"/>
    <cellStyle name="Estilo 1" xfId="43"/>
    <cellStyle name="Estilo 1 2" xfId="5028"/>
    <cellStyle name="Estilo 1 2 2" xfId="5029"/>
    <cellStyle name="Estilo 1 3" xfId="5030"/>
    <cellStyle name="Estilo 1_CapEx 2011 V10 2510 - Baja 237 MM V3" xfId="5031"/>
    <cellStyle name="Estilo 10" xfId="5032"/>
    <cellStyle name="Estilo 10 2" xfId="5033"/>
    <cellStyle name="Estilo 100" xfId="5034"/>
    <cellStyle name="Estilo 100 2" xfId="5035"/>
    <cellStyle name="Estilo 100 2 2" xfId="5036"/>
    <cellStyle name="Estilo 100 3" xfId="5037"/>
    <cellStyle name="Estilo 101" xfId="5038"/>
    <cellStyle name="Estilo 101 2" xfId="5039"/>
    <cellStyle name="Estilo 101 2 2" xfId="5040"/>
    <cellStyle name="Estilo 101 3" xfId="5041"/>
    <cellStyle name="Estilo 102" xfId="5042"/>
    <cellStyle name="Estilo 102 2" xfId="5043"/>
    <cellStyle name="Estilo 102 2 2" xfId="5044"/>
    <cellStyle name="Estilo 102 3" xfId="5045"/>
    <cellStyle name="Estilo 103" xfId="5046"/>
    <cellStyle name="Estilo 103 2" xfId="5047"/>
    <cellStyle name="Estilo 103 2 2" xfId="5048"/>
    <cellStyle name="Estilo 103 3" xfId="5049"/>
    <cellStyle name="Estilo 104" xfId="5050"/>
    <cellStyle name="Estilo 104 2" xfId="5051"/>
    <cellStyle name="Estilo 104 2 2" xfId="5052"/>
    <cellStyle name="Estilo 104 3" xfId="5053"/>
    <cellStyle name="Estilo 105" xfId="5054"/>
    <cellStyle name="Estilo 105 2" xfId="5055"/>
    <cellStyle name="Estilo 105 2 2" xfId="5056"/>
    <cellStyle name="Estilo 105 3" xfId="5057"/>
    <cellStyle name="Estilo 106" xfId="5058"/>
    <cellStyle name="Estilo 106 2" xfId="5059"/>
    <cellStyle name="Estilo 106 2 2" xfId="5060"/>
    <cellStyle name="Estilo 106 3" xfId="5061"/>
    <cellStyle name="Estilo 107" xfId="5062"/>
    <cellStyle name="Estilo 107 2" xfId="5063"/>
    <cellStyle name="Estilo 107 2 2" xfId="5064"/>
    <cellStyle name="Estilo 107 3" xfId="5065"/>
    <cellStyle name="Estilo 11" xfId="5066"/>
    <cellStyle name="Estilo 11 2" xfId="5067"/>
    <cellStyle name="Estilo 12" xfId="5068"/>
    <cellStyle name="Estilo 12 2" xfId="5069"/>
    <cellStyle name="Estilo 13" xfId="5070"/>
    <cellStyle name="Estilo 13 2" xfId="5071"/>
    <cellStyle name="Estilo 14" xfId="5072"/>
    <cellStyle name="Estilo 14 2" xfId="5073"/>
    <cellStyle name="Estilo 14 2 2" xfId="5074"/>
    <cellStyle name="Estilo 14 3" xfId="5075"/>
    <cellStyle name="Estilo 15" xfId="5076"/>
    <cellStyle name="Estilo 15 2" xfId="5077"/>
    <cellStyle name="Estilo 15 2 2" xfId="5078"/>
    <cellStyle name="Estilo 15 3" xfId="5079"/>
    <cellStyle name="Estilo 16" xfId="5080"/>
    <cellStyle name="Estilo 16 2" xfId="5081"/>
    <cellStyle name="Estilo 16 2 2" xfId="5082"/>
    <cellStyle name="Estilo 16 3" xfId="5083"/>
    <cellStyle name="Estilo 17" xfId="5084"/>
    <cellStyle name="Estilo 17 2" xfId="5085"/>
    <cellStyle name="Estilo 17 2 2" xfId="5086"/>
    <cellStyle name="Estilo 17 3" xfId="5087"/>
    <cellStyle name="Estilo 18" xfId="5088"/>
    <cellStyle name="Estilo 18 2" xfId="5089"/>
    <cellStyle name="Estilo 18 2 2" xfId="5090"/>
    <cellStyle name="Estilo 18 3" xfId="5091"/>
    <cellStyle name="Estilo 19" xfId="5092"/>
    <cellStyle name="Estilo 19 2" xfId="5093"/>
    <cellStyle name="Estilo 2" xfId="5094"/>
    <cellStyle name="Estilo 2 2" xfId="5095"/>
    <cellStyle name="Estilo 2 2 2" xfId="5096"/>
    <cellStyle name="Estilo 2 3" xfId="5097"/>
    <cellStyle name="Estilo 20" xfId="5098"/>
    <cellStyle name="Estilo 20 2" xfId="5099"/>
    <cellStyle name="Estilo 20 2 2" xfId="5100"/>
    <cellStyle name="Estilo 20 3" xfId="5101"/>
    <cellStyle name="Estilo 21" xfId="5102"/>
    <cellStyle name="Estilo 21 2" xfId="5103"/>
    <cellStyle name="Estilo 21 2 2" xfId="5104"/>
    <cellStyle name="Estilo 21 3" xfId="5105"/>
    <cellStyle name="Estilo 22" xfId="5106"/>
    <cellStyle name="Estilo 22 2" xfId="5107"/>
    <cellStyle name="Estilo 23" xfId="5108"/>
    <cellStyle name="Estilo 23 2" xfId="5109"/>
    <cellStyle name="Estilo 24" xfId="5110"/>
    <cellStyle name="Estilo 24 2" xfId="5111"/>
    <cellStyle name="Estilo 24 2 2" xfId="5112"/>
    <cellStyle name="Estilo 24 3" xfId="5113"/>
    <cellStyle name="Estilo 25" xfId="5114"/>
    <cellStyle name="Estilo 25 2" xfId="5115"/>
    <cellStyle name="Estilo 25 2 2" xfId="5116"/>
    <cellStyle name="Estilo 25 3" xfId="5117"/>
    <cellStyle name="Estilo 26" xfId="5118"/>
    <cellStyle name="Estilo 26 2" xfId="5119"/>
    <cellStyle name="Estilo 26 2 2" xfId="5120"/>
    <cellStyle name="Estilo 26 3" xfId="5121"/>
    <cellStyle name="Estilo 27" xfId="5122"/>
    <cellStyle name="Estilo 27 2" xfId="5123"/>
    <cellStyle name="Estilo 28" xfId="5124"/>
    <cellStyle name="Estilo 28 2" xfId="5125"/>
    <cellStyle name="Estilo 28 2 2" xfId="5126"/>
    <cellStyle name="Estilo 28 3" xfId="5127"/>
    <cellStyle name="Estilo 29" xfId="5128"/>
    <cellStyle name="Estilo 29 2" xfId="5129"/>
    <cellStyle name="Estilo 29 2 2" xfId="5130"/>
    <cellStyle name="Estilo 29 3" xfId="5131"/>
    <cellStyle name="Estilo 3" xfId="5132"/>
    <cellStyle name="Estilo 3 2" xfId="5133"/>
    <cellStyle name="Estilo 30" xfId="5134"/>
    <cellStyle name="Estilo 30 2" xfId="5135"/>
    <cellStyle name="Estilo 30 2 2" xfId="5136"/>
    <cellStyle name="Estilo 30 3" xfId="5137"/>
    <cellStyle name="Estilo 31" xfId="5138"/>
    <cellStyle name="Estilo 31 2" xfId="5139"/>
    <cellStyle name="Estilo 32" xfId="5140"/>
    <cellStyle name="Estilo 32 2" xfId="5141"/>
    <cellStyle name="Estilo 33" xfId="5142"/>
    <cellStyle name="Estilo 33 2" xfId="5143"/>
    <cellStyle name="Estilo 33 2 2" xfId="5144"/>
    <cellStyle name="Estilo 33 3" xfId="5145"/>
    <cellStyle name="Estilo 34" xfId="5146"/>
    <cellStyle name="Estilo 34 2" xfId="5147"/>
    <cellStyle name="Estilo 35" xfId="5148"/>
    <cellStyle name="Estilo 35 2" xfId="5149"/>
    <cellStyle name="Estilo 35 2 2" xfId="5150"/>
    <cellStyle name="Estilo 35 3" xfId="5151"/>
    <cellStyle name="Estilo 36" xfId="5152"/>
    <cellStyle name="Estilo 36 2" xfId="5153"/>
    <cellStyle name="Estilo 37" xfId="5154"/>
    <cellStyle name="Estilo 37 2" xfId="5155"/>
    <cellStyle name="Estilo 37 2 2" xfId="5156"/>
    <cellStyle name="Estilo 37 3" xfId="5157"/>
    <cellStyle name="Estilo 38" xfId="5158"/>
    <cellStyle name="Estilo 38 2" xfId="5159"/>
    <cellStyle name="Estilo 38 2 2" xfId="5160"/>
    <cellStyle name="Estilo 38 3" xfId="5161"/>
    <cellStyle name="Estilo 39" xfId="5162"/>
    <cellStyle name="Estilo 39 2" xfId="5163"/>
    <cellStyle name="Estilo 39 2 2" xfId="5164"/>
    <cellStyle name="Estilo 39 3" xfId="5165"/>
    <cellStyle name="Estilo 4" xfId="5166"/>
    <cellStyle name="Estilo 4 2" xfId="5167"/>
    <cellStyle name="Estilo 40" xfId="5168"/>
    <cellStyle name="Estilo 40 2" xfId="5169"/>
    <cellStyle name="Estilo 41" xfId="5170"/>
    <cellStyle name="Estilo 41 2" xfId="5171"/>
    <cellStyle name="Estilo 42" xfId="5172"/>
    <cellStyle name="Estilo 42 2" xfId="5173"/>
    <cellStyle name="Estilo 42 2 2" xfId="5174"/>
    <cellStyle name="Estilo 42 3" xfId="5175"/>
    <cellStyle name="Estilo 43" xfId="5176"/>
    <cellStyle name="Estilo 43 2" xfId="5177"/>
    <cellStyle name="Estilo 43 2 2" xfId="5178"/>
    <cellStyle name="Estilo 43 3" xfId="5179"/>
    <cellStyle name="Estilo 44" xfId="5180"/>
    <cellStyle name="Estilo 44 2" xfId="5181"/>
    <cellStyle name="Estilo 45" xfId="5182"/>
    <cellStyle name="Estilo 45 2" xfId="5183"/>
    <cellStyle name="Estilo 46" xfId="5184"/>
    <cellStyle name="Estilo 46 2" xfId="5185"/>
    <cellStyle name="Estilo 46 2 2" xfId="5186"/>
    <cellStyle name="Estilo 46 3" xfId="5187"/>
    <cellStyle name="Estilo 47" xfId="5188"/>
    <cellStyle name="Estilo 47 2" xfId="5189"/>
    <cellStyle name="Estilo 48" xfId="5190"/>
    <cellStyle name="Estilo 48 2" xfId="5191"/>
    <cellStyle name="Estilo 49" xfId="5192"/>
    <cellStyle name="Estilo 49 2" xfId="5193"/>
    <cellStyle name="Estilo 5" xfId="5194"/>
    <cellStyle name="Estilo 5 2" xfId="5195"/>
    <cellStyle name="Estilo 5 2 2" xfId="5196"/>
    <cellStyle name="Estilo 5 3" xfId="5197"/>
    <cellStyle name="Estilo 50" xfId="5198"/>
    <cellStyle name="Estilo 50 2" xfId="5199"/>
    <cellStyle name="Estilo 50 2 2" xfId="5200"/>
    <cellStyle name="Estilo 50 3" xfId="5201"/>
    <cellStyle name="Estilo 51" xfId="5202"/>
    <cellStyle name="Estilo 51 2" xfId="5203"/>
    <cellStyle name="Estilo 51 2 2" xfId="5204"/>
    <cellStyle name="Estilo 51 3" xfId="5205"/>
    <cellStyle name="Estilo 52" xfId="5206"/>
    <cellStyle name="Estilo 52 2" xfId="5207"/>
    <cellStyle name="Estilo 52 2 2" xfId="5208"/>
    <cellStyle name="Estilo 52 3" xfId="5209"/>
    <cellStyle name="Estilo 53" xfId="5210"/>
    <cellStyle name="Estilo 53 2" xfId="5211"/>
    <cellStyle name="Estilo 53 2 2" xfId="5212"/>
    <cellStyle name="Estilo 53 3" xfId="5213"/>
    <cellStyle name="Estilo 54" xfId="5214"/>
    <cellStyle name="Estilo 54 2" xfId="5215"/>
    <cellStyle name="Estilo 55" xfId="5216"/>
    <cellStyle name="Estilo 55 2" xfId="5217"/>
    <cellStyle name="Estilo 56" xfId="5218"/>
    <cellStyle name="Estilo 56 2" xfId="5219"/>
    <cellStyle name="Estilo 57" xfId="5220"/>
    <cellStyle name="Estilo 57 2" xfId="5221"/>
    <cellStyle name="Estilo 57 2 2" xfId="5222"/>
    <cellStyle name="Estilo 57 3" xfId="5223"/>
    <cellStyle name="Estilo 58" xfId="5224"/>
    <cellStyle name="Estilo 58 2" xfId="5225"/>
    <cellStyle name="Estilo 59" xfId="5226"/>
    <cellStyle name="Estilo 59 2" xfId="5227"/>
    <cellStyle name="Estilo 6" xfId="5228"/>
    <cellStyle name="Estilo 6 2" xfId="5229"/>
    <cellStyle name="Estilo 60" xfId="5230"/>
    <cellStyle name="Estilo 60 2" xfId="5231"/>
    <cellStyle name="Estilo 61" xfId="5232"/>
    <cellStyle name="Estilo 61 2" xfId="5233"/>
    <cellStyle name="Estilo 62" xfId="5234"/>
    <cellStyle name="Estilo 62 2" xfId="5235"/>
    <cellStyle name="Estilo 63" xfId="5236"/>
    <cellStyle name="Estilo 63 2" xfId="5237"/>
    <cellStyle name="Estilo 64" xfId="5238"/>
    <cellStyle name="Estilo 64 2" xfId="5239"/>
    <cellStyle name="Estilo 64 2 2" xfId="5240"/>
    <cellStyle name="Estilo 64 3" xfId="5241"/>
    <cellStyle name="Estilo 65" xfId="5242"/>
    <cellStyle name="Estilo 65 2" xfId="5243"/>
    <cellStyle name="Estilo 66" xfId="5244"/>
    <cellStyle name="Estilo 66 2" xfId="5245"/>
    <cellStyle name="Estilo 67" xfId="5246"/>
    <cellStyle name="Estilo 67 2" xfId="5247"/>
    <cellStyle name="Estilo 68" xfId="5248"/>
    <cellStyle name="Estilo 68 2" xfId="5249"/>
    <cellStyle name="Estilo 68 2 2" xfId="5250"/>
    <cellStyle name="Estilo 68 3" xfId="5251"/>
    <cellStyle name="Estilo 69" xfId="5252"/>
    <cellStyle name="Estilo 69 2" xfId="5253"/>
    <cellStyle name="Estilo 69 2 2" xfId="5254"/>
    <cellStyle name="Estilo 69 3" xfId="5255"/>
    <cellStyle name="Estilo 7" xfId="5256"/>
    <cellStyle name="Estilo 7 2" xfId="5257"/>
    <cellStyle name="Estilo 7 2 2" xfId="5258"/>
    <cellStyle name="Estilo 7 3" xfId="5259"/>
    <cellStyle name="Estilo 70" xfId="5260"/>
    <cellStyle name="Estilo 70 2" xfId="5261"/>
    <cellStyle name="Estilo 70 2 2" xfId="5262"/>
    <cellStyle name="Estilo 70 3" xfId="5263"/>
    <cellStyle name="Estilo 71" xfId="5264"/>
    <cellStyle name="Estilo 71 2" xfId="5265"/>
    <cellStyle name="Estilo 71 2 2" xfId="5266"/>
    <cellStyle name="Estilo 71 3" xfId="5267"/>
    <cellStyle name="Estilo 72" xfId="5268"/>
    <cellStyle name="Estilo 72 2" xfId="5269"/>
    <cellStyle name="Estilo 72 2 2" xfId="5270"/>
    <cellStyle name="Estilo 72 3" xfId="5271"/>
    <cellStyle name="Estilo 73" xfId="5272"/>
    <cellStyle name="Estilo 73 2" xfId="5273"/>
    <cellStyle name="Estilo 73 2 2" xfId="5274"/>
    <cellStyle name="Estilo 73 3" xfId="5275"/>
    <cellStyle name="Estilo 74" xfId="5276"/>
    <cellStyle name="Estilo 74 2" xfId="5277"/>
    <cellStyle name="Estilo 74 2 2" xfId="5278"/>
    <cellStyle name="Estilo 74 3" xfId="5279"/>
    <cellStyle name="Estilo 75" xfId="5280"/>
    <cellStyle name="Estilo 75 2" xfId="5281"/>
    <cellStyle name="Estilo 75 2 2" xfId="5282"/>
    <cellStyle name="Estilo 75 3" xfId="5283"/>
    <cellStyle name="Estilo 76" xfId="5284"/>
    <cellStyle name="Estilo 76 2" xfId="5285"/>
    <cellStyle name="Estilo 77" xfId="5286"/>
    <cellStyle name="Estilo 77 2" xfId="5287"/>
    <cellStyle name="Estilo 78" xfId="5288"/>
    <cellStyle name="Estilo 78 2" xfId="5289"/>
    <cellStyle name="Estilo 79" xfId="5290"/>
    <cellStyle name="Estilo 79 2" xfId="5291"/>
    <cellStyle name="Estilo 79 2 2" xfId="5292"/>
    <cellStyle name="Estilo 79 3" xfId="5293"/>
    <cellStyle name="Estilo 8" xfId="5294"/>
    <cellStyle name="Estilo 8 2" xfId="5295"/>
    <cellStyle name="Estilo 8 2 2" xfId="5296"/>
    <cellStyle name="Estilo 8 3" xfId="5297"/>
    <cellStyle name="Estilo 80" xfId="5298"/>
    <cellStyle name="Estilo 80 2" xfId="5299"/>
    <cellStyle name="Estilo 80 2 2" xfId="5300"/>
    <cellStyle name="Estilo 80 3" xfId="5301"/>
    <cellStyle name="Estilo 81" xfId="5302"/>
    <cellStyle name="Estilo 81 2" xfId="5303"/>
    <cellStyle name="Estilo 81 2 2" xfId="5304"/>
    <cellStyle name="Estilo 81 3" xfId="5305"/>
    <cellStyle name="Estilo 82" xfId="5306"/>
    <cellStyle name="Estilo 82 2" xfId="5307"/>
    <cellStyle name="Estilo 82 2 2" xfId="5308"/>
    <cellStyle name="Estilo 82 3" xfId="5309"/>
    <cellStyle name="Estilo 83" xfId="5310"/>
    <cellStyle name="Estilo 83 2" xfId="5311"/>
    <cellStyle name="Estilo 83 2 2" xfId="5312"/>
    <cellStyle name="Estilo 83 3" xfId="5313"/>
    <cellStyle name="Estilo 84" xfId="5314"/>
    <cellStyle name="Estilo 84 2" xfId="5315"/>
    <cellStyle name="Estilo 85" xfId="5316"/>
    <cellStyle name="Estilo 85 2" xfId="5317"/>
    <cellStyle name="Estilo 86" xfId="5318"/>
    <cellStyle name="Estilo 86 2" xfId="5319"/>
    <cellStyle name="Estilo 87" xfId="5320"/>
    <cellStyle name="Estilo 87 2" xfId="5321"/>
    <cellStyle name="Estilo 87 2 2" xfId="5322"/>
    <cellStyle name="Estilo 87 3" xfId="5323"/>
    <cellStyle name="Estilo 88" xfId="5324"/>
    <cellStyle name="Estilo 88 2" xfId="5325"/>
    <cellStyle name="Estilo 88 2 2" xfId="5326"/>
    <cellStyle name="Estilo 88 3" xfId="5327"/>
    <cellStyle name="Estilo 89" xfId="5328"/>
    <cellStyle name="Estilo 89 2" xfId="5329"/>
    <cellStyle name="Estilo 9" xfId="5330"/>
    <cellStyle name="Estilo 9 2" xfId="5331"/>
    <cellStyle name="Estilo 9 2 2" xfId="5332"/>
    <cellStyle name="Estilo 9 3" xfId="5333"/>
    <cellStyle name="Estilo 90" xfId="5334"/>
    <cellStyle name="Estilo 90 2" xfId="5335"/>
    <cellStyle name="Estilo 90 2 2" xfId="5336"/>
    <cellStyle name="Estilo 90 3" xfId="5337"/>
    <cellStyle name="Estilo 91" xfId="5338"/>
    <cellStyle name="Estilo 91 2" xfId="5339"/>
    <cellStyle name="Estilo 91 2 2" xfId="5340"/>
    <cellStyle name="Estilo 91 3" xfId="5341"/>
    <cellStyle name="Estilo 92" xfId="5342"/>
    <cellStyle name="Estilo 92 2" xfId="5343"/>
    <cellStyle name="Estilo 92 2 2" xfId="5344"/>
    <cellStyle name="Estilo 92 3" xfId="5345"/>
    <cellStyle name="Estilo 93" xfId="5346"/>
    <cellStyle name="Estilo 93 2" xfId="5347"/>
    <cellStyle name="Estilo 94" xfId="5348"/>
    <cellStyle name="Estilo 94 2" xfId="5349"/>
    <cellStyle name="Estilo 94 2 2" xfId="5350"/>
    <cellStyle name="Estilo 94 3" xfId="5351"/>
    <cellStyle name="Estilo 95" xfId="5352"/>
    <cellStyle name="Estilo 95 2" xfId="5353"/>
    <cellStyle name="Estilo 96" xfId="5354"/>
    <cellStyle name="Estilo 96 2" xfId="5355"/>
    <cellStyle name="Estilo 96 2 2" xfId="5356"/>
    <cellStyle name="Estilo 96 3" xfId="5357"/>
    <cellStyle name="Estilo 97" xfId="5358"/>
    <cellStyle name="Estilo 97 2" xfId="5359"/>
    <cellStyle name="Estilo 97 2 2" xfId="5360"/>
    <cellStyle name="Estilo 97 3" xfId="5361"/>
    <cellStyle name="Estilo 98" xfId="5362"/>
    <cellStyle name="Estilo 98 2" xfId="5363"/>
    <cellStyle name="Estilo 98 2 2" xfId="5364"/>
    <cellStyle name="Estilo 98 3" xfId="5365"/>
    <cellStyle name="Estilo 99" xfId="5366"/>
    <cellStyle name="Estilo 99 2" xfId="5367"/>
    <cellStyle name="estilo_millones" xfId="5368"/>
    <cellStyle name="Euro" xfId="5369"/>
    <cellStyle name="Euro 2" xfId="5370"/>
    <cellStyle name="Explanatory Text" xfId="5371"/>
    <cellStyle name="Explanatory Text 2" xfId="5372"/>
    <cellStyle name="f" xfId="5373"/>
    <cellStyle name="f 2" xfId="5374"/>
    <cellStyle name="f_2 - Brasilcel 401 402 Maio.06" xfId="5375"/>
    <cellStyle name="f_2 - Brasilcel 401 402 Maio.06 2" xfId="8858"/>
    <cellStyle name="f_2 - Brasilcel 401 402 Maio.06 2 2" xfId="9065"/>
    <cellStyle name="f_2 - Brasilcel 401 402 Maio.06 2 3" xfId="8972"/>
    <cellStyle name="f_3 - Ricardo - Brasilcel Junho-05 EITF" xfId="5376"/>
    <cellStyle name="f_3 - Ricardo - Brasilcel Junho-05 EITF 2" xfId="8859"/>
    <cellStyle name="f_3 - Ricardo - Brasilcel Junho-05 EITF 2 2" xfId="9066"/>
    <cellStyle name="f_3 - Ricardo - Brasilcel Junho-05 EITF 2 3" xfId="8971"/>
    <cellStyle name="f_6 - Brasilcel 401 402 - mar 06 FINAL" xfId="5377"/>
    <cellStyle name="f_6 - Brasilcel 401 402 - mar 06 FINAL 2" xfId="8860"/>
    <cellStyle name="f_6 - Brasilcel 401 402 - mar 06 FINAL 2 2" xfId="9067"/>
    <cellStyle name="f_6 - Brasilcel 401 402 - mar 06 FINAL 2 3" xfId="8970"/>
    <cellStyle name="f_BASE VIVO 311203 - Val II" xfId="5378"/>
    <cellStyle name="f_BASE VIVO 311203 - Val II 2" xfId="8861"/>
    <cellStyle name="f_BASE VIVO 311203 - Val II 2 2" xfId="9068"/>
    <cellStyle name="f_BASE VIVO 311203 - Val II 2 3" xfId="8969"/>
    <cellStyle name="f_Brasilcel 401 402 - mar 06 FINAL" xfId="5379"/>
    <cellStyle name="f_Brasilcel 401 402 - mar 06 FINAL 2" xfId="8862"/>
    <cellStyle name="f_Brasilcel 401 402 - mar 06 FINAL 2 2" xfId="9069"/>
    <cellStyle name="f_Brasilcel 401 402 - mar 06 FINAL 2 3" xfId="9089"/>
    <cellStyle name="f_Brasilcel mar05 FINAL enviado" xfId="5380"/>
    <cellStyle name="f_Brasilcel mar05 FINAL enviado 2" xfId="8863"/>
    <cellStyle name="f_Brasilcel mar05 FINAL enviado 2 2" xfId="9070"/>
    <cellStyle name="f_Brasilcel mar05 FINAL enviado 2 3" xfId="8968"/>
    <cellStyle name="f_Concessão Licença" xfId="5381"/>
    <cellStyle name="f_Concessão Licença 2" xfId="5382"/>
    <cellStyle name="f_leasing TCO dez.03 a set.04 V.T-gestiona FEV.05 (ESTIMATIVA)" xfId="5383"/>
    <cellStyle name="f_leasing TCO dez.03 a set.04 V.T-gestiona FEV.05 (ESTIMATIVA) 2" xfId="8864"/>
    <cellStyle name="f_leasing TCO dez.03 a set.04 V.T-gestiona FEV.05 (ESTIMATIVA) 2 2" xfId="9071"/>
    <cellStyle name="f_leasing TCO dez.03 a set.04 V.T-gestiona FEV.05 (ESTIMATIVA) 2 3" xfId="8967"/>
    <cellStyle name="f_Minoritários 0604 da v. ALEJANDRO final II" xfId="5384"/>
    <cellStyle name="f_Minoritários 0604 da v. ALEJANDRO final II 2" xfId="8865"/>
    <cellStyle name="f_Minoritários 0604 da v. ALEJANDRO final II 2 2" xfId="9072"/>
    <cellStyle name="f_Minoritários 0604 da v. ALEJANDRO final II 2 3" xfId="8966"/>
    <cellStyle name="f_Minoritários Brasilcel mar 05" xfId="5385"/>
    <cellStyle name="f_Minoritários Brasilcel mar 05 2" xfId="5386"/>
    <cellStyle name="f_Mod.proposto Espanha Brasilcel dez.03 IV" xfId="5387"/>
    <cellStyle name="f_Mod.proposto Espanha Brasilcel dez.03 IV 2" xfId="8866"/>
    <cellStyle name="f_Mod.proposto Espanha Brasilcel dez.03 IV 2 2" xfId="9073"/>
    <cellStyle name="f_Mod.proposto Espanha Brasilcel dez.03 IV 2 3" xfId="8965"/>
    <cellStyle name="f_Planilha TCP Holding IAS set.04 - após revisão espanha" xfId="5388"/>
    <cellStyle name="f_Planilha TCP Holding IAS set.04 - após revisão espanha 2" xfId="5389"/>
    <cellStyle name="f_Planilha TCP Holding IAS set.04 - após revisão espanha I" xfId="5390"/>
    <cellStyle name="f_Planilha TCP Holding IAS set.04 - após revisão espanha I 2" xfId="5391"/>
    <cellStyle name="f_Recon. GT  set.04 após revisão Espanha" xfId="5392"/>
    <cellStyle name="f_Recon. GT  set.04 após revisão Espanha 2" xfId="5393"/>
    <cellStyle name="f_Recon. GT  set.04 após revisão Espanha I" xfId="5394"/>
    <cellStyle name="f_Recon. GT  set.04 após revisão Espanha I 2" xfId="5395"/>
    <cellStyle name="f_Recon. set.04 TCO após revisão Spanish I" xfId="5396"/>
    <cellStyle name="f_Recon. set.04 TCO após revisão Spanish I 2" xfId="5397"/>
    <cellStyle name="f_Template IAS TCP - março.04 após rev.Esp." xfId="5398"/>
    <cellStyle name="f_Template IAS TCP - março.04 após rev.Esp. 2" xfId="8867"/>
    <cellStyle name="f_Template IAS TCP - março.04 após rev.Esp. 2 2" xfId="9074"/>
    <cellStyle name="f_Template IAS TCP - março.04 após rev.Esp. 2 3" xfId="8964"/>
    <cellStyle name="f_Template IAS TCP - março.04 após rev.Esp.1" xfId="5399"/>
    <cellStyle name="f_Template IAS TCP - março.04 após rev.Esp.1 2" xfId="8868"/>
    <cellStyle name="f_Template IAS TCP - março.04 após rev.Esp.1 2 2" xfId="9075"/>
    <cellStyle name="f_Template IAS TCP - março.04 após rev.Esp.1 2 3" xfId="8963"/>
    <cellStyle name="f_Template IAS TCP Consol. set.04" xfId="5400"/>
    <cellStyle name="f_Template IAS TCP Consol. set.04 2" xfId="8869"/>
    <cellStyle name="f_Template IAS TCP Consol. set.04 2 2" xfId="9076"/>
    <cellStyle name="f_Template IAS TCP Consol. set.04 2 3" xfId="8962"/>
    <cellStyle name="f_Template IAS TCP Consol. set.04 após rev.Esp." xfId="5401"/>
    <cellStyle name="f_Template IAS TCP Consol. set.04 após rev.Esp. 2" xfId="8870"/>
    <cellStyle name="f_Template IAS TCP Consol. set.04 após rev.Esp. 2 2" xfId="9077"/>
    <cellStyle name="f_Template IAS TCP Consol. set.04 após rev.Esp. 2 3" xfId="8961"/>
    <cellStyle name="f_Template IAS TCP Consol. set.041" xfId="5402"/>
    <cellStyle name="f_Template IAS TCP Consol. set.041 2" xfId="8871"/>
    <cellStyle name="f_Template IAS TCP Consol. set.041 2 2" xfId="8936"/>
    <cellStyle name="f_Template IAS TCP Consol. set.041 2 3" xfId="8960"/>
    <cellStyle name="f_Template IAS TCP Consol. set.042" xfId="5403"/>
    <cellStyle name="f_Template IAS TCP Consol. set.042 2" xfId="8872"/>
    <cellStyle name="f_Template IAS TCP Consol. set.042 2 2" xfId="9078"/>
    <cellStyle name="f_Template IAS TCP Consol. set.042 2 3" xfId="8959"/>
    <cellStyle name="f_Template TC set.04 após revisão espanha" xfId="5404"/>
    <cellStyle name="f_Template TC set.04 após revisão espanha 2" xfId="5405"/>
    <cellStyle name="f_Template TC set.04 após revisão espanha I" xfId="5406"/>
    <cellStyle name="f_Template TC set.04 após revisão espanha I 2" xfId="5407"/>
    <cellStyle name="f_Template TCP MAR 05" xfId="5408"/>
    <cellStyle name="f_Template TCP MAR 05 2" xfId="5409"/>
    <cellStyle name="f_Templates IAS TCP - junho.04 c. e_sif" xfId="5410"/>
    <cellStyle name="f_Templates IAS TCP - junho.04 c. e_sif 2" xfId="8873"/>
    <cellStyle name="f_Templates IAS TCP - junho.04 c. e_sif 2 2" xfId="9079"/>
    <cellStyle name="f_Templates IAS TCP - junho.04 c. e_sif 2 3" xfId="8958"/>
    <cellStyle name="f_Templates IAS TCP - junho.04 c. e_sif reclassif. 14.09" xfId="5411"/>
    <cellStyle name="f_Templates IAS TCP - junho.04 c. e_sif reclassif. 14.09 2" xfId="8874"/>
    <cellStyle name="f_Templates IAS TCP - junho.04 c. e_sif reclassif. 14.09 2 2" xfId="9080"/>
    <cellStyle name="f_Templates IAS TCP - junho.04 c. e_sif reclassif. 14.09 2 3" xfId="8957"/>
    <cellStyle name="f_Templates IAS TCP jun.04 Consol.após rev.espanha" xfId="5412"/>
    <cellStyle name="f_Templates IAS TCP jun.04 Consol.após rev.espanha 2" xfId="8875"/>
    <cellStyle name="f_Templates IAS TCP jun.04 Consol.após rev.espanha 2 2" xfId="9081"/>
    <cellStyle name="f_Templates IAS TCP jun.04 Consol.após rev.espanha 2 3" xfId="8956"/>
    <cellStyle name="f_Templates IAS TCP jun.04 Consol.após rev.espanha1" xfId="5413"/>
    <cellStyle name="f_Templates IAS TCP jun.04 Consol.após rev.espanha1 2" xfId="8876"/>
    <cellStyle name="f_Templates IAS TCP jun.04 Consol.após rev.espanha1 2 2" xfId="9082"/>
    <cellStyle name="f_Templates IAS TCP jun.04 Consol.após rev.espanha1 2 3" xfId="8955"/>
    <cellStyle name="f_Worksheet in (C)   IAS Dezembro_03" xfId="5414"/>
    <cellStyle name="f_Worksheet in (C)   IAS Dezembro_03 2" xfId="8877"/>
    <cellStyle name="f_Worksheet in (C)   IAS Dezembro_03 2 2" xfId="9094"/>
    <cellStyle name="f_Worksheet in (C)   IAS Dezembro_03 2 3" xfId="8954"/>
    <cellStyle name="f_Worksheet in (C) 2241 IAS Dezembro_03" xfId="5415"/>
    <cellStyle name="f_Worksheet in (C) 2241 IAS Dezembro_03 2" xfId="8878"/>
    <cellStyle name="f_Worksheet in (C) 2241 IAS Dezembro_03 2 2" xfId="9083"/>
    <cellStyle name="f_Worksheet in (C) 2241 IAS Dezembro_03 2 3" xfId="8953"/>
    <cellStyle name="f_Worksheet in 2241 IAS Dezembro_03" xfId="5416"/>
    <cellStyle name="f_Worksheet in 2241 IAS Dezembro_03 2" xfId="8879"/>
    <cellStyle name="f_Worksheet in 2241 IAS Dezembro_03 2 2" xfId="9084"/>
    <cellStyle name="f_Worksheet in 2241 IAS Dezembro_03 2 3" xfId="8952"/>
    <cellStyle name="f_Worksheet in 2242 IAS JUNHO 2004" xfId="5417"/>
    <cellStyle name="f_Worksheet in 2242 IAS JUNHO 2004 2" xfId="5418"/>
    <cellStyle name="F2" xfId="5419"/>
    <cellStyle name="F2 2" xfId="5420"/>
    <cellStyle name="F3" xfId="5421"/>
    <cellStyle name="F3 2" xfId="5422"/>
    <cellStyle name="F4" xfId="5423"/>
    <cellStyle name="F4 2" xfId="5424"/>
    <cellStyle name="F5" xfId="5425"/>
    <cellStyle name="F5 2" xfId="5426"/>
    <cellStyle name="F6" xfId="5427"/>
    <cellStyle name="F6 2" xfId="5428"/>
    <cellStyle name="F7" xfId="5429"/>
    <cellStyle name="F7 2" xfId="5430"/>
    <cellStyle name="F8" xfId="5431"/>
    <cellStyle name="F8 2" xfId="5432"/>
    <cellStyle name="Fecha" xfId="5433"/>
    <cellStyle name="Fecha 2" xfId="5434"/>
    <cellStyle name="Fecha 2 2" xfId="5435"/>
    <cellStyle name="Fecha 3" xfId="5436"/>
    <cellStyle name="Fig" xfId="5437"/>
    <cellStyle name="Fijo" xfId="5438"/>
    <cellStyle name="Fijo 2" xfId="5439"/>
    <cellStyle name="Filled In" xfId="5440"/>
    <cellStyle name="Filled In 2" xfId="5441"/>
    <cellStyle name="Finan?ní0" xfId="5442"/>
    <cellStyle name="Finan?ní0 2" xfId="5443"/>
    <cellStyle name="Financiero" xfId="5444"/>
    <cellStyle name="Financiero 2" xfId="5445"/>
    <cellStyle name="Finanční0" xfId="5446"/>
    <cellStyle name="Finanční0 2" xfId="5447"/>
    <cellStyle name="Fixed" xfId="5448"/>
    <cellStyle name="Fixed [0]" xfId="5449"/>
    <cellStyle name="Fixed [0] 2" xfId="5450"/>
    <cellStyle name="Fixo" xfId="5451"/>
    <cellStyle name="Flechas" xfId="5452"/>
    <cellStyle name="Flechas 2" xfId="5453"/>
    <cellStyle name="Followed Hyperlink" xfId="5454"/>
    <cellStyle name="Followed Hyperlink 2" xfId="5455"/>
    <cellStyle name="Followed Hyperlink_Gerencia1107" xfId="5456"/>
    <cellStyle name="Footnote" xfId="5457"/>
    <cellStyle name="Footnote 2" xfId="5458"/>
    <cellStyle name="FormEntry" xfId="5459"/>
    <cellStyle name="FormEntry 2" xfId="5460"/>
    <cellStyle name="Formula10" xfId="5461"/>
    <cellStyle name="Formula10 2" xfId="5462"/>
    <cellStyle name="Formula8" xfId="5463"/>
    <cellStyle name="General" xfId="5464"/>
    <cellStyle name="General 2" xfId="5465"/>
    <cellStyle name="Good" xfId="5466"/>
    <cellStyle name="Good 2" xfId="5467"/>
    <cellStyle name="Green" xfId="5468"/>
    <cellStyle name="Grey" xfId="5469"/>
    <cellStyle name="Hard Percent" xfId="5470"/>
    <cellStyle name="Hdr1" xfId="5471"/>
    <cellStyle name="Hdr1 2" xfId="5472"/>
    <cellStyle name="Header" xfId="5473"/>
    <cellStyle name="Header1" xfId="5474"/>
    <cellStyle name="Header1 2" xfId="5475"/>
    <cellStyle name="Header2" xfId="5476"/>
    <cellStyle name="Header2 2" xfId="5477"/>
    <cellStyle name="Heading" xfId="5478"/>
    <cellStyle name="Heading 1" xfId="5479"/>
    <cellStyle name="Heading 1 2" xfId="5480"/>
    <cellStyle name="Heading 2" xfId="5481"/>
    <cellStyle name="Heading 2 2" xfId="5482"/>
    <cellStyle name="Heading 3" xfId="5483"/>
    <cellStyle name="Heading 3 2" xfId="5484"/>
    <cellStyle name="Heading 4" xfId="5485"/>
    <cellStyle name="Heading 4 2" xfId="5486"/>
    <cellStyle name="Heading 5" xfId="5487"/>
    <cellStyle name="HEADINGS" xfId="5488"/>
    <cellStyle name="HEADINGS 2" xfId="5489"/>
    <cellStyle name="HEADINGSTOP" xfId="5490"/>
    <cellStyle name="HEADINGSTOP 2" xfId="5491"/>
    <cellStyle name="hell" xfId="5492"/>
    <cellStyle name="hell 2" xfId="5493"/>
    <cellStyle name="Helv 8" xfId="5494"/>
    <cellStyle name="Helv 8 2" xfId="5495"/>
    <cellStyle name="Hidden" xfId="5496"/>
    <cellStyle name="Highlight 3" xfId="5497"/>
    <cellStyle name="Hintarivit" xfId="5498"/>
    <cellStyle name="Hintarivit 2" xfId="5499"/>
    <cellStyle name="Hipervínculo" xfId="5500"/>
    <cellStyle name="Hipervínculo 2" xfId="5501"/>
    <cellStyle name="Hipervínculo visitado" xfId="5502"/>
    <cellStyle name="Hipervínculo visitado 2" xfId="5503"/>
    <cellStyle name="Hipervínculo_~0006874" xfId="5504"/>
    <cellStyle name="Horizontal" xfId="5505"/>
    <cellStyle name="Horizontal 2" xfId="5506"/>
    <cellStyle name="Horizontal 2 2" xfId="5507"/>
    <cellStyle name="Horizontal 3" xfId="5508"/>
    <cellStyle name="Hova-Zchut" xfId="5509"/>
    <cellStyle name="Hyperlink 2" xfId="5510"/>
    <cellStyle name="Hyperlink 3" xfId="8774"/>
    <cellStyle name="Hyperlink seguido 2" xfId="5511"/>
    <cellStyle name="Incorrecto" xfId="5512"/>
    <cellStyle name="Incorrecto 2" xfId="5513"/>
    <cellStyle name="Incorreto 2" xfId="5514"/>
    <cellStyle name="Incorreto 2 2" xfId="5515"/>
    <cellStyle name="Incorreto 3" xfId="5516"/>
    <cellStyle name="Incorreto 3 2" xfId="5517"/>
    <cellStyle name="Incorreto 4" xfId="5518"/>
    <cellStyle name="Incorreto 5" xfId="44"/>
    <cellStyle name="Indefinido" xfId="5519"/>
    <cellStyle name="Indefinido 2" xfId="5520"/>
    <cellStyle name="Input" xfId="5521"/>
    <cellStyle name="Input %" xfId="5522"/>
    <cellStyle name="Input %2dp" xfId="5523"/>
    <cellStyle name="Input %2dp 2" xfId="5524"/>
    <cellStyle name="Input [dd/mm/yy]" xfId="5525"/>
    <cellStyle name="Input [dd/mm/yy] 2" xfId="5526"/>
    <cellStyle name="Input [yellow]" xfId="5527"/>
    <cellStyle name="Input 0" xfId="5528"/>
    <cellStyle name="Input 0,0" xfId="5529"/>
    <cellStyle name="Input 0dp" xfId="5530"/>
    <cellStyle name="Input 0dp 2" xfId="5531"/>
    <cellStyle name="Input 10" xfId="5532"/>
    <cellStyle name="Input 11" xfId="5533"/>
    <cellStyle name="Input 12" xfId="5534"/>
    <cellStyle name="Input 13" xfId="5535"/>
    <cellStyle name="Input 14" xfId="5536"/>
    <cellStyle name="Input 15" xfId="5537"/>
    <cellStyle name="Input 16" xfId="5538"/>
    <cellStyle name="Input 17" xfId="5539"/>
    <cellStyle name="Input 18" xfId="5540"/>
    <cellStyle name="Input 19" xfId="5541"/>
    <cellStyle name="Input 1dp" xfId="5542"/>
    <cellStyle name="Input 1dp 2" xfId="5543"/>
    <cellStyle name="Input 2" xfId="5544"/>
    <cellStyle name="Input 20" xfId="5545"/>
    <cellStyle name="Input 21" xfId="5546"/>
    <cellStyle name="Input 22" xfId="5547"/>
    <cellStyle name="Input 23" xfId="5548"/>
    <cellStyle name="Input 3" xfId="5549"/>
    <cellStyle name="Input 4" xfId="5550"/>
    <cellStyle name="Input 5" xfId="5551"/>
    <cellStyle name="Input 6" xfId="5552"/>
    <cellStyle name="Input 7" xfId="5553"/>
    <cellStyle name="Input 8" xfId="5554"/>
    <cellStyle name="Input 9" xfId="5555"/>
    <cellStyle name="Input Cell" xfId="5556"/>
    <cellStyle name="Input Cells" xfId="5557"/>
    <cellStyle name="Input Currency" xfId="5558"/>
    <cellStyle name="Input Date" xfId="5559"/>
    <cellStyle name="Input Date 2" xfId="5560"/>
    <cellStyle name="Input Fixed [0]" xfId="5561"/>
    <cellStyle name="Input Fixed [0] 2" xfId="5562"/>
    <cellStyle name="Input Normal" xfId="5563"/>
    <cellStyle name="Input Percent" xfId="5564"/>
    <cellStyle name="Input Percent [2]" xfId="5565"/>
    <cellStyle name="Input Percent 2" xfId="5566"/>
    <cellStyle name="Input Percent 3" xfId="5567"/>
    <cellStyle name="Input Percent_~2144771" xfId="5568"/>
    <cellStyle name="Input show0 0dp" xfId="5569"/>
    <cellStyle name="Input show0 0dp 2" xfId="5570"/>
    <cellStyle name="Input show0 1dp" xfId="5571"/>
    <cellStyle name="Input show0 1dp 2" xfId="5572"/>
    <cellStyle name="Input Titles" xfId="5573"/>
    <cellStyle name="Input Titles 2" xfId="5574"/>
    <cellStyle name="Input Value" xfId="5575"/>
    <cellStyle name="Input_1" xfId="5576"/>
    <cellStyle name="Input10" xfId="5577"/>
    <cellStyle name="Input2" xfId="5578"/>
    <cellStyle name="Input2 2" xfId="8880"/>
    <cellStyle name="Input2 2 2" xfId="9100"/>
    <cellStyle name="Input2 2 3" xfId="8937"/>
    <cellStyle name="Input2 2 4" xfId="9085"/>
    <cellStyle name="Input2 2 5" xfId="8951"/>
    <cellStyle name="Input8" xfId="5579"/>
    <cellStyle name="Input-Blue" xfId="5580"/>
    <cellStyle name="InputBlueFont" xfId="5581"/>
    <cellStyle name="InputBlueFont 2" xfId="5582"/>
    <cellStyle name="Inputs" xfId="5583"/>
    <cellStyle name="Italic" xfId="5584"/>
    <cellStyle name="Italic 2" xfId="5585"/>
    <cellStyle name="ItalicBold" xfId="5586"/>
    <cellStyle name="ItalicBold 2" xfId="5587"/>
    <cellStyle name="Item" xfId="5588"/>
    <cellStyle name="Jun" xfId="5589"/>
    <cellStyle name="Jun 2" xfId="5590"/>
    <cellStyle name="Komma [0]_RESULTS" xfId="5591"/>
    <cellStyle name="Komma_RESULTS" xfId="5592"/>
    <cellStyle name="KPMG Heading 1" xfId="5593"/>
    <cellStyle name="KPMG Heading 2" xfId="5594"/>
    <cellStyle name="KPMG Heading 3" xfId="5595"/>
    <cellStyle name="KPMG Heading 4" xfId="5596"/>
    <cellStyle name="KPMG Normal" xfId="5597"/>
    <cellStyle name="KPMG Normal 2" xfId="5598"/>
    <cellStyle name="KPMG Normal Text" xfId="5599"/>
    <cellStyle name="KPMG Normal Text 2" xfId="5600"/>
    <cellStyle name="Label" xfId="5601"/>
    <cellStyle name="Label 2" xfId="5602"/>
    <cellStyle name="Legal 8½ x 14 in" xfId="5603"/>
    <cellStyle name="Lien hypertexte_PERSONAL" xfId="5604"/>
    <cellStyle name="Light borders" xfId="5605"/>
    <cellStyle name="Light borders 2" xfId="5606"/>
    <cellStyle name="Light borders 2 2" xfId="5607"/>
    <cellStyle name="Light borders 3" xfId="5608"/>
    <cellStyle name="Link" xfId="5609"/>
    <cellStyle name="Link Currency (0)" xfId="5610"/>
    <cellStyle name="Link Currency (0) 2" xfId="5611"/>
    <cellStyle name="Link Currency (2)" xfId="5612"/>
    <cellStyle name="Link Currency (2) 2" xfId="5613"/>
    <cellStyle name="Link Units (0)" xfId="5614"/>
    <cellStyle name="Link Units (0) 2" xfId="5615"/>
    <cellStyle name="Link Units (1)" xfId="5616"/>
    <cellStyle name="Link Units (1) 2" xfId="5617"/>
    <cellStyle name="Link Units (2)" xfId="5618"/>
    <cellStyle name="Link Units (2) 2" xfId="5619"/>
    <cellStyle name="Linked Cell" xfId="5620"/>
    <cellStyle name="Linked Cell 2" xfId="5621"/>
    <cellStyle name="Linked Cells" xfId="5622"/>
    <cellStyle name="Lock" xfId="5623"/>
    <cellStyle name="Lock 2" xfId="5624"/>
    <cellStyle name="Lock 2 2" xfId="5625"/>
    <cellStyle name="Lock 3" xfId="5626"/>
    <cellStyle name="Lock partiel" xfId="5627"/>
    <cellStyle name="Lock partiel 2" xfId="5628"/>
    <cellStyle name="LongDesc" xfId="5629"/>
    <cellStyle name="LongDesc 2" xfId="5630"/>
    <cellStyle name="MacroCode" xfId="5631"/>
    <cellStyle name="MacroCode 2" xfId="5632"/>
    <cellStyle name="Magenta" xfId="5633"/>
    <cellStyle name="Magenta 2" xfId="5634"/>
    <cellStyle name="MapDig" xfId="5635"/>
    <cellStyle name="MARQ" xfId="5636"/>
    <cellStyle name="Matrice" xfId="5637"/>
    <cellStyle name="Matrix" xfId="5638"/>
    <cellStyle name="Matrix 2" xfId="5639"/>
    <cellStyle name="Matrix 2 2" xfId="5640"/>
    <cellStyle name="Matrix 3" xfId="5641"/>
    <cellStyle name="MEU" xfId="5642"/>
    <cellStyle name="MEU 2" xfId="5643"/>
    <cellStyle name="MF" xfId="5644"/>
    <cellStyle name="Migliaia (0)" xfId="5645"/>
    <cellStyle name="Migliaia [0]_Com 1 Seconda fase" xfId="5646"/>
    <cellStyle name="Migliaia_1320 NX" xfId="5647"/>
    <cellStyle name="Mike" xfId="5648"/>
    <cellStyle name="Mike 2" xfId="5649"/>
    <cellStyle name="Millares [0] 2" xfId="5650"/>
    <cellStyle name="Millares [0] 2 2" xfId="5651"/>
    <cellStyle name="Millares [0]_~0006901" xfId="5652"/>
    <cellStyle name="Millares 2" xfId="5653"/>
    <cellStyle name="Millares 2 2" xfId="5654"/>
    <cellStyle name="Millares 2 3" xfId="5655"/>
    <cellStyle name="Millares 2_CapEx 2011 V10 2510 - Baja 237 MM V3" xfId="5656"/>
    <cellStyle name="Millares 3" xfId="5657"/>
    <cellStyle name="Millares 3 2" xfId="5658"/>
    <cellStyle name="Millares 4" xfId="5659"/>
    <cellStyle name="Millares 4 2" xfId="5660"/>
    <cellStyle name="Millares 6" xfId="5661"/>
    <cellStyle name="Millares 6 2" xfId="5662"/>
    <cellStyle name="Millares_~0006901" xfId="5663"/>
    <cellStyle name="Milliers [0]_!!!GO" xfId="5664"/>
    <cellStyle name="Milliers_!!!GO" xfId="5665"/>
    <cellStyle name="Millions" xfId="5666"/>
    <cellStyle name="MLComma0" xfId="5667"/>
    <cellStyle name="MLPercent0" xfId="5668"/>
    <cellStyle name="MM_USD" xfId="5669"/>
    <cellStyle name="Model" xfId="5670"/>
    <cellStyle name="Model 2" xfId="5671"/>
    <cellStyle name="Moeda 10" xfId="5672"/>
    <cellStyle name="Moeda 11" xfId="5673"/>
    <cellStyle name="Moeda 12" xfId="5674"/>
    <cellStyle name="Moeda 13" xfId="5675"/>
    <cellStyle name="Moeda 14" xfId="5676"/>
    <cellStyle name="Moeda 14 2" xfId="5677"/>
    <cellStyle name="Moeda 15" xfId="8780"/>
    <cellStyle name="Moeda 15 2" xfId="8916"/>
    <cellStyle name="Moeda 16" xfId="8782"/>
    <cellStyle name="Moeda 17" xfId="8795"/>
    <cellStyle name="Moeda 18" xfId="8807"/>
    <cellStyle name="Moeda 19" xfId="8912"/>
    <cellStyle name="Moeda 2" xfId="57"/>
    <cellStyle name="Moeda 2 2" xfId="5678"/>
    <cellStyle name="Moeda 2 3" xfId="5679"/>
    <cellStyle name="Moeda 2 4" xfId="5680"/>
    <cellStyle name="Moeda 2 5" xfId="8794"/>
    <cellStyle name="Moeda 2 6" xfId="8806"/>
    <cellStyle name="Moeda 2 7" xfId="8812"/>
    <cellStyle name="Moeda 2_~2179586" xfId="5681"/>
    <cellStyle name="Moeda 20" xfId="8918"/>
    <cellStyle name="Moeda 21" xfId="8777"/>
    <cellStyle name="Moeda 3" xfId="5682"/>
    <cellStyle name="Moeda 3 2" xfId="5683"/>
    <cellStyle name="Moeda 3 3" xfId="8792"/>
    <cellStyle name="Moeda 3 4" xfId="8804"/>
    <cellStyle name="Moeda 4" xfId="5684"/>
    <cellStyle name="Moeda 4 2" xfId="5685"/>
    <cellStyle name="Moeda 4 3" xfId="5686"/>
    <cellStyle name="Moeda 4 4" xfId="5687"/>
    <cellStyle name="Moeda 4 4 2" xfId="5688"/>
    <cellStyle name="Moeda 4 5" xfId="8789"/>
    <cellStyle name="Moeda 4 6" xfId="8802"/>
    <cellStyle name="Moeda 5" xfId="5689"/>
    <cellStyle name="Moeda 5 2" xfId="5690"/>
    <cellStyle name="Moeda 5 2 2" xfId="5691"/>
    <cellStyle name="Moeda 5 3" xfId="5692"/>
    <cellStyle name="Moeda 5 3 2" xfId="5693"/>
    <cellStyle name="Moeda 5 4" xfId="5694"/>
    <cellStyle name="Moeda 6" xfId="5695"/>
    <cellStyle name="Moeda 7" xfId="5696"/>
    <cellStyle name="Moeda 7 2" xfId="5697"/>
    <cellStyle name="Moeda 8" xfId="5698"/>
    <cellStyle name="Moeda 8 2" xfId="5699"/>
    <cellStyle name="Moeda 9" xfId="5700"/>
    <cellStyle name="Moeda 9 2" xfId="5701"/>
    <cellStyle name="Moneda [0]_~0006874" xfId="5702"/>
    <cellStyle name="Moneda 2" xfId="5703"/>
    <cellStyle name="Moneda 2 2" xfId="5704"/>
    <cellStyle name="Moneda_~0006874" xfId="5705"/>
    <cellStyle name="Monetaire [0]_!!!GO" xfId="5706"/>
    <cellStyle name="Monétaire [0]_!!!GO" xfId="5707"/>
    <cellStyle name="Monetaire [0]_!!!GO 10" xfId="5708"/>
    <cellStyle name="Monétaire [0]_!!!GO_1" xfId="5709"/>
    <cellStyle name="Monetaire [0]_!!!GO_1_Quotation TLATAM - Metro 2009 V28 val" xfId="5710"/>
    <cellStyle name="Monétaire [0]_!!!GO_1_Quotation TLATAM - Metro 2009 V28 val" xfId="5711"/>
    <cellStyle name="Monetaire [0]_CTC" xfId="5712"/>
    <cellStyle name="Monétaire [0]_CTC" xfId="5713"/>
    <cellStyle name="Monetaire [0]_CTC 10" xfId="5714"/>
    <cellStyle name="Monétaire [0]_CTC 10" xfId="5715"/>
    <cellStyle name="Monetaire [0]_CTC 10 2" xfId="5716"/>
    <cellStyle name="Monétaire [0]_CTC 10 2" xfId="5717"/>
    <cellStyle name="Monetaire [0]_CTC 10 3" xfId="5718"/>
    <cellStyle name="Monétaire [0]_CTC 10 3" xfId="5719"/>
    <cellStyle name="Monetaire [0]_CTC 11" xfId="5720"/>
    <cellStyle name="Monétaire [0]_CTC 11" xfId="5721"/>
    <cellStyle name="Monetaire [0]_CTC 11 2" xfId="5722"/>
    <cellStyle name="Monétaire [0]_CTC 11 2" xfId="5723"/>
    <cellStyle name="Monetaire [0]_CTC 11 3" xfId="5724"/>
    <cellStyle name="Monétaire [0]_CTC 11 3" xfId="5725"/>
    <cellStyle name="Monetaire [0]_CTC 12" xfId="5726"/>
    <cellStyle name="Monétaire [0]_CTC 12" xfId="5727"/>
    <cellStyle name="Monetaire [0]_CTC 12 2" xfId="5728"/>
    <cellStyle name="Monétaire [0]_CTC 12 2" xfId="5729"/>
    <cellStyle name="Monetaire [0]_CTC 12 3" xfId="5730"/>
    <cellStyle name="Monétaire [0]_CTC 12 3" xfId="5731"/>
    <cellStyle name="Monetaire [0]_CTC 13" xfId="5732"/>
    <cellStyle name="Monétaire [0]_CTC 13" xfId="5733"/>
    <cellStyle name="Monetaire [0]_CTC 13 2" xfId="5734"/>
    <cellStyle name="Monétaire [0]_CTC 13 2" xfId="5735"/>
    <cellStyle name="Monetaire [0]_CTC 13 3" xfId="5736"/>
    <cellStyle name="Monétaire [0]_CTC 13 3" xfId="5737"/>
    <cellStyle name="Monetaire [0]_CTC 14" xfId="5738"/>
    <cellStyle name="Monétaire [0]_CTC 14" xfId="5739"/>
    <cellStyle name="Monetaire [0]_CTC 14 2" xfId="5740"/>
    <cellStyle name="Monétaire [0]_CTC 14 2" xfId="5741"/>
    <cellStyle name="Monetaire [0]_CTC 14 3" xfId="5742"/>
    <cellStyle name="Monétaire [0]_CTC 14 3" xfId="5743"/>
    <cellStyle name="Monetaire [0]_CTC 15" xfId="5744"/>
    <cellStyle name="Monétaire [0]_CTC 15" xfId="5745"/>
    <cellStyle name="Monetaire [0]_CTC 15 2" xfId="5746"/>
    <cellStyle name="Monétaire [0]_CTC 15 2" xfId="5747"/>
    <cellStyle name="Monetaire [0]_CTC 15 3" xfId="5748"/>
    <cellStyle name="Monétaire [0]_CTC 15 3" xfId="5749"/>
    <cellStyle name="Monetaire [0]_CTC 16" xfId="5750"/>
    <cellStyle name="Monétaire [0]_CTC 16" xfId="5751"/>
    <cellStyle name="Monetaire [0]_CTC 16 2" xfId="5752"/>
    <cellStyle name="Monétaire [0]_CTC 16 2" xfId="5753"/>
    <cellStyle name="Monetaire [0]_CTC 16 3" xfId="5754"/>
    <cellStyle name="Monétaire [0]_CTC 16 3" xfId="5755"/>
    <cellStyle name="Monetaire [0]_CTC 17" xfId="5756"/>
    <cellStyle name="Monétaire [0]_CTC 17" xfId="5757"/>
    <cellStyle name="Monetaire [0]_CTC 17 2" xfId="5758"/>
    <cellStyle name="Monétaire [0]_CTC 17 2" xfId="5759"/>
    <cellStyle name="Monetaire [0]_CTC 17 3" xfId="5760"/>
    <cellStyle name="Monétaire [0]_CTC 17 3" xfId="5761"/>
    <cellStyle name="Monetaire [0]_CTC 18" xfId="5762"/>
    <cellStyle name="Monétaire [0]_CTC 18" xfId="5763"/>
    <cellStyle name="Monetaire [0]_CTC 18 2" xfId="5764"/>
    <cellStyle name="Monétaire [0]_CTC 18 2" xfId="5765"/>
    <cellStyle name="Monetaire [0]_CTC 18 3" xfId="5766"/>
    <cellStyle name="Monétaire [0]_CTC 18 3" xfId="5767"/>
    <cellStyle name="Monetaire [0]_CTC 19" xfId="5768"/>
    <cellStyle name="Monétaire [0]_CTC 19" xfId="5769"/>
    <cellStyle name="Monetaire [0]_CTC 19 2" xfId="5770"/>
    <cellStyle name="Monétaire [0]_CTC 19 2" xfId="5771"/>
    <cellStyle name="Monetaire [0]_CTC 19 3" xfId="5772"/>
    <cellStyle name="Monétaire [0]_CTC 19 3" xfId="5773"/>
    <cellStyle name="Monetaire [0]_CTC 2" xfId="5774"/>
    <cellStyle name="Monétaire [0]_CTC 2" xfId="5775"/>
    <cellStyle name="Monetaire [0]_CTC 2 2" xfId="5776"/>
    <cellStyle name="Monétaire [0]_CTC 2 2" xfId="5777"/>
    <cellStyle name="Monetaire [0]_CTC 2 3" xfId="5778"/>
    <cellStyle name="Monétaire [0]_CTC 2 3" xfId="5779"/>
    <cellStyle name="Monetaire [0]_CTC 20" xfId="5780"/>
    <cellStyle name="Monétaire [0]_CTC 20" xfId="5781"/>
    <cellStyle name="Monetaire [0]_CTC 20 2" xfId="5782"/>
    <cellStyle name="Monétaire [0]_CTC 20 2" xfId="5783"/>
    <cellStyle name="Monetaire [0]_CTC 20 3" xfId="5784"/>
    <cellStyle name="Monétaire [0]_CTC 20 3" xfId="5785"/>
    <cellStyle name="Monetaire [0]_CTC 21" xfId="5786"/>
    <cellStyle name="Monétaire [0]_CTC 21" xfId="5787"/>
    <cellStyle name="Monetaire [0]_CTC 22" xfId="5788"/>
    <cellStyle name="Monétaire [0]_CTC 22" xfId="5789"/>
    <cellStyle name="Monetaire [0]_CTC 3" xfId="5790"/>
    <cellStyle name="Monétaire [0]_CTC 3" xfId="5791"/>
    <cellStyle name="Monetaire [0]_CTC 3 2" xfId="5792"/>
    <cellStyle name="Monétaire [0]_CTC 3 2" xfId="5793"/>
    <cellStyle name="Monetaire [0]_CTC 3 3" xfId="5794"/>
    <cellStyle name="Monétaire [0]_CTC 3 3" xfId="5795"/>
    <cellStyle name="Monetaire [0]_CTC 4" xfId="5796"/>
    <cellStyle name="Monétaire [0]_CTC 4" xfId="5797"/>
    <cellStyle name="Monetaire [0]_CTC 4 2" xfId="5798"/>
    <cellStyle name="Monétaire [0]_CTC 4 2" xfId="5799"/>
    <cellStyle name="Monetaire [0]_CTC 4 3" xfId="5800"/>
    <cellStyle name="Monétaire [0]_CTC 4 3" xfId="5801"/>
    <cellStyle name="Monetaire [0]_CTC 5" xfId="5802"/>
    <cellStyle name="Monétaire [0]_CTC 5" xfId="5803"/>
    <cellStyle name="Monetaire [0]_CTC 5 2" xfId="5804"/>
    <cellStyle name="Monétaire [0]_CTC 5 2" xfId="5805"/>
    <cellStyle name="Monetaire [0]_CTC 5 3" xfId="5806"/>
    <cellStyle name="Monétaire [0]_CTC 5 3" xfId="5807"/>
    <cellStyle name="Monetaire [0]_CTC 6" xfId="5808"/>
    <cellStyle name="Monétaire [0]_CTC 6" xfId="5809"/>
    <cellStyle name="Monetaire [0]_CTC 6 2" xfId="5810"/>
    <cellStyle name="Monétaire [0]_CTC 6 2" xfId="5811"/>
    <cellStyle name="Monetaire [0]_CTC 6 3" xfId="5812"/>
    <cellStyle name="Monétaire [0]_CTC 6 3" xfId="5813"/>
    <cellStyle name="Monetaire [0]_CTC 7" xfId="5814"/>
    <cellStyle name="Monétaire [0]_CTC 7" xfId="5815"/>
    <cellStyle name="Monetaire [0]_CTC 7 2" xfId="5816"/>
    <cellStyle name="Monétaire [0]_CTC 7 2" xfId="5817"/>
    <cellStyle name="Monetaire [0]_CTC 7 3" xfId="5818"/>
    <cellStyle name="Monétaire [0]_CTC 7 3" xfId="5819"/>
    <cellStyle name="Monetaire [0]_CTC 8" xfId="5820"/>
    <cellStyle name="Monétaire [0]_CTC 8" xfId="5821"/>
    <cellStyle name="Monetaire [0]_CTC 8 2" xfId="5822"/>
    <cellStyle name="Monétaire [0]_CTC 8 2" xfId="5823"/>
    <cellStyle name="Monetaire [0]_CTC 8 3" xfId="5824"/>
    <cellStyle name="Monétaire [0]_CTC 8 3" xfId="5825"/>
    <cellStyle name="Monetaire [0]_CTC 9" xfId="5826"/>
    <cellStyle name="Monétaire [0]_CTC 9" xfId="5827"/>
    <cellStyle name="Monetaire [0]_CTC 9 2" xfId="5828"/>
    <cellStyle name="Monétaire [0]_CTC 9 2" xfId="5829"/>
    <cellStyle name="Monetaire [0]_CTC 9 3" xfId="5830"/>
    <cellStyle name="Monétaire [0]_CTC 9 3" xfId="5831"/>
    <cellStyle name="Monetaire [0]_CTC_!!!GO" xfId="5832"/>
    <cellStyle name="Monétaire [0]_CTC_!!!GO" xfId="5833"/>
    <cellStyle name="Monetaire [0]_CTC_!!!GO 10" xfId="5834"/>
    <cellStyle name="Monétaire [0]_CTC_!!!GO 10" xfId="5835"/>
    <cellStyle name="Monetaire [0]_CTC_!!!GO 10 2" xfId="5836"/>
    <cellStyle name="Monétaire [0]_CTC_!!!GO 10 2" xfId="5837"/>
    <cellStyle name="Monetaire [0]_CTC_!!!GO 10 3" xfId="5838"/>
    <cellStyle name="Monétaire [0]_CTC_!!!GO 10 3" xfId="5839"/>
    <cellStyle name="Monetaire [0]_CTC_!!!GO 11" xfId="5840"/>
    <cellStyle name="Monétaire [0]_CTC_!!!GO 11" xfId="5841"/>
    <cellStyle name="Monetaire [0]_CTC_!!!GO 11 2" xfId="5842"/>
    <cellStyle name="Monétaire [0]_CTC_!!!GO 11 2" xfId="5843"/>
    <cellStyle name="Monetaire [0]_CTC_!!!GO 11 3" xfId="5844"/>
    <cellStyle name="Monétaire [0]_CTC_!!!GO 11 3" xfId="5845"/>
    <cellStyle name="Monetaire [0]_CTC_!!!GO 12" xfId="5846"/>
    <cellStyle name="Monétaire [0]_CTC_!!!GO 12" xfId="5847"/>
    <cellStyle name="Monetaire [0]_CTC_!!!GO 12 2" xfId="5848"/>
    <cellStyle name="Monétaire [0]_CTC_!!!GO 12 2" xfId="5849"/>
    <cellStyle name="Monetaire [0]_CTC_!!!GO 12 3" xfId="5850"/>
    <cellStyle name="Monétaire [0]_CTC_!!!GO 12 3" xfId="5851"/>
    <cellStyle name="Monetaire [0]_CTC_!!!GO 13" xfId="5852"/>
    <cellStyle name="Monétaire [0]_CTC_!!!GO 13" xfId="5853"/>
    <cellStyle name="Monetaire [0]_CTC_!!!GO 13 2" xfId="5854"/>
    <cellStyle name="Monétaire [0]_CTC_!!!GO 13 2" xfId="5855"/>
    <cellStyle name="Monetaire [0]_CTC_!!!GO 13 3" xfId="5856"/>
    <cellStyle name="Monétaire [0]_CTC_!!!GO 13 3" xfId="5857"/>
    <cellStyle name="Monetaire [0]_CTC_!!!GO 14" xfId="5858"/>
    <cellStyle name="Monétaire [0]_CTC_!!!GO 14" xfId="5859"/>
    <cellStyle name="Monetaire [0]_CTC_!!!GO 14 2" xfId="5860"/>
    <cellStyle name="Monétaire [0]_CTC_!!!GO 14 2" xfId="5861"/>
    <cellStyle name="Monetaire [0]_CTC_!!!GO 14 3" xfId="5862"/>
    <cellStyle name="Monétaire [0]_CTC_!!!GO 14 3" xfId="5863"/>
    <cellStyle name="Monetaire [0]_CTC_!!!GO 15" xfId="5864"/>
    <cellStyle name="Monétaire [0]_CTC_!!!GO 15" xfId="5865"/>
    <cellStyle name="Monetaire [0]_CTC_!!!GO 15 2" xfId="5866"/>
    <cellStyle name="Monétaire [0]_CTC_!!!GO 15 2" xfId="5867"/>
    <cellStyle name="Monetaire [0]_CTC_!!!GO 15 3" xfId="5868"/>
    <cellStyle name="Monétaire [0]_CTC_!!!GO 15 3" xfId="5869"/>
    <cellStyle name="Monetaire [0]_CTC_!!!GO 16" xfId="5870"/>
    <cellStyle name="Monétaire [0]_CTC_!!!GO 16" xfId="5871"/>
    <cellStyle name="Monetaire [0]_CTC_!!!GO 16 2" xfId="5872"/>
    <cellStyle name="Monétaire [0]_CTC_!!!GO 16 2" xfId="5873"/>
    <cellStyle name="Monetaire [0]_CTC_!!!GO 16 3" xfId="5874"/>
    <cellStyle name="Monétaire [0]_CTC_!!!GO 16 3" xfId="5875"/>
    <cellStyle name="Monetaire [0]_CTC_!!!GO 17" xfId="5876"/>
    <cellStyle name="Monétaire [0]_CTC_!!!GO 17" xfId="5877"/>
    <cellStyle name="Monetaire [0]_CTC_!!!GO 17 2" xfId="5878"/>
    <cellStyle name="Monétaire [0]_CTC_!!!GO 17 2" xfId="5879"/>
    <cellStyle name="Monetaire [0]_CTC_!!!GO 17 3" xfId="5880"/>
    <cellStyle name="Monétaire [0]_CTC_!!!GO 17 3" xfId="5881"/>
    <cellStyle name="Monetaire [0]_CTC_!!!GO 18" xfId="5882"/>
    <cellStyle name="Monétaire [0]_CTC_!!!GO 18" xfId="5883"/>
    <cellStyle name="Monetaire [0]_CTC_!!!GO 18 2" xfId="5884"/>
    <cellStyle name="Monétaire [0]_CTC_!!!GO 18 2" xfId="5885"/>
    <cellStyle name="Monetaire [0]_CTC_!!!GO 18 3" xfId="5886"/>
    <cellStyle name="Monétaire [0]_CTC_!!!GO 18 3" xfId="5887"/>
    <cellStyle name="Monetaire [0]_CTC_!!!GO 19" xfId="5888"/>
    <cellStyle name="Monétaire [0]_CTC_!!!GO 19" xfId="5889"/>
    <cellStyle name="Monetaire [0]_CTC_!!!GO 19 2" xfId="5890"/>
    <cellStyle name="Monétaire [0]_CTC_!!!GO 19 2" xfId="5891"/>
    <cellStyle name="Monetaire [0]_CTC_!!!GO 19 3" xfId="5892"/>
    <cellStyle name="Monétaire [0]_CTC_!!!GO 19 3" xfId="5893"/>
    <cellStyle name="Monetaire [0]_CTC_!!!GO 2" xfId="5894"/>
    <cellStyle name="Monétaire [0]_CTC_!!!GO 2" xfId="5895"/>
    <cellStyle name="Monetaire [0]_CTC_!!!GO 2 2" xfId="5896"/>
    <cellStyle name="Monétaire [0]_CTC_!!!GO 2 2" xfId="5897"/>
    <cellStyle name="Monetaire [0]_CTC_!!!GO 2 3" xfId="5898"/>
    <cellStyle name="Monétaire [0]_CTC_!!!GO 2 3" xfId="5899"/>
    <cellStyle name="Monetaire [0]_CTC_!!!GO 20" xfId="5900"/>
    <cellStyle name="Monétaire [0]_CTC_!!!GO 20" xfId="5901"/>
    <cellStyle name="Monetaire [0]_CTC_!!!GO 20 2" xfId="5902"/>
    <cellStyle name="Monétaire [0]_CTC_!!!GO 20 2" xfId="5903"/>
    <cellStyle name="Monetaire [0]_CTC_!!!GO 20 3" xfId="5904"/>
    <cellStyle name="Monétaire [0]_CTC_!!!GO 20 3" xfId="5905"/>
    <cellStyle name="Monetaire [0]_CTC_!!!GO 21" xfId="5906"/>
    <cellStyle name="Monétaire [0]_CTC_!!!GO 21" xfId="5907"/>
    <cellStyle name="Monetaire [0]_CTC_!!!GO 22" xfId="5908"/>
    <cellStyle name="Monétaire [0]_CTC_!!!GO 22" xfId="5909"/>
    <cellStyle name="Monetaire [0]_CTC_!!!GO 3" xfId="5910"/>
    <cellStyle name="Monétaire [0]_CTC_!!!GO 3" xfId="5911"/>
    <cellStyle name="Monetaire [0]_CTC_!!!GO 3 2" xfId="5912"/>
    <cellStyle name="Monétaire [0]_CTC_!!!GO 3 2" xfId="5913"/>
    <cellStyle name="Monetaire [0]_CTC_!!!GO 3 3" xfId="5914"/>
    <cellStyle name="Monétaire [0]_CTC_!!!GO 3 3" xfId="5915"/>
    <cellStyle name="Monetaire [0]_CTC_!!!GO 4" xfId="5916"/>
    <cellStyle name="Monétaire [0]_CTC_!!!GO 4" xfId="5917"/>
    <cellStyle name="Monetaire [0]_CTC_!!!GO 4 2" xfId="5918"/>
    <cellStyle name="Monétaire [0]_CTC_!!!GO 4 2" xfId="5919"/>
    <cellStyle name="Monetaire [0]_CTC_!!!GO 4 3" xfId="5920"/>
    <cellStyle name="Monétaire [0]_CTC_!!!GO 4 3" xfId="5921"/>
    <cellStyle name="Monetaire [0]_CTC_!!!GO 5" xfId="5922"/>
    <cellStyle name="Monétaire [0]_CTC_!!!GO 5" xfId="5923"/>
    <cellStyle name="Monetaire [0]_CTC_!!!GO 5 2" xfId="5924"/>
    <cellStyle name="Monétaire [0]_CTC_!!!GO 5 2" xfId="5925"/>
    <cellStyle name="Monetaire [0]_CTC_!!!GO 5 3" xfId="5926"/>
    <cellStyle name="Monétaire [0]_CTC_!!!GO 5 3" xfId="5927"/>
    <cellStyle name="Monetaire [0]_CTC_!!!GO 6" xfId="5928"/>
    <cellStyle name="Monétaire [0]_CTC_!!!GO 6" xfId="5929"/>
    <cellStyle name="Monetaire [0]_CTC_!!!GO 6 2" xfId="5930"/>
    <cellStyle name="Monétaire [0]_CTC_!!!GO 6 2" xfId="5931"/>
    <cellStyle name="Monetaire [0]_CTC_!!!GO 6 3" xfId="5932"/>
    <cellStyle name="Monétaire [0]_CTC_!!!GO 6 3" xfId="5933"/>
    <cellStyle name="Monetaire [0]_CTC_!!!GO 7" xfId="5934"/>
    <cellStyle name="Monétaire [0]_CTC_!!!GO 7" xfId="5935"/>
    <cellStyle name="Monetaire [0]_CTC_!!!GO 7 2" xfId="5936"/>
    <cellStyle name="Monétaire [0]_CTC_!!!GO 7 2" xfId="5937"/>
    <cellStyle name="Monetaire [0]_CTC_!!!GO 7 3" xfId="5938"/>
    <cellStyle name="Monétaire [0]_CTC_!!!GO 7 3" xfId="5939"/>
    <cellStyle name="Monetaire [0]_CTC_!!!GO 8" xfId="5940"/>
    <cellStyle name="Monétaire [0]_CTC_!!!GO 8" xfId="5941"/>
    <cellStyle name="Monetaire [0]_CTC_!!!GO 8 2" xfId="5942"/>
    <cellStyle name="Monétaire [0]_CTC_!!!GO 8 2" xfId="5943"/>
    <cellStyle name="Monetaire [0]_CTC_!!!GO 8 3" xfId="5944"/>
    <cellStyle name="Monétaire [0]_CTC_!!!GO 8 3" xfId="5945"/>
    <cellStyle name="Monetaire [0]_CTC_!!!GO 9" xfId="5946"/>
    <cellStyle name="Monétaire [0]_CTC_!!!GO 9" xfId="5947"/>
    <cellStyle name="Monetaire [0]_CTC_!!!GO 9 2" xfId="5948"/>
    <cellStyle name="Monétaire [0]_CTC_!!!GO 9 2" xfId="5949"/>
    <cellStyle name="Monetaire [0]_CTC_!!!GO 9 3" xfId="5950"/>
    <cellStyle name="Monétaire [0]_CTC_!!!GO 9 3" xfId="5951"/>
    <cellStyle name="Monetaire [0]_DIRECTIONS" xfId="5952"/>
    <cellStyle name="Monétaire [0]_DIRECTIONS" xfId="5953"/>
    <cellStyle name="Monetaire [0]_DIRECTIONS 10" xfId="5954"/>
    <cellStyle name="Monétaire [0]_DIRECTIONS 10" xfId="5955"/>
    <cellStyle name="Monetaire [0]_DIRECTIONS 10 2" xfId="5956"/>
    <cellStyle name="Monétaire [0]_DIRECTIONS 10 2" xfId="5957"/>
    <cellStyle name="Monetaire [0]_DIRECTIONS 10 3" xfId="5958"/>
    <cellStyle name="Monétaire [0]_DIRECTIONS 10 3" xfId="5959"/>
    <cellStyle name="Monetaire [0]_DIRECTIONS 11" xfId="5960"/>
    <cellStyle name="Monétaire [0]_DIRECTIONS 11" xfId="5961"/>
    <cellStyle name="Monetaire [0]_DIRECTIONS 11 2" xfId="5962"/>
    <cellStyle name="Monétaire [0]_DIRECTIONS 11 2" xfId="5963"/>
    <cellStyle name="Monetaire [0]_DIRECTIONS 11 3" xfId="5964"/>
    <cellStyle name="Monétaire [0]_DIRECTIONS 11 3" xfId="5965"/>
    <cellStyle name="Monetaire [0]_DIRECTIONS 12" xfId="5966"/>
    <cellStyle name="Monétaire [0]_DIRECTIONS 12" xfId="5967"/>
    <cellStyle name="Monetaire [0]_DIRECTIONS 12 2" xfId="5968"/>
    <cellStyle name="Monétaire [0]_DIRECTIONS 12 2" xfId="5969"/>
    <cellStyle name="Monetaire [0]_DIRECTIONS 12 3" xfId="5970"/>
    <cellStyle name="Monétaire [0]_DIRECTIONS 12 3" xfId="5971"/>
    <cellStyle name="Monetaire [0]_DIRECTIONS 13" xfId="5972"/>
    <cellStyle name="Monétaire [0]_DIRECTIONS 13" xfId="5973"/>
    <cellStyle name="Monetaire [0]_DIRECTIONS 13 2" xfId="5974"/>
    <cellStyle name="Monétaire [0]_DIRECTIONS 13 2" xfId="5975"/>
    <cellStyle name="Monetaire [0]_DIRECTIONS 13 3" xfId="5976"/>
    <cellStyle name="Monétaire [0]_DIRECTIONS 13 3" xfId="5977"/>
    <cellStyle name="Monetaire [0]_DIRECTIONS 14" xfId="5978"/>
    <cellStyle name="Monétaire [0]_DIRECTIONS 14" xfId="5979"/>
    <cellStyle name="Monetaire [0]_DIRECTIONS 14 2" xfId="5980"/>
    <cellStyle name="Monétaire [0]_DIRECTIONS 14 2" xfId="5981"/>
    <cellStyle name="Monetaire [0]_DIRECTIONS 14 3" xfId="5982"/>
    <cellStyle name="Monétaire [0]_DIRECTIONS 14 3" xfId="5983"/>
    <cellStyle name="Monetaire [0]_DIRECTIONS 15" xfId="5984"/>
    <cellStyle name="Monétaire [0]_DIRECTIONS 15" xfId="5985"/>
    <cellStyle name="Monetaire [0]_DIRECTIONS 15 2" xfId="5986"/>
    <cellStyle name="Monétaire [0]_DIRECTIONS 15 2" xfId="5987"/>
    <cellStyle name="Monetaire [0]_DIRECTIONS 15 3" xfId="5988"/>
    <cellStyle name="Monétaire [0]_DIRECTIONS 15 3" xfId="5989"/>
    <cellStyle name="Monetaire [0]_DIRECTIONS 16" xfId="5990"/>
    <cellStyle name="Monétaire [0]_DIRECTIONS 16" xfId="5991"/>
    <cellStyle name="Monetaire [0]_DIRECTIONS 16 2" xfId="5992"/>
    <cellStyle name="Monétaire [0]_DIRECTIONS 16 2" xfId="5993"/>
    <cellStyle name="Monetaire [0]_DIRECTIONS 16 3" xfId="5994"/>
    <cellStyle name="Monétaire [0]_DIRECTIONS 16 3" xfId="5995"/>
    <cellStyle name="Monetaire [0]_DIRECTIONS 17" xfId="5996"/>
    <cellStyle name="Monétaire [0]_DIRECTIONS 17" xfId="5997"/>
    <cellStyle name="Monetaire [0]_DIRECTIONS 17 2" xfId="5998"/>
    <cellStyle name="Monétaire [0]_DIRECTIONS 17 2" xfId="5999"/>
    <cellStyle name="Monetaire [0]_DIRECTIONS 17 3" xfId="6000"/>
    <cellStyle name="Monétaire [0]_DIRECTIONS 17 3" xfId="6001"/>
    <cellStyle name="Monetaire [0]_DIRECTIONS 18" xfId="6002"/>
    <cellStyle name="Monétaire [0]_DIRECTIONS 18" xfId="6003"/>
    <cellStyle name="Monetaire [0]_DIRECTIONS 18 2" xfId="6004"/>
    <cellStyle name="Monétaire [0]_DIRECTIONS 18 2" xfId="6005"/>
    <cellStyle name="Monetaire [0]_DIRECTIONS 18 3" xfId="6006"/>
    <cellStyle name="Monétaire [0]_DIRECTIONS 18 3" xfId="6007"/>
    <cellStyle name="Monetaire [0]_DIRECTIONS 19" xfId="6008"/>
    <cellStyle name="Monétaire [0]_DIRECTIONS 19" xfId="6009"/>
    <cellStyle name="Monetaire [0]_DIRECTIONS 19 2" xfId="6010"/>
    <cellStyle name="Monétaire [0]_DIRECTIONS 19 2" xfId="6011"/>
    <cellStyle name="Monetaire [0]_DIRECTIONS 19 3" xfId="6012"/>
    <cellStyle name="Monétaire [0]_DIRECTIONS 19 3" xfId="6013"/>
    <cellStyle name="Monetaire [0]_DIRECTIONS 2" xfId="6014"/>
    <cellStyle name="Monétaire [0]_DIRECTIONS 2" xfId="6015"/>
    <cellStyle name="Monetaire [0]_DIRECTIONS 2 2" xfId="6016"/>
    <cellStyle name="Monétaire [0]_DIRECTIONS 2 2" xfId="6017"/>
    <cellStyle name="Monetaire [0]_DIRECTIONS 2 3" xfId="6018"/>
    <cellStyle name="Monétaire [0]_DIRECTIONS 2 3" xfId="6019"/>
    <cellStyle name="Monetaire [0]_DIRECTIONS 20" xfId="6020"/>
    <cellStyle name="Monétaire [0]_DIRECTIONS 20" xfId="6021"/>
    <cellStyle name="Monetaire [0]_DIRECTIONS 20 2" xfId="6022"/>
    <cellStyle name="Monétaire [0]_DIRECTIONS 20 2" xfId="6023"/>
    <cellStyle name="Monetaire [0]_DIRECTIONS 20 3" xfId="6024"/>
    <cellStyle name="Monétaire [0]_DIRECTIONS 20 3" xfId="6025"/>
    <cellStyle name="Monetaire [0]_DIRECTIONS 21" xfId="6026"/>
    <cellStyle name="Monétaire [0]_DIRECTIONS 21" xfId="6027"/>
    <cellStyle name="Monetaire [0]_DIRECTIONS 22" xfId="6028"/>
    <cellStyle name="Monétaire [0]_DIRECTIONS 22" xfId="6029"/>
    <cellStyle name="Monetaire [0]_DIRECTIONS 3" xfId="6030"/>
    <cellStyle name="Monétaire [0]_DIRECTIONS 3" xfId="6031"/>
    <cellStyle name="Monetaire [0]_DIRECTIONS 3 2" xfId="6032"/>
    <cellStyle name="Monétaire [0]_DIRECTIONS 3 2" xfId="6033"/>
    <cellStyle name="Monetaire [0]_DIRECTIONS 3 3" xfId="6034"/>
    <cellStyle name="Monétaire [0]_DIRECTIONS 3 3" xfId="6035"/>
    <cellStyle name="Monetaire [0]_DIRECTIONS 4" xfId="6036"/>
    <cellStyle name="Monétaire [0]_DIRECTIONS 4" xfId="6037"/>
    <cellStyle name="Monetaire [0]_DIRECTIONS 4 2" xfId="6038"/>
    <cellStyle name="Monétaire [0]_DIRECTIONS 4 2" xfId="6039"/>
    <cellStyle name="Monetaire [0]_DIRECTIONS 4 3" xfId="6040"/>
    <cellStyle name="Monétaire [0]_DIRECTIONS 4 3" xfId="6041"/>
    <cellStyle name="Monetaire [0]_DIRECTIONS 5" xfId="6042"/>
    <cellStyle name="Monétaire [0]_DIRECTIONS 5" xfId="6043"/>
    <cellStyle name="Monetaire [0]_DIRECTIONS 5 2" xfId="6044"/>
    <cellStyle name="Monétaire [0]_DIRECTIONS 5 2" xfId="6045"/>
    <cellStyle name="Monetaire [0]_DIRECTIONS 5 3" xfId="6046"/>
    <cellStyle name="Monétaire [0]_DIRECTIONS 5 3" xfId="6047"/>
    <cellStyle name="Monetaire [0]_DIRECTIONS 6" xfId="6048"/>
    <cellStyle name="Monétaire [0]_DIRECTIONS 6" xfId="6049"/>
    <cellStyle name="Monetaire [0]_DIRECTIONS 6 2" xfId="6050"/>
    <cellStyle name="Monétaire [0]_DIRECTIONS 6 2" xfId="6051"/>
    <cellStyle name="Monetaire [0]_DIRECTIONS 6 3" xfId="6052"/>
    <cellStyle name="Monétaire [0]_DIRECTIONS 6 3" xfId="6053"/>
    <cellStyle name="Monetaire [0]_DIRECTIONS 7" xfId="6054"/>
    <cellStyle name="Monétaire [0]_DIRECTIONS 7" xfId="6055"/>
    <cellStyle name="Monetaire [0]_DIRECTIONS 7 2" xfId="6056"/>
    <cellStyle name="Monétaire [0]_DIRECTIONS 7 2" xfId="6057"/>
    <cellStyle name="Monetaire [0]_DIRECTIONS 7 3" xfId="6058"/>
    <cellStyle name="Monétaire [0]_DIRECTIONS 7 3" xfId="6059"/>
    <cellStyle name="Monetaire [0]_DIRECTIONS 8" xfId="6060"/>
    <cellStyle name="Monétaire [0]_DIRECTIONS 8" xfId="6061"/>
    <cellStyle name="Monetaire [0]_DIRECTIONS 8 2" xfId="6062"/>
    <cellStyle name="Monétaire [0]_DIRECTIONS 8 2" xfId="6063"/>
    <cellStyle name="Monetaire [0]_DIRECTIONS 8 3" xfId="6064"/>
    <cellStyle name="Monétaire [0]_DIRECTIONS 8 3" xfId="6065"/>
    <cellStyle name="Monetaire [0]_DIRECTIONS 9" xfId="6066"/>
    <cellStyle name="Monétaire [0]_DIRECTIONS 9" xfId="6067"/>
    <cellStyle name="Monetaire [0]_DIRECTIONS 9 2" xfId="6068"/>
    <cellStyle name="Monétaire [0]_DIRECTIONS 9 2" xfId="6069"/>
    <cellStyle name="Monetaire [0]_DIRECTIONS 9 3" xfId="6070"/>
    <cellStyle name="Monétaire [0]_DIRECTIONS 9 3" xfId="6071"/>
    <cellStyle name="Monetaire [0]_DIRECTIONS_!!!GO" xfId="6072"/>
    <cellStyle name="Monétaire [0]_DIRECTIONS_!!!GO" xfId="6073"/>
    <cellStyle name="Monetaire [0]_DIRECTIONS_!!!GO 10" xfId="6074"/>
    <cellStyle name="Monétaire [0]_DIRECTIONS_!!!GO 10" xfId="6075"/>
    <cellStyle name="Monetaire [0]_DIRECTIONS_!!!GO 10 2" xfId="6076"/>
    <cellStyle name="Monétaire [0]_DIRECTIONS_!!!GO 10 2" xfId="6077"/>
    <cellStyle name="Monetaire [0]_DIRECTIONS_!!!GO 10 3" xfId="6078"/>
    <cellStyle name="Monétaire [0]_DIRECTIONS_!!!GO 10 3" xfId="6079"/>
    <cellStyle name="Monetaire [0]_DIRECTIONS_!!!GO 11" xfId="6080"/>
    <cellStyle name="Monétaire [0]_DIRECTIONS_!!!GO 11" xfId="6081"/>
    <cellStyle name="Monetaire [0]_DIRECTIONS_!!!GO 11 2" xfId="6082"/>
    <cellStyle name="Monétaire [0]_DIRECTIONS_!!!GO 11 2" xfId="6083"/>
    <cellStyle name="Monetaire [0]_DIRECTIONS_!!!GO 11 3" xfId="6084"/>
    <cellStyle name="Monétaire [0]_DIRECTIONS_!!!GO 11 3" xfId="6085"/>
    <cellStyle name="Monetaire [0]_DIRECTIONS_!!!GO 12" xfId="6086"/>
    <cellStyle name="Monétaire [0]_DIRECTIONS_!!!GO 12" xfId="6087"/>
    <cellStyle name="Monetaire [0]_DIRECTIONS_!!!GO 12 2" xfId="6088"/>
    <cellStyle name="Monétaire [0]_DIRECTIONS_!!!GO 12 2" xfId="6089"/>
    <cellStyle name="Monetaire [0]_DIRECTIONS_!!!GO 12 3" xfId="6090"/>
    <cellStyle name="Monétaire [0]_DIRECTIONS_!!!GO 12 3" xfId="6091"/>
    <cellStyle name="Monetaire [0]_DIRECTIONS_!!!GO 13" xfId="6092"/>
    <cellStyle name="Monétaire [0]_DIRECTIONS_!!!GO 13" xfId="6093"/>
    <cellStyle name="Monetaire [0]_DIRECTIONS_!!!GO 13 2" xfId="6094"/>
    <cellStyle name="Monétaire [0]_DIRECTIONS_!!!GO 13 2" xfId="6095"/>
    <cellStyle name="Monetaire [0]_DIRECTIONS_!!!GO 13 3" xfId="6096"/>
    <cellStyle name="Monétaire [0]_DIRECTIONS_!!!GO 13 3" xfId="6097"/>
    <cellStyle name="Monetaire [0]_DIRECTIONS_!!!GO 14" xfId="6098"/>
    <cellStyle name="Monétaire [0]_DIRECTIONS_!!!GO 14" xfId="6099"/>
    <cellStyle name="Monetaire [0]_DIRECTIONS_!!!GO 14 2" xfId="6100"/>
    <cellStyle name="Monétaire [0]_DIRECTIONS_!!!GO 14 2" xfId="6101"/>
    <cellStyle name="Monetaire [0]_DIRECTIONS_!!!GO 14 3" xfId="6102"/>
    <cellStyle name="Monétaire [0]_DIRECTIONS_!!!GO 14 3" xfId="6103"/>
    <cellStyle name="Monetaire [0]_DIRECTIONS_!!!GO 15" xfId="6104"/>
    <cellStyle name="Monétaire [0]_DIRECTIONS_!!!GO 15" xfId="6105"/>
    <cellStyle name="Monetaire [0]_DIRECTIONS_!!!GO 15 2" xfId="6106"/>
    <cellStyle name="Monétaire [0]_DIRECTIONS_!!!GO 15 2" xfId="6107"/>
    <cellStyle name="Monetaire [0]_DIRECTIONS_!!!GO 15 3" xfId="6108"/>
    <cellStyle name="Monétaire [0]_DIRECTIONS_!!!GO 15 3" xfId="6109"/>
    <cellStyle name="Monetaire [0]_DIRECTIONS_!!!GO 16" xfId="6110"/>
    <cellStyle name="Monétaire [0]_DIRECTIONS_!!!GO 16" xfId="6111"/>
    <cellStyle name="Monetaire [0]_DIRECTIONS_!!!GO 16 2" xfId="6112"/>
    <cellStyle name="Monétaire [0]_DIRECTIONS_!!!GO 16 2" xfId="6113"/>
    <cellStyle name="Monetaire [0]_DIRECTIONS_!!!GO 16 3" xfId="6114"/>
    <cellStyle name="Monétaire [0]_DIRECTIONS_!!!GO 16 3" xfId="6115"/>
    <cellStyle name="Monetaire [0]_DIRECTIONS_!!!GO 17" xfId="6116"/>
    <cellStyle name="Monétaire [0]_DIRECTIONS_!!!GO 17" xfId="6117"/>
    <cellStyle name="Monetaire [0]_DIRECTIONS_!!!GO 17 2" xfId="6118"/>
    <cellStyle name="Monétaire [0]_DIRECTIONS_!!!GO 17 2" xfId="6119"/>
    <cellStyle name="Monetaire [0]_DIRECTIONS_!!!GO 17 3" xfId="6120"/>
    <cellStyle name="Monétaire [0]_DIRECTIONS_!!!GO 17 3" xfId="6121"/>
    <cellStyle name="Monetaire [0]_DIRECTIONS_!!!GO 18" xfId="6122"/>
    <cellStyle name="Monétaire [0]_DIRECTIONS_!!!GO 18" xfId="6123"/>
    <cellStyle name="Monetaire [0]_DIRECTIONS_!!!GO 18 2" xfId="6124"/>
    <cellStyle name="Monétaire [0]_DIRECTIONS_!!!GO 18 2" xfId="6125"/>
    <cellStyle name="Monetaire [0]_DIRECTIONS_!!!GO 18 3" xfId="6126"/>
    <cellStyle name="Monétaire [0]_DIRECTIONS_!!!GO 18 3" xfId="6127"/>
    <cellStyle name="Monetaire [0]_DIRECTIONS_!!!GO 19" xfId="6128"/>
    <cellStyle name="Monétaire [0]_DIRECTIONS_!!!GO 19" xfId="6129"/>
    <cellStyle name="Monetaire [0]_DIRECTIONS_!!!GO 19 2" xfId="6130"/>
    <cellStyle name="Monétaire [0]_DIRECTIONS_!!!GO 19 2" xfId="6131"/>
    <cellStyle name="Monetaire [0]_DIRECTIONS_!!!GO 19 3" xfId="6132"/>
    <cellStyle name="Monétaire [0]_DIRECTIONS_!!!GO 19 3" xfId="6133"/>
    <cellStyle name="Monetaire [0]_DIRECTIONS_!!!GO 2" xfId="6134"/>
    <cellStyle name="Monétaire [0]_DIRECTIONS_!!!GO 2" xfId="6135"/>
    <cellStyle name="Monetaire [0]_DIRECTIONS_!!!GO 2 2" xfId="6136"/>
    <cellStyle name="Monétaire [0]_DIRECTIONS_!!!GO 2 2" xfId="6137"/>
    <cellStyle name="Monetaire [0]_DIRECTIONS_!!!GO 2 3" xfId="6138"/>
    <cellStyle name="Monétaire [0]_DIRECTIONS_!!!GO 2 3" xfId="6139"/>
    <cellStyle name="Monetaire [0]_DIRECTIONS_!!!GO 20" xfId="6140"/>
    <cellStyle name="Monétaire [0]_DIRECTIONS_!!!GO 20" xfId="6141"/>
    <cellStyle name="Monetaire [0]_DIRECTIONS_!!!GO 20 2" xfId="6142"/>
    <cellStyle name="Monétaire [0]_DIRECTIONS_!!!GO 20 2" xfId="6143"/>
    <cellStyle name="Monetaire [0]_DIRECTIONS_!!!GO 20 3" xfId="6144"/>
    <cellStyle name="Monétaire [0]_DIRECTIONS_!!!GO 20 3" xfId="6145"/>
    <cellStyle name="Monetaire [0]_DIRECTIONS_!!!GO 21" xfId="6146"/>
    <cellStyle name="Monétaire [0]_DIRECTIONS_!!!GO 21" xfId="6147"/>
    <cellStyle name="Monetaire [0]_DIRECTIONS_!!!GO 22" xfId="6148"/>
    <cellStyle name="Monétaire [0]_DIRECTIONS_!!!GO 22" xfId="6149"/>
    <cellStyle name="Monetaire [0]_DIRECTIONS_!!!GO 3" xfId="6150"/>
    <cellStyle name="Monétaire [0]_DIRECTIONS_!!!GO 3" xfId="6151"/>
    <cellStyle name="Monetaire [0]_DIRECTIONS_!!!GO 3 2" xfId="6152"/>
    <cellStyle name="Monétaire [0]_DIRECTIONS_!!!GO 3 2" xfId="6153"/>
    <cellStyle name="Monetaire [0]_DIRECTIONS_!!!GO 3 3" xfId="6154"/>
    <cellStyle name="Monétaire [0]_DIRECTIONS_!!!GO 3 3" xfId="6155"/>
    <cellStyle name="Monetaire [0]_DIRECTIONS_!!!GO 4" xfId="6156"/>
    <cellStyle name="Monétaire [0]_DIRECTIONS_!!!GO 4" xfId="6157"/>
    <cellStyle name="Monetaire [0]_DIRECTIONS_!!!GO 4 2" xfId="6158"/>
    <cellStyle name="Monétaire [0]_DIRECTIONS_!!!GO 4 2" xfId="6159"/>
    <cellStyle name="Monetaire [0]_DIRECTIONS_!!!GO 4 3" xfId="6160"/>
    <cellStyle name="Monétaire [0]_DIRECTIONS_!!!GO 4 3" xfId="6161"/>
    <cellStyle name="Monetaire [0]_DIRECTIONS_!!!GO 5" xfId="6162"/>
    <cellStyle name="Monétaire [0]_DIRECTIONS_!!!GO 5" xfId="6163"/>
    <cellStyle name="Monetaire [0]_DIRECTIONS_!!!GO 5 2" xfId="6164"/>
    <cellStyle name="Monétaire [0]_DIRECTIONS_!!!GO 5 2" xfId="6165"/>
    <cellStyle name="Monetaire [0]_DIRECTIONS_!!!GO 5 3" xfId="6166"/>
    <cellStyle name="Monétaire [0]_DIRECTIONS_!!!GO 5 3" xfId="6167"/>
    <cellStyle name="Monetaire [0]_DIRECTIONS_!!!GO 6" xfId="6168"/>
    <cellStyle name="Monétaire [0]_DIRECTIONS_!!!GO 6" xfId="6169"/>
    <cellStyle name="Monetaire [0]_DIRECTIONS_!!!GO 6 2" xfId="6170"/>
    <cellStyle name="Monétaire [0]_DIRECTIONS_!!!GO 6 2" xfId="6171"/>
    <cellStyle name="Monetaire [0]_DIRECTIONS_!!!GO 6 3" xfId="6172"/>
    <cellStyle name="Monétaire [0]_DIRECTIONS_!!!GO 6 3" xfId="6173"/>
    <cellStyle name="Monetaire [0]_DIRECTIONS_!!!GO 7" xfId="6174"/>
    <cellStyle name="Monétaire [0]_DIRECTIONS_!!!GO 7" xfId="6175"/>
    <cellStyle name="Monetaire [0]_DIRECTIONS_!!!GO 7 2" xfId="6176"/>
    <cellStyle name="Monétaire [0]_DIRECTIONS_!!!GO 7 2" xfId="6177"/>
    <cellStyle name="Monetaire [0]_DIRECTIONS_!!!GO 7 3" xfId="6178"/>
    <cellStyle name="Monétaire [0]_DIRECTIONS_!!!GO 7 3" xfId="6179"/>
    <cellStyle name="Monetaire [0]_DIRECTIONS_!!!GO 8" xfId="6180"/>
    <cellStyle name="Monétaire [0]_DIRECTIONS_!!!GO 8" xfId="6181"/>
    <cellStyle name="Monetaire [0]_DIRECTIONS_!!!GO 8 2" xfId="6182"/>
    <cellStyle name="Monétaire [0]_DIRECTIONS_!!!GO 8 2" xfId="6183"/>
    <cellStyle name="Monetaire [0]_DIRECTIONS_!!!GO 8 3" xfId="6184"/>
    <cellStyle name="Monétaire [0]_DIRECTIONS_!!!GO 8 3" xfId="6185"/>
    <cellStyle name="Monetaire [0]_DIRECTIONS_!!!GO 9" xfId="6186"/>
    <cellStyle name="Monétaire [0]_DIRECTIONS_!!!GO 9" xfId="6187"/>
    <cellStyle name="Monetaire [0]_DIRECTIONS_!!!GO 9 2" xfId="6188"/>
    <cellStyle name="Monétaire [0]_DIRECTIONS_!!!GO 9 2" xfId="6189"/>
    <cellStyle name="Monetaire [0]_DIRECTIONS_!!!GO 9 3" xfId="6190"/>
    <cellStyle name="Monétaire [0]_DIRECTIONS_!!!GO 9 3" xfId="6191"/>
    <cellStyle name="Monetaire [0]_laroux" xfId="6192"/>
    <cellStyle name="Monétaire [0]_laroux" xfId="6193"/>
    <cellStyle name="Monetaire [0]_laroux 10" xfId="6194"/>
    <cellStyle name="Monétaire [0]_laroux 10" xfId="6195"/>
    <cellStyle name="Monetaire [0]_laroux 10 2" xfId="6196"/>
    <cellStyle name="Monétaire [0]_laroux 10 2" xfId="6197"/>
    <cellStyle name="Monetaire [0]_laroux 10 3" xfId="6198"/>
    <cellStyle name="Monétaire [0]_laroux 10 3" xfId="6199"/>
    <cellStyle name="Monetaire [0]_laroux 11" xfId="6200"/>
    <cellStyle name="Monétaire [0]_laroux 11" xfId="6201"/>
    <cellStyle name="Monetaire [0]_laroux 11 2" xfId="6202"/>
    <cellStyle name="Monétaire [0]_laroux 11 2" xfId="6203"/>
    <cellStyle name="Monetaire [0]_laroux 11 3" xfId="6204"/>
    <cellStyle name="Monétaire [0]_laroux 11 3" xfId="6205"/>
    <cellStyle name="Monetaire [0]_laroux 12" xfId="6206"/>
    <cellStyle name="Monétaire [0]_laroux 12" xfId="6207"/>
    <cellStyle name="Monetaire [0]_laroux 12 2" xfId="6208"/>
    <cellStyle name="Monétaire [0]_laroux 12 2" xfId="6209"/>
    <cellStyle name="Monetaire [0]_laroux 12 3" xfId="6210"/>
    <cellStyle name="Monétaire [0]_laroux 12 3" xfId="6211"/>
    <cellStyle name="Monetaire [0]_laroux 13" xfId="6212"/>
    <cellStyle name="Monétaire [0]_laroux 13" xfId="6213"/>
    <cellStyle name="Monetaire [0]_laroux 13 2" xfId="6214"/>
    <cellStyle name="Monétaire [0]_laroux 13 2" xfId="6215"/>
    <cellStyle name="Monetaire [0]_laroux 13 3" xfId="6216"/>
    <cellStyle name="Monétaire [0]_laroux 13 3" xfId="6217"/>
    <cellStyle name="Monetaire [0]_laroux 14" xfId="6218"/>
    <cellStyle name="Monétaire [0]_laroux 14" xfId="6219"/>
    <cellStyle name="Monetaire [0]_laroux 14 2" xfId="6220"/>
    <cellStyle name="Monétaire [0]_laroux 14 2" xfId="6221"/>
    <cellStyle name="Monetaire [0]_laroux 14 3" xfId="6222"/>
    <cellStyle name="Monétaire [0]_laroux 14 3" xfId="6223"/>
    <cellStyle name="Monetaire [0]_laroux 15" xfId="6224"/>
    <cellStyle name="Monétaire [0]_laroux 15" xfId="6225"/>
    <cellStyle name="Monetaire [0]_laroux 15 2" xfId="6226"/>
    <cellStyle name="Monétaire [0]_laroux 15 2" xfId="6227"/>
    <cellStyle name="Monetaire [0]_laroux 15 3" xfId="6228"/>
    <cellStyle name="Monétaire [0]_laroux 15 3" xfId="6229"/>
    <cellStyle name="Monetaire [0]_laroux 16" xfId="6230"/>
    <cellStyle name="Monétaire [0]_laroux 16" xfId="6231"/>
    <cellStyle name="Monetaire [0]_laroux 16 2" xfId="6232"/>
    <cellStyle name="Monétaire [0]_laroux 16 2" xfId="6233"/>
    <cellStyle name="Monetaire [0]_laroux 16 3" xfId="6234"/>
    <cellStyle name="Monétaire [0]_laroux 16 3" xfId="6235"/>
    <cellStyle name="Monetaire [0]_laroux 17" xfId="6236"/>
    <cellStyle name="Monétaire [0]_laroux 17" xfId="6237"/>
    <cellStyle name="Monetaire [0]_laroux 17 2" xfId="6238"/>
    <cellStyle name="Monétaire [0]_laroux 17 2" xfId="6239"/>
    <cellStyle name="Monetaire [0]_laroux 17 3" xfId="6240"/>
    <cellStyle name="Monétaire [0]_laroux 17 3" xfId="6241"/>
    <cellStyle name="Monetaire [0]_laroux 18" xfId="6242"/>
    <cellStyle name="Monétaire [0]_laroux 18" xfId="6243"/>
    <cellStyle name="Monetaire [0]_laroux 18 2" xfId="6244"/>
    <cellStyle name="Monétaire [0]_laroux 18 2" xfId="6245"/>
    <cellStyle name="Monetaire [0]_laroux 18 3" xfId="6246"/>
    <cellStyle name="Monétaire [0]_laroux 18 3" xfId="6247"/>
    <cellStyle name="Monetaire [0]_laroux 19" xfId="6248"/>
    <cellStyle name="Monétaire [0]_laroux 19" xfId="6249"/>
    <cellStyle name="Monetaire [0]_laroux 19 2" xfId="6250"/>
    <cellStyle name="Monétaire [0]_laroux 19 2" xfId="6251"/>
    <cellStyle name="Monetaire [0]_laroux 19 3" xfId="6252"/>
    <cellStyle name="Monétaire [0]_laroux 19 3" xfId="6253"/>
    <cellStyle name="Monetaire [0]_laroux 2" xfId="6254"/>
    <cellStyle name="Monétaire [0]_laroux 2" xfId="6255"/>
    <cellStyle name="Monetaire [0]_laroux 2 2" xfId="6256"/>
    <cellStyle name="Monétaire [0]_laroux 2 2" xfId="6257"/>
    <cellStyle name="Monetaire [0]_laroux 2 3" xfId="6258"/>
    <cellStyle name="Monétaire [0]_laroux 2 3" xfId="6259"/>
    <cellStyle name="Monetaire [0]_laroux 20" xfId="6260"/>
    <cellStyle name="Monétaire [0]_laroux 20" xfId="6261"/>
    <cellStyle name="Monetaire [0]_laroux 20 2" xfId="6262"/>
    <cellStyle name="Monétaire [0]_laroux 20 2" xfId="6263"/>
    <cellStyle name="Monetaire [0]_laroux 20 3" xfId="6264"/>
    <cellStyle name="Monétaire [0]_laroux 20 3" xfId="6265"/>
    <cellStyle name="Monetaire [0]_laroux 21" xfId="6266"/>
    <cellStyle name="Monétaire [0]_laroux 21" xfId="6267"/>
    <cellStyle name="Monetaire [0]_laroux 22" xfId="6268"/>
    <cellStyle name="Monétaire [0]_laroux 22" xfId="6269"/>
    <cellStyle name="Monetaire [0]_laroux 3" xfId="6270"/>
    <cellStyle name="Monétaire [0]_laroux 3" xfId="6271"/>
    <cellStyle name="Monetaire [0]_laroux 3 2" xfId="6272"/>
    <cellStyle name="Monétaire [0]_laroux 3 2" xfId="6273"/>
    <cellStyle name="Monetaire [0]_laroux 3 3" xfId="6274"/>
    <cellStyle name="Monétaire [0]_laroux 3 3" xfId="6275"/>
    <cellStyle name="Monetaire [0]_laroux 4" xfId="6276"/>
    <cellStyle name="Monétaire [0]_laroux 4" xfId="6277"/>
    <cellStyle name="Monetaire [0]_laroux 4 2" xfId="6278"/>
    <cellStyle name="Monétaire [0]_laroux 4 2" xfId="6279"/>
    <cellStyle name="Monetaire [0]_laroux 4 3" xfId="6280"/>
    <cellStyle name="Monétaire [0]_laroux 4 3" xfId="6281"/>
    <cellStyle name="Monetaire [0]_laroux 5" xfId="6282"/>
    <cellStyle name="Monétaire [0]_laroux 5" xfId="6283"/>
    <cellStyle name="Monetaire [0]_laroux 5 2" xfId="6284"/>
    <cellStyle name="Monétaire [0]_laroux 5 2" xfId="6285"/>
    <cellStyle name="Monetaire [0]_laroux 5 3" xfId="6286"/>
    <cellStyle name="Monétaire [0]_laroux 5 3" xfId="6287"/>
    <cellStyle name="Monetaire [0]_laroux 6" xfId="6288"/>
    <cellStyle name="Monétaire [0]_laroux 6" xfId="6289"/>
    <cellStyle name="Monetaire [0]_laroux 6 2" xfId="6290"/>
    <cellStyle name="Monétaire [0]_laroux 6 2" xfId="6291"/>
    <cellStyle name="Monetaire [0]_laroux 6 3" xfId="6292"/>
    <cellStyle name="Monétaire [0]_laroux 6 3" xfId="6293"/>
    <cellStyle name="Monetaire [0]_laroux 7" xfId="6294"/>
    <cellStyle name="Monétaire [0]_laroux 7" xfId="6295"/>
    <cellStyle name="Monetaire [0]_laroux 7 2" xfId="6296"/>
    <cellStyle name="Monétaire [0]_laroux 7 2" xfId="6297"/>
    <cellStyle name="Monetaire [0]_laroux 7 3" xfId="6298"/>
    <cellStyle name="Monétaire [0]_laroux 7 3" xfId="6299"/>
    <cellStyle name="Monetaire [0]_laroux 8" xfId="6300"/>
    <cellStyle name="Monétaire [0]_laroux 8" xfId="6301"/>
    <cellStyle name="Monetaire [0]_laroux 8 2" xfId="6302"/>
    <cellStyle name="Monétaire [0]_laroux 8 2" xfId="6303"/>
    <cellStyle name="Monetaire [0]_laroux 8 3" xfId="6304"/>
    <cellStyle name="Monétaire [0]_laroux 8 3" xfId="6305"/>
    <cellStyle name="Monetaire [0]_laroux 9" xfId="6306"/>
    <cellStyle name="Monétaire [0]_laroux 9" xfId="6307"/>
    <cellStyle name="Monetaire [0]_laroux 9 2" xfId="6308"/>
    <cellStyle name="Monétaire [0]_laroux 9 2" xfId="6309"/>
    <cellStyle name="Monetaire [0]_laroux 9 3" xfId="6310"/>
    <cellStyle name="Monétaire [0]_laroux 9 3" xfId="6311"/>
    <cellStyle name="Monetaire [0]_laroux_1" xfId="6312"/>
    <cellStyle name="Monétaire [0]_laroux_1" xfId="6313"/>
    <cellStyle name="Monetaire [0]_laroux_1 2" xfId="6314"/>
    <cellStyle name="Monétaire [0]_laroux_1 2" xfId="6315"/>
    <cellStyle name="Monetaire [0]_laroux_1 3" xfId="6316"/>
    <cellStyle name="Monétaire [0]_laroux_1 3" xfId="6317"/>
    <cellStyle name="Monetaire [0]_laroux_1_Quotation TLATAM - Metro 2009 V28 val" xfId="6318"/>
    <cellStyle name="Monétaire [0]_laroux_1_Quotation TLATAM - Metro 2009 V28 val" xfId="6319"/>
    <cellStyle name="Monetaire [0]_laroux_2" xfId="6320"/>
    <cellStyle name="Monétaire [0]_laroux_2" xfId="6321"/>
    <cellStyle name="Monetaire [0]_laroux_2 2" xfId="6322"/>
    <cellStyle name="Monétaire [0]_laroux_2 2" xfId="6323"/>
    <cellStyle name="Monetaire [0]_laroux_2 3" xfId="6324"/>
    <cellStyle name="Monétaire [0]_laroux_2 3" xfId="6325"/>
    <cellStyle name="Monetaire [0]_liste principale 1998" xfId="6326"/>
    <cellStyle name="Monétaire [0]_liste principale 1998" xfId="6327"/>
    <cellStyle name="Monetaire [0]_liste principale 1998 10" xfId="6328"/>
    <cellStyle name="Monétaire [0]_liste principale 1998 10" xfId="6329"/>
    <cellStyle name="Monetaire [0]_liste principale 1998 10 2" xfId="6330"/>
    <cellStyle name="Monétaire [0]_liste principale 1998 10 2" xfId="6331"/>
    <cellStyle name="Monetaire [0]_liste principale 1998 10 3" xfId="6332"/>
    <cellStyle name="Monétaire [0]_liste principale 1998 10 3" xfId="6333"/>
    <cellStyle name="Monetaire [0]_liste principale 1998 11" xfId="6334"/>
    <cellStyle name="Monétaire [0]_liste principale 1998 11" xfId="6335"/>
    <cellStyle name="Monetaire [0]_liste principale 1998 11 2" xfId="6336"/>
    <cellStyle name="Monétaire [0]_liste principale 1998 11 2" xfId="6337"/>
    <cellStyle name="Monetaire [0]_liste principale 1998 11 3" xfId="6338"/>
    <cellStyle name="Monétaire [0]_liste principale 1998 11 3" xfId="6339"/>
    <cellStyle name="Monetaire [0]_liste principale 1998 12" xfId="6340"/>
    <cellStyle name="Monétaire [0]_liste principale 1998 12" xfId="6341"/>
    <cellStyle name="Monetaire [0]_liste principale 1998 12 2" xfId="6342"/>
    <cellStyle name="Monétaire [0]_liste principale 1998 12 2" xfId="6343"/>
    <cellStyle name="Monetaire [0]_liste principale 1998 12 3" xfId="6344"/>
    <cellStyle name="Monétaire [0]_liste principale 1998 12 3" xfId="6345"/>
    <cellStyle name="Monetaire [0]_liste principale 1998 13" xfId="6346"/>
    <cellStyle name="Monétaire [0]_liste principale 1998 13" xfId="6347"/>
    <cellStyle name="Monetaire [0]_liste principale 1998 13 2" xfId="6348"/>
    <cellStyle name="Monétaire [0]_liste principale 1998 13 2" xfId="6349"/>
    <cellStyle name="Monetaire [0]_liste principale 1998 13 3" xfId="6350"/>
    <cellStyle name="Monétaire [0]_liste principale 1998 13 3" xfId="6351"/>
    <cellStyle name="Monetaire [0]_liste principale 1998 14" xfId="6352"/>
    <cellStyle name="Monétaire [0]_liste principale 1998 14" xfId="6353"/>
    <cellStyle name="Monetaire [0]_liste principale 1998 14 2" xfId="6354"/>
    <cellStyle name="Monétaire [0]_liste principale 1998 14 2" xfId="6355"/>
    <cellStyle name="Monetaire [0]_liste principale 1998 14 3" xfId="6356"/>
    <cellStyle name="Monétaire [0]_liste principale 1998 14 3" xfId="6357"/>
    <cellStyle name="Monetaire [0]_liste principale 1998 15" xfId="6358"/>
    <cellStyle name="Monétaire [0]_liste principale 1998 15" xfId="6359"/>
    <cellStyle name="Monetaire [0]_liste principale 1998 15 2" xfId="6360"/>
    <cellStyle name="Monétaire [0]_liste principale 1998 15 2" xfId="6361"/>
    <cellStyle name="Monetaire [0]_liste principale 1998 15 3" xfId="6362"/>
    <cellStyle name="Monétaire [0]_liste principale 1998 15 3" xfId="6363"/>
    <cellStyle name="Monetaire [0]_liste principale 1998 16" xfId="6364"/>
    <cellStyle name="Monétaire [0]_liste principale 1998 16" xfId="6365"/>
    <cellStyle name="Monetaire [0]_liste principale 1998 16 2" xfId="6366"/>
    <cellStyle name="Monétaire [0]_liste principale 1998 16 2" xfId="6367"/>
    <cellStyle name="Monetaire [0]_liste principale 1998 16 3" xfId="6368"/>
    <cellStyle name="Monétaire [0]_liste principale 1998 16 3" xfId="6369"/>
    <cellStyle name="Monetaire [0]_liste principale 1998 17" xfId="6370"/>
    <cellStyle name="Monétaire [0]_liste principale 1998 17" xfId="6371"/>
    <cellStyle name="Monetaire [0]_liste principale 1998 17 2" xfId="6372"/>
    <cellStyle name="Monétaire [0]_liste principale 1998 17 2" xfId="6373"/>
    <cellStyle name="Monetaire [0]_liste principale 1998 17 3" xfId="6374"/>
    <cellStyle name="Monétaire [0]_liste principale 1998 17 3" xfId="6375"/>
    <cellStyle name="Monetaire [0]_liste principale 1998 18" xfId="6376"/>
    <cellStyle name="Monétaire [0]_liste principale 1998 18" xfId="6377"/>
    <cellStyle name="Monetaire [0]_liste principale 1998 18 2" xfId="6378"/>
    <cellStyle name="Monétaire [0]_liste principale 1998 18 2" xfId="6379"/>
    <cellStyle name="Monetaire [0]_liste principale 1998 18 3" xfId="6380"/>
    <cellStyle name="Monétaire [0]_liste principale 1998 18 3" xfId="6381"/>
    <cellStyle name="Monetaire [0]_liste principale 1998 19" xfId="6382"/>
    <cellStyle name="Monétaire [0]_liste principale 1998 19" xfId="6383"/>
    <cellStyle name="Monetaire [0]_liste principale 1998 19 2" xfId="6384"/>
    <cellStyle name="Monétaire [0]_liste principale 1998 19 2" xfId="6385"/>
    <cellStyle name="Monetaire [0]_liste principale 1998 19 3" xfId="6386"/>
    <cellStyle name="Monétaire [0]_liste principale 1998 19 3" xfId="6387"/>
    <cellStyle name="Monetaire [0]_liste principale 1998 2" xfId="6388"/>
    <cellStyle name="Monétaire [0]_liste principale 1998 2" xfId="6389"/>
    <cellStyle name="Monetaire [0]_liste principale 1998 2 2" xfId="6390"/>
    <cellStyle name="Monétaire [0]_liste principale 1998 2 2" xfId="6391"/>
    <cellStyle name="Monetaire [0]_liste principale 1998 2 3" xfId="6392"/>
    <cellStyle name="Monétaire [0]_liste principale 1998 2 3" xfId="6393"/>
    <cellStyle name="Monetaire [0]_liste principale 1998 20" xfId="6394"/>
    <cellStyle name="Monétaire [0]_liste principale 1998 20" xfId="6395"/>
    <cellStyle name="Monetaire [0]_liste principale 1998 20 2" xfId="6396"/>
    <cellStyle name="Monétaire [0]_liste principale 1998 20 2" xfId="6397"/>
    <cellStyle name="Monetaire [0]_liste principale 1998 20 3" xfId="6398"/>
    <cellStyle name="Monétaire [0]_liste principale 1998 20 3" xfId="6399"/>
    <cellStyle name="Monetaire [0]_liste principale 1998 21" xfId="6400"/>
    <cellStyle name="Monétaire [0]_liste principale 1998 21" xfId="6401"/>
    <cellStyle name="Monetaire [0]_liste principale 1998 22" xfId="6402"/>
    <cellStyle name="Monétaire [0]_liste principale 1998 22" xfId="6403"/>
    <cellStyle name="Monetaire [0]_liste principale 1998 3" xfId="6404"/>
    <cellStyle name="Monétaire [0]_liste principale 1998 3" xfId="6405"/>
    <cellStyle name="Monetaire [0]_liste principale 1998 3 2" xfId="6406"/>
    <cellStyle name="Monétaire [0]_liste principale 1998 3 2" xfId="6407"/>
    <cellStyle name="Monetaire [0]_liste principale 1998 3 3" xfId="6408"/>
    <cellStyle name="Monétaire [0]_liste principale 1998 3 3" xfId="6409"/>
    <cellStyle name="Monetaire [0]_liste principale 1998 4" xfId="6410"/>
    <cellStyle name="Monétaire [0]_liste principale 1998 4" xfId="6411"/>
    <cellStyle name="Monetaire [0]_liste principale 1998 4 2" xfId="6412"/>
    <cellStyle name="Monétaire [0]_liste principale 1998 4 2" xfId="6413"/>
    <cellStyle name="Monetaire [0]_liste principale 1998 4 3" xfId="6414"/>
    <cellStyle name="Monétaire [0]_liste principale 1998 4 3" xfId="6415"/>
    <cellStyle name="Monetaire [0]_liste principale 1998 5" xfId="6416"/>
    <cellStyle name="Monétaire [0]_liste principale 1998 5" xfId="6417"/>
    <cellStyle name="Monetaire [0]_liste principale 1998 5 2" xfId="6418"/>
    <cellStyle name="Monétaire [0]_liste principale 1998 5 2" xfId="6419"/>
    <cellStyle name="Monetaire [0]_liste principale 1998 5 3" xfId="6420"/>
    <cellStyle name="Monétaire [0]_liste principale 1998 5 3" xfId="6421"/>
    <cellStyle name="Monetaire [0]_liste principale 1998 6" xfId="6422"/>
    <cellStyle name="Monétaire [0]_liste principale 1998 6" xfId="6423"/>
    <cellStyle name="Monetaire [0]_liste principale 1998 6 2" xfId="6424"/>
    <cellStyle name="Monétaire [0]_liste principale 1998 6 2" xfId="6425"/>
    <cellStyle name="Monetaire [0]_liste principale 1998 6 3" xfId="6426"/>
    <cellStyle name="Monétaire [0]_liste principale 1998 6 3" xfId="6427"/>
    <cellStyle name="Monetaire [0]_liste principale 1998 7" xfId="6428"/>
    <cellStyle name="Monétaire [0]_liste principale 1998 7" xfId="6429"/>
    <cellStyle name="Monetaire [0]_liste principale 1998 7 2" xfId="6430"/>
    <cellStyle name="Monétaire [0]_liste principale 1998 7 2" xfId="6431"/>
    <cellStyle name="Monetaire [0]_liste principale 1998 7 3" xfId="6432"/>
    <cellStyle name="Monétaire [0]_liste principale 1998 7 3" xfId="6433"/>
    <cellStyle name="Monetaire [0]_liste principale 1998 8" xfId="6434"/>
    <cellStyle name="Monétaire [0]_liste principale 1998 8" xfId="6435"/>
    <cellStyle name="Monetaire [0]_liste principale 1998 8 2" xfId="6436"/>
    <cellStyle name="Monétaire [0]_liste principale 1998 8 2" xfId="6437"/>
    <cellStyle name="Monetaire [0]_liste principale 1998 8 3" xfId="6438"/>
    <cellStyle name="Monétaire [0]_liste principale 1998 8 3" xfId="6439"/>
    <cellStyle name="Monetaire [0]_liste principale 1998 9" xfId="6440"/>
    <cellStyle name="Monétaire [0]_liste principale 1998 9" xfId="6441"/>
    <cellStyle name="Monetaire [0]_liste principale 1998 9 2" xfId="6442"/>
    <cellStyle name="Monétaire [0]_liste principale 1998 9 2" xfId="6443"/>
    <cellStyle name="Monetaire [0]_liste principale 1998 9 3" xfId="6444"/>
    <cellStyle name="Monétaire [0]_liste principale 1998 9 3" xfId="6445"/>
    <cellStyle name="Monetaire [0]_liste principale 1998_!!!GO" xfId="6446"/>
    <cellStyle name="Monétaire [0]_liste principale 1998_!!!GO" xfId="6447"/>
    <cellStyle name="Monetaire [0]_liste principale 1998_!!!GO 10" xfId="6448"/>
    <cellStyle name="Monétaire [0]_liste principale 1998_!!!GO 10" xfId="6449"/>
    <cellStyle name="Monetaire [0]_liste principale 1998_!!!GO 10 2" xfId="6450"/>
    <cellStyle name="Monétaire [0]_liste principale 1998_!!!GO 10 2" xfId="6451"/>
    <cellStyle name="Monetaire [0]_liste principale 1998_!!!GO 10 3" xfId="6452"/>
    <cellStyle name="Monétaire [0]_liste principale 1998_!!!GO 10 3" xfId="6453"/>
    <cellStyle name="Monetaire [0]_liste principale 1998_!!!GO 11" xfId="6454"/>
    <cellStyle name="Monétaire [0]_liste principale 1998_!!!GO 11" xfId="6455"/>
    <cellStyle name="Monetaire [0]_liste principale 1998_!!!GO 11 2" xfId="6456"/>
    <cellStyle name="Monétaire [0]_liste principale 1998_!!!GO 11 2" xfId="6457"/>
    <cellStyle name="Monetaire [0]_liste principale 1998_!!!GO 11 3" xfId="6458"/>
    <cellStyle name="Monétaire [0]_liste principale 1998_!!!GO 11 3" xfId="6459"/>
    <cellStyle name="Monetaire [0]_liste principale 1998_!!!GO 12" xfId="6460"/>
    <cellStyle name="Monétaire [0]_liste principale 1998_!!!GO 12" xfId="6461"/>
    <cellStyle name="Monetaire [0]_liste principale 1998_!!!GO 12 2" xfId="6462"/>
    <cellStyle name="Monétaire [0]_liste principale 1998_!!!GO 12 2" xfId="6463"/>
    <cellStyle name="Monetaire [0]_liste principale 1998_!!!GO 12 3" xfId="6464"/>
    <cellStyle name="Monétaire [0]_liste principale 1998_!!!GO 12 3" xfId="6465"/>
    <cellStyle name="Monetaire [0]_liste principale 1998_!!!GO 13" xfId="6466"/>
    <cellStyle name="Monétaire [0]_liste principale 1998_!!!GO 13" xfId="6467"/>
    <cellStyle name="Monetaire [0]_liste principale 1998_!!!GO 13 2" xfId="6468"/>
    <cellStyle name="Monétaire [0]_liste principale 1998_!!!GO 13 2" xfId="6469"/>
    <cellStyle name="Monetaire [0]_liste principale 1998_!!!GO 13 3" xfId="6470"/>
    <cellStyle name="Monétaire [0]_liste principale 1998_!!!GO 13 3" xfId="6471"/>
    <cellStyle name="Monetaire [0]_liste principale 1998_!!!GO 14" xfId="6472"/>
    <cellStyle name="Monétaire [0]_liste principale 1998_!!!GO 14" xfId="6473"/>
    <cellStyle name="Monetaire [0]_liste principale 1998_!!!GO 14 2" xfId="6474"/>
    <cellStyle name="Monétaire [0]_liste principale 1998_!!!GO 14 2" xfId="6475"/>
    <cellStyle name="Monetaire [0]_liste principale 1998_!!!GO 14 3" xfId="6476"/>
    <cellStyle name="Monétaire [0]_liste principale 1998_!!!GO 14 3" xfId="6477"/>
    <cellStyle name="Monetaire [0]_liste principale 1998_!!!GO 15" xfId="6478"/>
    <cellStyle name="Monétaire [0]_liste principale 1998_!!!GO 15" xfId="6479"/>
    <cellStyle name="Monetaire [0]_liste principale 1998_!!!GO 15 2" xfId="6480"/>
    <cellStyle name="Monétaire [0]_liste principale 1998_!!!GO 15 2" xfId="6481"/>
    <cellStyle name="Monetaire [0]_liste principale 1998_!!!GO 15 3" xfId="6482"/>
    <cellStyle name="Monétaire [0]_liste principale 1998_!!!GO 15 3" xfId="6483"/>
    <cellStyle name="Monetaire [0]_liste principale 1998_!!!GO 16" xfId="6484"/>
    <cellStyle name="Monétaire [0]_liste principale 1998_!!!GO 16" xfId="6485"/>
    <cellStyle name="Monetaire [0]_liste principale 1998_!!!GO 16 2" xfId="6486"/>
    <cellStyle name="Monétaire [0]_liste principale 1998_!!!GO 16 2" xfId="6487"/>
    <cellStyle name="Monetaire [0]_liste principale 1998_!!!GO 16 3" xfId="6488"/>
    <cellStyle name="Monétaire [0]_liste principale 1998_!!!GO 16 3" xfId="6489"/>
    <cellStyle name="Monetaire [0]_liste principale 1998_!!!GO 17" xfId="6490"/>
    <cellStyle name="Monétaire [0]_liste principale 1998_!!!GO 17" xfId="6491"/>
    <cellStyle name="Monetaire [0]_liste principale 1998_!!!GO 17 2" xfId="6492"/>
    <cellStyle name="Monétaire [0]_liste principale 1998_!!!GO 17 2" xfId="6493"/>
    <cellStyle name="Monetaire [0]_liste principale 1998_!!!GO 17 3" xfId="6494"/>
    <cellStyle name="Monétaire [0]_liste principale 1998_!!!GO 17 3" xfId="6495"/>
    <cellStyle name="Monetaire [0]_liste principale 1998_!!!GO 18" xfId="6496"/>
    <cellStyle name="Monétaire [0]_liste principale 1998_!!!GO 18" xfId="6497"/>
    <cellStyle name="Monetaire [0]_liste principale 1998_!!!GO 18 2" xfId="6498"/>
    <cellStyle name="Monétaire [0]_liste principale 1998_!!!GO 18 2" xfId="6499"/>
    <cellStyle name="Monetaire [0]_liste principale 1998_!!!GO 18 3" xfId="6500"/>
    <cellStyle name="Monétaire [0]_liste principale 1998_!!!GO 18 3" xfId="6501"/>
    <cellStyle name="Monetaire [0]_liste principale 1998_!!!GO 19" xfId="6502"/>
    <cellStyle name="Monétaire [0]_liste principale 1998_!!!GO 19" xfId="6503"/>
    <cellStyle name="Monetaire [0]_liste principale 1998_!!!GO 19 2" xfId="6504"/>
    <cellStyle name="Monétaire [0]_liste principale 1998_!!!GO 19 2" xfId="6505"/>
    <cellStyle name="Monetaire [0]_liste principale 1998_!!!GO 19 3" xfId="6506"/>
    <cellStyle name="Monétaire [0]_liste principale 1998_!!!GO 19 3" xfId="6507"/>
    <cellStyle name="Monetaire [0]_liste principale 1998_!!!GO 2" xfId="6508"/>
    <cellStyle name="Monétaire [0]_liste principale 1998_!!!GO 2" xfId="6509"/>
    <cellStyle name="Monetaire [0]_liste principale 1998_!!!GO 2 2" xfId="6510"/>
    <cellStyle name="Monétaire [0]_liste principale 1998_!!!GO 2 2" xfId="6511"/>
    <cellStyle name="Monetaire [0]_liste principale 1998_!!!GO 2 3" xfId="6512"/>
    <cellStyle name="Monétaire [0]_liste principale 1998_!!!GO 2 3" xfId="6513"/>
    <cellStyle name="Monetaire [0]_liste principale 1998_!!!GO 20" xfId="6514"/>
    <cellStyle name="Monétaire [0]_liste principale 1998_!!!GO 20" xfId="6515"/>
    <cellStyle name="Monetaire [0]_liste principale 1998_!!!GO 20 2" xfId="6516"/>
    <cellStyle name="Monétaire [0]_liste principale 1998_!!!GO 20 2" xfId="6517"/>
    <cellStyle name="Monetaire [0]_liste principale 1998_!!!GO 20 3" xfId="6518"/>
    <cellStyle name="Monétaire [0]_liste principale 1998_!!!GO 20 3" xfId="6519"/>
    <cellStyle name="Monetaire [0]_liste principale 1998_!!!GO 21" xfId="6520"/>
    <cellStyle name="Monétaire [0]_liste principale 1998_!!!GO 21" xfId="6521"/>
    <cellStyle name="Monetaire [0]_liste principale 1998_!!!GO 22" xfId="6522"/>
    <cellStyle name="Monétaire [0]_liste principale 1998_!!!GO 22" xfId="6523"/>
    <cellStyle name="Monetaire [0]_liste principale 1998_!!!GO 3" xfId="6524"/>
    <cellStyle name="Monétaire [0]_liste principale 1998_!!!GO 3" xfId="6525"/>
    <cellStyle name="Monetaire [0]_liste principale 1998_!!!GO 3 2" xfId="6526"/>
    <cellStyle name="Monétaire [0]_liste principale 1998_!!!GO 3 2" xfId="6527"/>
    <cellStyle name="Monetaire [0]_liste principale 1998_!!!GO 3 3" xfId="6528"/>
    <cellStyle name="Monétaire [0]_liste principale 1998_!!!GO 3 3" xfId="6529"/>
    <cellStyle name="Monetaire [0]_liste principale 1998_!!!GO 4" xfId="6530"/>
    <cellStyle name="Monétaire [0]_liste principale 1998_!!!GO 4" xfId="6531"/>
    <cellStyle name="Monetaire [0]_liste principale 1998_!!!GO 4 2" xfId="6532"/>
    <cellStyle name="Monétaire [0]_liste principale 1998_!!!GO 4 2" xfId="6533"/>
    <cellStyle name="Monetaire [0]_liste principale 1998_!!!GO 4 3" xfId="6534"/>
    <cellStyle name="Monétaire [0]_liste principale 1998_!!!GO 4 3" xfId="6535"/>
    <cellStyle name="Monetaire [0]_liste principale 1998_!!!GO 5" xfId="6536"/>
    <cellStyle name="Monétaire [0]_liste principale 1998_!!!GO 5" xfId="6537"/>
    <cellStyle name="Monetaire [0]_liste principale 1998_!!!GO 5 2" xfId="6538"/>
    <cellStyle name="Monétaire [0]_liste principale 1998_!!!GO 5 2" xfId="6539"/>
    <cellStyle name="Monetaire [0]_liste principale 1998_!!!GO 5 3" xfId="6540"/>
    <cellStyle name="Monétaire [0]_liste principale 1998_!!!GO 5 3" xfId="6541"/>
    <cellStyle name="Monetaire [0]_liste principale 1998_!!!GO 6" xfId="6542"/>
    <cellStyle name="Monétaire [0]_liste principale 1998_!!!GO 6" xfId="6543"/>
    <cellStyle name="Monetaire [0]_liste principale 1998_!!!GO 6 2" xfId="6544"/>
    <cellStyle name="Monétaire [0]_liste principale 1998_!!!GO 6 2" xfId="6545"/>
    <cellStyle name="Monetaire [0]_liste principale 1998_!!!GO 6 3" xfId="6546"/>
    <cellStyle name="Monétaire [0]_liste principale 1998_!!!GO 6 3" xfId="6547"/>
    <cellStyle name="Monetaire [0]_liste principale 1998_!!!GO 7" xfId="6548"/>
    <cellStyle name="Monétaire [0]_liste principale 1998_!!!GO 7" xfId="6549"/>
    <cellStyle name="Monetaire [0]_liste principale 1998_!!!GO 7 2" xfId="6550"/>
    <cellStyle name="Monétaire [0]_liste principale 1998_!!!GO 7 2" xfId="6551"/>
    <cellStyle name="Monetaire [0]_liste principale 1998_!!!GO 7 3" xfId="6552"/>
    <cellStyle name="Monétaire [0]_liste principale 1998_!!!GO 7 3" xfId="6553"/>
    <cellStyle name="Monetaire [0]_liste principale 1998_!!!GO 8" xfId="6554"/>
    <cellStyle name="Monétaire [0]_liste principale 1998_!!!GO 8" xfId="6555"/>
    <cellStyle name="Monetaire [0]_liste principale 1998_!!!GO 8 2" xfId="6556"/>
    <cellStyle name="Monétaire [0]_liste principale 1998_!!!GO 8 2" xfId="6557"/>
    <cellStyle name="Monetaire [0]_liste principale 1998_!!!GO 8 3" xfId="6558"/>
    <cellStyle name="Monétaire [0]_liste principale 1998_!!!GO 8 3" xfId="6559"/>
    <cellStyle name="Monetaire [0]_liste principale 1998_!!!GO 9" xfId="6560"/>
    <cellStyle name="Monétaire [0]_liste principale 1998_!!!GO 9" xfId="6561"/>
    <cellStyle name="Monetaire [0]_liste principale 1998_!!!GO 9 2" xfId="6562"/>
    <cellStyle name="Monétaire [0]_liste principale 1998_!!!GO 9 2" xfId="6563"/>
    <cellStyle name="Monetaire [0]_liste principale 1998_!!!GO 9 3" xfId="6564"/>
    <cellStyle name="Monétaire [0]_liste principale 1998_!!!GO 9 3" xfId="6565"/>
    <cellStyle name="Monetaire [0]_pldt" xfId="6566"/>
    <cellStyle name="Monétaire [0]_pldt" xfId="6567"/>
    <cellStyle name="Monetaire [0]_pldt 2" xfId="6568"/>
    <cellStyle name="Monétaire [0]_pldt 2" xfId="6569"/>
    <cellStyle name="Monetaire [0]_pldt 3" xfId="6570"/>
    <cellStyle name="Monétaire [0]_pldt 3" xfId="6571"/>
    <cellStyle name="Monetaire [0]_pldt_1" xfId="6572"/>
    <cellStyle name="Monétaire [0]_pldt_1" xfId="6573"/>
    <cellStyle name="Monetaire [0]_pldt_1 2" xfId="6574"/>
    <cellStyle name="Monétaire [0]_pldt_1 2" xfId="6575"/>
    <cellStyle name="Monetaire [0]_pldt_1 3" xfId="6576"/>
    <cellStyle name="Monétaire [0]_pldt_1 3" xfId="6577"/>
    <cellStyle name="Monetaire [0]_pldt_BR 0156.B1-02 RA v.1" xfId="6578"/>
    <cellStyle name="Monétaire [0]_pldt_BR 0156.B1-02 RA v.1" xfId="6579"/>
    <cellStyle name="Monetaire [0]_pldt_BR 0156.B1-02 RA v.1 10" xfId="6580"/>
    <cellStyle name="Monétaire [0]_pldt_BR 0156.B1-02 RA v.1 10" xfId="6581"/>
    <cellStyle name="Monetaire [0]_pldt_BR 0156.B1-02 RA v.1 10 2" xfId="6582"/>
    <cellStyle name="Monétaire [0]_pldt_BR 0156.B1-02 RA v.1 10 2" xfId="6583"/>
    <cellStyle name="Monetaire [0]_pldt_BR 0156.B1-02 RA v.1 10 3" xfId="6584"/>
    <cellStyle name="Monétaire [0]_pldt_BR 0156.B1-02 RA v.1 10 3" xfId="6585"/>
    <cellStyle name="Monetaire [0]_pldt_BR 0156.B1-02 RA v.1 11" xfId="6586"/>
    <cellStyle name="Monétaire [0]_pldt_BR 0156.B1-02 RA v.1 11" xfId="6587"/>
    <cellStyle name="Monetaire [0]_pldt_BR 0156.B1-02 RA v.1 11 2" xfId="6588"/>
    <cellStyle name="Monétaire [0]_pldt_BR 0156.B1-02 RA v.1 11 2" xfId="6589"/>
    <cellStyle name="Monetaire [0]_pldt_BR 0156.B1-02 RA v.1 11 3" xfId="6590"/>
    <cellStyle name="Monétaire [0]_pldt_BR 0156.B1-02 RA v.1 11 3" xfId="6591"/>
    <cellStyle name="Monetaire [0]_pldt_BR 0156.B1-02 RA v.1 12" xfId="6592"/>
    <cellStyle name="Monétaire [0]_pldt_BR 0156.B1-02 RA v.1 12" xfId="6593"/>
    <cellStyle name="Monetaire [0]_pldt_BR 0156.B1-02 RA v.1 12 2" xfId="6594"/>
    <cellStyle name="Monétaire [0]_pldt_BR 0156.B1-02 RA v.1 12 2" xfId="6595"/>
    <cellStyle name="Monetaire [0]_pldt_BR 0156.B1-02 RA v.1 12 3" xfId="6596"/>
    <cellStyle name="Monétaire [0]_pldt_BR 0156.B1-02 RA v.1 12 3" xfId="6597"/>
    <cellStyle name="Monetaire [0]_pldt_BR 0156.B1-02 RA v.1 13" xfId="6598"/>
    <cellStyle name="Monétaire [0]_pldt_BR 0156.B1-02 RA v.1 13" xfId="6599"/>
    <cellStyle name="Monetaire [0]_pldt_BR 0156.B1-02 RA v.1 13 2" xfId="6600"/>
    <cellStyle name="Monétaire [0]_pldt_BR 0156.B1-02 RA v.1 13 2" xfId="6601"/>
    <cellStyle name="Monetaire [0]_pldt_BR 0156.B1-02 RA v.1 13 3" xfId="6602"/>
    <cellStyle name="Monétaire [0]_pldt_BR 0156.B1-02 RA v.1 13 3" xfId="6603"/>
    <cellStyle name="Monetaire [0]_pldt_BR 0156.B1-02 RA v.1 14" xfId="6604"/>
    <cellStyle name="Monétaire [0]_pldt_BR 0156.B1-02 RA v.1 14" xfId="6605"/>
    <cellStyle name="Monetaire [0]_pldt_BR 0156.B1-02 RA v.1 14 2" xfId="6606"/>
    <cellStyle name="Monétaire [0]_pldt_BR 0156.B1-02 RA v.1 14 2" xfId="6607"/>
    <cellStyle name="Monetaire [0]_pldt_BR 0156.B1-02 RA v.1 14 3" xfId="6608"/>
    <cellStyle name="Monétaire [0]_pldt_BR 0156.B1-02 RA v.1 14 3" xfId="6609"/>
    <cellStyle name="Monetaire [0]_pldt_BR 0156.B1-02 RA v.1 15" xfId="6610"/>
    <cellStyle name="Monétaire [0]_pldt_BR 0156.B1-02 RA v.1 15" xfId="6611"/>
    <cellStyle name="Monetaire [0]_pldt_BR 0156.B1-02 RA v.1 15 2" xfId="6612"/>
    <cellStyle name="Monétaire [0]_pldt_BR 0156.B1-02 RA v.1 15 2" xfId="6613"/>
    <cellStyle name="Monetaire [0]_pldt_BR 0156.B1-02 RA v.1 15 3" xfId="6614"/>
    <cellStyle name="Monétaire [0]_pldt_BR 0156.B1-02 RA v.1 15 3" xfId="6615"/>
    <cellStyle name="Monetaire [0]_pldt_BR 0156.B1-02 RA v.1 16" xfId="6616"/>
    <cellStyle name="Monétaire [0]_pldt_BR 0156.B1-02 RA v.1 16" xfId="6617"/>
    <cellStyle name="Monetaire [0]_pldt_BR 0156.B1-02 RA v.1 16 2" xfId="6618"/>
    <cellStyle name="Monétaire [0]_pldt_BR 0156.B1-02 RA v.1 16 2" xfId="6619"/>
    <cellStyle name="Monetaire [0]_pldt_BR 0156.B1-02 RA v.1 16 3" xfId="6620"/>
    <cellStyle name="Monétaire [0]_pldt_BR 0156.B1-02 RA v.1 16 3" xfId="6621"/>
    <cellStyle name="Monetaire [0]_pldt_BR 0156.B1-02 RA v.1 17" xfId="6622"/>
    <cellStyle name="Monétaire [0]_pldt_BR 0156.B1-02 RA v.1 17" xfId="6623"/>
    <cellStyle name="Monetaire [0]_pldt_BR 0156.B1-02 RA v.1 17 2" xfId="6624"/>
    <cellStyle name="Monétaire [0]_pldt_BR 0156.B1-02 RA v.1 17 2" xfId="6625"/>
    <cellStyle name="Monetaire [0]_pldt_BR 0156.B1-02 RA v.1 17 3" xfId="6626"/>
    <cellStyle name="Monétaire [0]_pldt_BR 0156.B1-02 RA v.1 17 3" xfId="6627"/>
    <cellStyle name="Monetaire [0]_pldt_BR 0156.B1-02 RA v.1 18" xfId="6628"/>
    <cellStyle name="Monétaire [0]_pldt_BR 0156.B1-02 RA v.1 18" xfId="6629"/>
    <cellStyle name="Monetaire [0]_pldt_BR 0156.B1-02 RA v.1 18 2" xfId="6630"/>
    <cellStyle name="Monétaire [0]_pldt_BR 0156.B1-02 RA v.1 18 2" xfId="6631"/>
    <cellStyle name="Monetaire [0]_pldt_BR 0156.B1-02 RA v.1 18 3" xfId="6632"/>
    <cellStyle name="Monétaire [0]_pldt_BR 0156.B1-02 RA v.1 18 3" xfId="6633"/>
    <cellStyle name="Monetaire [0]_pldt_BR 0156.B1-02 RA v.1 19" xfId="6634"/>
    <cellStyle name="Monétaire [0]_pldt_BR 0156.B1-02 RA v.1 19" xfId="6635"/>
    <cellStyle name="Monetaire [0]_pldt_BR 0156.B1-02 RA v.1 19 2" xfId="6636"/>
    <cellStyle name="Monétaire [0]_pldt_BR 0156.B1-02 RA v.1 19 2" xfId="6637"/>
    <cellStyle name="Monetaire [0]_pldt_BR 0156.B1-02 RA v.1 19 3" xfId="6638"/>
    <cellStyle name="Monétaire [0]_pldt_BR 0156.B1-02 RA v.1 19 3" xfId="6639"/>
    <cellStyle name="Monetaire [0]_pldt_BR 0156.B1-02 RA v.1 2" xfId="6640"/>
    <cellStyle name="Monétaire [0]_pldt_BR 0156.B1-02 RA v.1 2" xfId="6641"/>
    <cellStyle name="Monetaire [0]_pldt_BR 0156.B1-02 RA v.1 2 2" xfId="6642"/>
    <cellStyle name="Monétaire [0]_pldt_BR 0156.B1-02 RA v.1 2 2" xfId="6643"/>
    <cellStyle name="Monetaire [0]_pldt_BR 0156.B1-02 RA v.1 2 3" xfId="6644"/>
    <cellStyle name="Monétaire [0]_pldt_BR 0156.B1-02 RA v.1 2 3" xfId="6645"/>
    <cellStyle name="Monetaire [0]_pldt_BR 0156.B1-02 RA v.1 20" xfId="6646"/>
    <cellStyle name="Monétaire [0]_pldt_BR 0156.B1-02 RA v.1 20" xfId="6647"/>
    <cellStyle name="Monetaire [0]_pldt_BR 0156.B1-02 RA v.1 20 2" xfId="6648"/>
    <cellStyle name="Monétaire [0]_pldt_BR 0156.B1-02 RA v.1 20 2" xfId="6649"/>
    <cellStyle name="Monetaire [0]_pldt_BR 0156.B1-02 RA v.1 20 3" xfId="6650"/>
    <cellStyle name="Monétaire [0]_pldt_BR 0156.B1-02 RA v.1 20 3" xfId="6651"/>
    <cellStyle name="Monetaire [0]_pldt_BR 0156.B1-02 RA v.1 21" xfId="6652"/>
    <cellStyle name="Monétaire [0]_pldt_BR 0156.B1-02 RA v.1 21" xfId="6653"/>
    <cellStyle name="Monetaire [0]_pldt_BR 0156.B1-02 RA v.1 22" xfId="6654"/>
    <cellStyle name="Monétaire [0]_pldt_BR 0156.B1-02 RA v.1 22" xfId="6655"/>
    <cellStyle name="Monetaire [0]_pldt_BR 0156.B1-02 RA v.1 3" xfId="6656"/>
    <cellStyle name="Monétaire [0]_pldt_BR 0156.B1-02 RA v.1 3" xfId="6657"/>
    <cellStyle name="Monetaire [0]_pldt_BR 0156.B1-02 RA v.1 3 2" xfId="6658"/>
    <cellStyle name="Monétaire [0]_pldt_BR 0156.B1-02 RA v.1 3 2" xfId="6659"/>
    <cellStyle name="Monetaire [0]_pldt_BR 0156.B1-02 RA v.1 3 3" xfId="6660"/>
    <cellStyle name="Monétaire [0]_pldt_BR 0156.B1-02 RA v.1 3 3" xfId="6661"/>
    <cellStyle name="Monetaire [0]_pldt_BR 0156.B1-02 RA v.1 4" xfId="6662"/>
    <cellStyle name="Monétaire [0]_pldt_BR 0156.B1-02 RA v.1 4" xfId="6663"/>
    <cellStyle name="Monetaire [0]_pldt_BR 0156.B1-02 RA v.1 4 2" xfId="6664"/>
    <cellStyle name="Monétaire [0]_pldt_BR 0156.B1-02 RA v.1 4 2" xfId="6665"/>
    <cellStyle name="Monetaire [0]_pldt_BR 0156.B1-02 RA v.1 4 3" xfId="6666"/>
    <cellStyle name="Monétaire [0]_pldt_BR 0156.B1-02 RA v.1 4 3" xfId="6667"/>
    <cellStyle name="Monetaire [0]_pldt_BR 0156.B1-02 RA v.1 5" xfId="6668"/>
    <cellStyle name="Monétaire [0]_pldt_BR 0156.B1-02 RA v.1 5" xfId="6669"/>
    <cellStyle name="Monetaire [0]_pldt_BR 0156.B1-02 RA v.1 5 2" xfId="6670"/>
    <cellStyle name="Monétaire [0]_pldt_BR 0156.B1-02 RA v.1 5 2" xfId="6671"/>
    <cellStyle name="Monetaire [0]_pldt_BR 0156.B1-02 RA v.1 5 3" xfId="6672"/>
    <cellStyle name="Monétaire [0]_pldt_BR 0156.B1-02 RA v.1 5 3" xfId="6673"/>
    <cellStyle name="Monetaire [0]_pldt_BR 0156.B1-02 RA v.1 6" xfId="6674"/>
    <cellStyle name="Monétaire [0]_pldt_BR 0156.B1-02 RA v.1 6" xfId="6675"/>
    <cellStyle name="Monetaire [0]_pldt_BR 0156.B1-02 RA v.1 6 2" xfId="6676"/>
    <cellStyle name="Monétaire [0]_pldt_BR 0156.B1-02 RA v.1 6 2" xfId="6677"/>
    <cellStyle name="Monetaire [0]_pldt_BR 0156.B1-02 RA v.1 6 3" xfId="6678"/>
    <cellStyle name="Monétaire [0]_pldt_BR 0156.B1-02 RA v.1 6 3" xfId="6679"/>
    <cellStyle name="Monetaire [0]_pldt_BR 0156.B1-02 RA v.1 7" xfId="6680"/>
    <cellStyle name="Monétaire [0]_pldt_BR 0156.B1-02 RA v.1 7" xfId="6681"/>
    <cellStyle name="Monetaire [0]_pldt_BR 0156.B1-02 RA v.1 7 2" xfId="6682"/>
    <cellStyle name="Monétaire [0]_pldt_BR 0156.B1-02 RA v.1 7 2" xfId="6683"/>
    <cellStyle name="Monetaire [0]_pldt_BR 0156.B1-02 RA v.1 7 3" xfId="6684"/>
    <cellStyle name="Monétaire [0]_pldt_BR 0156.B1-02 RA v.1 7 3" xfId="6685"/>
    <cellStyle name="Monetaire [0]_pldt_BR 0156.B1-02 RA v.1 8" xfId="6686"/>
    <cellStyle name="Monétaire [0]_pldt_BR 0156.B1-02 RA v.1 8" xfId="6687"/>
    <cellStyle name="Monetaire [0]_pldt_BR 0156.B1-02 RA v.1 8 2" xfId="6688"/>
    <cellStyle name="Monétaire [0]_pldt_BR 0156.B1-02 RA v.1 8 2" xfId="6689"/>
    <cellStyle name="Monetaire [0]_pldt_BR 0156.B1-02 RA v.1 8 3" xfId="6690"/>
    <cellStyle name="Monétaire [0]_pldt_BR 0156.B1-02 RA v.1 8 3" xfId="6691"/>
    <cellStyle name="Monetaire [0]_pldt_BR 0156.B1-02 RA v.1 9" xfId="6692"/>
    <cellStyle name="Monétaire [0]_pldt_BR 0156.B1-02 RA v.1 9" xfId="6693"/>
    <cellStyle name="Monetaire [0]_pldt_BR 0156.B1-02 RA v.1 9 2" xfId="6694"/>
    <cellStyle name="Monétaire [0]_pldt_BR 0156.B1-02 RA v.1 9 2" xfId="6695"/>
    <cellStyle name="Monetaire [0]_pldt_BR 0156.B1-02 RA v.1 9 3" xfId="6696"/>
    <cellStyle name="Monétaire [0]_pldt_BR 0156.B1-02 RA v.1 9 3" xfId="6697"/>
    <cellStyle name="Monetaire [0]_pldt_Quotation TLATAM - Metro 2009 V28 val" xfId="6698"/>
    <cellStyle name="Monétaire [0]_pldt_Quotation TLATAM - Metro 2009 V28 val" xfId="6699"/>
    <cellStyle name="Monetaire_!!!GO" xfId="6700"/>
    <cellStyle name="Monétaire_!!!GO" xfId="6701"/>
    <cellStyle name="Monetaire_!!!GO 10" xfId="6702"/>
    <cellStyle name="Monétaire_!!!GO_1" xfId="6703"/>
    <cellStyle name="Monetaire_!!!GO_1_Quotation TLATAM - Metro 2009 V28 val" xfId="6704"/>
    <cellStyle name="Monétaire_!!!GO_1_Quotation TLATAM - Metro 2009 V28 val" xfId="6705"/>
    <cellStyle name="Monetaire_CTC" xfId="6706"/>
    <cellStyle name="Monétaire_CTC" xfId="6707"/>
    <cellStyle name="Monetaire_CTC 10" xfId="6708"/>
    <cellStyle name="Monétaire_CTC 10" xfId="6709"/>
    <cellStyle name="Monetaire_CTC 10 2" xfId="6710"/>
    <cellStyle name="Monétaire_CTC 10 2" xfId="6711"/>
    <cellStyle name="Monetaire_CTC 10 3" xfId="6712"/>
    <cellStyle name="Monétaire_CTC 10 3" xfId="6713"/>
    <cellStyle name="Monetaire_CTC 11" xfId="6714"/>
    <cellStyle name="Monétaire_CTC 11" xfId="6715"/>
    <cellStyle name="Monetaire_CTC 11 2" xfId="6716"/>
    <cellStyle name="Monétaire_CTC 11 2" xfId="6717"/>
    <cellStyle name="Monetaire_CTC 11 3" xfId="6718"/>
    <cellStyle name="Monétaire_CTC 11 3" xfId="6719"/>
    <cellStyle name="Monetaire_CTC 12" xfId="6720"/>
    <cellStyle name="Monétaire_CTC 12" xfId="6721"/>
    <cellStyle name="Monetaire_CTC 12 2" xfId="6722"/>
    <cellStyle name="Monétaire_CTC 12 2" xfId="6723"/>
    <cellStyle name="Monetaire_CTC 12 3" xfId="6724"/>
    <cellStyle name="Monétaire_CTC 12 3" xfId="6725"/>
    <cellStyle name="Monetaire_CTC 13" xfId="6726"/>
    <cellStyle name="Monétaire_CTC 13" xfId="6727"/>
    <cellStyle name="Monetaire_CTC 13 2" xfId="6728"/>
    <cellStyle name="Monétaire_CTC 13 2" xfId="6729"/>
    <cellStyle name="Monetaire_CTC 13 3" xfId="6730"/>
    <cellStyle name="Monétaire_CTC 13 3" xfId="6731"/>
    <cellStyle name="Monetaire_CTC 14" xfId="6732"/>
    <cellStyle name="Monétaire_CTC 14" xfId="6733"/>
    <cellStyle name="Monetaire_CTC 14 2" xfId="6734"/>
    <cellStyle name="Monétaire_CTC 14 2" xfId="6735"/>
    <cellStyle name="Monetaire_CTC 14 3" xfId="6736"/>
    <cellStyle name="Monétaire_CTC 14 3" xfId="6737"/>
    <cellStyle name="Monetaire_CTC 15" xfId="6738"/>
    <cellStyle name="Monétaire_CTC 15" xfId="6739"/>
    <cellStyle name="Monetaire_CTC 15 2" xfId="6740"/>
    <cellStyle name="Monétaire_CTC 15 2" xfId="6741"/>
    <cellStyle name="Monetaire_CTC 15 3" xfId="6742"/>
    <cellStyle name="Monétaire_CTC 15 3" xfId="6743"/>
    <cellStyle name="Monetaire_CTC 16" xfId="6744"/>
    <cellStyle name="Monétaire_CTC 16" xfId="6745"/>
    <cellStyle name="Monetaire_CTC 16 2" xfId="6746"/>
    <cellStyle name="Monétaire_CTC 16 2" xfId="6747"/>
    <cellStyle name="Monetaire_CTC 16 3" xfId="6748"/>
    <cellStyle name="Monétaire_CTC 16 3" xfId="6749"/>
    <cellStyle name="Monetaire_CTC 17" xfId="6750"/>
    <cellStyle name="Monétaire_CTC 17" xfId="6751"/>
    <cellStyle name="Monetaire_CTC 17 2" xfId="6752"/>
    <cellStyle name="Monétaire_CTC 17 2" xfId="6753"/>
    <cellStyle name="Monetaire_CTC 17 3" xfId="6754"/>
    <cellStyle name="Monétaire_CTC 17 3" xfId="6755"/>
    <cellStyle name="Monetaire_CTC 18" xfId="6756"/>
    <cellStyle name="Monétaire_CTC 18" xfId="6757"/>
    <cellStyle name="Monetaire_CTC 18 2" xfId="6758"/>
    <cellStyle name="Monétaire_CTC 18 2" xfId="6759"/>
    <cellStyle name="Monetaire_CTC 18 3" xfId="6760"/>
    <cellStyle name="Monétaire_CTC 18 3" xfId="6761"/>
    <cellStyle name="Monetaire_CTC 19" xfId="6762"/>
    <cellStyle name="Monétaire_CTC 19" xfId="6763"/>
    <cellStyle name="Monetaire_CTC 19 2" xfId="6764"/>
    <cellStyle name="Monétaire_CTC 19 2" xfId="6765"/>
    <cellStyle name="Monetaire_CTC 19 3" xfId="6766"/>
    <cellStyle name="Monétaire_CTC 19 3" xfId="6767"/>
    <cellStyle name="Monetaire_CTC 2" xfId="6768"/>
    <cellStyle name="Monétaire_CTC 2" xfId="6769"/>
    <cellStyle name="Monetaire_CTC 2 2" xfId="6770"/>
    <cellStyle name="Monétaire_CTC 2 2" xfId="6771"/>
    <cellStyle name="Monetaire_CTC 2 3" xfId="6772"/>
    <cellStyle name="Monétaire_CTC 2 3" xfId="6773"/>
    <cellStyle name="Monetaire_CTC 20" xfId="6774"/>
    <cellStyle name="Monétaire_CTC 20" xfId="6775"/>
    <cellStyle name="Monetaire_CTC 20 2" xfId="6776"/>
    <cellStyle name="Monétaire_CTC 20 2" xfId="6777"/>
    <cellStyle name="Monetaire_CTC 20 3" xfId="6778"/>
    <cellStyle name="Monétaire_CTC 20 3" xfId="6779"/>
    <cellStyle name="Monetaire_CTC 21" xfId="6780"/>
    <cellStyle name="Monétaire_CTC 21" xfId="6781"/>
    <cellStyle name="Monetaire_CTC 22" xfId="6782"/>
    <cellStyle name="Monétaire_CTC 22" xfId="6783"/>
    <cellStyle name="Monetaire_CTC 3" xfId="6784"/>
    <cellStyle name="Monétaire_CTC 3" xfId="6785"/>
    <cellStyle name="Monetaire_CTC 3 2" xfId="6786"/>
    <cellStyle name="Monétaire_CTC 3 2" xfId="6787"/>
    <cellStyle name="Monetaire_CTC 3 3" xfId="6788"/>
    <cellStyle name="Monétaire_CTC 3 3" xfId="6789"/>
    <cellStyle name="Monetaire_CTC 4" xfId="6790"/>
    <cellStyle name="Monétaire_CTC 4" xfId="6791"/>
    <cellStyle name="Monetaire_CTC 4 2" xfId="6792"/>
    <cellStyle name="Monétaire_CTC 4 2" xfId="6793"/>
    <cellStyle name="Monetaire_CTC 4 3" xfId="6794"/>
    <cellStyle name="Monétaire_CTC 4 3" xfId="6795"/>
    <cellStyle name="Monetaire_CTC 5" xfId="6796"/>
    <cellStyle name="Monétaire_CTC 5" xfId="6797"/>
    <cellStyle name="Monetaire_CTC 5 2" xfId="6798"/>
    <cellStyle name="Monétaire_CTC 5 2" xfId="6799"/>
    <cellStyle name="Monetaire_CTC 5 3" xfId="6800"/>
    <cellStyle name="Monétaire_CTC 5 3" xfId="6801"/>
    <cellStyle name="Monetaire_CTC 6" xfId="6802"/>
    <cellStyle name="Monétaire_CTC 6" xfId="6803"/>
    <cellStyle name="Monetaire_CTC 6 2" xfId="6804"/>
    <cellStyle name="Monétaire_CTC 6 2" xfId="6805"/>
    <cellStyle name="Monetaire_CTC 6 3" xfId="6806"/>
    <cellStyle name="Monétaire_CTC 6 3" xfId="6807"/>
    <cellStyle name="Monetaire_CTC 7" xfId="6808"/>
    <cellStyle name="Monétaire_CTC 7" xfId="6809"/>
    <cellStyle name="Monetaire_CTC 7 2" xfId="6810"/>
    <cellStyle name="Monétaire_CTC 7 2" xfId="6811"/>
    <cellStyle name="Monetaire_CTC 7 3" xfId="6812"/>
    <cellStyle name="Monétaire_CTC 7 3" xfId="6813"/>
    <cellStyle name="Monetaire_CTC 8" xfId="6814"/>
    <cellStyle name="Monétaire_CTC 8" xfId="6815"/>
    <cellStyle name="Monetaire_CTC 8 2" xfId="6816"/>
    <cellStyle name="Monétaire_CTC 8 2" xfId="6817"/>
    <cellStyle name="Monetaire_CTC 8 3" xfId="6818"/>
    <cellStyle name="Monétaire_CTC 8 3" xfId="6819"/>
    <cellStyle name="Monetaire_CTC 9" xfId="6820"/>
    <cellStyle name="Monétaire_CTC 9" xfId="6821"/>
    <cellStyle name="Monetaire_CTC 9 2" xfId="6822"/>
    <cellStyle name="Monétaire_CTC 9 2" xfId="6823"/>
    <cellStyle name="Monetaire_CTC 9 3" xfId="6824"/>
    <cellStyle name="Monétaire_CTC 9 3" xfId="6825"/>
    <cellStyle name="Monetaire_CTC_!!!GO" xfId="6826"/>
    <cellStyle name="Monétaire_CTC_!!!GO" xfId="6827"/>
    <cellStyle name="Monetaire_CTC_!!!GO 10" xfId="6828"/>
    <cellStyle name="Monétaire_CTC_!!!GO 10" xfId="6829"/>
    <cellStyle name="Monetaire_CTC_!!!GO 10 2" xfId="6830"/>
    <cellStyle name="Monétaire_CTC_!!!GO 10 2" xfId="6831"/>
    <cellStyle name="Monetaire_CTC_!!!GO 10 3" xfId="6832"/>
    <cellStyle name="Monétaire_CTC_!!!GO 10 3" xfId="6833"/>
    <cellStyle name="Monetaire_CTC_!!!GO 11" xfId="6834"/>
    <cellStyle name="Monétaire_CTC_!!!GO 11" xfId="6835"/>
    <cellStyle name="Monetaire_CTC_!!!GO 11 2" xfId="6836"/>
    <cellStyle name="Monétaire_CTC_!!!GO 11 2" xfId="6837"/>
    <cellStyle name="Monetaire_CTC_!!!GO 11 3" xfId="6838"/>
    <cellStyle name="Monétaire_CTC_!!!GO 11 3" xfId="6839"/>
    <cellStyle name="Monetaire_CTC_!!!GO 12" xfId="6840"/>
    <cellStyle name="Monétaire_CTC_!!!GO 12" xfId="6841"/>
    <cellStyle name="Monetaire_CTC_!!!GO 12 2" xfId="6842"/>
    <cellStyle name="Monétaire_CTC_!!!GO 12 2" xfId="6843"/>
    <cellStyle name="Monetaire_CTC_!!!GO 12 3" xfId="6844"/>
    <cellStyle name="Monétaire_CTC_!!!GO 12 3" xfId="6845"/>
    <cellStyle name="Monetaire_CTC_!!!GO 13" xfId="6846"/>
    <cellStyle name="Monétaire_CTC_!!!GO 13" xfId="6847"/>
    <cellStyle name="Monetaire_CTC_!!!GO 13 2" xfId="6848"/>
    <cellStyle name="Monétaire_CTC_!!!GO 13 2" xfId="6849"/>
    <cellStyle name="Monetaire_CTC_!!!GO 13 3" xfId="6850"/>
    <cellStyle name="Monétaire_CTC_!!!GO 13 3" xfId="6851"/>
    <cellStyle name="Monetaire_CTC_!!!GO 14" xfId="6852"/>
    <cellStyle name="Monétaire_CTC_!!!GO 14" xfId="6853"/>
    <cellStyle name="Monetaire_CTC_!!!GO 14 2" xfId="6854"/>
    <cellStyle name="Monétaire_CTC_!!!GO 14 2" xfId="6855"/>
    <cellStyle name="Monetaire_CTC_!!!GO 14 3" xfId="6856"/>
    <cellStyle name="Monétaire_CTC_!!!GO 14 3" xfId="6857"/>
    <cellStyle name="Monetaire_CTC_!!!GO 15" xfId="6858"/>
    <cellStyle name="Monétaire_CTC_!!!GO 15" xfId="6859"/>
    <cellStyle name="Monetaire_CTC_!!!GO 15 2" xfId="6860"/>
    <cellStyle name="Monétaire_CTC_!!!GO 15 2" xfId="6861"/>
    <cellStyle name="Monetaire_CTC_!!!GO 15 3" xfId="6862"/>
    <cellStyle name="Monétaire_CTC_!!!GO 15 3" xfId="6863"/>
    <cellStyle name="Monetaire_CTC_!!!GO 16" xfId="6864"/>
    <cellStyle name="Monétaire_CTC_!!!GO 16" xfId="6865"/>
    <cellStyle name="Monetaire_CTC_!!!GO 16 2" xfId="6866"/>
    <cellStyle name="Monétaire_CTC_!!!GO 16 2" xfId="6867"/>
    <cellStyle name="Monetaire_CTC_!!!GO 16 3" xfId="6868"/>
    <cellStyle name="Monétaire_CTC_!!!GO 16 3" xfId="6869"/>
    <cellStyle name="Monetaire_CTC_!!!GO 17" xfId="6870"/>
    <cellStyle name="Monétaire_CTC_!!!GO 17" xfId="6871"/>
    <cellStyle name="Monetaire_CTC_!!!GO 17 2" xfId="6872"/>
    <cellStyle name="Monétaire_CTC_!!!GO 17 2" xfId="6873"/>
    <cellStyle name="Monetaire_CTC_!!!GO 17 3" xfId="6874"/>
    <cellStyle name="Monétaire_CTC_!!!GO 17 3" xfId="6875"/>
    <cellStyle name="Monetaire_CTC_!!!GO 18" xfId="6876"/>
    <cellStyle name="Monétaire_CTC_!!!GO 18" xfId="6877"/>
    <cellStyle name="Monetaire_CTC_!!!GO 18 2" xfId="6878"/>
    <cellStyle name="Monétaire_CTC_!!!GO 18 2" xfId="6879"/>
    <cellStyle name="Monetaire_CTC_!!!GO 18 3" xfId="6880"/>
    <cellStyle name="Monétaire_CTC_!!!GO 18 3" xfId="6881"/>
    <cellStyle name="Monetaire_CTC_!!!GO 19" xfId="6882"/>
    <cellStyle name="Monétaire_CTC_!!!GO 19" xfId="6883"/>
    <cellStyle name="Monetaire_CTC_!!!GO 19 2" xfId="6884"/>
    <cellStyle name="Monétaire_CTC_!!!GO 19 2" xfId="6885"/>
    <cellStyle name="Monetaire_CTC_!!!GO 19 3" xfId="6886"/>
    <cellStyle name="Monétaire_CTC_!!!GO 19 3" xfId="6887"/>
    <cellStyle name="Monetaire_CTC_!!!GO 2" xfId="6888"/>
    <cellStyle name="Monétaire_CTC_!!!GO 2" xfId="6889"/>
    <cellStyle name="Monetaire_CTC_!!!GO 2 2" xfId="6890"/>
    <cellStyle name="Monétaire_CTC_!!!GO 2 2" xfId="6891"/>
    <cellStyle name="Monetaire_CTC_!!!GO 2 3" xfId="6892"/>
    <cellStyle name="Monétaire_CTC_!!!GO 2 3" xfId="6893"/>
    <cellStyle name="Monetaire_CTC_!!!GO 20" xfId="6894"/>
    <cellStyle name="Monétaire_CTC_!!!GO 20" xfId="6895"/>
    <cellStyle name="Monetaire_CTC_!!!GO 20 2" xfId="6896"/>
    <cellStyle name="Monétaire_CTC_!!!GO 20 2" xfId="6897"/>
    <cellStyle name="Monetaire_CTC_!!!GO 20 3" xfId="6898"/>
    <cellStyle name="Monétaire_CTC_!!!GO 20 3" xfId="6899"/>
    <cellStyle name="Monetaire_CTC_!!!GO 21" xfId="6900"/>
    <cellStyle name="Monétaire_CTC_!!!GO 21" xfId="6901"/>
    <cellStyle name="Monetaire_CTC_!!!GO 22" xfId="6902"/>
    <cellStyle name="Monétaire_CTC_!!!GO 22" xfId="6903"/>
    <cellStyle name="Monetaire_CTC_!!!GO 3" xfId="6904"/>
    <cellStyle name="Monétaire_CTC_!!!GO 3" xfId="6905"/>
    <cellStyle name="Monetaire_CTC_!!!GO 3 2" xfId="6906"/>
    <cellStyle name="Monétaire_CTC_!!!GO 3 2" xfId="6907"/>
    <cellStyle name="Monetaire_CTC_!!!GO 3 3" xfId="6908"/>
    <cellStyle name="Monétaire_CTC_!!!GO 3 3" xfId="6909"/>
    <cellStyle name="Monetaire_CTC_!!!GO 4" xfId="6910"/>
    <cellStyle name="Monétaire_CTC_!!!GO 4" xfId="6911"/>
    <cellStyle name="Monetaire_CTC_!!!GO 4 2" xfId="6912"/>
    <cellStyle name="Monétaire_CTC_!!!GO 4 2" xfId="6913"/>
    <cellStyle name="Monetaire_CTC_!!!GO 4 3" xfId="6914"/>
    <cellStyle name="Monétaire_CTC_!!!GO 4 3" xfId="6915"/>
    <cellStyle name="Monetaire_CTC_!!!GO 5" xfId="6916"/>
    <cellStyle name="Monétaire_CTC_!!!GO 5" xfId="6917"/>
    <cellStyle name="Monetaire_CTC_!!!GO 5 2" xfId="6918"/>
    <cellStyle name="Monétaire_CTC_!!!GO 5 2" xfId="6919"/>
    <cellStyle name="Monetaire_CTC_!!!GO 5 3" xfId="6920"/>
    <cellStyle name="Monétaire_CTC_!!!GO 5 3" xfId="6921"/>
    <cellStyle name="Monetaire_CTC_!!!GO 6" xfId="6922"/>
    <cellStyle name="Monétaire_CTC_!!!GO 6" xfId="6923"/>
    <cellStyle name="Monetaire_CTC_!!!GO 6 2" xfId="6924"/>
    <cellStyle name="Monétaire_CTC_!!!GO 6 2" xfId="6925"/>
    <cellStyle name="Monetaire_CTC_!!!GO 6 3" xfId="6926"/>
    <cellStyle name="Monétaire_CTC_!!!GO 6 3" xfId="6927"/>
    <cellStyle name="Monetaire_CTC_!!!GO 7" xfId="6928"/>
    <cellStyle name="Monétaire_CTC_!!!GO 7" xfId="6929"/>
    <cellStyle name="Monetaire_CTC_!!!GO 7 2" xfId="6930"/>
    <cellStyle name="Monétaire_CTC_!!!GO 7 2" xfId="6931"/>
    <cellStyle name="Monetaire_CTC_!!!GO 7 3" xfId="6932"/>
    <cellStyle name="Monétaire_CTC_!!!GO 7 3" xfId="6933"/>
    <cellStyle name="Monetaire_CTC_!!!GO 8" xfId="6934"/>
    <cellStyle name="Monétaire_CTC_!!!GO 8" xfId="6935"/>
    <cellStyle name="Monetaire_CTC_!!!GO 8 2" xfId="6936"/>
    <cellStyle name="Monétaire_CTC_!!!GO 8 2" xfId="6937"/>
    <cellStyle name="Monetaire_CTC_!!!GO 8 3" xfId="6938"/>
    <cellStyle name="Monétaire_CTC_!!!GO 8 3" xfId="6939"/>
    <cellStyle name="Monetaire_CTC_!!!GO 9" xfId="6940"/>
    <cellStyle name="Monétaire_CTC_!!!GO 9" xfId="6941"/>
    <cellStyle name="Monetaire_CTC_!!!GO 9 2" xfId="6942"/>
    <cellStyle name="Monétaire_CTC_!!!GO 9 2" xfId="6943"/>
    <cellStyle name="Monetaire_CTC_!!!GO 9 3" xfId="6944"/>
    <cellStyle name="Monétaire_CTC_!!!GO 9 3" xfId="6945"/>
    <cellStyle name="Monetaire_DIRECTIONS" xfId="6946"/>
    <cellStyle name="Monétaire_DIRECTIONS" xfId="6947"/>
    <cellStyle name="Monetaire_DIRECTIONS 10" xfId="6948"/>
    <cellStyle name="Monétaire_DIRECTIONS 10" xfId="6949"/>
    <cellStyle name="Monetaire_DIRECTIONS 10 2" xfId="6950"/>
    <cellStyle name="Monétaire_DIRECTIONS 10 2" xfId="6951"/>
    <cellStyle name="Monetaire_DIRECTIONS 10 3" xfId="6952"/>
    <cellStyle name="Monétaire_DIRECTIONS 10 3" xfId="6953"/>
    <cellStyle name="Monetaire_DIRECTIONS 11" xfId="6954"/>
    <cellStyle name="Monétaire_DIRECTIONS 11" xfId="6955"/>
    <cellStyle name="Monetaire_DIRECTIONS 11 2" xfId="6956"/>
    <cellStyle name="Monétaire_DIRECTIONS 11 2" xfId="6957"/>
    <cellStyle name="Monetaire_DIRECTIONS 11 3" xfId="6958"/>
    <cellStyle name="Monétaire_DIRECTIONS 11 3" xfId="6959"/>
    <cellStyle name="Monetaire_DIRECTIONS 12" xfId="6960"/>
    <cellStyle name="Monétaire_DIRECTIONS 12" xfId="6961"/>
    <cellStyle name="Monetaire_DIRECTIONS 12 2" xfId="6962"/>
    <cellStyle name="Monétaire_DIRECTIONS 12 2" xfId="6963"/>
    <cellStyle name="Monetaire_DIRECTIONS 12 3" xfId="6964"/>
    <cellStyle name="Monétaire_DIRECTIONS 12 3" xfId="6965"/>
    <cellStyle name="Monetaire_DIRECTIONS 13" xfId="6966"/>
    <cellStyle name="Monétaire_DIRECTIONS 13" xfId="6967"/>
    <cellStyle name="Monetaire_DIRECTIONS 13 2" xfId="6968"/>
    <cellStyle name="Monétaire_DIRECTIONS 13 2" xfId="6969"/>
    <cellStyle name="Monetaire_DIRECTIONS 13 3" xfId="6970"/>
    <cellStyle name="Monétaire_DIRECTIONS 13 3" xfId="6971"/>
    <cellStyle name="Monetaire_DIRECTIONS 14" xfId="6972"/>
    <cellStyle name="Monétaire_DIRECTIONS 14" xfId="6973"/>
    <cellStyle name="Monetaire_DIRECTIONS 14 2" xfId="6974"/>
    <cellStyle name="Monétaire_DIRECTIONS 14 2" xfId="6975"/>
    <cellStyle name="Monetaire_DIRECTIONS 14 3" xfId="6976"/>
    <cellStyle name="Monétaire_DIRECTIONS 14 3" xfId="6977"/>
    <cellStyle name="Monetaire_DIRECTIONS 15" xfId="6978"/>
    <cellStyle name="Monétaire_DIRECTIONS 15" xfId="6979"/>
    <cellStyle name="Monetaire_DIRECTIONS 15 2" xfId="6980"/>
    <cellStyle name="Monétaire_DIRECTIONS 15 2" xfId="6981"/>
    <cellStyle name="Monetaire_DIRECTIONS 15 3" xfId="6982"/>
    <cellStyle name="Monétaire_DIRECTIONS 15 3" xfId="6983"/>
    <cellStyle name="Monetaire_DIRECTIONS 16" xfId="6984"/>
    <cellStyle name="Monétaire_DIRECTIONS 16" xfId="6985"/>
    <cellStyle name="Monetaire_DIRECTIONS 16 2" xfId="6986"/>
    <cellStyle name="Monétaire_DIRECTIONS 16 2" xfId="6987"/>
    <cellStyle name="Monetaire_DIRECTIONS 16 3" xfId="6988"/>
    <cellStyle name="Monétaire_DIRECTIONS 16 3" xfId="6989"/>
    <cellStyle name="Monetaire_DIRECTIONS 17" xfId="6990"/>
    <cellStyle name="Monétaire_DIRECTIONS 17" xfId="6991"/>
    <cellStyle name="Monetaire_DIRECTIONS 17 2" xfId="6992"/>
    <cellStyle name="Monétaire_DIRECTIONS 17 2" xfId="6993"/>
    <cellStyle name="Monetaire_DIRECTIONS 17 3" xfId="6994"/>
    <cellStyle name="Monétaire_DIRECTIONS 17 3" xfId="6995"/>
    <cellStyle name="Monetaire_DIRECTIONS 18" xfId="6996"/>
    <cellStyle name="Monétaire_DIRECTIONS 18" xfId="6997"/>
    <cellStyle name="Monetaire_DIRECTIONS 18 2" xfId="6998"/>
    <cellStyle name="Monétaire_DIRECTIONS 18 2" xfId="6999"/>
    <cellStyle name="Monetaire_DIRECTIONS 18 3" xfId="7000"/>
    <cellStyle name="Monétaire_DIRECTIONS 18 3" xfId="7001"/>
    <cellStyle name="Monetaire_DIRECTIONS 19" xfId="7002"/>
    <cellStyle name="Monétaire_DIRECTIONS 19" xfId="7003"/>
    <cellStyle name="Monetaire_DIRECTIONS 19 2" xfId="7004"/>
    <cellStyle name="Monétaire_DIRECTIONS 19 2" xfId="7005"/>
    <cellStyle name="Monetaire_DIRECTIONS 19 3" xfId="7006"/>
    <cellStyle name="Monétaire_DIRECTIONS 19 3" xfId="7007"/>
    <cellStyle name="Monetaire_DIRECTIONS 2" xfId="7008"/>
    <cellStyle name="Monétaire_DIRECTIONS 2" xfId="7009"/>
    <cellStyle name="Monetaire_DIRECTIONS 2 2" xfId="7010"/>
    <cellStyle name="Monétaire_DIRECTIONS 2 2" xfId="7011"/>
    <cellStyle name="Monetaire_DIRECTIONS 2 3" xfId="7012"/>
    <cellStyle name="Monétaire_DIRECTIONS 2 3" xfId="7013"/>
    <cellStyle name="Monetaire_DIRECTIONS 20" xfId="7014"/>
    <cellStyle name="Monétaire_DIRECTIONS 20" xfId="7015"/>
    <cellStyle name="Monetaire_DIRECTIONS 20 2" xfId="7016"/>
    <cellStyle name="Monétaire_DIRECTIONS 20 2" xfId="7017"/>
    <cellStyle name="Monetaire_DIRECTIONS 20 3" xfId="7018"/>
    <cellStyle name="Monétaire_DIRECTIONS 20 3" xfId="7019"/>
    <cellStyle name="Monetaire_DIRECTIONS 21" xfId="7020"/>
    <cellStyle name="Monétaire_DIRECTIONS 21" xfId="7021"/>
    <cellStyle name="Monetaire_DIRECTIONS 22" xfId="7022"/>
    <cellStyle name="Monétaire_DIRECTIONS 22" xfId="7023"/>
    <cellStyle name="Monetaire_DIRECTIONS 3" xfId="7024"/>
    <cellStyle name="Monétaire_DIRECTIONS 3" xfId="7025"/>
    <cellStyle name="Monetaire_DIRECTIONS 3 2" xfId="7026"/>
    <cellStyle name="Monétaire_DIRECTIONS 3 2" xfId="7027"/>
    <cellStyle name="Monetaire_DIRECTIONS 3 3" xfId="7028"/>
    <cellStyle name="Monétaire_DIRECTIONS 3 3" xfId="7029"/>
    <cellStyle name="Monetaire_DIRECTIONS 4" xfId="7030"/>
    <cellStyle name="Monétaire_DIRECTIONS 4" xfId="7031"/>
    <cellStyle name="Monetaire_DIRECTIONS 4 2" xfId="7032"/>
    <cellStyle name="Monétaire_DIRECTIONS 4 2" xfId="7033"/>
    <cellStyle name="Monetaire_DIRECTIONS 4 3" xfId="7034"/>
    <cellStyle name="Monétaire_DIRECTIONS 4 3" xfId="7035"/>
    <cellStyle name="Monetaire_DIRECTIONS 5" xfId="7036"/>
    <cellStyle name="Monétaire_DIRECTIONS 5" xfId="7037"/>
    <cellStyle name="Monetaire_DIRECTIONS 5 2" xfId="7038"/>
    <cellStyle name="Monétaire_DIRECTIONS 5 2" xfId="7039"/>
    <cellStyle name="Monetaire_DIRECTIONS 5 3" xfId="7040"/>
    <cellStyle name="Monétaire_DIRECTIONS 5 3" xfId="7041"/>
    <cellStyle name="Monetaire_DIRECTIONS 6" xfId="7042"/>
    <cellStyle name="Monétaire_DIRECTIONS 6" xfId="7043"/>
    <cellStyle name="Monetaire_DIRECTIONS 6 2" xfId="7044"/>
    <cellStyle name="Monétaire_DIRECTIONS 6 2" xfId="7045"/>
    <cellStyle name="Monetaire_DIRECTIONS 6 3" xfId="7046"/>
    <cellStyle name="Monétaire_DIRECTIONS 6 3" xfId="7047"/>
    <cellStyle name="Monetaire_DIRECTIONS 7" xfId="7048"/>
    <cellStyle name="Monétaire_DIRECTIONS 7" xfId="7049"/>
    <cellStyle name="Monetaire_DIRECTIONS 7 2" xfId="7050"/>
    <cellStyle name="Monétaire_DIRECTIONS 7 2" xfId="7051"/>
    <cellStyle name="Monetaire_DIRECTIONS 7 3" xfId="7052"/>
    <cellStyle name="Monétaire_DIRECTIONS 7 3" xfId="7053"/>
    <cellStyle name="Monetaire_DIRECTIONS 8" xfId="7054"/>
    <cellStyle name="Monétaire_DIRECTIONS 8" xfId="7055"/>
    <cellStyle name="Monetaire_DIRECTIONS 8 2" xfId="7056"/>
    <cellStyle name="Monétaire_DIRECTIONS 8 2" xfId="7057"/>
    <cellStyle name="Monetaire_DIRECTIONS 8 3" xfId="7058"/>
    <cellStyle name="Monétaire_DIRECTIONS 8 3" xfId="7059"/>
    <cellStyle name="Monetaire_DIRECTIONS 9" xfId="7060"/>
    <cellStyle name="Monétaire_DIRECTIONS 9" xfId="7061"/>
    <cellStyle name="Monetaire_DIRECTIONS 9 2" xfId="7062"/>
    <cellStyle name="Monétaire_DIRECTIONS 9 2" xfId="7063"/>
    <cellStyle name="Monetaire_DIRECTIONS 9 3" xfId="7064"/>
    <cellStyle name="Monétaire_DIRECTIONS 9 3" xfId="7065"/>
    <cellStyle name="Monetaire_DIRECTIONS_!!!GO" xfId="7066"/>
    <cellStyle name="Monétaire_DIRECTIONS_!!!GO" xfId="7067"/>
    <cellStyle name="Monetaire_DIRECTIONS_!!!GO 10" xfId="7068"/>
    <cellStyle name="Monétaire_DIRECTIONS_!!!GO 10" xfId="7069"/>
    <cellStyle name="Monetaire_DIRECTIONS_!!!GO 10 2" xfId="7070"/>
    <cellStyle name="Monétaire_DIRECTIONS_!!!GO 10 2" xfId="7071"/>
    <cellStyle name="Monetaire_DIRECTIONS_!!!GO 10 3" xfId="7072"/>
    <cellStyle name="Monétaire_DIRECTIONS_!!!GO 10 3" xfId="7073"/>
    <cellStyle name="Monetaire_DIRECTIONS_!!!GO 11" xfId="7074"/>
    <cellStyle name="Monétaire_DIRECTIONS_!!!GO 11" xfId="7075"/>
    <cellStyle name="Monetaire_DIRECTIONS_!!!GO 11 2" xfId="7076"/>
    <cellStyle name="Monétaire_DIRECTIONS_!!!GO 11 2" xfId="7077"/>
    <cellStyle name="Monetaire_DIRECTIONS_!!!GO 11 3" xfId="7078"/>
    <cellStyle name="Monétaire_DIRECTIONS_!!!GO 11 3" xfId="7079"/>
    <cellStyle name="Monetaire_DIRECTIONS_!!!GO 12" xfId="7080"/>
    <cellStyle name="Monétaire_DIRECTIONS_!!!GO 12" xfId="7081"/>
    <cellStyle name="Monetaire_DIRECTIONS_!!!GO 12 2" xfId="7082"/>
    <cellStyle name="Monétaire_DIRECTIONS_!!!GO 12 2" xfId="7083"/>
    <cellStyle name="Monetaire_DIRECTIONS_!!!GO 12 3" xfId="7084"/>
    <cellStyle name="Monétaire_DIRECTIONS_!!!GO 12 3" xfId="7085"/>
    <cellStyle name="Monetaire_DIRECTIONS_!!!GO 13" xfId="7086"/>
    <cellStyle name="Monétaire_DIRECTIONS_!!!GO 13" xfId="7087"/>
    <cellStyle name="Monetaire_DIRECTIONS_!!!GO 13 2" xfId="7088"/>
    <cellStyle name="Monétaire_DIRECTIONS_!!!GO 13 2" xfId="7089"/>
    <cellStyle name="Monetaire_DIRECTIONS_!!!GO 13 3" xfId="7090"/>
    <cellStyle name="Monétaire_DIRECTIONS_!!!GO 13 3" xfId="7091"/>
    <cellStyle name="Monetaire_DIRECTIONS_!!!GO 14" xfId="7092"/>
    <cellStyle name="Monétaire_DIRECTIONS_!!!GO 14" xfId="7093"/>
    <cellStyle name="Monetaire_DIRECTIONS_!!!GO 14 2" xfId="7094"/>
    <cellStyle name="Monétaire_DIRECTIONS_!!!GO 14 2" xfId="7095"/>
    <cellStyle name="Monetaire_DIRECTIONS_!!!GO 14 3" xfId="7096"/>
    <cellStyle name="Monétaire_DIRECTIONS_!!!GO 14 3" xfId="7097"/>
    <cellStyle name="Monetaire_DIRECTIONS_!!!GO 15" xfId="7098"/>
    <cellStyle name="Monétaire_DIRECTIONS_!!!GO 15" xfId="7099"/>
    <cellStyle name="Monetaire_DIRECTIONS_!!!GO 15 2" xfId="7100"/>
    <cellStyle name="Monétaire_DIRECTIONS_!!!GO 15 2" xfId="7101"/>
    <cellStyle name="Monetaire_DIRECTIONS_!!!GO 15 3" xfId="7102"/>
    <cellStyle name="Monétaire_DIRECTIONS_!!!GO 15 3" xfId="7103"/>
    <cellStyle name="Monetaire_DIRECTIONS_!!!GO 16" xfId="7104"/>
    <cellStyle name="Monétaire_DIRECTIONS_!!!GO 16" xfId="7105"/>
    <cellStyle name="Monetaire_DIRECTIONS_!!!GO 16 2" xfId="7106"/>
    <cellStyle name="Monétaire_DIRECTIONS_!!!GO 16 2" xfId="7107"/>
    <cellStyle name="Monetaire_DIRECTIONS_!!!GO 16 3" xfId="7108"/>
    <cellStyle name="Monétaire_DIRECTIONS_!!!GO 16 3" xfId="7109"/>
    <cellStyle name="Monetaire_DIRECTIONS_!!!GO 17" xfId="7110"/>
    <cellStyle name="Monétaire_DIRECTIONS_!!!GO 17" xfId="7111"/>
    <cellStyle name="Monetaire_DIRECTIONS_!!!GO 17 2" xfId="7112"/>
    <cellStyle name="Monétaire_DIRECTIONS_!!!GO 17 2" xfId="7113"/>
    <cellStyle name="Monetaire_DIRECTIONS_!!!GO 17 3" xfId="7114"/>
    <cellStyle name="Monétaire_DIRECTIONS_!!!GO 17 3" xfId="7115"/>
    <cellStyle name="Monetaire_DIRECTIONS_!!!GO 18" xfId="7116"/>
    <cellStyle name="Monétaire_DIRECTIONS_!!!GO 18" xfId="7117"/>
    <cellStyle name="Monetaire_DIRECTIONS_!!!GO 18 2" xfId="7118"/>
    <cellStyle name="Monétaire_DIRECTIONS_!!!GO 18 2" xfId="7119"/>
    <cellStyle name="Monetaire_DIRECTIONS_!!!GO 18 3" xfId="7120"/>
    <cellStyle name="Monétaire_DIRECTIONS_!!!GO 18 3" xfId="7121"/>
    <cellStyle name="Monetaire_DIRECTIONS_!!!GO 19" xfId="7122"/>
    <cellStyle name="Monétaire_DIRECTIONS_!!!GO 19" xfId="7123"/>
    <cellStyle name="Monetaire_DIRECTIONS_!!!GO 19 2" xfId="7124"/>
    <cellStyle name="Monétaire_DIRECTIONS_!!!GO 19 2" xfId="7125"/>
    <cellStyle name="Monetaire_DIRECTIONS_!!!GO 19 3" xfId="7126"/>
    <cellStyle name="Monétaire_DIRECTIONS_!!!GO 19 3" xfId="7127"/>
    <cellStyle name="Monetaire_DIRECTIONS_!!!GO 2" xfId="7128"/>
    <cellStyle name="Monétaire_DIRECTIONS_!!!GO 2" xfId="7129"/>
    <cellStyle name="Monetaire_DIRECTIONS_!!!GO 2 2" xfId="7130"/>
    <cellStyle name="Monétaire_DIRECTIONS_!!!GO 2 2" xfId="7131"/>
    <cellStyle name="Monetaire_DIRECTIONS_!!!GO 2 3" xfId="7132"/>
    <cellStyle name="Monétaire_DIRECTIONS_!!!GO 2 3" xfId="7133"/>
    <cellStyle name="Monetaire_DIRECTIONS_!!!GO 20" xfId="7134"/>
    <cellStyle name="Monétaire_DIRECTIONS_!!!GO 20" xfId="7135"/>
    <cellStyle name="Monetaire_DIRECTIONS_!!!GO 20 2" xfId="7136"/>
    <cellStyle name="Monétaire_DIRECTIONS_!!!GO 20 2" xfId="7137"/>
    <cellStyle name="Monetaire_DIRECTIONS_!!!GO 20 3" xfId="7138"/>
    <cellStyle name="Monétaire_DIRECTIONS_!!!GO 20 3" xfId="7139"/>
    <cellStyle name="Monetaire_DIRECTIONS_!!!GO 21" xfId="7140"/>
    <cellStyle name="Monétaire_DIRECTIONS_!!!GO 21" xfId="7141"/>
    <cellStyle name="Monetaire_DIRECTIONS_!!!GO 22" xfId="7142"/>
    <cellStyle name="Monétaire_DIRECTIONS_!!!GO 22" xfId="7143"/>
    <cellStyle name="Monetaire_DIRECTIONS_!!!GO 3" xfId="7144"/>
    <cellStyle name="Monétaire_DIRECTIONS_!!!GO 3" xfId="7145"/>
    <cellStyle name="Monetaire_DIRECTIONS_!!!GO 3 2" xfId="7146"/>
    <cellStyle name="Monétaire_DIRECTIONS_!!!GO 3 2" xfId="7147"/>
    <cellStyle name="Monetaire_DIRECTIONS_!!!GO 3 3" xfId="7148"/>
    <cellStyle name="Monétaire_DIRECTIONS_!!!GO 3 3" xfId="7149"/>
    <cellStyle name="Monetaire_DIRECTIONS_!!!GO 4" xfId="7150"/>
    <cellStyle name="Monétaire_DIRECTIONS_!!!GO 4" xfId="7151"/>
    <cellStyle name="Monetaire_DIRECTIONS_!!!GO 4 2" xfId="7152"/>
    <cellStyle name="Monétaire_DIRECTIONS_!!!GO 4 2" xfId="7153"/>
    <cellStyle name="Monetaire_DIRECTIONS_!!!GO 4 3" xfId="7154"/>
    <cellStyle name="Monétaire_DIRECTIONS_!!!GO 4 3" xfId="7155"/>
    <cellStyle name="Monetaire_DIRECTIONS_!!!GO 5" xfId="7156"/>
    <cellStyle name="Monétaire_DIRECTIONS_!!!GO 5" xfId="7157"/>
    <cellStyle name="Monetaire_DIRECTIONS_!!!GO 5 2" xfId="7158"/>
    <cellStyle name="Monétaire_DIRECTIONS_!!!GO 5 2" xfId="7159"/>
    <cellStyle name="Monetaire_DIRECTIONS_!!!GO 5 3" xfId="7160"/>
    <cellStyle name="Monétaire_DIRECTIONS_!!!GO 5 3" xfId="7161"/>
    <cellStyle name="Monetaire_DIRECTIONS_!!!GO 6" xfId="7162"/>
    <cellStyle name="Monétaire_DIRECTIONS_!!!GO 6" xfId="7163"/>
    <cellStyle name="Monetaire_DIRECTIONS_!!!GO 6 2" xfId="7164"/>
    <cellStyle name="Monétaire_DIRECTIONS_!!!GO 6 2" xfId="7165"/>
    <cellStyle name="Monetaire_DIRECTIONS_!!!GO 6 3" xfId="7166"/>
    <cellStyle name="Monétaire_DIRECTIONS_!!!GO 6 3" xfId="7167"/>
    <cellStyle name="Monetaire_DIRECTIONS_!!!GO 7" xfId="7168"/>
    <cellStyle name="Monétaire_DIRECTIONS_!!!GO 7" xfId="7169"/>
    <cellStyle name="Monetaire_DIRECTIONS_!!!GO 7 2" xfId="7170"/>
    <cellStyle name="Monétaire_DIRECTIONS_!!!GO 7 2" xfId="7171"/>
    <cellStyle name="Monetaire_DIRECTIONS_!!!GO 7 3" xfId="7172"/>
    <cellStyle name="Monétaire_DIRECTIONS_!!!GO 7 3" xfId="7173"/>
    <cellStyle name="Monetaire_DIRECTIONS_!!!GO 8" xfId="7174"/>
    <cellStyle name="Monétaire_DIRECTIONS_!!!GO 8" xfId="7175"/>
    <cellStyle name="Monetaire_DIRECTIONS_!!!GO 8 2" xfId="7176"/>
    <cellStyle name="Monétaire_DIRECTIONS_!!!GO 8 2" xfId="7177"/>
    <cellStyle name="Monetaire_DIRECTIONS_!!!GO 8 3" xfId="7178"/>
    <cellStyle name="Monétaire_DIRECTIONS_!!!GO 8 3" xfId="7179"/>
    <cellStyle name="Monetaire_DIRECTIONS_!!!GO 9" xfId="7180"/>
    <cellStyle name="Monétaire_DIRECTIONS_!!!GO 9" xfId="7181"/>
    <cellStyle name="Monetaire_DIRECTIONS_!!!GO 9 2" xfId="7182"/>
    <cellStyle name="Monétaire_DIRECTIONS_!!!GO 9 2" xfId="7183"/>
    <cellStyle name="Monetaire_DIRECTIONS_!!!GO 9 3" xfId="7184"/>
    <cellStyle name="Monétaire_DIRECTIONS_!!!GO 9 3" xfId="7185"/>
    <cellStyle name="Monetaire_laroux" xfId="7186"/>
    <cellStyle name="Monétaire_laroux" xfId="7187"/>
    <cellStyle name="Monetaire_laroux 10" xfId="7188"/>
    <cellStyle name="Monétaire_laroux 10" xfId="7189"/>
    <cellStyle name="Monetaire_laroux 10 2" xfId="7190"/>
    <cellStyle name="Monétaire_laroux 10 2" xfId="7191"/>
    <cellStyle name="Monetaire_laroux 10 3" xfId="7192"/>
    <cellStyle name="Monétaire_laroux 10 3" xfId="7193"/>
    <cellStyle name="Monetaire_laroux 11" xfId="7194"/>
    <cellStyle name="Monétaire_laroux 11" xfId="7195"/>
    <cellStyle name="Monetaire_laroux 11 2" xfId="7196"/>
    <cellStyle name="Monétaire_laroux 11 2" xfId="7197"/>
    <cellStyle name="Monetaire_laroux 11 3" xfId="7198"/>
    <cellStyle name="Monétaire_laroux 11 3" xfId="7199"/>
    <cellStyle name="Monetaire_laroux 12" xfId="7200"/>
    <cellStyle name="Monétaire_laroux 12" xfId="7201"/>
    <cellStyle name="Monetaire_laroux 12 2" xfId="7202"/>
    <cellStyle name="Monétaire_laroux 12 2" xfId="7203"/>
    <cellStyle name="Monetaire_laroux 12 3" xfId="7204"/>
    <cellStyle name="Monétaire_laroux 12 3" xfId="7205"/>
    <cellStyle name="Monetaire_laroux 13" xfId="7206"/>
    <cellStyle name="Monétaire_laroux 13" xfId="7207"/>
    <cellStyle name="Monetaire_laroux 13 2" xfId="7208"/>
    <cellStyle name="Monétaire_laroux 13 2" xfId="7209"/>
    <cellStyle name="Monetaire_laroux 13 3" xfId="7210"/>
    <cellStyle name="Monétaire_laroux 13 3" xfId="7211"/>
    <cellStyle name="Monetaire_laroux 14" xfId="7212"/>
    <cellStyle name="Monétaire_laroux 14" xfId="7213"/>
    <cellStyle name="Monetaire_laroux 14 2" xfId="7214"/>
    <cellStyle name="Monétaire_laroux 14 2" xfId="7215"/>
    <cellStyle name="Monetaire_laroux 14 3" xfId="7216"/>
    <cellStyle name="Monétaire_laroux 14 3" xfId="7217"/>
    <cellStyle name="Monetaire_laroux 15" xfId="7218"/>
    <cellStyle name="Monétaire_laroux 15" xfId="7219"/>
    <cellStyle name="Monetaire_laroux 15 2" xfId="7220"/>
    <cellStyle name="Monétaire_laroux 15 2" xfId="7221"/>
    <cellStyle name="Monetaire_laroux 15 3" xfId="7222"/>
    <cellStyle name="Monétaire_laroux 15 3" xfId="7223"/>
    <cellStyle name="Monetaire_laroux 16" xfId="7224"/>
    <cellStyle name="Monétaire_laroux 16" xfId="7225"/>
    <cellStyle name="Monetaire_laroux 16 2" xfId="7226"/>
    <cellStyle name="Monétaire_laroux 16 2" xfId="7227"/>
    <cellStyle name="Monetaire_laroux 16 3" xfId="7228"/>
    <cellStyle name="Monétaire_laroux 16 3" xfId="7229"/>
    <cellStyle name="Monetaire_laroux 17" xfId="7230"/>
    <cellStyle name="Monétaire_laroux 17" xfId="7231"/>
    <cellStyle name="Monetaire_laroux 17 2" xfId="7232"/>
    <cellStyle name="Monétaire_laroux 17 2" xfId="7233"/>
    <cellStyle name="Monetaire_laroux 17 3" xfId="7234"/>
    <cellStyle name="Monétaire_laroux 17 3" xfId="7235"/>
    <cellStyle name="Monetaire_laroux 18" xfId="7236"/>
    <cellStyle name="Monétaire_laroux 18" xfId="7237"/>
    <cellStyle name="Monetaire_laroux 18 2" xfId="7238"/>
    <cellStyle name="Monétaire_laroux 18 2" xfId="7239"/>
    <cellStyle name="Monetaire_laroux 18 3" xfId="7240"/>
    <cellStyle name="Monétaire_laroux 18 3" xfId="7241"/>
    <cellStyle name="Monetaire_laroux 19" xfId="7242"/>
    <cellStyle name="Monétaire_laroux 19" xfId="7243"/>
    <cellStyle name="Monetaire_laroux 19 2" xfId="7244"/>
    <cellStyle name="Monétaire_laroux 19 2" xfId="7245"/>
    <cellStyle name="Monetaire_laroux 19 3" xfId="7246"/>
    <cellStyle name="Monétaire_laroux 19 3" xfId="7247"/>
    <cellStyle name="Monetaire_laroux 2" xfId="7248"/>
    <cellStyle name="Monétaire_laroux 2" xfId="7249"/>
    <cellStyle name="Monetaire_laroux 2 2" xfId="7250"/>
    <cellStyle name="Monétaire_laroux 2 2" xfId="7251"/>
    <cellStyle name="Monetaire_laroux 2 3" xfId="7252"/>
    <cellStyle name="Monétaire_laroux 2 3" xfId="7253"/>
    <cellStyle name="Monetaire_laroux 20" xfId="7254"/>
    <cellStyle name="Monétaire_laroux 20" xfId="7255"/>
    <cellStyle name="Monetaire_laroux 20 2" xfId="7256"/>
    <cellStyle name="Monétaire_laroux 20 2" xfId="7257"/>
    <cellStyle name="Monetaire_laroux 20 3" xfId="7258"/>
    <cellStyle name="Monétaire_laroux 20 3" xfId="7259"/>
    <cellStyle name="Monetaire_laroux 21" xfId="7260"/>
    <cellStyle name="Monétaire_laroux 21" xfId="7261"/>
    <cellStyle name="Monetaire_laroux 22" xfId="7262"/>
    <cellStyle name="Monétaire_laroux 22" xfId="7263"/>
    <cellStyle name="Monetaire_laroux 3" xfId="7264"/>
    <cellStyle name="Monétaire_laroux 3" xfId="7265"/>
    <cellStyle name="Monetaire_laroux 3 2" xfId="7266"/>
    <cellStyle name="Monétaire_laroux 3 2" xfId="7267"/>
    <cellStyle name="Monetaire_laroux 3 3" xfId="7268"/>
    <cellStyle name="Monétaire_laroux 3 3" xfId="7269"/>
    <cellStyle name="Monetaire_laroux 4" xfId="7270"/>
    <cellStyle name="Monétaire_laroux 4" xfId="7271"/>
    <cellStyle name="Monetaire_laroux 4 2" xfId="7272"/>
    <cellStyle name="Monétaire_laroux 4 2" xfId="7273"/>
    <cellStyle name="Monetaire_laroux 4 3" xfId="7274"/>
    <cellStyle name="Monétaire_laroux 4 3" xfId="7275"/>
    <cellStyle name="Monetaire_laroux 5" xfId="7276"/>
    <cellStyle name="Monétaire_laroux 5" xfId="7277"/>
    <cellStyle name="Monetaire_laroux 5 2" xfId="7278"/>
    <cellStyle name="Monétaire_laroux 5 2" xfId="7279"/>
    <cellStyle name="Monetaire_laroux 5 3" xfId="7280"/>
    <cellStyle name="Monétaire_laroux 5 3" xfId="7281"/>
    <cellStyle name="Monetaire_laroux 6" xfId="7282"/>
    <cellStyle name="Monétaire_laroux 6" xfId="7283"/>
    <cellStyle name="Monetaire_laroux 6 2" xfId="7284"/>
    <cellStyle name="Monétaire_laroux 6 2" xfId="7285"/>
    <cellStyle name="Monetaire_laroux 6 3" xfId="7286"/>
    <cellStyle name="Monétaire_laroux 6 3" xfId="7287"/>
    <cellStyle name="Monetaire_laroux 7" xfId="7288"/>
    <cellStyle name="Monétaire_laroux 7" xfId="7289"/>
    <cellStyle name="Monetaire_laroux 7 2" xfId="7290"/>
    <cellStyle name="Monétaire_laroux 7 2" xfId="7291"/>
    <cellStyle name="Monetaire_laroux 7 3" xfId="7292"/>
    <cellStyle name="Monétaire_laroux 7 3" xfId="7293"/>
    <cellStyle name="Monetaire_laroux 8" xfId="7294"/>
    <cellStyle name="Monétaire_laroux 8" xfId="7295"/>
    <cellStyle name="Monetaire_laroux 8 2" xfId="7296"/>
    <cellStyle name="Monétaire_laroux 8 2" xfId="7297"/>
    <cellStyle name="Monetaire_laroux 8 3" xfId="7298"/>
    <cellStyle name="Monétaire_laroux 8 3" xfId="7299"/>
    <cellStyle name="Monetaire_laroux 9" xfId="7300"/>
    <cellStyle name="Monétaire_laroux 9" xfId="7301"/>
    <cellStyle name="Monetaire_laroux 9 2" xfId="7302"/>
    <cellStyle name="Monétaire_laroux 9 2" xfId="7303"/>
    <cellStyle name="Monetaire_laroux 9 3" xfId="7304"/>
    <cellStyle name="Monétaire_laroux 9 3" xfId="7305"/>
    <cellStyle name="Monetaire_laroux_1" xfId="7306"/>
    <cellStyle name="Monétaire_laroux_1" xfId="7307"/>
    <cellStyle name="Monetaire_laroux_1 2" xfId="7308"/>
    <cellStyle name="Monétaire_laroux_1 2" xfId="7309"/>
    <cellStyle name="Monetaire_laroux_1 3" xfId="7310"/>
    <cellStyle name="Monétaire_laroux_1 3" xfId="7311"/>
    <cellStyle name="Monetaire_laroux_1_Quotation TLATAM - Metro 2009 V28 val" xfId="7312"/>
    <cellStyle name="Monétaire_laroux_2" xfId="7313"/>
    <cellStyle name="Monetaire_laroux_2 2" xfId="7314"/>
    <cellStyle name="Monétaire_laroux_2 2" xfId="7315"/>
    <cellStyle name="Monetaire_laroux_2 3" xfId="7316"/>
    <cellStyle name="Monétaire_laroux_2 3" xfId="7317"/>
    <cellStyle name="Monetaire_liste principale 1998" xfId="7318"/>
    <cellStyle name="Monétaire_liste principale 1998" xfId="7319"/>
    <cellStyle name="Monetaire_liste principale 1998 10" xfId="7320"/>
    <cellStyle name="Monétaire_liste principale 1998 10" xfId="7321"/>
    <cellStyle name="Monetaire_liste principale 1998 10 2" xfId="7322"/>
    <cellStyle name="Monétaire_liste principale 1998 10 2" xfId="7323"/>
    <cellStyle name="Monetaire_liste principale 1998 10 3" xfId="7324"/>
    <cellStyle name="Monétaire_liste principale 1998 10 3" xfId="7325"/>
    <cellStyle name="Monetaire_liste principale 1998 11" xfId="7326"/>
    <cellStyle name="Monétaire_liste principale 1998 11" xfId="7327"/>
    <cellStyle name="Monetaire_liste principale 1998 11 2" xfId="7328"/>
    <cellStyle name="Monétaire_liste principale 1998 11 2" xfId="7329"/>
    <cellStyle name="Monetaire_liste principale 1998 11 3" xfId="7330"/>
    <cellStyle name="Monétaire_liste principale 1998 11 3" xfId="7331"/>
    <cellStyle name="Monetaire_liste principale 1998 12" xfId="7332"/>
    <cellStyle name="Monétaire_liste principale 1998 12" xfId="7333"/>
    <cellStyle name="Monetaire_liste principale 1998 12 2" xfId="7334"/>
    <cellStyle name="Monétaire_liste principale 1998 12 2" xfId="7335"/>
    <cellStyle name="Monetaire_liste principale 1998 12 3" xfId="7336"/>
    <cellStyle name="Monétaire_liste principale 1998 12 3" xfId="7337"/>
    <cellStyle name="Monetaire_liste principale 1998 13" xfId="7338"/>
    <cellStyle name="Monétaire_liste principale 1998 13" xfId="7339"/>
    <cellStyle name="Monetaire_liste principale 1998 13 2" xfId="7340"/>
    <cellStyle name="Monétaire_liste principale 1998 13 2" xfId="7341"/>
    <cellStyle name="Monetaire_liste principale 1998 13 3" xfId="7342"/>
    <cellStyle name="Monétaire_liste principale 1998 13 3" xfId="7343"/>
    <cellStyle name="Monetaire_liste principale 1998 14" xfId="7344"/>
    <cellStyle name="Monétaire_liste principale 1998 14" xfId="7345"/>
    <cellStyle name="Monetaire_liste principale 1998 14 2" xfId="7346"/>
    <cellStyle name="Monétaire_liste principale 1998 14 2" xfId="7347"/>
    <cellStyle name="Monetaire_liste principale 1998 14 3" xfId="7348"/>
    <cellStyle name="Monétaire_liste principale 1998 14 3" xfId="7349"/>
    <cellStyle name="Monetaire_liste principale 1998 15" xfId="7350"/>
    <cellStyle name="Monétaire_liste principale 1998 15" xfId="7351"/>
    <cellStyle name="Monetaire_liste principale 1998 15 2" xfId="7352"/>
    <cellStyle name="Monétaire_liste principale 1998 15 2" xfId="7353"/>
    <cellStyle name="Monetaire_liste principale 1998 15 3" xfId="7354"/>
    <cellStyle name="Monétaire_liste principale 1998 15 3" xfId="7355"/>
    <cellStyle name="Monetaire_liste principale 1998 16" xfId="7356"/>
    <cellStyle name="Monétaire_liste principale 1998 16" xfId="7357"/>
    <cellStyle name="Monetaire_liste principale 1998 16 2" xfId="7358"/>
    <cellStyle name="Monétaire_liste principale 1998 16 2" xfId="7359"/>
    <cellStyle name="Monetaire_liste principale 1998 16 3" xfId="7360"/>
    <cellStyle name="Monétaire_liste principale 1998 16 3" xfId="7361"/>
    <cellStyle name="Monetaire_liste principale 1998 17" xfId="7362"/>
    <cellStyle name="Monétaire_liste principale 1998 17" xfId="7363"/>
    <cellStyle name="Monetaire_liste principale 1998 17 2" xfId="7364"/>
    <cellStyle name="Monétaire_liste principale 1998 17 2" xfId="7365"/>
    <cellStyle name="Monetaire_liste principale 1998 17 3" xfId="7366"/>
    <cellStyle name="Monétaire_liste principale 1998 17 3" xfId="7367"/>
    <cellStyle name="Monetaire_liste principale 1998 18" xfId="7368"/>
    <cellStyle name="Monétaire_liste principale 1998 18" xfId="7369"/>
    <cellStyle name="Monetaire_liste principale 1998 18 2" xfId="7370"/>
    <cellStyle name="Monétaire_liste principale 1998 18 2" xfId="7371"/>
    <cellStyle name="Monetaire_liste principale 1998 18 3" xfId="7372"/>
    <cellStyle name="Monétaire_liste principale 1998 18 3" xfId="7373"/>
    <cellStyle name="Monetaire_liste principale 1998 19" xfId="7374"/>
    <cellStyle name="Monétaire_liste principale 1998 19" xfId="7375"/>
    <cellStyle name="Monetaire_liste principale 1998 19 2" xfId="7376"/>
    <cellStyle name="Monétaire_liste principale 1998 19 2" xfId="7377"/>
    <cellStyle name="Monetaire_liste principale 1998 19 3" xfId="7378"/>
    <cellStyle name="Monétaire_liste principale 1998 19 3" xfId="7379"/>
    <cellStyle name="Monetaire_liste principale 1998 2" xfId="7380"/>
    <cellStyle name="Monétaire_liste principale 1998 2" xfId="7381"/>
    <cellStyle name="Monetaire_liste principale 1998 2 2" xfId="7382"/>
    <cellStyle name="Monétaire_liste principale 1998 2 2" xfId="7383"/>
    <cellStyle name="Monetaire_liste principale 1998 2 3" xfId="7384"/>
    <cellStyle name="Monétaire_liste principale 1998 2 3" xfId="7385"/>
    <cellStyle name="Monetaire_liste principale 1998 20" xfId="7386"/>
    <cellStyle name="Monétaire_liste principale 1998 20" xfId="7387"/>
    <cellStyle name="Monetaire_liste principale 1998 20 2" xfId="7388"/>
    <cellStyle name="Monétaire_liste principale 1998 20 2" xfId="7389"/>
    <cellStyle name="Monetaire_liste principale 1998 20 3" xfId="7390"/>
    <cellStyle name="Monétaire_liste principale 1998 20 3" xfId="7391"/>
    <cellStyle name="Monetaire_liste principale 1998 21" xfId="7392"/>
    <cellStyle name="Monétaire_liste principale 1998 21" xfId="7393"/>
    <cellStyle name="Monetaire_liste principale 1998 22" xfId="7394"/>
    <cellStyle name="Monétaire_liste principale 1998 22" xfId="7395"/>
    <cellStyle name="Monetaire_liste principale 1998 3" xfId="7396"/>
    <cellStyle name="Monétaire_liste principale 1998 3" xfId="7397"/>
    <cellStyle name="Monetaire_liste principale 1998 3 2" xfId="7398"/>
    <cellStyle name="Monétaire_liste principale 1998 3 2" xfId="7399"/>
    <cellStyle name="Monetaire_liste principale 1998 3 3" xfId="7400"/>
    <cellStyle name="Monétaire_liste principale 1998 3 3" xfId="7401"/>
    <cellStyle name="Monetaire_liste principale 1998 4" xfId="7402"/>
    <cellStyle name="Monétaire_liste principale 1998 4" xfId="7403"/>
    <cellStyle name="Monetaire_liste principale 1998 4 2" xfId="7404"/>
    <cellStyle name="Monétaire_liste principale 1998 4 2" xfId="7405"/>
    <cellStyle name="Monetaire_liste principale 1998 4 3" xfId="7406"/>
    <cellStyle name="Monétaire_liste principale 1998 4 3" xfId="7407"/>
    <cellStyle name="Monetaire_liste principale 1998 5" xfId="7408"/>
    <cellStyle name="Monétaire_liste principale 1998 5" xfId="7409"/>
    <cellStyle name="Monetaire_liste principale 1998 5 2" xfId="7410"/>
    <cellStyle name="Monétaire_liste principale 1998 5 2" xfId="7411"/>
    <cellStyle name="Monetaire_liste principale 1998 5 3" xfId="7412"/>
    <cellStyle name="Monétaire_liste principale 1998 5 3" xfId="7413"/>
    <cellStyle name="Monetaire_liste principale 1998 6" xfId="7414"/>
    <cellStyle name="Monétaire_liste principale 1998 6" xfId="7415"/>
    <cellStyle name="Monetaire_liste principale 1998 6 2" xfId="7416"/>
    <cellStyle name="Monétaire_liste principale 1998 6 2" xfId="7417"/>
    <cellStyle name="Monetaire_liste principale 1998 6 3" xfId="7418"/>
    <cellStyle name="Monétaire_liste principale 1998 6 3" xfId="7419"/>
    <cellStyle name="Monetaire_liste principale 1998 7" xfId="7420"/>
    <cellStyle name="Monétaire_liste principale 1998 7" xfId="7421"/>
    <cellStyle name="Monetaire_liste principale 1998 7 2" xfId="7422"/>
    <cellStyle name="Monétaire_liste principale 1998 7 2" xfId="7423"/>
    <cellStyle name="Monetaire_liste principale 1998 7 3" xfId="7424"/>
    <cellStyle name="Monétaire_liste principale 1998 7 3" xfId="7425"/>
    <cellStyle name="Monetaire_liste principale 1998 8" xfId="7426"/>
    <cellStyle name="Monétaire_liste principale 1998 8" xfId="7427"/>
    <cellStyle name="Monetaire_liste principale 1998 8 2" xfId="7428"/>
    <cellStyle name="Monétaire_liste principale 1998 8 2" xfId="7429"/>
    <cellStyle name="Monetaire_liste principale 1998 8 3" xfId="7430"/>
    <cellStyle name="Monétaire_liste principale 1998 8 3" xfId="7431"/>
    <cellStyle name="Monetaire_liste principale 1998 9" xfId="7432"/>
    <cellStyle name="Monétaire_liste principale 1998 9" xfId="7433"/>
    <cellStyle name="Monetaire_liste principale 1998 9 2" xfId="7434"/>
    <cellStyle name="Monétaire_liste principale 1998 9 2" xfId="7435"/>
    <cellStyle name="Monetaire_liste principale 1998 9 3" xfId="7436"/>
    <cellStyle name="Monétaire_liste principale 1998 9 3" xfId="7437"/>
    <cellStyle name="Monetaire_liste principale 1998_!!!GO" xfId="7438"/>
    <cellStyle name="Monétaire_liste principale 1998_!!!GO" xfId="7439"/>
    <cellStyle name="Monetaire_liste principale 1998_!!!GO 10" xfId="7440"/>
    <cellStyle name="Monétaire_liste principale 1998_!!!GO 10" xfId="7441"/>
    <cellStyle name="Monetaire_liste principale 1998_!!!GO 10 2" xfId="7442"/>
    <cellStyle name="Monétaire_liste principale 1998_!!!GO 10 2" xfId="7443"/>
    <cellStyle name="Monetaire_liste principale 1998_!!!GO 10 3" xfId="7444"/>
    <cellStyle name="Monétaire_liste principale 1998_!!!GO 10 3" xfId="7445"/>
    <cellStyle name="Monetaire_liste principale 1998_!!!GO 11" xfId="7446"/>
    <cellStyle name="Monétaire_liste principale 1998_!!!GO 11" xfId="7447"/>
    <cellStyle name="Monetaire_liste principale 1998_!!!GO 11 2" xfId="7448"/>
    <cellStyle name="Monétaire_liste principale 1998_!!!GO 11 2" xfId="7449"/>
    <cellStyle name="Monetaire_liste principale 1998_!!!GO 11 3" xfId="7450"/>
    <cellStyle name="Monétaire_liste principale 1998_!!!GO 11 3" xfId="7451"/>
    <cellStyle name="Monetaire_liste principale 1998_!!!GO 12" xfId="7452"/>
    <cellStyle name="Monétaire_liste principale 1998_!!!GO 12" xfId="7453"/>
    <cellStyle name="Monetaire_liste principale 1998_!!!GO 12 2" xfId="7454"/>
    <cellStyle name="Monétaire_liste principale 1998_!!!GO 12 2" xfId="7455"/>
    <cellStyle name="Monetaire_liste principale 1998_!!!GO 12 3" xfId="7456"/>
    <cellStyle name="Monétaire_liste principale 1998_!!!GO 12 3" xfId="7457"/>
    <cellStyle name="Monetaire_liste principale 1998_!!!GO 13" xfId="7458"/>
    <cellStyle name="Monétaire_liste principale 1998_!!!GO 13" xfId="7459"/>
    <cellStyle name="Monetaire_liste principale 1998_!!!GO 13 2" xfId="7460"/>
    <cellStyle name="Monétaire_liste principale 1998_!!!GO 13 2" xfId="7461"/>
    <cellStyle name="Monetaire_liste principale 1998_!!!GO 13 3" xfId="7462"/>
    <cellStyle name="Monétaire_liste principale 1998_!!!GO 13 3" xfId="7463"/>
    <cellStyle name="Monetaire_liste principale 1998_!!!GO 14" xfId="7464"/>
    <cellStyle name="Monétaire_liste principale 1998_!!!GO 14" xfId="7465"/>
    <cellStyle name="Monetaire_liste principale 1998_!!!GO 14 2" xfId="7466"/>
    <cellStyle name="Monétaire_liste principale 1998_!!!GO 14 2" xfId="7467"/>
    <cellStyle name="Monetaire_liste principale 1998_!!!GO 14 3" xfId="7468"/>
    <cellStyle name="Monétaire_liste principale 1998_!!!GO 14 3" xfId="7469"/>
    <cellStyle name="Monetaire_liste principale 1998_!!!GO 15" xfId="7470"/>
    <cellStyle name="Monétaire_liste principale 1998_!!!GO 15" xfId="7471"/>
    <cellStyle name="Monetaire_liste principale 1998_!!!GO 15 2" xfId="7472"/>
    <cellStyle name="Monétaire_liste principale 1998_!!!GO 15 2" xfId="7473"/>
    <cellStyle name="Monetaire_liste principale 1998_!!!GO 15 3" xfId="7474"/>
    <cellStyle name="Monétaire_liste principale 1998_!!!GO 15 3" xfId="7475"/>
    <cellStyle name="Monetaire_liste principale 1998_!!!GO 16" xfId="7476"/>
    <cellStyle name="Monétaire_liste principale 1998_!!!GO 16" xfId="7477"/>
    <cellStyle name="Monetaire_liste principale 1998_!!!GO 16 2" xfId="7478"/>
    <cellStyle name="Monétaire_liste principale 1998_!!!GO 16 2" xfId="7479"/>
    <cellStyle name="Monetaire_liste principale 1998_!!!GO 16 3" xfId="7480"/>
    <cellStyle name="Monétaire_liste principale 1998_!!!GO 16 3" xfId="7481"/>
    <cellStyle name="Monetaire_liste principale 1998_!!!GO 17" xfId="7482"/>
    <cellStyle name="Monétaire_liste principale 1998_!!!GO 17" xfId="7483"/>
    <cellStyle name="Monetaire_liste principale 1998_!!!GO 17 2" xfId="7484"/>
    <cellStyle name="Monétaire_liste principale 1998_!!!GO 17 2" xfId="7485"/>
    <cellStyle name="Monetaire_liste principale 1998_!!!GO 17 3" xfId="7486"/>
    <cellStyle name="Monétaire_liste principale 1998_!!!GO 17 3" xfId="7487"/>
    <cellStyle name="Monetaire_liste principale 1998_!!!GO 18" xfId="7488"/>
    <cellStyle name="Monétaire_liste principale 1998_!!!GO 18" xfId="7489"/>
    <cellStyle name="Monetaire_liste principale 1998_!!!GO 18 2" xfId="7490"/>
    <cellStyle name="Monétaire_liste principale 1998_!!!GO 18 2" xfId="7491"/>
    <cellStyle name="Monetaire_liste principale 1998_!!!GO 18 3" xfId="7492"/>
    <cellStyle name="Monétaire_liste principale 1998_!!!GO 18 3" xfId="7493"/>
    <cellStyle name="Monetaire_liste principale 1998_!!!GO 19" xfId="7494"/>
    <cellStyle name="Monétaire_liste principale 1998_!!!GO 19" xfId="7495"/>
    <cellStyle name="Monetaire_liste principale 1998_!!!GO 19 2" xfId="7496"/>
    <cellStyle name="Monétaire_liste principale 1998_!!!GO 19 2" xfId="7497"/>
    <cellStyle name="Monetaire_liste principale 1998_!!!GO 19 3" xfId="7498"/>
    <cellStyle name="Monétaire_liste principale 1998_!!!GO 19 3" xfId="7499"/>
    <cellStyle name="Monetaire_liste principale 1998_!!!GO 2" xfId="7500"/>
    <cellStyle name="Monétaire_liste principale 1998_!!!GO 2" xfId="7501"/>
    <cellStyle name="Monetaire_liste principale 1998_!!!GO 2 2" xfId="7502"/>
    <cellStyle name="Monétaire_liste principale 1998_!!!GO 2 2" xfId="7503"/>
    <cellStyle name="Monetaire_liste principale 1998_!!!GO 2 3" xfId="7504"/>
    <cellStyle name="Monétaire_liste principale 1998_!!!GO 2 3" xfId="7505"/>
    <cellStyle name="Monetaire_liste principale 1998_!!!GO 20" xfId="7506"/>
    <cellStyle name="Monétaire_liste principale 1998_!!!GO 20" xfId="7507"/>
    <cellStyle name="Monetaire_liste principale 1998_!!!GO 20 2" xfId="7508"/>
    <cellStyle name="Monétaire_liste principale 1998_!!!GO 20 2" xfId="7509"/>
    <cellStyle name="Monetaire_liste principale 1998_!!!GO 20 3" xfId="7510"/>
    <cellStyle name="Monétaire_liste principale 1998_!!!GO 20 3" xfId="7511"/>
    <cellStyle name="Monetaire_liste principale 1998_!!!GO 21" xfId="7512"/>
    <cellStyle name="Monétaire_liste principale 1998_!!!GO 21" xfId="7513"/>
    <cellStyle name="Monetaire_liste principale 1998_!!!GO 22" xfId="7514"/>
    <cellStyle name="Monétaire_liste principale 1998_!!!GO 22" xfId="7515"/>
    <cellStyle name="Monetaire_liste principale 1998_!!!GO 3" xfId="7516"/>
    <cellStyle name="Monétaire_liste principale 1998_!!!GO 3" xfId="7517"/>
    <cellStyle name="Monetaire_liste principale 1998_!!!GO 3 2" xfId="7518"/>
    <cellStyle name="Monétaire_liste principale 1998_!!!GO 3 2" xfId="7519"/>
    <cellStyle name="Monetaire_liste principale 1998_!!!GO 3 3" xfId="7520"/>
    <cellStyle name="Monétaire_liste principale 1998_!!!GO 3 3" xfId="7521"/>
    <cellStyle name="Monetaire_liste principale 1998_!!!GO 4" xfId="7522"/>
    <cellStyle name="Monétaire_liste principale 1998_!!!GO 4" xfId="7523"/>
    <cellStyle name="Monetaire_liste principale 1998_!!!GO 4 2" xfId="7524"/>
    <cellStyle name="Monétaire_liste principale 1998_!!!GO 4 2" xfId="7525"/>
    <cellStyle name="Monetaire_liste principale 1998_!!!GO 4 3" xfId="7526"/>
    <cellStyle name="Monétaire_liste principale 1998_!!!GO 4 3" xfId="7527"/>
    <cellStyle name="Monetaire_liste principale 1998_!!!GO 5" xfId="7528"/>
    <cellStyle name="Monétaire_liste principale 1998_!!!GO 5" xfId="7529"/>
    <cellStyle name="Monetaire_liste principale 1998_!!!GO 5 2" xfId="7530"/>
    <cellStyle name="Monétaire_liste principale 1998_!!!GO 5 2" xfId="7531"/>
    <cellStyle name="Monetaire_liste principale 1998_!!!GO 5 3" xfId="7532"/>
    <cellStyle name="Monétaire_liste principale 1998_!!!GO 5 3" xfId="7533"/>
    <cellStyle name="Monetaire_liste principale 1998_!!!GO 6" xfId="7534"/>
    <cellStyle name="Monétaire_liste principale 1998_!!!GO 6" xfId="7535"/>
    <cellStyle name="Monetaire_liste principale 1998_!!!GO 6 2" xfId="7536"/>
    <cellStyle name="Monétaire_liste principale 1998_!!!GO 6 2" xfId="7537"/>
    <cellStyle name="Monetaire_liste principale 1998_!!!GO 6 3" xfId="7538"/>
    <cellStyle name="Monétaire_liste principale 1998_!!!GO 6 3" xfId="7539"/>
    <cellStyle name="Monetaire_liste principale 1998_!!!GO 7" xfId="7540"/>
    <cellStyle name="Monétaire_liste principale 1998_!!!GO 7" xfId="7541"/>
    <cellStyle name="Monetaire_liste principale 1998_!!!GO 7 2" xfId="7542"/>
    <cellStyle name="Monétaire_liste principale 1998_!!!GO 7 2" xfId="7543"/>
    <cellStyle name="Monetaire_liste principale 1998_!!!GO 7 3" xfId="7544"/>
    <cellStyle name="Monétaire_liste principale 1998_!!!GO 7 3" xfId="7545"/>
    <cellStyle name="Monetaire_liste principale 1998_!!!GO 8" xfId="7546"/>
    <cellStyle name="Monétaire_liste principale 1998_!!!GO 8" xfId="7547"/>
    <cellStyle name="Monetaire_liste principale 1998_!!!GO 8 2" xfId="7548"/>
    <cellStyle name="Monétaire_liste principale 1998_!!!GO 8 2" xfId="7549"/>
    <cellStyle name="Monetaire_liste principale 1998_!!!GO 8 3" xfId="7550"/>
    <cellStyle name="Monétaire_liste principale 1998_!!!GO 8 3" xfId="7551"/>
    <cellStyle name="Monetaire_liste principale 1998_!!!GO 9" xfId="7552"/>
    <cellStyle name="Monétaire_liste principale 1998_!!!GO 9" xfId="7553"/>
    <cellStyle name="Monetaire_liste principale 1998_!!!GO 9 2" xfId="7554"/>
    <cellStyle name="Monétaire_liste principale 1998_!!!GO 9 2" xfId="7555"/>
    <cellStyle name="Monetaire_liste principale 1998_!!!GO 9 3" xfId="7556"/>
    <cellStyle name="Monétaire_liste principale 1998_!!!GO 9 3" xfId="7557"/>
    <cellStyle name="Monetaire_pldt" xfId="7558"/>
    <cellStyle name="Monétaire_pldt" xfId="7559"/>
    <cellStyle name="Monetaire_pldt 2" xfId="7560"/>
    <cellStyle name="Monétaire_pldt 2" xfId="7561"/>
    <cellStyle name="Monetaire_pldt 3" xfId="7562"/>
    <cellStyle name="Monétaire_pldt 3" xfId="7563"/>
    <cellStyle name="Monetaire_pldt_1" xfId="7564"/>
    <cellStyle name="Monétaire_pldt_1" xfId="7565"/>
    <cellStyle name="Monetaire_pldt_1 2" xfId="7566"/>
    <cellStyle name="Monétaire_pldt_1 2" xfId="7567"/>
    <cellStyle name="Monetaire_pldt_1 3" xfId="7568"/>
    <cellStyle name="Monétaire_pldt_1 3" xfId="7569"/>
    <cellStyle name="Monetaire_pldt_BR 0156.B1-02 RA v.1" xfId="7570"/>
    <cellStyle name="Monétaire_pldt_BR 0156.B1-02 RA v.1" xfId="7571"/>
    <cellStyle name="Monetaire_pldt_BR 0156.B1-02 RA v.1 10" xfId="7572"/>
    <cellStyle name="Monétaire_pldt_BR 0156.B1-02 RA v.1 10" xfId="7573"/>
    <cellStyle name="Monetaire_pldt_BR 0156.B1-02 RA v.1 10 2" xfId="7574"/>
    <cellStyle name="Monétaire_pldt_BR 0156.B1-02 RA v.1 10 2" xfId="7575"/>
    <cellStyle name="Monetaire_pldt_BR 0156.B1-02 RA v.1 10 3" xfId="7576"/>
    <cellStyle name="Monétaire_pldt_BR 0156.B1-02 RA v.1 10 3" xfId="7577"/>
    <cellStyle name="Monetaire_pldt_BR 0156.B1-02 RA v.1 11" xfId="7578"/>
    <cellStyle name="Monétaire_pldt_BR 0156.B1-02 RA v.1 11" xfId="7579"/>
    <cellStyle name="Monetaire_pldt_BR 0156.B1-02 RA v.1 11 2" xfId="7580"/>
    <cellStyle name="Monétaire_pldt_BR 0156.B1-02 RA v.1 11 2" xfId="7581"/>
    <cellStyle name="Monetaire_pldt_BR 0156.B1-02 RA v.1 11 3" xfId="7582"/>
    <cellStyle name="Monétaire_pldt_BR 0156.B1-02 RA v.1 11 3" xfId="7583"/>
    <cellStyle name="Monetaire_pldt_BR 0156.B1-02 RA v.1 12" xfId="7584"/>
    <cellStyle name="Monétaire_pldt_BR 0156.B1-02 RA v.1 12" xfId="7585"/>
    <cellStyle name="Monetaire_pldt_BR 0156.B1-02 RA v.1 12 2" xfId="7586"/>
    <cellStyle name="Monétaire_pldt_BR 0156.B1-02 RA v.1 12 2" xfId="7587"/>
    <cellStyle name="Monetaire_pldt_BR 0156.B1-02 RA v.1 12 3" xfId="7588"/>
    <cellStyle name="Monétaire_pldt_BR 0156.B1-02 RA v.1 12 3" xfId="7589"/>
    <cellStyle name="Monetaire_pldt_BR 0156.B1-02 RA v.1 13" xfId="7590"/>
    <cellStyle name="Monétaire_pldt_BR 0156.B1-02 RA v.1 13" xfId="7591"/>
    <cellStyle name="Monetaire_pldt_BR 0156.B1-02 RA v.1 13 2" xfId="7592"/>
    <cellStyle name="Monétaire_pldt_BR 0156.B1-02 RA v.1 13 2" xfId="7593"/>
    <cellStyle name="Monetaire_pldt_BR 0156.B1-02 RA v.1 13 3" xfId="7594"/>
    <cellStyle name="Monétaire_pldt_BR 0156.B1-02 RA v.1 13 3" xfId="7595"/>
    <cellStyle name="Monetaire_pldt_BR 0156.B1-02 RA v.1 14" xfId="7596"/>
    <cellStyle name="Monétaire_pldt_BR 0156.B1-02 RA v.1 14" xfId="7597"/>
    <cellStyle name="Monetaire_pldt_BR 0156.B1-02 RA v.1 14 2" xfId="7598"/>
    <cellStyle name="Monétaire_pldt_BR 0156.B1-02 RA v.1 14 2" xfId="7599"/>
    <cellStyle name="Monetaire_pldt_BR 0156.B1-02 RA v.1 14 3" xfId="7600"/>
    <cellStyle name="Monétaire_pldt_BR 0156.B1-02 RA v.1 14 3" xfId="7601"/>
    <cellStyle name="Monetaire_pldt_BR 0156.B1-02 RA v.1 15" xfId="7602"/>
    <cellStyle name="Monétaire_pldt_BR 0156.B1-02 RA v.1 15" xfId="7603"/>
    <cellStyle name="Monetaire_pldt_BR 0156.B1-02 RA v.1 15 2" xfId="7604"/>
    <cellStyle name="Monétaire_pldt_BR 0156.B1-02 RA v.1 15 2" xfId="7605"/>
    <cellStyle name="Monetaire_pldt_BR 0156.B1-02 RA v.1 15 3" xfId="7606"/>
    <cellStyle name="Monétaire_pldt_BR 0156.B1-02 RA v.1 15 3" xfId="7607"/>
    <cellStyle name="Monetaire_pldt_BR 0156.B1-02 RA v.1 16" xfId="7608"/>
    <cellStyle name="Monétaire_pldt_BR 0156.B1-02 RA v.1 16" xfId="7609"/>
    <cellStyle name="Monetaire_pldt_BR 0156.B1-02 RA v.1 16 2" xfId="7610"/>
    <cellStyle name="Monétaire_pldt_BR 0156.B1-02 RA v.1 16 2" xfId="7611"/>
    <cellStyle name="Monetaire_pldt_BR 0156.B1-02 RA v.1 16 3" xfId="7612"/>
    <cellStyle name="Monétaire_pldt_BR 0156.B1-02 RA v.1 16 3" xfId="7613"/>
    <cellStyle name="Monetaire_pldt_BR 0156.B1-02 RA v.1 17" xfId="7614"/>
    <cellStyle name="Monétaire_pldt_BR 0156.B1-02 RA v.1 17" xfId="7615"/>
    <cellStyle name="Monetaire_pldt_BR 0156.B1-02 RA v.1 17 2" xfId="7616"/>
    <cellStyle name="Monétaire_pldt_BR 0156.B1-02 RA v.1 17 2" xfId="7617"/>
    <cellStyle name="Monetaire_pldt_BR 0156.B1-02 RA v.1 17 3" xfId="7618"/>
    <cellStyle name="Monétaire_pldt_BR 0156.B1-02 RA v.1 17 3" xfId="7619"/>
    <cellStyle name="Monetaire_pldt_BR 0156.B1-02 RA v.1 18" xfId="7620"/>
    <cellStyle name="Monétaire_pldt_BR 0156.B1-02 RA v.1 18" xfId="7621"/>
    <cellStyle name="Monetaire_pldt_BR 0156.B1-02 RA v.1 18 2" xfId="7622"/>
    <cellStyle name="Monétaire_pldt_BR 0156.B1-02 RA v.1 18 2" xfId="7623"/>
    <cellStyle name="Monetaire_pldt_BR 0156.B1-02 RA v.1 18 3" xfId="7624"/>
    <cellStyle name="Monétaire_pldt_BR 0156.B1-02 RA v.1 18 3" xfId="7625"/>
    <cellStyle name="Monetaire_pldt_BR 0156.B1-02 RA v.1 19" xfId="7626"/>
    <cellStyle name="Monétaire_pldt_BR 0156.B1-02 RA v.1 19" xfId="7627"/>
    <cellStyle name="Monetaire_pldt_BR 0156.B1-02 RA v.1 19 2" xfId="7628"/>
    <cellStyle name="Monétaire_pldt_BR 0156.B1-02 RA v.1 19 2" xfId="7629"/>
    <cellStyle name="Monetaire_pldt_BR 0156.B1-02 RA v.1 19 3" xfId="7630"/>
    <cellStyle name="Monétaire_pldt_BR 0156.B1-02 RA v.1 19 3" xfId="7631"/>
    <cellStyle name="Monetaire_pldt_BR 0156.B1-02 RA v.1 2" xfId="7632"/>
    <cellStyle name="Monétaire_pldt_BR 0156.B1-02 RA v.1 2" xfId="7633"/>
    <cellStyle name="Monetaire_pldt_BR 0156.B1-02 RA v.1 2 2" xfId="7634"/>
    <cellStyle name="Monétaire_pldt_BR 0156.B1-02 RA v.1 2 2" xfId="7635"/>
    <cellStyle name="Monetaire_pldt_BR 0156.B1-02 RA v.1 2 3" xfId="7636"/>
    <cellStyle name="Monétaire_pldt_BR 0156.B1-02 RA v.1 2 3" xfId="7637"/>
    <cellStyle name="Monetaire_pldt_BR 0156.B1-02 RA v.1 20" xfId="7638"/>
    <cellStyle name="Monétaire_pldt_BR 0156.B1-02 RA v.1 20" xfId="7639"/>
    <cellStyle name="Monetaire_pldt_BR 0156.B1-02 RA v.1 20 2" xfId="7640"/>
    <cellStyle name="Monétaire_pldt_BR 0156.B1-02 RA v.1 20 2" xfId="7641"/>
    <cellStyle name="Monetaire_pldt_BR 0156.B1-02 RA v.1 20 3" xfId="7642"/>
    <cellStyle name="Monétaire_pldt_BR 0156.B1-02 RA v.1 20 3" xfId="7643"/>
    <cellStyle name="Monetaire_pldt_BR 0156.B1-02 RA v.1 21" xfId="7644"/>
    <cellStyle name="Monétaire_pldt_BR 0156.B1-02 RA v.1 21" xfId="7645"/>
    <cellStyle name="Monetaire_pldt_BR 0156.B1-02 RA v.1 22" xfId="7646"/>
    <cellStyle name="Monétaire_pldt_BR 0156.B1-02 RA v.1 22" xfId="7647"/>
    <cellStyle name="Monetaire_pldt_BR 0156.B1-02 RA v.1 3" xfId="7648"/>
    <cellStyle name="Monétaire_pldt_BR 0156.B1-02 RA v.1 3" xfId="7649"/>
    <cellStyle name="Monetaire_pldt_BR 0156.B1-02 RA v.1 3 2" xfId="7650"/>
    <cellStyle name="Monétaire_pldt_BR 0156.B1-02 RA v.1 3 2" xfId="7651"/>
    <cellStyle name="Monetaire_pldt_BR 0156.B1-02 RA v.1 3 3" xfId="7652"/>
    <cellStyle name="Monétaire_pldt_BR 0156.B1-02 RA v.1 3 3" xfId="7653"/>
    <cellStyle name="Monetaire_pldt_BR 0156.B1-02 RA v.1 4" xfId="7654"/>
    <cellStyle name="Monétaire_pldt_BR 0156.B1-02 RA v.1 4" xfId="7655"/>
    <cellStyle name="Monetaire_pldt_BR 0156.B1-02 RA v.1 4 2" xfId="7656"/>
    <cellStyle name="Monétaire_pldt_BR 0156.B1-02 RA v.1 4 2" xfId="7657"/>
    <cellStyle name="Monetaire_pldt_BR 0156.B1-02 RA v.1 4 3" xfId="7658"/>
    <cellStyle name="Monétaire_pldt_BR 0156.B1-02 RA v.1 4 3" xfId="7659"/>
    <cellStyle name="Monetaire_pldt_BR 0156.B1-02 RA v.1 5" xfId="7660"/>
    <cellStyle name="Monétaire_pldt_BR 0156.B1-02 RA v.1 5" xfId="7661"/>
    <cellStyle name="Monetaire_pldt_BR 0156.B1-02 RA v.1 5 2" xfId="7662"/>
    <cellStyle name="Monétaire_pldt_BR 0156.B1-02 RA v.1 5 2" xfId="7663"/>
    <cellStyle name="Monetaire_pldt_BR 0156.B1-02 RA v.1 5 3" xfId="7664"/>
    <cellStyle name="Monétaire_pldt_BR 0156.B1-02 RA v.1 5 3" xfId="7665"/>
    <cellStyle name="Monetaire_pldt_BR 0156.B1-02 RA v.1 6" xfId="7666"/>
    <cellStyle name="Monétaire_pldt_BR 0156.B1-02 RA v.1 6" xfId="7667"/>
    <cellStyle name="Monetaire_pldt_BR 0156.B1-02 RA v.1 6 2" xfId="7668"/>
    <cellStyle name="Monétaire_pldt_BR 0156.B1-02 RA v.1 6 2" xfId="7669"/>
    <cellStyle name="Monetaire_pldt_BR 0156.B1-02 RA v.1 6 3" xfId="7670"/>
    <cellStyle name="Monétaire_pldt_BR 0156.B1-02 RA v.1 6 3" xfId="7671"/>
    <cellStyle name="Monetaire_pldt_BR 0156.B1-02 RA v.1 7" xfId="7672"/>
    <cellStyle name="Monétaire_pldt_BR 0156.B1-02 RA v.1 7" xfId="7673"/>
    <cellStyle name="Monetaire_pldt_BR 0156.B1-02 RA v.1 7 2" xfId="7674"/>
    <cellStyle name="Monétaire_pldt_BR 0156.B1-02 RA v.1 7 2" xfId="7675"/>
    <cellStyle name="Monetaire_pldt_BR 0156.B1-02 RA v.1 7 3" xfId="7676"/>
    <cellStyle name="Monétaire_pldt_BR 0156.B1-02 RA v.1 7 3" xfId="7677"/>
    <cellStyle name="Monetaire_pldt_BR 0156.B1-02 RA v.1 8" xfId="7678"/>
    <cellStyle name="Monétaire_pldt_BR 0156.B1-02 RA v.1 8" xfId="7679"/>
    <cellStyle name="Monetaire_pldt_BR 0156.B1-02 RA v.1 8 2" xfId="7680"/>
    <cellStyle name="Monétaire_pldt_BR 0156.B1-02 RA v.1 8 2" xfId="7681"/>
    <cellStyle name="Monetaire_pldt_BR 0156.B1-02 RA v.1 8 3" xfId="7682"/>
    <cellStyle name="Monétaire_pldt_BR 0156.B1-02 RA v.1 8 3" xfId="7683"/>
    <cellStyle name="Monetaire_pldt_BR 0156.B1-02 RA v.1 9" xfId="7684"/>
    <cellStyle name="Monétaire_pldt_BR 0156.B1-02 RA v.1 9" xfId="7685"/>
    <cellStyle name="Monetaire_pldt_BR 0156.B1-02 RA v.1 9 2" xfId="7686"/>
    <cellStyle name="Monétaire_pldt_BR 0156.B1-02 RA v.1 9 2" xfId="7687"/>
    <cellStyle name="Monetaire_pldt_BR 0156.B1-02 RA v.1 9 3" xfId="7688"/>
    <cellStyle name="Monétaire_pldt_BR 0156.B1-02 RA v.1 9 3" xfId="7689"/>
    <cellStyle name="Monetaire_pldt_Quotation TLATAM - Metro 2009 V28 val" xfId="7690"/>
    <cellStyle name="Monétaire_pldt_Quotation TLATAM - Metro 2009 V28 val" xfId="7691"/>
    <cellStyle name="Monetario" xfId="7692"/>
    <cellStyle name="Monetario 2" xfId="7693"/>
    <cellStyle name="Monetario0" xfId="7694"/>
    <cellStyle name="Morgan" xfId="7695"/>
    <cellStyle name="Morgan 2" xfId="7696"/>
    <cellStyle name="Morgan assump" xfId="7697"/>
    <cellStyle name="Morgan pct assump" xfId="7698"/>
    <cellStyle name="Morgan_201106 _Modelo de Compra BOOZ Resumo de Modelo Compra_2011_02_07" xfId="7699"/>
    <cellStyle name="MS_English" xfId="7700"/>
    <cellStyle name="Multiple" xfId="7701"/>
    <cellStyle name="NA is zero" xfId="7702"/>
    <cellStyle name="NA is zero 2" xfId="7703"/>
    <cellStyle name="Name" xfId="7704"/>
    <cellStyle name="Name 2" xfId="7705"/>
    <cellStyle name="Names" xfId="7706"/>
    <cellStyle name="Names 2" xfId="7707"/>
    <cellStyle name="Neutra 2" xfId="7708"/>
    <cellStyle name="Neutra 2 2" xfId="7709"/>
    <cellStyle name="Neutra 3" xfId="7710"/>
    <cellStyle name="Neutra 3 2" xfId="7711"/>
    <cellStyle name="Neutra 4" xfId="7712"/>
    <cellStyle name="Neutra 5" xfId="45"/>
    <cellStyle name="Neutral" xfId="7713"/>
    <cellStyle name="Neutral 2" xfId="7714"/>
    <cellStyle name="New" xfId="7715"/>
    <cellStyle name="New 2" xfId="7716"/>
    <cellStyle name="NewAcct" xfId="7717"/>
    <cellStyle name="NewAcct 2" xfId="7718"/>
    <cellStyle name="no dec" xfId="7719"/>
    <cellStyle name="No-definido" xfId="7720"/>
    <cellStyle name="No-definido 2" xfId="7721"/>
    <cellStyle name="Nombre" xfId="7722"/>
    <cellStyle name="Nombre 2" xfId="7723"/>
    <cellStyle name="Normˆ)_x0008_" xfId="7724"/>
    <cellStyle name="Normˆ)_x0008_?_x0003_?_x0008_?alW" xfId="7725"/>
    <cellStyle name="Norma - Estilo1" xfId="7726"/>
    <cellStyle name="Norma - Estilo2" xfId="7727"/>
    <cellStyle name="Norma - Estilo3" xfId="7728"/>
    <cellStyle name="Norma - Estilo4" xfId="7729"/>
    <cellStyle name="Norma - Estilo5" xfId="7730"/>
    <cellStyle name="Norma - Estilo6" xfId="7731"/>
    <cellStyle name="Norma - Estilo7" xfId="7732"/>
    <cellStyle name="Norma - Estilo8" xfId="7733"/>
    <cellStyle name="Normal" xfId="0" builtinId="0"/>
    <cellStyle name="Normal - Style1" xfId="7734"/>
    <cellStyle name="Normal - Style1 2" xfId="7735"/>
    <cellStyle name="Normal (B)" xfId="7736"/>
    <cellStyle name="Normal (G)" xfId="7737"/>
    <cellStyle name="Normal [0]" xfId="7738"/>
    <cellStyle name="Normal [1]" xfId="7739"/>
    <cellStyle name="Normal [1] 2" xfId="7740"/>
    <cellStyle name="Normal [2]" xfId="7741"/>
    <cellStyle name="Normal [3]" xfId="7742"/>
    <cellStyle name="Normal 1" xfId="7743"/>
    <cellStyle name="Normal 1 2" xfId="7744"/>
    <cellStyle name="Normal 1 2 2" xfId="7745"/>
    <cellStyle name="Normal 1 3" xfId="7746"/>
    <cellStyle name="Normal 10" xfId="7747"/>
    <cellStyle name="Normal 10 2" xfId="7748"/>
    <cellStyle name="Normal 10 2 2" xfId="7749"/>
    <cellStyle name="Normal 10 3" xfId="7750"/>
    <cellStyle name="Normal 11" xfId="7751"/>
    <cellStyle name="Normal 11 2" xfId="7752"/>
    <cellStyle name="Normal 11 2 2" xfId="7753"/>
    <cellStyle name="Normal 11 2 2 2" xfId="7754"/>
    <cellStyle name="Normal 11 2 3" xfId="7755"/>
    <cellStyle name="Normal 11 3" xfId="7756"/>
    <cellStyle name="Normal 11 3 2" xfId="7757"/>
    <cellStyle name="Normal 11 4" xfId="7758"/>
    <cellStyle name="Normal 11_201106 _Modelo de Compra BOOZ Resumo de Modelo Compra_2011_02_07" xfId="7759"/>
    <cellStyle name="Normal 12" xfId="7760"/>
    <cellStyle name="Normal 12 2" xfId="7761"/>
    <cellStyle name="Normal 12 2 2" xfId="7762"/>
    <cellStyle name="Normal 12 3" xfId="7763"/>
    <cellStyle name="Normal 13" xfId="7764"/>
    <cellStyle name="Normal 13 2" xfId="7765"/>
    <cellStyle name="Normal 13 2 2" xfId="8882"/>
    <cellStyle name="Normal 13 3" xfId="7766"/>
    <cellStyle name="Normal 13 3 2" xfId="8883"/>
    <cellStyle name="Normal 13 4" xfId="8881"/>
    <cellStyle name="Normal 14" xfId="7767"/>
    <cellStyle name="Normal 14 2" xfId="7768"/>
    <cellStyle name="Normal 15" xfId="7769"/>
    <cellStyle name="Normal 16" xfId="7770"/>
    <cellStyle name="Normal 17" xfId="7771"/>
    <cellStyle name="Normal 18" xfId="7772"/>
    <cellStyle name="Normal 19" xfId="7773"/>
    <cellStyle name="Normal 2" xfId="4"/>
    <cellStyle name="Normal 2 10" xfId="7774"/>
    <cellStyle name="Normal 2 11" xfId="7775"/>
    <cellStyle name="Normal 2 12" xfId="8791"/>
    <cellStyle name="Normal 2 13" xfId="8811"/>
    <cellStyle name="Normal 2 2" xfId="7776"/>
    <cellStyle name="Normal 2 2 2" xfId="7777"/>
    <cellStyle name="Normal 2 2 2 2" xfId="7778"/>
    <cellStyle name="Normal 2 2 2 2 2" xfId="7779"/>
    <cellStyle name="Normal 2 2 2 3" xfId="7780"/>
    <cellStyle name="Normal 2 2 3" xfId="7781"/>
    <cellStyle name="Normal 2 2_201106 _Modelo de Compra BOOZ Resumo de Modelo Compra_2011_02_07" xfId="7782"/>
    <cellStyle name="Normal 2 3" xfId="7783"/>
    <cellStyle name="Normal 2 3 2" xfId="7784"/>
    <cellStyle name="Normal 2 4" xfId="7785"/>
    <cellStyle name="Normal 2 4 2" xfId="7786"/>
    <cellStyle name="Normal 2 4 2 2" xfId="7787"/>
    <cellStyle name="Normal 2 4 3" xfId="7788"/>
    <cellStyle name="Normal 2 5" xfId="7789"/>
    <cellStyle name="Normal 2 5 2" xfId="7790"/>
    <cellStyle name="Normal 2 5 2 2" xfId="7791"/>
    <cellStyle name="Normal 2 5 3" xfId="7792"/>
    <cellStyle name="Normal 2 6" xfId="7793"/>
    <cellStyle name="Normal 2 6 2" xfId="7794"/>
    <cellStyle name="Normal 2 6 2 2" xfId="7795"/>
    <cellStyle name="Normal 2 6 3" xfId="7796"/>
    <cellStyle name="Normal 2 7" xfId="7797"/>
    <cellStyle name="Normal 2 7 2" xfId="7798"/>
    <cellStyle name="Normal 2 7 2 2" xfId="7799"/>
    <cellStyle name="Normal 2 7 3" xfId="7800"/>
    <cellStyle name="Normal 2 8" xfId="7801"/>
    <cellStyle name="Normal 2 8 2" xfId="7802"/>
    <cellStyle name="Normal 2 8 2 2" xfId="7803"/>
    <cellStyle name="Normal 2 8 3" xfId="7804"/>
    <cellStyle name="Normal 2 9" xfId="7805"/>
    <cellStyle name="Normal 2_2" xfId="7806"/>
    <cellStyle name="Normal 20" xfId="7807"/>
    <cellStyle name="Normal 21" xfId="7808"/>
    <cellStyle name="Normal 21 2" xfId="7809"/>
    <cellStyle name="Normal 22" xfId="7810"/>
    <cellStyle name="Normal 22 2" xfId="7811"/>
    <cellStyle name="Normal 23" xfId="7812"/>
    <cellStyle name="Normal 23 2" xfId="7813"/>
    <cellStyle name="Normal 24" xfId="7814"/>
    <cellStyle name="Normal 24 2" xfId="7815"/>
    <cellStyle name="Normal 25" xfId="7816"/>
    <cellStyle name="Normal 25 2" xfId="7817"/>
    <cellStyle name="Normal 26" xfId="7818"/>
    <cellStyle name="Normal 26 2" xfId="7819"/>
    <cellStyle name="Normal 27" xfId="7820"/>
    <cellStyle name="Normal 27 2" xfId="7821"/>
    <cellStyle name="Normal 28" xfId="7822"/>
    <cellStyle name="Normal 28 2" xfId="7823"/>
    <cellStyle name="Normal 29" xfId="7824"/>
    <cellStyle name="Normal 29 2" xfId="7825"/>
    <cellStyle name="Normal 3" xfId="7826"/>
    <cellStyle name="Normal 3 2" xfId="7827"/>
    <cellStyle name="Normal 3 2 2" xfId="7828"/>
    <cellStyle name="Normal 3 21" xfId="8776"/>
    <cellStyle name="Normal 3 3" xfId="7829"/>
    <cellStyle name="Normal 3 3 2" xfId="7830"/>
    <cellStyle name="Normal 3 4" xfId="7831"/>
    <cellStyle name="Normal 3 4 2" xfId="7832"/>
    <cellStyle name="Normal 3 5" xfId="7833"/>
    <cellStyle name="Normal 3 5 2" xfId="7834"/>
    <cellStyle name="Normal 3 6" xfId="7835"/>
    <cellStyle name="Normal 3 7" xfId="8790"/>
    <cellStyle name="Normal 3_2009.04.14 - Modelo de Mercado Detalhado v10.6.1" xfId="7836"/>
    <cellStyle name="Normal 30" xfId="7837"/>
    <cellStyle name="Normal 30 2" xfId="7838"/>
    <cellStyle name="Normal 31" xfId="7839"/>
    <cellStyle name="Normal 31 2" xfId="7840"/>
    <cellStyle name="Normal 32" xfId="7841"/>
    <cellStyle name="Normal 32 2" xfId="7842"/>
    <cellStyle name="Normal 33" xfId="7843"/>
    <cellStyle name="Normal 33 2" xfId="7844"/>
    <cellStyle name="Normal 34" xfId="7845"/>
    <cellStyle name="Normal 34 2" xfId="7846"/>
    <cellStyle name="Normal 35" xfId="7847"/>
    <cellStyle name="Normal 35 2" xfId="8884"/>
    <cellStyle name="Normal 36" xfId="7848"/>
    <cellStyle name="Normal 37" xfId="7849"/>
    <cellStyle name="Normal 38" xfId="7850"/>
    <cellStyle name="Normal 39" xfId="8765"/>
    <cellStyle name="Normal 39 2" xfId="8904"/>
    <cellStyle name="Normal 4" xfId="7851"/>
    <cellStyle name="Normal 4 2" xfId="7852"/>
    <cellStyle name="Normal 4 2 2" xfId="7853"/>
    <cellStyle name="Normal 4 2 2 2" xfId="7854"/>
    <cellStyle name="Normal 4 2 3" xfId="7855"/>
    <cellStyle name="Normal 4 2 3 2" xfId="7856"/>
    <cellStyle name="Normal 4 2 4" xfId="7857"/>
    <cellStyle name="Normal 4 2 5" xfId="8886"/>
    <cellStyle name="Normal 4 2_2009.04.14 - Modelo de Mercado Detalhado v6 " xfId="7858"/>
    <cellStyle name="Normal 4 3" xfId="7859"/>
    <cellStyle name="Normal 4 3 2" xfId="7860"/>
    <cellStyle name="Normal 4 4" xfId="7861"/>
    <cellStyle name="Normal 4 5" xfId="8885"/>
    <cellStyle name="Normal 4_2009.04.14 - Modelo de Mercado Detalhado v10.6.1" xfId="7862"/>
    <cellStyle name="Normal 40" xfId="8767"/>
    <cellStyle name="Normal 40 2" xfId="8905"/>
    <cellStyle name="Normal 41" xfId="8768"/>
    <cellStyle name="Normal 41 2" xfId="8906"/>
    <cellStyle name="Normal 42" xfId="8770"/>
    <cellStyle name="Normal 42 2" xfId="8907"/>
    <cellStyle name="Normal 43" xfId="8771"/>
    <cellStyle name="Normal 43 2" xfId="8908"/>
    <cellStyle name="Normal 44" xfId="8772"/>
    <cellStyle name="Normal 44 2" xfId="8909"/>
    <cellStyle name="Normal 45" xfId="8773"/>
    <cellStyle name="Normal 45 2" xfId="8910"/>
    <cellStyle name="Normal 46" xfId="2"/>
    <cellStyle name="Normal 46 2" xfId="8913"/>
    <cellStyle name="Normal 47" xfId="3"/>
    <cellStyle name="Normal 47 2" xfId="8914"/>
    <cellStyle name="Normal 48" xfId="8779"/>
    <cellStyle name="Normal 48 2" xfId="8915"/>
    <cellStyle name="Normal 49" xfId="8781"/>
    <cellStyle name="Normal 5" xfId="7863"/>
    <cellStyle name="Normal 5 14" xfId="8775"/>
    <cellStyle name="Normal 5 14 2" xfId="8911"/>
    <cellStyle name="Normal 5 2" xfId="7864"/>
    <cellStyle name="Normal 5 2 2" xfId="7865"/>
    <cellStyle name="Normal 5 2 2 2" xfId="7866"/>
    <cellStyle name="Normal 5 2 2 2 2" xfId="8890"/>
    <cellStyle name="Normal 5 2 2 3" xfId="8889"/>
    <cellStyle name="Normal 5 2 3" xfId="7867"/>
    <cellStyle name="Normal 5 2 3 2" xfId="8891"/>
    <cellStyle name="Normal 5 2 4" xfId="8888"/>
    <cellStyle name="Normal 5 2_Analise Comercial_Transmissão_LPU_12_01_2011_Ganhos_por_Físico" xfId="7868"/>
    <cellStyle name="Normal 5 3" xfId="7869"/>
    <cellStyle name="Normal 5 3 2" xfId="8892"/>
    <cellStyle name="Normal 5 4" xfId="8887"/>
    <cellStyle name="Normal 5_Analise Comercial_Transmissão_LPU_12_01_2011_Ganhos_por_Físico" xfId="7870"/>
    <cellStyle name="Normal 50" xfId="8784"/>
    <cellStyle name="Normal 51" xfId="8785"/>
    <cellStyle name="Normal 52" xfId="8786"/>
    <cellStyle name="Normal 53" xfId="8796"/>
    <cellStyle name="Normal 54" xfId="8797"/>
    <cellStyle name="Normal 55" xfId="8798"/>
    <cellStyle name="Normal 56" xfId="8799"/>
    <cellStyle name="Normal 57" xfId="8803"/>
    <cellStyle name="Normal 58" xfId="8808"/>
    <cellStyle name="Normal 59" xfId="8769"/>
    <cellStyle name="Normal 6" xfId="7871"/>
    <cellStyle name="Normal 6 2" xfId="7872"/>
    <cellStyle name="Normal 6 2 2" xfId="7873"/>
    <cellStyle name="Normal 6 2 2 2" xfId="8895"/>
    <cellStyle name="Normal 6 2 3" xfId="8894"/>
    <cellStyle name="Normal 6 3" xfId="7874"/>
    <cellStyle name="Normal 6 3 2" xfId="8896"/>
    <cellStyle name="Normal 6 4" xfId="8893"/>
    <cellStyle name="Normal 6_2009.04.14 - Modelo de Mercado Detalhado v6 " xfId="7875"/>
    <cellStyle name="Normal 60" xfId="8917"/>
    <cellStyle name="Normal 61" xfId="8919"/>
    <cellStyle name="Normal 62" xfId="8921"/>
    <cellStyle name="Normal 63" xfId="8922"/>
    <cellStyle name="Normal 64" xfId="8923"/>
    <cellStyle name="Normal 65" xfId="8924"/>
    <cellStyle name="Normal 66" xfId="8925"/>
    <cellStyle name="Normal 67" xfId="8926"/>
    <cellStyle name="Normal 68" xfId="8927"/>
    <cellStyle name="Normal 69" xfId="8928"/>
    <cellStyle name="Normal 7" xfId="7876"/>
    <cellStyle name="Normal 7 2" xfId="7877"/>
    <cellStyle name="Normal 70" xfId="8929"/>
    <cellStyle name="Normal 71" xfId="8930"/>
    <cellStyle name="Normal 72" xfId="8931"/>
    <cellStyle name="Normal 73" xfId="5"/>
    <cellStyle name="Normal 74" xfId="46"/>
    <cellStyle name="Normal 75" xfId="9093"/>
    <cellStyle name="Normal 76" xfId="8944"/>
    <cellStyle name="Normal 77" xfId="9037"/>
    <cellStyle name="Normal 78" xfId="8947"/>
    <cellStyle name="Normal 79" xfId="9032"/>
    <cellStyle name="Normal 8" xfId="7878"/>
    <cellStyle name="Normal 8 2" xfId="7879"/>
    <cellStyle name="Normal 8 2 2" xfId="7880"/>
    <cellStyle name="Normal 8 2 2 2" xfId="8898"/>
    <cellStyle name="Normal 8 2 3" xfId="7881"/>
    <cellStyle name="Normal 8 2 3 2" xfId="8899"/>
    <cellStyle name="Normal 8 2 4" xfId="8897"/>
    <cellStyle name="Normal 8 3" xfId="7882"/>
    <cellStyle name="Normal 8 3 2" xfId="7883"/>
    <cellStyle name="Normal 8 4" xfId="7884"/>
    <cellStyle name="Normal 9" xfId="7885"/>
    <cellStyle name="Normal 9 2" xfId="7886"/>
    <cellStyle name="Normal 9 2 2" xfId="7887"/>
    <cellStyle name="Normal 9 3" xfId="7888"/>
    <cellStyle name="Normal bold" xfId="7889"/>
    <cellStyle name="Normal Italics" xfId="7890"/>
    <cellStyle name="Normal Pct" xfId="7891"/>
    <cellStyle name="Normal Pct 2" xfId="7892"/>
    <cellStyle name="Normal_Base_Elementos_Remotos" xfId="1"/>
    <cellStyle name="Normal2" xfId="7893"/>
    <cellStyle name="NormalBold" xfId="7894"/>
    <cellStyle name="Normale_1320 NX" xfId="7895"/>
    <cellStyle name="Normalny_12" xfId="7896"/>
    <cellStyle name="Nota 2" xfId="7897"/>
    <cellStyle name="Nota 2 2" xfId="7898"/>
    <cellStyle name="Nota 2 2 2" xfId="7899"/>
    <cellStyle name="Nota 2 3" xfId="7900"/>
    <cellStyle name="Nota 3" xfId="7901"/>
    <cellStyle name="Nota 3 2" xfId="7902"/>
    <cellStyle name="Nota 3 2 2" xfId="7903"/>
    <cellStyle name="Nota 3 3" xfId="7904"/>
    <cellStyle name="Nota 4" xfId="7905"/>
    <cellStyle name="Nota 4 2" xfId="7906"/>
    <cellStyle name="Nota 5" xfId="7907"/>
    <cellStyle name="Nota 6" xfId="47"/>
    <cellStyle name="Nota 7" xfId="9038"/>
    <cellStyle name="Notas" xfId="7908"/>
    <cellStyle name="Notas 2" xfId="7909"/>
    <cellStyle name="Notas 2 2" xfId="7910"/>
    <cellStyle name="Notas 3" xfId="7911"/>
    <cellStyle name="Note" xfId="7912"/>
    <cellStyle name="Note 2" xfId="7913"/>
    <cellStyle name="Note 2 2" xfId="7914"/>
    <cellStyle name="Note 3" xfId="7915"/>
    <cellStyle name="Note 4" xfId="7916"/>
    <cellStyle name="NPPESalesPct" xfId="7917"/>
    <cellStyle name="NPPESalesPct 2" xfId="7918"/>
    <cellStyle name="Nuevo" xfId="7919"/>
    <cellStyle name="NUM" xfId="7920"/>
    <cellStyle name="Num1" xfId="7921"/>
    <cellStyle name="Num1 2" xfId="7922"/>
    <cellStyle name="NUM2" xfId="7923"/>
    <cellStyle name="Number" xfId="7924"/>
    <cellStyle name="NWI%S" xfId="7925"/>
    <cellStyle name="NWI%S 2" xfId="7926"/>
    <cellStyle name="objeto" xfId="7927"/>
    <cellStyle name="Obsolete" xfId="7928"/>
    <cellStyle name="Obsolete 2" xfId="7929"/>
    <cellStyle name="ocultar" xfId="7930"/>
    <cellStyle name="Œ…‹æØ‚è [0.00]_!!!GO" xfId="7931"/>
    <cellStyle name="Œ…‹æØ‚è_!!!GO" xfId="7932"/>
    <cellStyle name="-Ombrage Jaune" xfId="7933"/>
    <cellStyle name="-Ombrage Jaune 2" xfId="7934"/>
    <cellStyle name="One-Decimal" xfId="7935"/>
    <cellStyle name="One-Decimal 2" xfId="8900"/>
    <cellStyle name="One-Decimal 2 2" xfId="9086"/>
    <cellStyle name="One-Decimal 2 3" xfId="8950"/>
    <cellStyle name="Option" xfId="7936"/>
    <cellStyle name="Option 2" xfId="7937"/>
    <cellStyle name="Option 2 2" xfId="7938"/>
    <cellStyle name="Option 3" xfId="7939"/>
    <cellStyle name="OptionHeading" xfId="7940"/>
    <cellStyle name="OptionHeading 2" xfId="7941"/>
    <cellStyle name="OrderFormLabel" xfId="7942"/>
    <cellStyle name="OrderFormLabel 2" xfId="7943"/>
    <cellStyle name="OTöüda_laroux" xfId="7944"/>
    <cellStyle name="Output" xfId="7945"/>
    <cellStyle name="Output 2" xfId="7946"/>
    <cellStyle name="Output 3" xfId="7947"/>
    <cellStyle name="OverHead" xfId="7948"/>
    <cellStyle name="Page Number" xfId="7949"/>
    <cellStyle name="parité" xfId="7950"/>
    <cellStyle name="Part number" xfId="7951"/>
    <cellStyle name="Part number 2" xfId="7952"/>
    <cellStyle name="pb_page_heading_LS" xfId="7953"/>
    <cellStyle name="PEPE" xfId="7954"/>
    <cellStyle name="PEPE 2" xfId="7955"/>
    <cellStyle name="per.style" xfId="7956"/>
    <cellStyle name="Percen - Modelo1" xfId="7957"/>
    <cellStyle name="Percen - Modelo1 2" xfId="7958"/>
    <cellStyle name="Percent (0)" xfId="7959"/>
    <cellStyle name="Percent (0) 2" xfId="7960"/>
    <cellStyle name="Percent (M)" xfId="7961"/>
    <cellStyle name="Percent (M) 2" xfId="7962"/>
    <cellStyle name="Percent [0]" xfId="7963"/>
    <cellStyle name="Percent [0] 2" xfId="7964"/>
    <cellStyle name="Percent [00]" xfId="7965"/>
    <cellStyle name="Percent [00] 2" xfId="7966"/>
    <cellStyle name="Percent [1]" xfId="7967"/>
    <cellStyle name="Percent [1] 2" xfId="7968"/>
    <cellStyle name="Percent [2]" xfId="7969"/>
    <cellStyle name="Percent [2] 2" xfId="7970"/>
    <cellStyle name="Percent 2" xfId="7971"/>
    <cellStyle name="Percent 2 2" xfId="7972"/>
    <cellStyle name="Percent 2 3" xfId="7973"/>
    <cellStyle name="Percent 2 4" xfId="7974"/>
    <cellStyle name="Percent 3" xfId="7975"/>
    <cellStyle name="Percent 3 2" xfId="7976"/>
    <cellStyle name="Percent 4" xfId="7977"/>
    <cellStyle name="Percent 4 2" xfId="7978"/>
    <cellStyle name="Percent 5" xfId="7979"/>
    <cellStyle name="Percent Comma" xfId="7980"/>
    <cellStyle name="Percent Comma 2" xfId="7981"/>
    <cellStyle name="Percent[1]" xfId="7982"/>
    <cellStyle name="PercentSales" xfId="7983"/>
    <cellStyle name="PercentSales 2" xfId="7984"/>
    <cellStyle name="Percentual" xfId="7985"/>
    <cellStyle name="Percentuale_Modulo1" xfId="7986"/>
    <cellStyle name="PercntBox" xfId="7987"/>
    <cellStyle name="PL" xfId="7988"/>
    <cellStyle name="PlainDollar" xfId="7989"/>
    <cellStyle name="Ponto" xfId="7990"/>
    <cellStyle name="Porcentagem 10" xfId="7991"/>
    <cellStyle name="Porcentagem 11" xfId="7992"/>
    <cellStyle name="Porcentagem 12" xfId="8766"/>
    <cellStyle name="Porcentagem 13" xfId="8783"/>
    <cellStyle name="Porcentagem 14" xfId="8787"/>
    <cellStyle name="Porcentagem 15" xfId="8800"/>
    <cellStyle name="Porcentagem 16" xfId="8920"/>
    <cellStyle name="Porcentagem 2" xfId="7993"/>
    <cellStyle name="Porcentagem 2 2" xfId="7994"/>
    <cellStyle name="Porcentagem 2 2 2" xfId="7995"/>
    <cellStyle name="Porcentagem 2 3" xfId="7996"/>
    <cellStyle name="Porcentagem 3" xfId="7997"/>
    <cellStyle name="Porcentagem 3 2" xfId="7998"/>
    <cellStyle name="Porcentagem 3 3" xfId="7999"/>
    <cellStyle name="Porcentagem 3 4" xfId="8000"/>
    <cellStyle name="Porcentagem 3 4 2" xfId="8001"/>
    <cellStyle name="Porcentagem 4" xfId="8002"/>
    <cellStyle name="Porcentagem 4 2" xfId="8003"/>
    <cellStyle name="Porcentagem 4 3" xfId="8004"/>
    <cellStyle name="Porcentagem 5" xfId="8005"/>
    <cellStyle name="Porcentagem 5 2" xfId="8006"/>
    <cellStyle name="Porcentagem 6" xfId="8007"/>
    <cellStyle name="Porcentagem 7" xfId="8008"/>
    <cellStyle name="Porcentagem 8" xfId="8009"/>
    <cellStyle name="Porcentagem 8 2" xfId="8010"/>
    <cellStyle name="Porcentagem 9" xfId="8011"/>
    <cellStyle name="Porcentagem 9 2" xfId="8012"/>
    <cellStyle name="Porcentaje" xfId="8013"/>
    <cellStyle name="Porcentaje 2" xfId="8014"/>
    <cellStyle name="Porcentual 2" xfId="8015"/>
    <cellStyle name="Porcentual 2 2" xfId="8016"/>
    <cellStyle name="Porcentual 2 3" xfId="8017"/>
    <cellStyle name="Porcentual 3" xfId="8018"/>
    <cellStyle name="Porcentual 4" xfId="8019"/>
    <cellStyle name="Porcentual_AR 11-01" xfId="8020"/>
    <cellStyle name="port" xfId="8021"/>
    <cellStyle name="port 2" xfId="8022"/>
    <cellStyle name="pourcent" xfId="8023"/>
    <cellStyle name="Pourcentage_pldt" xfId="8024"/>
    <cellStyle name="Preço-Unit-Tot" xfId="8025"/>
    <cellStyle name="Prefilled" xfId="8026"/>
    <cellStyle name="Prefilled 2" xfId="8027"/>
    <cellStyle name="PrePop Currency (0)" xfId="8028"/>
    <cellStyle name="PrePop Currency (0) 2" xfId="8029"/>
    <cellStyle name="PrePop Currency (2)" xfId="8030"/>
    <cellStyle name="PrePop Currency (2) 2" xfId="8031"/>
    <cellStyle name="PrePop Units (0)" xfId="8032"/>
    <cellStyle name="PrePop Units (0) 2" xfId="8033"/>
    <cellStyle name="PrePop Units (1)" xfId="8034"/>
    <cellStyle name="PrePop Units (1) 2" xfId="8035"/>
    <cellStyle name="PrePop Units (2)" xfId="8036"/>
    <cellStyle name="PrePop Units (2) 2" xfId="8037"/>
    <cellStyle name="Price" xfId="8038"/>
    <cellStyle name="Price  .00" xfId="8039"/>
    <cellStyle name="Price_03-Anexo II - Planillas de cotizacion - v10" xfId="8040"/>
    <cellStyle name="PriceChange" xfId="8041"/>
    <cellStyle name="PriceChange 2" xfId="8042"/>
    <cellStyle name="pricing" xfId="8043"/>
    <cellStyle name="Primary" xfId="8044"/>
    <cellStyle name="Primary %" xfId="8045"/>
    <cellStyle name="Product Sub-Headng" xfId="8046"/>
    <cellStyle name="producto" xfId="8047"/>
    <cellStyle name="producto 2" xfId="8048"/>
    <cellStyle name="PropGenCurrencyFormat" xfId="8049"/>
    <cellStyle name="PSChar" xfId="8050"/>
    <cellStyle name="PSChar 2" xfId="8051"/>
    <cellStyle name="PSDate" xfId="8052"/>
    <cellStyle name="PSDec" xfId="8053"/>
    <cellStyle name="PSHeading" xfId="8054"/>
    <cellStyle name="PSHeading 2" xfId="8055"/>
    <cellStyle name="PSInt" xfId="8056"/>
    <cellStyle name="PSSpacer" xfId="8057"/>
    <cellStyle name="PSSpacer 2" xfId="8058"/>
    <cellStyle name="Puntero" xfId="8059"/>
    <cellStyle name="Puntero 2" xfId="8060"/>
    <cellStyle name="Punto" xfId="8061"/>
    <cellStyle name="Punto 2" xfId="8062"/>
    <cellStyle name="Punto0" xfId="8063"/>
    <cellStyle name="Punto0 - Modelo1" xfId="8064"/>
    <cellStyle name="Punto0 - Modelo1 2" xfId="8065"/>
    <cellStyle name="Punto0 - Modelo3" xfId="8066"/>
    <cellStyle name="Punto0 - Modelo3 2" xfId="8067"/>
    <cellStyle name="Punto0 2" xfId="8068"/>
    <cellStyle name="Punto0 3" xfId="8069"/>
    <cellStyle name="Punto0_~0022452" xfId="8070"/>
    <cellStyle name="Qty" xfId="8071"/>
    <cellStyle name="Qty 2" xfId="8072"/>
    <cellStyle name="QtyBox" xfId="8073"/>
    <cellStyle name="QtyBox 2" xfId="8074"/>
    <cellStyle name="QtyBox 2 2" xfId="8075"/>
    <cellStyle name="QtyBox 3" xfId="8076"/>
    <cellStyle name="Quant." xfId="8077"/>
    <cellStyle name="Quant. 2" xfId="8078"/>
    <cellStyle name="RAC_PERCENT_2DIG" xfId="8079"/>
    <cellStyle name="Rack_kit" xfId="8080"/>
    <cellStyle name="Ratio" xfId="8081"/>
    <cellStyle name="Ratio 2" xfId="8082"/>
    <cellStyle name="Ratio Comma" xfId="8083"/>
    <cellStyle name="Ratio Comma 2" xfId="8084"/>
    <cellStyle name="Ratio_Modelo Wacc_Chemicals" xfId="8085"/>
    <cellStyle name="Red" xfId="8086"/>
    <cellStyle name="Red 2" xfId="8087"/>
    <cellStyle name="Red font" xfId="8088"/>
    <cellStyle name="Red font 2" xfId="8089"/>
    <cellStyle name="Red Text" xfId="8090"/>
    <cellStyle name="Red Text 2" xfId="8091"/>
    <cellStyle name="Ref Numbers" xfId="8092"/>
    <cellStyle name="regstoresfromspecstores" xfId="8093"/>
    <cellStyle name="regstoresfromspecstores 2" xfId="8094"/>
    <cellStyle name="Released" xfId="8095"/>
    <cellStyle name="Released 2" xfId="8096"/>
    <cellStyle name="Released-Short" xfId="8097"/>
    <cellStyle name="Released-Short 2" xfId="8098"/>
    <cellStyle name="RevList" xfId="8099"/>
    <cellStyle name="RM" xfId="8100"/>
    <cellStyle name="Roadrunner" xfId="8101"/>
    <cellStyle name="Roadrunner 2" xfId="8102"/>
    <cellStyle name="robs" xfId="8103"/>
    <cellStyle name="robs 2" xfId="8104"/>
    <cellStyle name="Rótulo" xfId="8105"/>
    <cellStyle name="Rótulo 2" xfId="8106"/>
    <cellStyle name="S%" xfId="8107"/>
    <cellStyle name="Saída 2" xfId="8108"/>
    <cellStyle name="Saída 2 2" xfId="8109"/>
    <cellStyle name="Saída 3" xfId="8110"/>
    <cellStyle name="Saída 3 2" xfId="8111"/>
    <cellStyle name="Saída 4" xfId="8112"/>
    <cellStyle name="Saída 5" xfId="8809"/>
    <cellStyle name="Saída 5 2" xfId="9039"/>
    <cellStyle name="Saída 5 3" xfId="8998"/>
    <cellStyle name="Saída 6" xfId="48"/>
    <cellStyle name="Salida" xfId="8113"/>
    <cellStyle name="Salida 2" xfId="8114"/>
    <cellStyle name="SAPBEXaggData" xfId="8115"/>
    <cellStyle name="SAPBEXaggDataEmph" xfId="8116"/>
    <cellStyle name="SAPBEXaggItem" xfId="8117"/>
    <cellStyle name="SAPBEXchaText" xfId="8118"/>
    <cellStyle name="SAPBEXexcBad7" xfId="8119"/>
    <cellStyle name="SAPBEXexcBad8" xfId="8120"/>
    <cellStyle name="SAPBEXexcBad9" xfId="8121"/>
    <cellStyle name="SAPBEXexcCritical4" xfId="8122"/>
    <cellStyle name="SAPBEXexcCritical5" xfId="8123"/>
    <cellStyle name="SAPBEXexcCritical6" xfId="8124"/>
    <cellStyle name="SAPBEXexcGood1" xfId="8125"/>
    <cellStyle name="SAPBEXexcGood2" xfId="8126"/>
    <cellStyle name="SAPBEXexcGood3" xfId="8127"/>
    <cellStyle name="SAPBEXfilterDrill" xfId="8128"/>
    <cellStyle name="SAPBEXfilterItem" xfId="8129"/>
    <cellStyle name="SAPBEXfilterText" xfId="8130"/>
    <cellStyle name="SAPBEXformats" xfId="8131"/>
    <cellStyle name="SAPBEXheaderItem" xfId="8132"/>
    <cellStyle name="SAPBEXheaderText" xfId="8133"/>
    <cellStyle name="SAPBEXHLevel3" xfId="8134"/>
    <cellStyle name="SAPBEXHLevel3 2" xfId="8135"/>
    <cellStyle name="SAPBEXHLevel3 2 2" xfId="8136"/>
    <cellStyle name="SAPBEXHLevel3 3" xfId="8137"/>
    <cellStyle name="SAPBEXresData" xfId="8138"/>
    <cellStyle name="SAPBEXresDataEmph" xfId="8139"/>
    <cellStyle name="SAPBEXresItem" xfId="8140"/>
    <cellStyle name="SAPBEXstdData" xfId="8141"/>
    <cellStyle name="SAPBEXstdDataEmph" xfId="8142"/>
    <cellStyle name="SAPBEXstdItem" xfId="8143"/>
    <cellStyle name="SAPBEXstdItemX" xfId="8144"/>
    <cellStyle name="SAPBEXstdItemX 2" xfId="8145"/>
    <cellStyle name="SAPBEXtitle" xfId="8146"/>
    <cellStyle name="SAPBEXundefined" xfId="8147"/>
    <cellStyle name="SComment" xfId="8148"/>
    <cellStyle name="SComment 2" xfId="8149"/>
    <cellStyle name="Secondary" xfId="8150"/>
    <cellStyle name="Secondary %" xfId="8151"/>
    <cellStyle name="Secondary 10" xfId="8152"/>
    <cellStyle name="Secondary 11" xfId="8153"/>
    <cellStyle name="Secondary 12" xfId="8154"/>
    <cellStyle name="Secondary 13" xfId="8155"/>
    <cellStyle name="Secondary 14" xfId="8156"/>
    <cellStyle name="Secondary 15" xfId="8157"/>
    <cellStyle name="Secondary 16" xfId="8158"/>
    <cellStyle name="Secondary 17" xfId="8159"/>
    <cellStyle name="Secondary 18" xfId="8160"/>
    <cellStyle name="Secondary 19" xfId="8161"/>
    <cellStyle name="Secondary 2" xfId="8162"/>
    <cellStyle name="Secondary 20" xfId="8163"/>
    <cellStyle name="Secondary 21" xfId="8164"/>
    <cellStyle name="Secondary 22" xfId="8165"/>
    <cellStyle name="Secondary 3" xfId="8166"/>
    <cellStyle name="Secondary 4" xfId="8167"/>
    <cellStyle name="Secondary 5" xfId="8168"/>
    <cellStyle name="Secondary 6" xfId="8169"/>
    <cellStyle name="Secondary 7" xfId="8170"/>
    <cellStyle name="Secondary 8" xfId="8171"/>
    <cellStyle name="Secondary 9" xfId="8172"/>
    <cellStyle name="Section" xfId="8173"/>
    <cellStyle name="Section 2" xfId="8174"/>
    <cellStyle name="Section name" xfId="8175"/>
    <cellStyle name="SectionSubTitle" xfId="8176"/>
    <cellStyle name="SectionSubTitle 2" xfId="8177"/>
    <cellStyle name="SectionTitle" xfId="8178"/>
    <cellStyle name="SectionTitle 2" xfId="8179"/>
    <cellStyle name="Separador de milhares [0] 2" xfId="8180"/>
    <cellStyle name="Separador de milhares [0] 2 2" xfId="8181"/>
    <cellStyle name="Separador de milhares 10" xfId="8182"/>
    <cellStyle name="Separador de milhares 10 2" xfId="8183"/>
    <cellStyle name="Separador de milhares 11" xfId="8184"/>
    <cellStyle name="Separador de milhares 11 2" xfId="8185"/>
    <cellStyle name="Separador de milhares 12" xfId="8186"/>
    <cellStyle name="Separador de milhares 12 2" xfId="8187"/>
    <cellStyle name="Separador de milhares 13" xfId="8188"/>
    <cellStyle name="Separador de milhares 13 2" xfId="8189"/>
    <cellStyle name="Separador de milhares 14" xfId="8190"/>
    <cellStyle name="Separador de milhares 14 2" xfId="8191"/>
    <cellStyle name="Separador de milhares 14 2 2" xfId="8192"/>
    <cellStyle name="Separador de milhares 14 3" xfId="8193"/>
    <cellStyle name="Separador de milhares 15" xfId="8194"/>
    <cellStyle name="Separador de milhares 15 2" xfId="8195"/>
    <cellStyle name="Separador de milhares 16" xfId="8196"/>
    <cellStyle name="Separador de milhares 16 2" xfId="8197"/>
    <cellStyle name="Separador de milhares 17" xfId="8198"/>
    <cellStyle name="Separador de milhares 17 2" xfId="8199"/>
    <cellStyle name="Separador de milhares 18" xfId="8200"/>
    <cellStyle name="Separador de milhares 18 2" xfId="8201"/>
    <cellStyle name="Separador de milhares 19" xfId="8202"/>
    <cellStyle name="Separador de milhares 19 2" xfId="8203"/>
    <cellStyle name="Separador de milhares 2" xfId="8204"/>
    <cellStyle name="Separador de milhares 2 2" xfId="8205"/>
    <cellStyle name="Separador de milhares 2 2 2" xfId="8206"/>
    <cellStyle name="Separador de milhares 2 2 2 2" xfId="8207"/>
    <cellStyle name="Separador de milhares 2 2 2 2 2" xfId="8208"/>
    <cellStyle name="Separador de milhares 2 2 2 3" xfId="8209"/>
    <cellStyle name="Separador de milhares 2 2 3" xfId="8210"/>
    <cellStyle name="Separador de milhares 2 2 3 2" xfId="8211"/>
    <cellStyle name="Separador de milhares 2 2 4" xfId="8212"/>
    <cellStyle name="Separador de milhares 2 3" xfId="8213"/>
    <cellStyle name="Separador de milhares 2 4" xfId="8214"/>
    <cellStyle name="Separador de milhares 2 4 2" xfId="8215"/>
    <cellStyle name="Separador de milhares 2 5" xfId="8216"/>
    <cellStyle name="Separador de milhares 20" xfId="8217"/>
    <cellStyle name="Separador de milhares 20 2" xfId="8218"/>
    <cellStyle name="Separador de milhares 21" xfId="8219"/>
    <cellStyle name="Separador de milhares 21 2" xfId="8220"/>
    <cellStyle name="Separador de milhares 22" xfId="8221"/>
    <cellStyle name="Separador de milhares 22 2" xfId="8222"/>
    <cellStyle name="Separador de milhares 23" xfId="8223"/>
    <cellStyle name="Separador de milhares 23 2" xfId="8224"/>
    <cellStyle name="Separador de milhares 24" xfId="8225"/>
    <cellStyle name="Separador de milhares 24 2" xfId="8226"/>
    <cellStyle name="Separador de milhares 25" xfId="8227"/>
    <cellStyle name="Separador de milhares 25 2" xfId="8228"/>
    <cellStyle name="Separador de milhares 26" xfId="8229"/>
    <cellStyle name="Separador de milhares 26 2" xfId="8230"/>
    <cellStyle name="Separador de milhares 27" xfId="8231"/>
    <cellStyle name="Separador de milhares 27 2" xfId="8232"/>
    <cellStyle name="Separador de milhares 28" xfId="8233"/>
    <cellStyle name="Separador de milhares 28 2" xfId="8234"/>
    <cellStyle name="Separador de milhares 29" xfId="8235"/>
    <cellStyle name="Separador de milhares 29 2" xfId="8236"/>
    <cellStyle name="Separador de milhares 3" xfId="8237"/>
    <cellStyle name="Separador de milhares 30" xfId="8238"/>
    <cellStyle name="Separador de milhares 30 2" xfId="8239"/>
    <cellStyle name="Separador de milhares 31" xfId="8240"/>
    <cellStyle name="Separador de milhares 32" xfId="8241"/>
    <cellStyle name="Separador de milhares 33" xfId="8242"/>
    <cellStyle name="Separador de milhares 33 2" xfId="8901"/>
    <cellStyle name="Separador de milhares 4" xfId="8243"/>
    <cellStyle name="Separador de milhares 5" xfId="8244"/>
    <cellStyle name="Separador de milhares 5 2" xfId="8245"/>
    <cellStyle name="Separador de milhares 6" xfId="8246"/>
    <cellStyle name="Separador de milhares 7" xfId="8247"/>
    <cellStyle name="Separador de milhares 7 2" xfId="8248"/>
    <cellStyle name="Separador de milhares 8" xfId="8249"/>
    <cellStyle name="Separador de milhares 9" xfId="8250"/>
    <cellStyle name="Separador de milhares 9 2" xfId="8251"/>
    <cellStyle name="SFig" xfId="8252"/>
    <cellStyle name="Sg%" xfId="8253"/>
    <cellStyle name="SHADEDSTORES" xfId="8254"/>
    <cellStyle name="SHADEDSTORES 2" xfId="8255"/>
    <cellStyle name="shading" xfId="8256"/>
    <cellStyle name="Shiron" xfId="8257"/>
    <cellStyle name="Shiron 2" xfId="8902"/>
    <cellStyle name="Shiron 2 2" xfId="9087"/>
    <cellStyle name="Shiron 2 3" xfId="8949"/>
    <cellStyle name="SI%" xfId="8258"/>
    <cellStyle name="Small" xfId="8259"/>
    <cellStyle name="Small 2" xfId="8260"/>
    <cellStyle name="Small Print" xfId="8261"/>
    <cellStyle name="Sname" xfId="8262"/>
    <cellStyle name="Sname 2" xfId="8263"/>
    <cellStyle name="Source Line" xfId="8264"/>
    <cellStyle name="Sous-Titre" xfId="8265"/>
    <cellStyle name="Sous-Titre 2" xfId="8266"/>
    <cellStyle name="specstores" xfId="8267"/>
    <cellStyle name="specstores 2" xfId="8268"/>
    <cellStyle name="SPerc" xfId="8269"/>
    <cellStyle name="SPOl" xfId="8270"/>
    <cellStyle name="SpptMsg" xfId="8271"/>
    <cellStyle name="SpptMsg 2" xfId="8272"/>
    <cellStyle name="Spreadsheet title" xfId="8273"/>
    <cellStyle name="SSComma0" xfId="8274"/>
    <cellStyle name="SSComma0 2" xfId="8275"/>
    <cellStyle name="SSComma2" xfId="8276"/>
    <cellStyle name="SSComma2 2" xfId="8277"/>
    <cellStyle name="SSDecs3" xfId="8278"/>
    <cellStyle name="SSDecs3 2" xfId="8279"/>
    <cellStyle name="SSDflt" xfId="8280"/>
    <cellStyle name="SSDflt 2" xfId="8281"/>
    <cellStyle name="SSDfltPct" xfId="8282"/>
    <cellStyle name="SSDfltPct 2" xfId="8283"/>
    <cellStyle name="SSDfltPct0" xfId="8284"/>
    <cellStyle name="SSDfltPct0 2" xfId="8285"/>
    <cellStyle name="SSFixed2" xfId="8286"/>
    <cellStyle name="SSFixed2 2" xfId="8287"/>
    <cellStyle name="ST_01" xfId="8288"/>
    <cellStyle name="Standaard_Blad1" xfId="8289"/>
    <cellStyle name="Standard_(A) Access-Spares for 2000" xfId="8290"/>
    <cellStyle name="Stitle" xfId="8291"/>
    <cellStyle name="Stitle 2" xfId="8292"/>
    <cellStyle name="Stock Comma" xfId="8293"/>
    <cellStyle name="Stock Comma 2" xfId="8294"/>
    <cellStyle name="Stock Price" xfId="8295"/>
    <cellStyle name="Stock Price 2" xfId="8296"/>
    <cellStyle name="Ston" xfId="8297"/>
    <cellStyle name="style" xfId="8298"/>
    <cellStyle name="Style 1" xfId="8299"/>
    <cellStyle name="style 10" xfId="8300"/>
    <cellStyle name="Style 100" xfId="8301"/>
    <cellStyle name="Style 101" xfId="8302"/>
    <cellStyle name="Style 102" xfId="8303"/>
    <cellStyle name="Style 103" xfId="8304"/>
    <cellStyle name="Style 104" xfId="8305"/>
    <cellStyle name="Style 105" xfId="8306"/>
    <cellStyle name="Style 106" xfId="8307"/>
    <cellStyle name="Style 107" xfId="8308"/>
    <cellStyle name="Style 108" xfId="8309"/>
    <cellStyle name="Style 109" xfId="8310"/>
    <cellStyle name="style 11" xfId="8311"/>
    <cellStyle name="Style 110" xfId="8312"/>
    <cellStyle name="Style 111" xfId="8313"/>
    <cellStyle name="Style 112" xfId="8314"/>
    <cellStyle name="Style 113" xfId="8315"/>
    <cellStyle name="Style 114" xfId="8316"/>
    <cellStyle name="Style 115" xfId="8317"/>
    <cellStyle name="Style 116" xfId="8318"/>
    <cellStyle name="Style 117" xfId="8319"/>
    <cellStyle name="Style 118" xfId="8320"/>
    <cellStyle name="Style 119" xfId="8321"/>
    <cellStyle name="style 12" xfId="8322"/>
    <cellStyle name="Style 120" xfId="8323"/>
    <cellStyle name="Style 121" xfId="8324"/>
    <cellStyle name="Style 122" xfId="8325"/>
    <cellStyle name="Style 123" xfId="8326"/>
    <cellStyle name="Style 124" xfId="8327"/>
    <cellStyle name="Style 125" xfId="8328"/>
    <cellStyle name="Style 126" xfId="8329"/>
    <cellStyle name="Style 127" xfId="8330"/>
    <cellStyle name="Style 128" xfId="8331"/>
    <cellStyle name="Style 129" xfId="8332"/>
    <cellStyle name="style 13" xfId="8333"/>
    <cellStyle name="Style 130" xfId="8334"/>
    <cellStyle name="Style 131" xfId="8335"/>
    <cellStyle name="Style 132" xfId="8336"/>
    <cellStyle name="Style 133" xfId="8337"/>
    <cellStyle name="Style 134" xfId="8338"/>
    <cellStyle name="Style 135" xfId="8339"/>
    <cellStyle name="Style 136" xfId="8340"/>
    <cellStyle name="Style 137" xfId="8341"/>
    <cellStyle name="Style 138" xfId="8342"/>
    <cellStyle name="Style 139" xfId="8343"/>
    <cellStyle name="style 14" xfId="8344"/>
    <cellStyle name="Style 140" xfId="8345"/>
    <cellStyle name="Style 141" xfId="8346"/>
    <cellStyle name="Style 142" xfId="8347"/>
    <cellStyle name="Style 143" xfId="8348"/>
    <cellStyle name="Style 144" xfId="8349"/>
    <cellStyle name="Style 145" xfId="8350"/>
    <cellStyle name="Style 146" xfId="8351"/>
    <cellStyle name="Style 147" xfId="8352"/>
    <cellStyle name="Style 148" xfId="8353"/>
    <cellStyle name="Style 149" xfId="8354"/>
    <cellStyle name="style 15" xfId="8355"/>
    <cellStyle name="Style 150" xfId="8356"/>
    <cellStyle name="Style 151" xfId="8357"/>
    <cellStyle name="Style 152" xfId="8358"/>
    <cellStyle name="Style 153" xfId="8359"/>
    <cellStyle name="Style 154" xfId="8360"/>
    <cellStyle name="Style 155" xfId="8361"/>
    <cellStyle name="Style 156" xfId="8362"/>
    <cellStyle name="Style 157" xfId="8363"/>
    <cellStyle name="Style 158" xfId="8364"/>
    <cellStyle name="Style 159" xfId="8365"/>
    <cellStyle name="style 16" xfId="8366"/>
    <cellStyle name="Style 160" xfId="8367"/>
    <cellStyle name="Style 161" xfId="8368"/>
    <cellStyle name="Style 162" xfId="8369"/>
    <cellStyle name="Style 163" xfId="8370"/>
    <cellStyle name="Style 164" xfId="8371"/>
    <cellStyle name="Style 165" xfId="8372"/>
    <cellStyle name="Style 166" xfId="8373"/>
    <cellStyle name="Style 167" xfId="8374"/>
    <cellStyle name="Style 168" xfId="8375"/>
    <cellStyle name="Style 169" xfId="8376"/>
    <cellStyle name="style 17" xfId="8377"/>
    <cellStyle name="Style 170" xfId="8378"/>
    <cellStyle name="Style 171" xfId="8379"/>
    <cellStyle name="Style 172" xfId="8380"/>
    <cellStyle name="Style 173" xfId="8381"/>
    <cellStyle name="Style 174" xfId="8382"/>
    <cellStyle name="Style 175" xfId="8383"/>
    <cellStyle name="Style 176" xfId="8384"/>
    <cellStyle name="Style 177" xfId="8385"/>
    <cellStyle name="Style 178" xfId="8386"/>
    <cellStyle name="Style 179" xfId="8387"/>
    <cellStyle name="style 18" xfId="8388"/>
    <cellStyle name="Style 180" xfId="8389"/>
    <cellStyle name="Style 181" xfId="8390"/>
    <cellStyle name="Style 182" xfId="8391"/>
    <cellStyle name="Style 183" xfId="8392"/>
    <cellStyle name="Style 184" xfId="8393"/>
    <cellStyle name="Style 185" xfId="8394"/>
    <cellStyle name="Style 186" xfId="8395"/>
    <cellStyle name="Style 187" xfId="8396"/>
    <cellStyle name="Style 188" xfId="8397"/>
    <cellStyle name="Style 189" xfId="8398"/>
    <cellStyle name="style 19" xfId="8399"/>
    <cellStyle name="Style 190" xfId="8400"/>
    <cellStyle name="Style 191" xfId="8401"/>
    <cellStyle name="Style 192" xfId="8402"/>
    <cellStyle name="Style 193" xfId="8403"/>
    <cellStyle name="Style 194" xfId="8404"/>
    <cellStyle name="Style 195" xfId="8405"/>
    <cellStyle name="Style 196" xfId="8406"/>
    <cellStyle name="Style 197" xfId="8407"/>
    <cellStyle name="Style 198" xfId="8408"/>
    <cellStyle name="Style 199" xfId="8409"/>
    <cellStyle name="Style 2" xfId="8410"/>
    <cellStyle name="Style 2 2" xfId="8411"/>
    <cellStyle name="Style 2 2 2" xfId="8412"/>
    <cellStyle name="Style 2 3" xfId="8413"/>
    <cellStyle name="style 20" xfId="8414"/>
    <cellStyle name="Style 200" xfId="8415"/>
    <cellStyle name="Style 201" xfId="8416"/>
    <cellStyle name="Style 202" xfId="8417"/>
    <cellStyle name="Style 203" xfId="8418"/>
    <cellStyle name="Style 204" xfId="8419"/>
    <cellStyle name="Style 205" xfId="8420"/>
    <cellStyle name="Style 206" xfId="8421"/>
    <cellStyle name="Style 207" xfId="8422"/>
    <cellStyle name="Style 208" xfId="8423"/>
    <cellStyle name="Style 209" xfId="8424"/>
    <cellStyle name="style 21" xfId="8425"/>
    <cellStyle name="Style 210" xfId="8426"/>
    <cellStyle name="Style 211" xfId="8427"/>
    <cellStyle name="Style 212" xfId="8428"/>
    <cellStyle name="Style 213" xfId="8429"/>
    <cellStyle name="Style 214" xfId="8430"/>
    <cellStyle name="Style 215" xfId="8431"/>
    <cellStyle name="Style 216" xfId="8432"/>
    <cellStyle name="Style 217" xfId="8433"/>
    <cellStyle name="Style 218" xfId="8434"/>
    <cellStyle name="Style 219" xfId="8435"/>
    <cellStyle name="style 22" xfId="8436"/>
    <cellStyle name="Style 220" xfId="8437"/>
    <cellStyle name="Style 221" xfId="8438"/>
    <cellStyle name="Style 222" xfId="8439"/>
    <cellStyle name="Style 223" xfId="8440"/>
    <cellStyle name="Style 224" xfId="8441"/>
    <cellStyle name="Style 225" xfId="8442"/>
    <cellStyle name="Style 226" xfId="8443"/>
    <cellStyle name="Style 227" xfId="8444"/>
    <cellStyle name="Style 228" xfId="8445"/>
    <cellStyle name="Style 229" xfId="8446"/>
    <cellStyle name="style 23" xfId="8447"/>
    <cellStyle name="Style 230" xfId="8448"/>
    <cellStyle name="Style 231" xfId="8449"/>
    <cellStyle name="Style 232" xfId="8450"/>
    <cellStyle name="Style 233" xfId="8451"/>
    <cellStyle name="Style 234" xfId="8452"/>
    <cellStyle name="Style 235" xfId="8453"/>
    <cellStyle name="Style 236" xfId="8454"/>
    <cellStyle name="Style 237" xfId="8455"/>
    <cellStyle name="Style 238" xfId="8456"/>
    <cellStyle name="Style 239" xfId="8457"/>
    <cellStyle name="Style 24" xfId="8458"/>
    <cellStyle name="Style 240" xfId="8459"/>
    <cellStyle name="Style 241" xfId="8460"/>
    <cellStyle name="Style 242" xfId="8461"/>
    <cellStyle name="Style 243" xfId="8462"/>
    <cellStyle name="Style 244" xfId="8463"/>
    <cellStyle name="Style 245" xfId="8464"/>
    <cellStyle name="Style 246" xfId="8465"/>
    <cellStyle name="Style 247" xfId="8466"/>
    <cellStyle name="Style 248" xfId="8467"/>
    <cellStyle name="Style 249" xfId="8468"/>
    <cellStyle name="Style 25" xfId="8469"/>
    <cellStyle name="Style 250" xfId="8470"/>
    <cellStyle name="Style 251" xfId="8471"/>
    <cellStyle name="Style 252" xfId="8472"/>
    <cellStyle name="Style 253" xfId="8473"/>
    <cellStyle name="Style 254" xfId="8474"/>
    <cellStyle name="Style 255" xfId="8475"/>
    <cellStyle name="Style 26" xfId="8476"/>
    <cellStyle name="Style 27" xfId="8477"/>
    <cellStyle name="Style 28" xfId="8478"/>
    <cellStyle name="Style 29" xfId="8479"/>
    <cellStyle name="style 3" xfId="8480"/>
    <cellStyle name="Style 30" xfId="8481"/>
    <cellStyle name="Style 31" xfId="8482"/>
    <cellStyle name="Style 32" xfId="8483"/>
    <cellStyle name="Style 33" xfId="8484"/>
    <cellStyle name="Style 34" xfId="8485"/>
    <cellStyle name="Style 35" xfId="8486"/>
    <cellStyle name="Style 36" xfId="8487"/>
    <cellStyle name="Style 37" xfId="8488"/>
    <cellStyle name="Style 38" xfId="8489"/>
    <cellStyle name="Style 39" xfId="8490"/>
    <cellStyle name="style 4" xfId="8491"/>
    <cellStyle name="Style 40" xfId="8492"/>
    <cellStyle name="Style 41" xfId="8493"/>
    <cellStyle name="Style 42" xfId="8494"/>
    <cellStyle name="Style 43" xfId="8495"/>
    <cellStyle name="Style 44" xfId="8496"/>
    <cellStyle name="Style 45" xfId="8497"/>
    <cellStyle name="Style 46" xfId="8498"/>
    <cellStyle name="Style 47" xfId="8499"/>
    <cellStyle name="Style 48" xfId="8500"/>
    <cellStyle name="Style 49" xfId="8501"/>
    <cellStyle name="style 5" xfId="8502"/>
    <cellStyle name="Style 50" xfId="8503"/>
    <cellStyle name="Style 51" xfId="8504"/>
    <cellStyle name="Style 52" xfId="8505"/>
    <cellStyle name="Style 53" xfId="8506"/>
    <cellStyle name="Style 54" xfId="8507"/>
    <cellStyle name="Style 55" xfId="8508"/>
    <cellStyle name="Style 56" xfId="8509"/>
    <cellStyle name="Style 57" xfId="8510"/>
    <cellStyle name="Style 58" xfId="8511"/>
    <cellStyle name="Style 59" xfId="8512"/>
    <cellStyle name="style 6" xfId="8513"/>
    <cellStyle name="Style 60" xfId="8514"/>
    <cellStyle name="Style 61" xfId="8515"/>
    <cellStyle name="Style 62" xfId="8516"/>
    <cellStyle name="Style 63" xfId="8517"/>
    <cellStyle name="Style 64" xfId="8518"/>
    <cellStyle name="Style 65" xfId="8519"/>
    <cellStyle name="Style 66" xfId="8520"/>
    <cellStyle name="Style 67" xfId="8521"/>
    <cellStyle name="Style 68" xfId="8522"/>
    <cellStyle name="Style 69" xfId="8523"/>
    <cellStyle name="style 7" xfId="8524"/>
    <cellStyle name="Style 70" xfId="8525"/>
    <cellStyle name="Style 71" xfId="8526"/>
    <cellStyle name="Style 72" xfId="8527"/>
    <cellStyle name="Style 73" xfId="8528"/>
    <cellStyle name="Style 74" xfId="8529"/>
    <cellStyle name="Style 75" xfId="8530"/>
    <cellStyle name="Style 76" xfId="8531"/>
    <cellStyle name="Style 77" xfId="8532"/>
    <cellStyle name="Style 78" xfId="8533"/>
    <cellStyle name="Style 79" xfId="8534"/>
    <cellStyle name="style 8" xfId="8535"/>
    <cellStyle name="Style 80" xfId="8536"/>
    <cellStyle name="Style 81" xfId="8537"/>
    <cellStyle name="Style 82" xfId="8538"/>
    <cellStyle name="Style 83" xfId="8539"/>
    <cellStyle name="Style 84" xfId="8540"/>
    <cellStyle name="Style 85" xfId="8541"/>
    <cellStyle name="Style 86" xfId="8542"/>
    <cellStyle name="Style 87" xfId="8543"/>
    <cellStyle name="Style 88" xfId="8544"/>
    <cellStyle name="Style 89" xfId="8545"/>
    <cellStyle name="style 9" xfId="8546"/>
    <cellStyle name="Style 90" xfId="8547"/>
    <cellStyle name="Style 91" xfId="8548"/>
    <cellStyle name="Style 92" xfId="8549"/>
    <cellStyle name="Style 93" xfId="8550"/>
    <cellStyle name="Style 94" xfId="8551"/>
    <cellStyle name="Style 95" xfId="8552"/>
    <cellStyle name="Style 96" xfId="8553"/>
    <cellStyle name="Style 97" xfId="8554"/>
    <cellStyle name="Style 98" xfId="8555"/>
    <cellStyle name="Style 99" xfId="8556"/>
    <cellStyle name="style1" xfId="8557"/>
    <cellStyle name="style1 2" xfId="8558"/>
    <cellStyle name="style2" xfId="8559"/>
    <cellStyle name="style2 2" xfId="8560"/>
    <cellStyle name="subcalc" xfId="8561"/>
    <cellStyle name="subhead" xfId="8562"/>
    <cellStyle name="subhead 2" xfId="8563"/>
    <cellStyle name="Sub-heading" xfId="8564"/>
    <cellStyle name="Sub-heading 2" xfId="8565"/>
    <cellStyle name="Sub-titulo" xfId="8566"/>
    <cellStyle name="Sub-titulo 2" xfId="8567"/>
    <cellStyle name="Subtotal" xfId="8568"/>
    <cellStyle name="Sub-total" xfId="8569"/>
    <cellStyle name="Subtotal_100409 Palestra PE 2010-13_Definitivo" xfId="8570"/>
    <cellStyle name="Sub-total_100409 Palestra PE 2010-13_Definitivo" xfId="8571"/>
    <cellStyle name="Subtotal_Base" xfId="8572"/>
    <cellStyle name="Sub-total_CapEx 2011 V10 2510 - Baja 237 MM V3" xfId="8573"/>
    <cellStyle name="Subtotal_Maqueta_Comité_ARG_ABR07_moviles_BBDD" xfId="8574"/>
    <cellStyle name="SUPPR" xfId="8575"/>
    <cellStyle name="Sx" xfId="8576"/>
    <cellStyle name="Table Head" xfId="8577"/>
    <cellStyle name="Table Head 2" xfId="8578"/>
    <cellStyle name="Table Head Aligned" xfId="8579"/>
    <cellStyle name="Table Head Blue" xfId="8580"/>
    <cellStyle name="Table Head Blue 2" xfId="8581"/>
    <cellStyle name="Table Head Green" xfId="8582"/>
    <cellStyle name="Table Head Green 2" xfId="8583"/>
    <cellStyle name="Table Heading" xfId="8584"/>
    <cellStyle name="Table Title" xfId="8585"/>
    <cellStyle name="Table Title 2" xfId="8586"/>
    <cellStyle name="Table Units" xfId="8587"/>
    <cellStyle name="Table Units 2" xfId="8588"/>
    <cellStyle name="taples Plaza" xfId="8589"/>
    <cellStyle name="taples Plaza 2" xfId="8590"/>
    <cellStyle name="taples Plaza 2 2" xfId="8591"/>
    <cellStyle name="taples Plaza 3" xfId="8592"/>
    <cellStyle name="tc" xfId="8593"/>
    <cellStyle name="Tekniset tiedot" xfId="8594"/>
    <cellStyle name="Tekniset tiedot 2" xfId="8595"/>
    <cellStyle name="Test" xfId="8596"/>
    <cellStyle name="Test 2" xfId="8597"/>
    <cellStyle name="test a style" xfId="8598"/>
    <cellStyle name="-Têtes de colonnes" xfId="8599"/>
    <cellStyle name="-Têtes de colonnes 2" xfId="8600"/>
    <cellStyle name="Text" xfId="8601"/>
    <cellStyle name="Text Indent A" xfId="8602"/>
    <cellStyle name="Text Indent B" xfId="8603"/>
    <cellStyle name="Text Indent B 2" xfId="8604"/>
    <cellStyle name="Text Indent C" xfId="8605"/>
    <cellStyle name="Text Indent C 2" xfId="8606"/>
    <cellStyle name="Texto de advertencia" xfId="8607"/>
    <cellStyle name="Texto de advertencia 2" xfId="8608"/>
    <cellStyle name="Texto de Aviso 2" xfId="8609"/>
    <cellStyle name="Texto de Aviso 2 2" xfId="8610"/>
    <cellStyle name="Texto de Aviso 3" xfId="8611"/>
    <cellStyle name="Texto de Aviso 3 2" xfId="8612"/>
    <cellStyle name="Texto de Aviso 4" xfId="8613"/>
    <cellStyle name="Texto de Aviso 5" xfId="49"/>
    <cellStyle name="Texto Explicativo 2" xfId="8614"/>
    <cellStyle name="Texto Explicativo 2 2" xfId="8615"/>
    <cellStyle name="Texto Explicativo 3" xfId="8616"/>
    <cellStyle name="Texto Explicativo 3 2" xfId="8617"/>
    <cellStyle name="Texto Explicativo 4" xfId="8618"/>
    <cellStyle name="Texto Explicativo 5" xfId="50"/>
    <cellStyle name="TFCF" xfId="8619"/>
    <cellStyle name="TFCF 2" xfId="8620"/>
    <cellStyle name="þ_x001d_ð &amp;ý&amp;†ýG_x0008_ X_x000a__x0007__x0001__x0001_" xfId="8621"/>
    <cellStyle name="þ_x001d_ð &amp;ý&amp;†ýG_x0008_ X_x000a__x0007__x0001__x0001_ 2" xfId="8622"/>
    <cellStyle name="TheSans" xfId="8623"/>
    <cellStyle name="TheSans 2" xfId="8624"/>
    <cellStyle name="TheSansCorrespondence" xfId="8625"/>
    <cellStyle name="TheSansCorrespondence 2" xfId="8626"/>
    <cellStyle name="Times New Roman" xfId="8627"/>
    <cellStyle name="tip1" xfId="8628"/>
    <cellStyle name="Tit" xfId="8629"/>
    <cellStyle name="Tit 2" xfId="8630"/>
    <cellStyle name="Title" xfId="8631"/>
    <cellStyle name="Title 2" xfId="8632"/>
    <cellStyle name="Title Line" xfId="8633"/>
    <cellStyle name="Title_2009.04.14 - Modelo de Mercado Detalhado v10.6.1" xfId="8634"/>
    <cellStyle name="Titre" xfId="8635"/>
    <cellStyle name="Titre 2" xfId="8636"/>
    <cellStyle name="titre1" xfId="8637"/>
    <cellStyle name="Título 1 1" xfId="8638"/>
    <cellStyle name="Título 1 1 2" xfId="8639"/>
    <cellStyle name="Título 1 2" xfId="8640"/>
    <cellStyle name="Título 1 2 2" xfId="8641"/>
    <cellStyle name="Título 1 3" xfId="8642"/>
    <cellStyle name="Título 1 3 2" xfId="8643"/>
    <cellStyle name="Título 1 4" xfId="8644"/>
    <cellStyle name="Título 1 5" xfId="52"/>
    <cellStyle name="Título 2 2" xfId="8645"/>
    <cellStyle name="Título 2 2 2" xfId="8646"/>
    <cellStyle name="Título 2 3" xfId="8647"/>
    <cellStyle name="Título 2 3 2" xfId="8648"/>
    <cellStyle name="Título 2 4" xfId="8649"/>
    <cellStyle name="Título 2 5" xfId="53"/>
    <cellStyle name="Título 3 2" xfId="8650"/>
    <cellStyle name="Título 3 2 2" xfId="8651"/>
    <cellStyle name="Título 3 3" xfId="8652"/>
    <cellStyle name="Título 3 3 2" xfId="8653"/>
    <cellStyle name="Título 3 4" xfId="8654"/>
    <cellStyle name="Título 3 5" xfId="54"/>
    <cellStyle name="Título 4 2" xfId="8655"/>
    <cellStyle name="Título 4 2 2" xfId="8656"/>
    <cellStyle name="Título 4 3" xfId="8657"/>
    <cellStyle name="Título 4 3 2" xfId="8658"/>
    <cellStyle name="Título 4 4" xfId="8659"/>
    <cellStyle name="Título 4 5" xfId="55"/>
    <cellStyle name="Título 5" xfId="8660"/>
    <cellStyle name="Título 5 2" xfId="8661"/>
    <cellStyle name="Título 6" xfId="8662"/>
    <cellStyle name="Título 6 2" xfId="8663"/>
    <cellStyle name="Título 7" xfId="8664"/>
    <cellStyle name="Título 8" xfId="51"/>
    <cellStyle name="Titulo1" xfId="8665"/>
    <cellStyle name="Titulo1 2" xfId="8666"/>
    <cellStyle name="Título10_SUMA" xfId="8667"/>
    <cellStyle name="Titulo2" xfId="8668"/>
    <cellStyle name="Titulo-Seccion" xfId="8669"/>
    <cellStyle name="Titulo-Seccion 2" xfId="8670"/>
    <cellStyle name="Tons" xfId="8671"/>
    <cellStyle name="Top Edge" xfId="8672"/>
    <cellStyle name="Top Edge 2" xfId="8673"/>
    <cellStyle name="Top Row" xfId="8674"/>
    <cellStyle name="Top Row 2" xfId="8675"/>
    <cellStyle name="TopGrey" xfId="8676"/>
    <cellStyle name="TopGrey 2" xfId="8677"/>
    <cellStyle name="Total 2" xfId="8678"/>
    <cellStyle name="Total 2 2" xfId="8679"/>
    <cellStyle name="Total 3" xfId="8680"/>
    <cellStyle name="Total 3 2" xfId="8681"/>
    <cellStyle name="Total 4" xfId="8682"/>
    <cellStyle name="Total 5" xfId="8810"/>
    <cellStyle name="Total 5 2" xfId="9040"/>
    <cellStyle name="Total 5 3" xfId="9034"/>
    <cellStyle name="Total 6" xfId="56"/>
    <cellStyle name="Total Row" xfId="8683"/>
    <cellStyle name="-Trait bleu Bas" xfId="8684"/>
    <cellStyle name="-Trait bleu Bas 2" xfId="8685"/>
    <cellStyle name="Tuoteperhe" xfId="8686"/>
    <cellStyle name="Tuoteperhe 2" xfId="8687"/>
    <cellStyle name="Tusental (0)_pldt" xfId="8688"/>
    <cellStyle name="Tusental_pldt" xfId="8689"/>
    <cellStyle name="ubordinated Debt" xfId="8690"/>
    <cellStyle name="UnderLine" xfId="8691"/>
    <cellStyle name="UnderLine 2" xfId="8692"/>
    <cellStyle name="Unprotect" xfId="8693"/>
    <cellStyle name="Valuta (0)" xfId="8694"/>
    <cellStyle name="Valuta [0]_RESULTS" xfId="8695"/>
    <cellStyle name="Valuta_1 new STM 16 ring" xfId="8696"/>
    <cellStyle name="Variable" xfId="8697"/>
    <cellStyle name="Variable 2" xfId="8698"/>
    <cellStyle name="Variable10" xfId="8699"/>
    <cellStyle name="VerdiColumnHeader" xfId="8700"/>
    <cellStyle name="VerdiColumnHeaders" xfId="8701"/>
    <cellStyle name="VerdiDescription" xfId="8702"/>
    <cellStyle name="VerdiDescription 2" xfId="8703"/>
    <cellStyle name="VerdiEricssonName" xfId="8704"/>
    <cellStyle name="VerdiFireCodeDescription" xfId="8705"/>
    <cellStyle name="VerdiItemNo" xfId="8706"/>
    <cellStyle name="VerdiProductNo" xfId="8707"/>
    <cellStyle name="VerdiProductNo 2" xfId="8708"/>
    <cellStyle name="VerdiQuantity" xfId="8709"/>
    <cellStyle name="VerdiQuantity 2" xfId="8710"/>
    <cellStyle name="VerdiReportCaption" xfId="8711"/>
    <cellStyle name="VerdiShortName" xfId="8712"/>
    <cellStyle name="VerdiTotal" xfId="8713"/>
    <cellStyle name="VerdiTotalNetPrice" xfId="8714"/>
    <cellStyle name="VerdiTotalReference" xfId="8715"/>
    <cellStyle name="VerdiTotGrossPrice" xfId="8716"/>
    <cellStyle name="VerdiTotNetPrice" xfId="8717"/>
    <cellStyle name="VerdiUnit" xfId="8718"/>
    <cellStyle name="VerdiUnitGrossPrice" xfId="8719"/>
    <cellStyle name="VerdiUnitNetPrice" xfId="8720"/>
    <cellStyle name="VerdiUnitReference" xfId="8721"/>
    <cellStyle name="Vertical" xfId="8722"/>
    <cellStyle name="Vertical 2" xfId="8723"/>
    <cellStyle name="Vertical 2 2" xfId="8724"/>
    <cellStyle name="Vertical 3" xfId="8725"/>
    <cellStyle name="Vírgula" xfId="9101" builtinId="3"/>
    <cellStyle name="Vírgula 2" xfId="8726"/>
    <cellStyle name="Vírgula 2 2" xfId="8793"/>
    <cellStyle name="Vírgula 2 3" xfId="8805"/>
    <cellStyle name="Vírgula 3" xfId="8778"/>
    <cellStyle name="Vírgula 3 2" xfId="8788"/>
    <cellStyle name="Vírgula 3 3" xfId="8801"/>
    <cellStyle name="Währung [0]_44" xfId="8727"/>
    <cellStyle name="Währung_44" xfId="8728"/>
    <cellStyle name="Walutowy [0]_12" xfId="8729"/>
    <cellStyle name="Walutowy_12" xfId="8730"/>
    <cellStyle name="Warning" xfId="8731"/>
    <cellStyle name="Warning Text" xfId="8732"/>
    <cellStyle name="Warning Text 2" xfId="8733"/>
    <cellStyle name="White" xfId="8734"/>
    <cellStyle name="WhitePattern1" xfId="8735"/>
    <cellStyle name="WhitePattern1 2" xfId="8903"/>
    <cellStyle name="WhitePattern1 2 2" xfId="9088"/>
    <cellStyle name="WhitePattern1 2 3" xfId="8948"/>
    <cellStyle name="Year" xfId="8736"/>
    <cellStyle name="Year 2" xfId="8737"/>
    <cellStyle name="years" xfId="8738"/>
    <cellStyle name="years 2" xfId="8739"/>
    <cellStyle name="ปกติ_11wq42" xfId="8740"/>
    <cellStyle name="표준_FACT02" xfId="8741"/>
    <cellStyle name="一般_1999_CORP ACCTG" xfId="8742"/>
    <cellStyle name="千位[0]_laroux" xfId="8743"/>
    <cellStyle name="千位_laroux" xfId="8744"/>
    <cellStyle name="千位分隔[0]_2.5G报价模板" xfId="8745"/>
    <cellStyle name="千位分隔_2.5G报价模板" xfId="8746"/>
    <cellStyle name="千分位[0]_laroux" xfId="8747"/>
    <cellStyle name="千分位_laroux" xfId="8748"/>
    <cellStyle name="后继超级链接_~0055202" xfId="8749"/>
    <cellStyle name="常规 2" xfId="8750"/>
    <cellStyle name="常规 3" xfId="8751"/>
    <cellStyle name="常规 3 2" xfId="8752"/>
    <cellStyle name="常规 3 3" xfId="8753"/>
    <cellStyle name="常规 5" xfId="8754"/>
    <cellStyle name="常规_3177020030408011Train" xfId="8755"/>
    <cellStyle name="普通_laroux" xfId="8756"/>
    <cellStyle name="桁区切り [0.00]_Book1" xfId="8757"/>
    <cellStyle name="桁区切り_13636-50-A" xfId="8758"/>
    <cellStyle name="標準_13636-50-A" xfId="8759"/>
    <cellStyle name="貨幣 [0]_PERSONAL" xfId="8760"/>
    <cellStyle name="貨幣_PERSONAL" xfId="8761"/>
    <cellStyle name="超级链接_~0055202" xfId="8762"/>
    <cellStyle name="通貨 [0.00]_Book1" xfId="8763"/>
    <cellStyle name="通貨_Book1" xfId="87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usernames" Target="revisions/userNames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328397/AppData/Local/Microsoft/Windows/Temporary%20Internet%20Files/Content.Outlook/VWZ3U9ZJ/SIGLAS%204%20cida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 VOTUPORANGA"/>
    </sheetNames>
    <sheetDataSet>
      <sheetData sheetId="0">
        <row r="39">
          <cell r="E39" t="str">
            <v>UKD</v>
          </cell>
          <cell r="F39" t="str">
            <v>Av. Orlando José Soutti x Rua Isaias Simão</v>
          </cell>
        </row>
        <row r="40">
          <cell r="E40" t="str">
            <v>UKC</v>
          </cell>
          <cell r="F40" t="str">
            <v>Av. Trolesi x Rua Izidoro Adail Botesini</v>
          </cell>
        </row>
        <row r="41">
          <cell r="E41" t="str">
            <v>UKE</v>
          </cell>
          <cell r="F41" t="str">
            <v>Av. Americo Brasiliense x Rua Sinharinha Frota</v>
          </cell>
        </row>
        <row r="42">
          <cell r="E42" t="str">
            <v>UKZ</v>
          </cell>
          <cell r="F42" t="str">
            <v>Av. Monte Alto x Rua Sinharinha Frota</v>
          </cell>
        </row>
        <row r="43">
          <cell r="E43" t="str">
            <v>ATF</v>
          </cell>
          <cell r="F43" t="str">
            <v>Av. Teofilo Dias de Toledo x Rua Sinharinha Frota</v>
          </cell>
        </row>
        <row r="44">
          <cell r="E44" t="str">
            <v>UKI</v>
          </cell>
          <cell r="F44" t="str">
            <v>Av. Santa Cruz x Rua João Pessoa</v>
          </cell>
        </row>
        <row r="45">
          <cell r="E45" t="str">
            <v>MJK</v>
          </cell>
          <cell r="F45" t="str">
            <v>Av. João Marchesan x Av. Quinze de Novembro</v>
          </cell>
        </row>
        <row r="46">
          <cell r="E46" t="str">
            <v>UKP</v>
          </cell>
          <cell r="F46" t="str">
            <v>Av. Ludwig Eckes x Rua Durval de Souza</v>
          </cell>
        </row>
        <row r="47">
          <cell r="E47" t="str">
            <v>LIW</v>
          </cell>
          <cell r="F47" t="str">
            <v>Av. Antonio Lian x Rua Sinharinha Frota</v>
          </cell>
        </row>
        <row r="48">
          <cell r="E48" t="str">
            <v>UKS</v>
          </cell>
          <cell r="F48" t="str">
            <v>Av. São Paulo x Rua Maranhão</v>
          </cell>
        </row>
        <row r="49">
          <cell r="E49" t="str">
            <v>AMJ</v>
          </cell>
          <cell r="F49" t="str">
            <v>Av. Maj. Joaquim G. Carvalho x Av. Benisio Pinto Mendonça</v>
          </cell>
        </row>
        <row r="50">
          <cell r="E50" t="str">
            <v>UKM</v>
          </cell>
          <cell r="F50" t="str">
            <v>Av. Benisio Pinto Mendonça x Rua Basilio Bambozzi</v>
          </cell>
        </row>
        <row r="51">
          <cell r="E51" t="str">
            <v>A15</v>
          </cell>
          <cell r="F51" t="str">
            <v>Av. Quinze de Novembro x Rua Otone Correa</v>
          </cell>
        </row>
        <row r="52">
          <cell r="E52" t="str">
            <v>KSL</v>
          </cell>
          <cell r="F52" t="str">
            <v>Av. Campos Salles x Rua Pedro Bigal</v>
          </cell>
        </row>
        <row r="53">
          <cell r="E53" t="str">
            <v>2MJ</v>
          </cell>
          <cell r="F53" t="str">
            <v>Av. Maj. Joaquim G. Carvalho x Av. Quinze de Novembro</v>
          </cell>
        </row>
        <row r="54">
          <cell r="E54" t="str">
            <v>B15</v>
          </cell>
          <cell r="F54" t="str">
            <v>Av. Quinze de Novembro x Rua São Lourenço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iscila Andreia Santana" refreshedDate="42565.795015856478" createdVersion="5" refreshedVersion="5" minRefreshableVersion="3" recordCount="1823">
  <cacheSource type="worksheet">
    <worksheetSource ref="A15:I15" sheet="MSAN OUTDOOR"/>
  </cacheSource>
  <cacheFields count="8">
    <cacheField name="Ano" numFmtId="0">
      <sharedItems containsString="0" containsBlank="1" containsNumber="1" containsInteger="1" minValue="2012" maxValue="2016" count="6">
        <m/>
        <n v="2012"/>
        <n v="2013"/>
        <n v="2014"/>
        <n v="2015"/>
        <n v="2016"/>
      </sharedItems>
    </cacheField>
    <cacheField name="Projeto" numFmtId="0">
      <sharedItems containsBlank="1" count="15">
        <m/>
        <s v="OF 49"/>
        <s v="Piloto"/>
        <s v="Sub Arm"/>
        <s v="Vandalismo"/>
        <s v="ATEI"/>
        <s v="Cautelar"/>
        <s v="Res 373"/>
        <s v="Shopping"/>
        <s v="TAC"/>
        <s v="Dist. Industriais"/>
        <s v="Paula"/>
        <s v="Estabilização"/>
        <s v="FTTC"/>
        <s v="Rede Externa"/>
      </sharedItems>
    </cacheField>
    <cacheField name="Fase" numFmtId="0">
      <sharedItems containsBlank="1" containsMixedTypes="1" containsNumber="1" containsInteger="1" minValue="2012" maxValue="2015"/>
    </cacheField>
    <cacheField name="ARO _x000a_entregue?" numFmtId="0">
      <sharedItems containsBlank="1"/>
    </cacheField>
    <cacheField name="Número _x000a_PO emitido" numFmtId="0">
      <sharedItems containsBlank="1" containsMixedTypes="1" containsNumber="1" containsInteger="1" minValue="5700076766" maxValue="8002348633"/>
    </cacheField>
    <cacheField name="Data _x000a_Ativação" numFmtId="0">
      <sharedItems containsDate="1" containsBlank="1" containsMixedTypes="1" minDate="2012-09-06T00:00:00" maxDate="2016-05-14T00:00:00"/>
    </cacheField>
    <cacheField name="Forn. MSAN" numFmtId="0">
      <sharedItems containsBlank="1"/>
    </cacheField>
    <cacheField name="Modelo" numFmtId="0">
      <sharedItems containsBlank="1" count="4">
        <m/>
        <s v="Modernização"/>
        <s v="Retrofit"/>
        <s v="Nov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23">
  <r>
    <x v="0"/>
    <x v="0"/>
    <m/>
    <m/>
    <m/>
    <m/>
    <m/>
    <x v="0"/>
  </r>
  <r>
    <x v="1"/>
    <x v="1"/>
    <s v="-"/>
    <s v="SIM"/>
    <s v="SIM"/>
    <d v="2012-12-30T00:00:00"/>
    <s v="Keymile"/>
    <x v="1"/>
  </r>
  <r>
    <x v="1"/>
    <x v="1"/>
    <s v="5 Arm"/>
    <s v="SIM"/>
    <s v="SIM"/>
    <d v="2012-09-06T00:00:00"/>
    <s v="Keymile"/>
    <x v="2"/>
  </r>
  <r>
    <x v="1"/>
    <x v="1"/>
    <s v="5 Arm"/>
    <s v="SIM"/>
    <s v="SIM"/>
    <d v="2012-10-24T00:00:00"/>
    <s v="Keymile"/>
    <x v="2"/>
  </r>
  <r>
    <x v="1"/>
    <x v="1"/>
    <s v="5 Arm"/>
    <s v="SIM"/>
    <s v="SIM"/>
    <d v="2012-10-25T00:00:00"/>
    <s v="Keymile"/>
    <x v="2"/>
  </r>
  <r>
    <x v="1"/>
    <x v="1"/>
    <s v="5 Arm"/>
    <s v="SIM"/>
    <s v="SIM"/>
    <d v="2012-10-05T00:00:00"/>
    <s v="Keymile"/>
    <x v="2"/>
  </r>
  <r>
    <x v="1"/>
    <x v="1"/>
    <s v="5 Arm"/>
    <s v="SIM"/>
    <s v="SIM"/>
    <d v="2012-10-26T00:00:00"/>
    <s v="Keymile"/>
    <x v="1"/>
  </r>
  <r>
    <x v="1"/>
    <x v="2"/>
    <n v="2013"/>
    <s v="SIM"/>
    <s v="NÃO"/>
    <d v="2013-06-14T00:00:00"/>
    <s v="Huawei"/>
    <x v="1"/>
  </r>
  <r>
    <x v="1"/>
    <x v="2"/>
    <n v="2014"/>
    <s v="SIM"/>
    <s v="NÃO"/>
    <d v="2014-10-14T00:00:00"/>
    <s v="Alcatel"/>
    <x v="1"/>
  </r>
  <r>
    <x v="1"/>
    <x v="3"/>
    <s v="51 Arm "/>
    <s v="SIM"/>
    <s v="SIM"/>
    <d v="2012-12-08T00:00:00"/>
    <s v="Keymile"/>
    <x v="2"/>
  </r>
  <r>
    <x v="1"/>
    <x v="3"/>
    <s v="51 Arm "/>
    <s v="SIM"/>
    <s v="SIM"/>
    <d v="2012-12-08T00:00:00"/>
    <s v="Keymile"/>
    <x v="2"/>
  </r>
  <r>
    <x v="1"/>
    <x v="3"/>
    <s v="51 Arm "/>
    <s v="SIM"/>
    <s v="SIM"/>
    <d v="2012-12-11T00:00:00"/>
    <s v="Keymile"/>
    <x v="2"/>
  </r>
  <r>
    <x v="1"/>
    <x v="3"/>
    <s v="51 Arm "/>
    <s v="SIM"/>
    <s v="SIM"/>
    <d v="2012-12-11T00:00:00"/>
    <s v="Keymile"/>
    <x v="2"/>
  </r>
  <r>
    <x v="1"/>
    <x v="3"/>
    <s v="51 Arm "/>
    <s v="SIM"/>
    <s v="SIM"/>
    <d v="2012-12-12T00:00:00"/>
    <s v="Keymile"/>
    <x v="2"/>
  </r>
  <r>
    <x v="1"/>
    <x v="3"/>
    <s v="51 Arm "/>
    <s v="SIM"/>
    <s v="SIM"/>
    <d v="2012-12-11T00:00:00"/>
    <s v="Keymile"/>
    <x v="2"/>
  </r>
  <r>
    <x v="1"/>
    <x v="3"/>
    <s v="51 Arm "/>
    <s v="SIM"/>
    <s v="SIM"/>
    <d v="2012-12-12T00:00:00"/>
    <s v="Keymile"/>
    <x v="2"/>
  </r>
  <r>
    <x v="1"/>
    <x v="3"/>
    <s v="51 Arm "/>
    <s v="SIM"/>
    <s v="SIM"/>
    <d v="2012-12-12T00:00:00"/>
    <s v="Keymile"/>
    <x v="2"/>
  </r>
  <r>
    <x v="1"/>
    <x v="3"/>
    <s v="51 Arm "/>
    <s v="SIM"/>
    <s v="SIM"/>
    <d v="2013-04-19T00:00:00"/>
    <s v="Keymile"/>
    <x v="1"/>
  </r>
  <r>
    <x v="1"/>
    <x v="3"/>
    <s v="51 Arm "/>
    <s v="SIM"/>
    <s v="SIM"/>
    <d v="2013-05-03T00:00:00"/>
    <s v="Keymile"/>
    <x v="1"/>
  </r>
  <r>
    <x v="1"/>
    <x v="3"/>
    <s v="51 Arm "/>
    <s v="SIM"/>
    <s v="SIM"/>
    <d v="2013-05-16T00:00:00"/>
    <s v="Keymile"/>
    <x v="2"/>
  </r>
  <r>
    <x v="1"/>
    <x v="3"/>
    <s v="51 Arm "/>
    <s v="SIM"/>
    <s v="SIM"/>
    <d v="2012-12-07T00:00:00"/>
    <s v="Keymile"/>
    <x v="2"/>
  </r>
  <r>
    <x v="1"/>
    <x v="3"/>
    <s v="51 Arm "/>
    <s v="SIM"/>
    <s v="SIM"/>
    <d v="2013-06-12T00:00:00"/>
    <s v="Keymile"/>
    <x v="2"/>
  </r>
  <r>
    <x v="1"/>
    <x v="3"/>
    <s v="51 Arm "/>
    <s v="SIM"/>
    <s v="SIM"/>
    <d v="2013-05-02T00:00:00"/>
    <s v="Keymile"/>
    <x v="2"/>
  </r>
  <r>
    <x v="1"/>
    <x v="3"/>
    <s v="51 Arm "/>
    <s v="SIM"/>
    <s v="SIM"/>
    <d v="2012-12-04T00:00:00"/>
    <s v="Keymile"/>
    <x v="2"/>
  </r>
  <r>
    <x v="1"/>
    <x v="3"/>
    <s v="51 Arm "/>
    <s v="SIM"/>
    <s v="SIM"/>
    <d v="2012-12-10T00:00:00"/>
    <s v="Keymile"/>
    <x v="2"/>
  </r>
  <r>
    <x v="1"/>
    <x v="3"/>
    <s v="51 Arm "/>
    <s v="SIM"/>
    <s v="SIM"/>
    <d v="2012-11-28T00:00:00"/>
    <s v="Keymile"/>
    <x v="2"/>
  </r>
  <r>
    <x v="1"/>
    <x v="3"/>
    <s v="51 Arm "/>
    <s v="SIM"/>
    <s v="SIM"/>
    <d v="2012-11-26T00:00:00"/>
    <s v="Keymile"/>
    <x v="2"/>
  </r>
  <r>
    <x v="1"/>
    <x v="3"/>
    <s v="51 Arm "/>
    <s v="SIM"/>
    <s v="SIM"/>
    <d v="2012-11-28T00:00:00"/>
    <s v="Keymile"/>
    <x v="2"/>
  </r>
  <r>
    <x v="1"/>
    <x v="3"/>
    <s v="51 Arm "/>
    <s v="SIM"/>
    <s v="SIM"/>
    <d v="2013-04-04T00:00:00"/>
    <s v="Keymile"/>
    <x v="2"/>
  </r>
  <r>
    <x v="1"/>
    <x v="3"/>
    <s v="51 Arm "/>
    <s v="SIM"/>
    <s v="SIM"/>
    <d v="2013-04-13T00:00:00"/>
    <s v="Keymile"/>
    <x v="2"/>
  </r>
  <r>
    <x v="1"/>
    <x v="3"/>
    <s v="51 Arm "/>
    <s v="SIM"/>
    <s v="SIM"/>
    <d v="2012-11-24T00:00:00"/>
    <s v="Keymile"/>
    <x v="1"/>
  </r>
  <r>
    <x v="1"/>
    <x v="3"/>
    <s v="51 Arm "/>
    <s v="SIM"/>
    <s v="SIM"/>
    <d v="2012-11-26T00:00:00"/>
    <s v="Keymile"/>
    <x v="1"/>
  </r>
  <r>
    <x v="1"/>
    <x v="3"/>
    <s v="51 Arm "/>
    <s v="SIM"/>
    <s v="SIM"/>
    <d v="2012-11-28T00:00:00"/>
    <s v="Keymile"/>
    <x v="2"/>
  </r>
  <r>
    <x v="1"/>
    <x v="3"/>
    <s v="51 Arm "/>
    <s v="SIM"/>
    <s v="SIM"/>
    <d v="2012-11-27T00:00:00"/>
    <s v="Keymile"/>
    <x v="2"/>
  </r>
  <r>
    <x v="1"/>
    <x v="3"/>
    <s v="51 Arm "/>
    <s v="SIM"/>
    <s v="SIM"/>
    <d v="2012-11-27T00:00:00"/>
    <s v="Keymile"/>
    <x v="2"/>
  </r>
  <r>
    <x v="1"/>
    <x v="3"/>
    <s v="51 Arm "/>
    <s v="SIM"/>
    <s v="SIM"/>
    <d v="2013-04-16T00:00:00"/>
    <s v="Keymile"/>
    <x v="2"/>
  </r>
  <r>
    <x v="1"/>
    <x v="3"/>
    <s v="51 Arm "/>
    <s v="SIM"/>
    <s v="SIM"/>
    <d v="2012-12-04T00:00:00"/>
    <s v="Keymile"/>
    <x v="2"/>
  </r>
  <r>
    <x v="1"/>
    <x v="3"/>
    <s v="51 Arm "/>
    <s v="SIM"/>
    <s v="SIM"/>
    <d v="2013-04-18T00:00:00"/>
    <s v="Keymile"/>
    <x v="2"/>
  </r>
  <r>
    <x v="1"/>
    <x v="3"/>
    <s v="51 Arm "/>
    <s v="SIM"/>
    <s v="SIM"/>
    <d v="2012-12-03T00:00:00"/>
    <s v="Keymile"/>
    <x v="2"/>
  </r>
  <r>
    <x v="1"/>
    <x v="3"/>
    <s v="51 Arm "/>
    <s v="SIM"/>
    <s v="SIM"/>
    <d v="2012-12-04T00:00:00"/>
    <s v="Keymile"/>
    <x v="2"/>
  </r>
  <r>
    <x v="1"/>
    <x v="3"/>
    <s v="51 Arm "/>
    <s v="SIM"/>
    <s v="SIM"/>
    <d v="2012-11-29T00:00:00"/>
    <s v="Keymile"/>
    <x v="2"/>
  </r>
  <r>
    <x v="1"/>
    <x v="3"/>
    <s v="51 Arm "/>
    <s v="SIM"/>
    <s v="SIM"/>
    <d v="2012-10-25T00:00:00"/>
    <s v="Keymile"/>
    <x v="2"/>
  </r>
  <r>
    <x v="1"/>
    <x v="3"/>
    <s v="51 Arm "/>
    <s v="SIM"/>
    <s v="SIM"/>
    <d v="2013-04-24T00:00:00"/>
    <s v="Keymile"/>
    <x v="2"/>
  </r>
  <r>
    <x v="1"/>
    <x v="3"/>
    <s v="51 Arm "/>
    <s v="SIM"/>
    <s v="SIM"/>
    <d v="2013-04-24T00:00:00"/>
    <s v="Keymile"/>
    <x v="2"/>
  </r>
  <r>
    <x v="1"/>
    <x v="3"/>
    <s v="51 Arm "/>
    <s v="SIM"/>
    <s v="SIM"/>
    <d v="2012-11-24T00:00:00"/>
    <s v="Keymile"/>
    <x v="2"/>
  </r>
  <r>
    <x v="1"/>
    <x v="3"/>
    <s v="51 Arm "/>
    <s v="SIM"/>
    <s v="SIM"/>
    <d v="2012-11-22T00:00:00"/>
    <s v="Keymile"/>
    <x v="2"/>
  </r>
  <r>
    <x v="1"/>
    <x v="3"/>
    <s v="51 Arm "/>
    <s v="SIM"/>
    <s v="SIM"/>
    <d v="2013-05-16T00:00:00"/>
    <s v="Keymile"/>
    <x v="1"/>
  </r>
  <r>
    <x v="1"/>
    <x v="3"/>
    <s v="51 Arm "/>
    <s v="SIM"/>
    <s v="SIM"/>
    <d v="2012-11-22T00:00:00"/>
    <s v="Keymile"/>
    <x v="2"/>
  </r>
  <r>
    <x v="1"/>
    <x v="3"/>
    <s v="51 Arm "/>
    <s v="SIM"/>
    <s v="SIM"/>
    <d v="2012-10-25T00:00:00"/>
    <s v="Keymile"/>
    <x v="2"/>
  </r>
  <r>
    <x v="1"/>
    <x v="3"/>
    <s v="51 Arm "/>
    <s v="SIM"/>
    <s v="SIM"/>
    <d v="2013-04-29T00:00:00"/>
    <s v="Keymile"/>
    <x v="2"/>
  </r>
  <r>
    <x v="1"/>
    <x v="3"/>
    <s v="51 Arm "/>
    <s v="SIM"/>
    <s v="SIM"/>
    <d v="2013-05-08T00:00:00"/>
    <s v="Keymile"/>
    <x v="1"/>
  </r>
  <r>
    <x v="1"/>
    <x v="3"/>
    <s v="51 Arm "/>
    <s v="SIM"/>
    <s v="SIM"/>
    <d v="2013-05-07T00:00:00"/>
    <s v="Keymile"/>
    <x v="2"/>
  </r>
  <r>
    <x v="1"/>
    <x v="3"/>
    <s v="51 Arm "/>
    <s v="SIM"/>
    <s v="SIM"/>
    <d v="2012-12-05T00:00:00"/>
    <s v="Keymile"/>
    <x v="2"/>
  </r>
  <r>
    <x v="1"/>
    <x v="3"/>
    <s v="51 Arm "/>
    <s v="SIM"/>
    <s v="SIM"/>
    <d v="2013-05-08T00:00:00"/>
    <s v="Keymile"/>
    <x v="1"/>
  </r>
  <r>
    <x v="1"/>
    <x v="3"/>
    <s v="51 Arm "/>
    <s v="SIM"/>
    <s v="SIM"/>
    <d v="2013-05-10T00:00:00"/>
    <s v="Keymile"/>
    <x v="2"/>
  </r>
  <r>
    <x v="1"/>
    <x v="3"/>
    <s v="51 Arm "/>
    <s v="SIM"/>
    <s v="SIM"/>
    <d v="2013-05-13T00:00:00"/>
    <s v="Keymile"/>
    <x v="2"/>
  </r>
  <r>
    <x v="1"/>
    <x v="3"/>
    <s v="51 Arm "/>
    <s v="SIM"/>
    <s v="SIM"/>
    <d v="2012-12-05T00:00:00"/>
    <s v="Keymile"/>
    <x v="2"/>
  </r>
  <r>
    <x v="1"/>
    <x v="3"/>
    <s v="51 Arm "/>
    <s v="SIM"/>
    <s v="SIM"/>
    <d v="2012-12-06T00:00:00"/>
    <s v="Keymile"/>
    <x v="2"/>
  </r>
  <r>
    <x v="1"/>
    <x v="3"/>
    <s v="51 Arm "/>
    <s v="SIM"/>
    <s v="SIM"/>
    <d v="2012-12-08T00:00:00"/>
    <s v="Keymile"/>
    <x v="2"/>
  </r>
  <r>
    <x v="1"/>
    <x v="3"/>
    <s v="51 Arm "/>
    <s v="SIM"/>
    <s v="SIM"/>
    <d v="2013-03-26T00:00:00"/>
    <s v="Keymile"/>
    <x v="2"/>
  </r>
  <r>
    <x v="1"/>
    <x v="4"/>
    <n v="2012"/>
    <s v="SIM"/>
    <s v="SIM"/>
    <d v="2013-03-21T00:00:00"/>
    <s v="Keymile"/>
    <x v="2"/>
  </r>
  <r>
    <x v="2"/>
    <x v="5"/>
    <s v="68 Arm"/>
    <s v="SIM"/>
    <n v="8002257030"/>
    <d v="2014-02-12T00:00:00"/>
    <s v="Huawei"/>
    <x v="3"/>
  </r>
  <r>
    <x v="2"/>
    <x v="5"/>
    <s v="68 Arm"/>
    <s v="SIM"/>
    <n v="8002255033"/>
    <d v="2013-09-27T00:00:00"/>
    <s v="Huawei"/>
    <x v="3"/>
  </r>
  <r>
    <x v="2"/>
    <x v="5"/>
    <s v="68 Arm"/>
    <s v="SIM"/>
    <n v="8002255044"/>
    <d v="2013-09-27T00:00:00"/>
    <s v="Huawei"/>
    <x v="3"/>
  </r>
  <r>
    <x v="2"/>
    <x v="5"/>
    <s v="68 Arm"/>
    <s v="SIM"/>
    <n v="8002255059"/>
    <d v="2013-09-27T00:00:00"/>
    <s v="Huawei"/>
    <x v="3"/>
  </r>
  <r>
    <x v="2"/>
    <x v="5"/>
    <s v="68 Arm"/>
    <s v="SIM"/>
    <n v="8002254818"/>
    <d v="2014-04-30T00:00:00"/>
    <s v="Huawei"/>
    <x v="3"/>
  </r>
  <r>
    <x v="2"/>
    <x v="5"/>
    <s v="68 Arm"/>
    <s v="SIM"/>
    <n v="8002289094"/>
    <d v="2014-05-30T00:00:00"/>
    <s v="Huawei"/>
    <x v="3"/>
  </r>
  <r>
    <x v="2"/>
    <x v="5"/>
    <s v="68 Arm"/>
    <s v="SIM"/>
    <n v="8002289173"/>
    <d v="2014-03-11T00:00:00"/>
    <s v="Huawei"/>
    <x v="3"/>
  </r>
  <r>
    <x v="2"/>
    <x v="5"/>
    <s v="68 Arm"/>
    <s v="SIM"/>
    <n v="8002289222"/>
    <d v="2014-03-11T00:00:00"/>
    <s v="Huawei"/>
    <x v="3"/>
  </r>
  <r>
    <x v="2"/>
    <x v="5"/>
    <s v="68 Arm"/>
    <s v="SIM"/>
    <n v="8002256178"/>
    <d v="2013-10-22T00:00:00"/>
    <s v="Huawei"/>
    <x v="3"/>
  </r>
  <r>
    <x v="2"/>
    <x v="5"/>
    <s v="68 Arm"/>
    <s v="SIM"/>
    <n v="8002258922"/>
    <d v="2013-12-18T00:00:00"/>
    <s v="Huawei"/>
    <x v="3"/>
  </r>
  <r>
    <x v="2"/>
    <x v="5"/>
    <s v="68 Arm"/>
    <s v="SIM"/>
    <n v="8002258917"/>
    <d v="2014-02-18T00:00:00"/>
    <s v="Huawei"/>
    <x v="3"/>
  </r>
  <r>
    <x v="2"/>
    <x v="5"/>
    <s v="68 Arm"/>
    <s v="SIM"/>
    <n v="8002257534"/>
    <d v="2013-09-23T00:00:00"/>
    <s v="Huawei"/>
    <x v="3"/>
  </r>
  <r>
    <x v="2"/>
    <x v="5"/>
    <s v="68 Arm"/>
    <s v="SIM"/>
    <n v="8002257604"/>
    <d v="2013-09-17T00:00:00"/>
    <s v="Huawei"/>
    <x v="3"/>
  </r>
  <r>
    <x v="2"/>
    <x v="5"/>
    <s v="68 Arm"/>
    <s v="SIM"/>
    <n v="8002292290"/>
    <d v="2013-05-30T00:00:00"/>
    <s v="Huawei"/>
    <x v="3"/>
  </r>
  <r>
    <x v="2"/>
    <x v="5"/>
    <s v="68 Arm"/>
    <s v="SIM"/>
    <n v="8002292324"/>
    <d v="2013-05-30T00:00:00"/>
    <s v="Huawei"/>
    <x v="3"/>
  </r>
  <r>
    <x v="2"/>
    <x v="5"/>
    <s v="68 Arm"/>
    <s v="SIM"/>
    <n v="8002292380"/>
    <d v="2013-05-30T00:00:00"/>
    <s v="Huawei"/>
    <x v="3"/>
  </r>
  <r>
    <x v="2"/>
    <x v="5"/>
    <s v="68 Arm"/>
    <s v="SIM"/>
    <n v="8002292422"/>
    <d v="2013-05-30T00:00:00"/>
    <s v="Huawei"/>
    <x v="3"/>
  </r>
  <r>
    <x v="2"/>
    <x v="5"/>
    <s v="68 Arm"/>
    <s v="SIM"/>
    <n v="8002257653"/>
    <d v="2013-09-20T00:00:00"/>
    <s v="Huawei"/>
    <x v="3"/>
  </r>
  <r>
    <x v="2"/>
    <x v="5"/>
    <s v="68 Arm"/>
    <s v="SIM"/>
    <n v="8002257690"/>
    <d v="2013-12-18T00:00:00"/>
    <s v="Huawei"/>
    <x v="3"/>
  </r>
  <r>
    <x v="2"/>
    <x v="5"/>
    <s v="68 Arm"/>
    <s v="SIM"/>
    <n v="8002257143"/>
    <d v="2013-08-23T00:00:00"/>
    <s v="Huawei"/>
    <x v="3"/>
  </r>
  <r>
    <x v="2"/>
    <x v="5"/>
    <s v="68 Arm"/>
    <s v="SIM"/>
    <n v="8002257514"/>
    <d v="2013-09-18T00:00:00"/>
    <s v="Huawei"/>
    <x v="3"/>
  </r>
  <r>
    <x v="2"/>
    <x v="5"/>
    <s v="68 Arm"/>
    <s v="SIM"/>
    <n v="8002255544"/>
    <d v="2014-02-07T00:00:00"/>
    <s v="Huawei"/>
    <x v="3"/>
  </r>
  <r>
    <x v="2"/>
    <x v="5"/>
    <s v="68 Arm"/>
    <s v="SIM"/>
    <n v="8002255610"/>
    <d v="2014-06-30T00:00:00"/>
    <s v="Huawei"/>
    <x v="3"/>
  </r>
  <r>
    <x v="2"/>
    <x v="5"/>
    <s v="68 Arm"/>
    <s v="SIM"/>
    <n v="8002255642"/>
    <d v="2014-03-12T00:00:00"/>
    <s v="Huawei"/>
    <x v="3"/>
  </r>
  <r>
    <x v="2"/>
    <x v="5"/>
    <s v="68 Arm"/>
    <s v="SIM"/>
    <n v="8002258907"/>
    <d v="2014-02-18T00:00:00"/>
    <s v="Huawei"/>
    <x v="3"/>
  </r>
  <r>
    <x v="2"/>
    <x v="5"/>
    <s v="68 Arm"/>
    <s v="SIM"/>
    <n v="8002256920"/>
    <d v="2014-03-10T00:00:00"/>
    <s v="Huawei"/>
    <x v="3"/>
  </r>
  <r>
    <x v="2"/>
    <x v="5"/>
    <s v="68 Arm"/>
    <s v="SIM"/>
    <n v="8002257749"/>
    <d v="2013-10-17T00:00:00"/>
    <s v="Huawei"/>
    <x v="3"/>
  </r>
  <r>
    <x v="2"/>
    <x v="5"/>
    <s v="68 Arm"/>
    <s v="SIM"/>
    <n v="8002254826"/>
    <d v="2014-03-26T00:00:00"/>
    <s v="Huawei"/>
    <x v="3"/>
  </r>
  <r>
    <x v="2"/>
    <x v="5"/>
    <s v="68 Arm"/>
    <s v="SIM"/>
    <n v="8002258941"/>
    <d v="2013-10-16T00:00:00"/>
    <s v="Huawei"/>
    <x v="3"/>
  </r>
  <r>
    <x v="2"/>
    <x v="5"/>
    <s v="68 Arm"/>
    <s v="SIM"/>
    <n v="8002254753"/>
    <d v="2013-08-20T00:00:00"/>
    <s v="Huawei"/>
    <x v="3"/>
  </r>
  <r>
    <x v="2"/>
    <x v="5"/>
    <s v="68 Arm"/>
    <s v="SIM"/>
    <n v="8002254753"/>
    <d v="2013-08-20T00:00:00"/>
    <s v="Huawei"/>
    <x v="3"/>
  </r>
  <r>
    <x v="2"/>
    <x v="5"/>
    <s v="68 Arm"/>
    <s v="SIM"/>
    <n v="8002258911"/>
    <d v="2013-12-03T00:00:00"/>
    <s v="Huawei"/>
    <x v="3"/>
  </r>
  <r>
    <x v="2"/>
    <x v="5"/>
    <s v="68 Arm"/>
    <s v="SIM"/>
    <n v="8002257932"/>
    <d v="2013-10-03T00:00:00"/>
    <s v="Huawei"/>
    <x v="3"/>
  </r>
  <r>
    <x v="2"/>
    <x v="5"/>
    <s v="68 Arm"/>
    <s v="SIM"/>
    <n v="8002254481"/>
    <d v="2014-05-28T00:00:00"/>
    <s v="Huawei"/>
    <x v="3"/>
  </r>
  <r>
    <x v="2"/>
    <x v="5"/>
    <s v="68 Arm"/>
    <s v="SIM"/>
    <n v="8002254478"/>
    <d v="2014-05-29T00:00:00"/>
    <s v="Huawei"/>
    <x v="3"/>
  </r>
  <r>
    <x v="2"/>
    <x v="5"/>
    <s v="68 Arm"/>
    <s v="SIM"/>
    <n v="8002254474"/>
    <d v="2014-05-29T00:00:00"/>
    <s v="Huawei"/>
    <x v="3"/>
  </r>
  <r>
    <x v="2"/>
    <x v="5"/>
    <s v="68 Arm"/>
    <s v="SIM"/>
    <n v="8002254470"/>
    <d v="2014-05-29T00:00:00"/>
    <s v="Huawei"/>
    <x v="3"/>
  </r>
  <r>
    <x v="2"/>
    <x v="5"/>
    <s v="68 Arm"/>
    <s v="SIM"/>
    <n v="5700089494"/>
    <d v="2013-12-12T00:00:00"/>
    <s v="Huawei"/>
    <x v="3"/>
  </r>
  <r>
    <x v="2"/>
    <x v="5"/>
    <s v="68 Arm"/>
    <s v="SIM"/>
    <n v="5700089497"/>
    <d v="2014-10-13T00:00:00"/>
    <s v="Huawei"/>
    <x v="3"/>
  </r>
  <r>
    <x v="2"/>
    <x v="5"/>
    <s v="68 Arm"/>
    <s v="SIM"/>
    <n v="8002256973"/>
    <d v="2014-02-11T00:00:00"/>
    <s v="Huawei"/>
    <x v="3"/>
  </r>
  <r>
    <x v="2"/>
    <x v="5"/>
    <s v="68 Arm"/>
    <s v="SIM"/>
    <n v="8002257835"/>
    <d v="2014-06-05T00:00:00"/>
    <s v="Huawei"/>
    <x v="3"/>
  </r>
  <r>
    <x v="2"/>
    <x v="5"/>
    <s v="68 Arm"/>
    <s v="SIM"/>
    <n v="8002257895"/>
    <d v="2013-10-25T00:00:00"/>
    <s v="Huawei"/>
    <x v="3"/>
  </r>
  <r>
    <x v="2"/>
    <x v="5"/>
    <s v="68 Arm"/>
    <s v="SIM"/>
    <n v="8002256199"/>
    <d v="2013-09-25T00:00:00"/>
    <s v="Huawei"/>
    <x v="3"/>
  </r>
  <r>
    <x v="2"/>
    <x v="5"/>
    <s v="68 Arm"/>
    <s v="SIM"/>
    <n v="8002256222"/>
    <d v="2013-08-30T00:00:00"/>
    <s v="Huawei"/>
    <x v="3"/>
  </r>
  <r>
    <x v="2"/>
    <x v="5"/>
    <s v="68 Arm"/>
    <s v="SIM"/>
    <n v="8002256248"/>
    <d v="2013-08-30T00:00:00"/>
    <s v="Huawei"/>
    <x v="3"/>
  </r>
  <r>
    <x v="2"/>
    <x v="5"/>
    <s v="68 Arm"/>
    <s v="SIM"/>
    <n v="8002256279"/>
    <d v="2013-08-30T00:00:00"/>
    <s v="Huawei"/>
    <x v="3"/>
  </r>
  <r>
    <x v="2"/>
    <x v="5"/>
    <s v="68 Arm"/>
    <s v="SIM"/>
    <n v="8002255306"/>
    <d v="2013-10-09T00:00:00"/>
    <s v="Huawei"/>
    <x v="3"/>
  </r>
  <r>
    <x v="2"/>
    <x v="5"/>
    <s v="68 Arm"/>
    <s v="SIM"/>
    <n v="8002255316"/>
    <d v="2013-11-14T00:00:00"/>
    <s v="Huawei"/>
    <x v="3"/>
  </r>
  <r>
    <x v="2"/>
    <x v="5"/>
    <s v="68 Arm"/>
    <s v="SIM"/>
    <n v="8002255158"/>
    <d v="2013-09-19T00:00:00"/>
    <s v="Huawei"/>
    <x v="3"/>
  </r>
  <r>
    <x v="2"/>
    <x v="5"/>
    <s v="68 Arm"/>
    <s v="SIM"/>
    <n v="8002258935"/>
    <d v="2013-10-03T00:00:00"/>
    <s v="Huawei"/>
    <x v="3"/>
  </r>
  <r>
    <x v="2"/>
    <x v="5"/>
    <s v="68 Arm"/>
    <s v="SIM"/>
    <n v="8002255328"/>
    <d v="2013-10-11T00:00:00"/>
    <s v="Huawei"/>
    <x v="3"/>
  </r>
  <r>
    <x v="2"/>
    <x v="5"/>
    <s v="68 Arm"/>
    <s v="SIM"/>
    <n v="8002255340"/>
    <d v="2013-10-09T00:00:00"/>
    <s v="Huawei"/>
    <x v="3"/>
  </r>
  <r>
    <x v="2"/>
    <x v="5"/>
    <s v="68 Arm"/>
    <s v="SIM"/>
    <n v="8002256153"/>
    <d v="2013-09-18T00:00:00"/>
    <s v="Huawei"/>
    <x v="3"/>
  </r>
  <r>
    <x v="2"/>
    <x v="5"/>
    <s v="68 Arm"/>
    <s v="SIM"/>
    <n v="8002254835"/>
    <d v="2013-07-26T00:00:00"/>
    <s v="Huawei"/>
    <x v="3"/>
  </r>
  <r>
    <x v="2"/>
    <x v="5"/>
    <s v="68 Arm"/>
    <s v="SIM"/>
    <n v="8002254856"/>
    <d v="2013-07-26T00:00:00"/>
    <s v="Huawei"/>
    <x v="3"/>
  </r>
  <r>
    <x v="2"/>
    <x v="5"/>
    <s v="68 Arm"/>
    <s v="SIM"/>
    <n v="8002254811"/>
    <d v="2013-07-16T00:00:00"/>
    <s v="Huawei"/>
    <x v="3"/>
  </r>
  <r>
    <x v="2"/>
    <x v="5"/>
    <s v="68 Arm"/>
    <s v="SIM"/>
    <n v="8002254494"/>
    <d v="2013-10-15T00:00:00"/>
    <s v="Huawei"/>
    <x v="3"/>
  </r>
  <r>
    <x v="2"/>
    <x v="5"/>
    <s v="68 Arm"/>
    <s v="SIM"/>
    <n v="8002255918"/>
    <d v="2014-03-18T00:00:00"/>
    <s v="Huawei"/>
    <x v="3"/>
  </r>
  <r>
    <x v="2"/>
    <x v="5"/>
    <s v="68 Arm"/>
    <s v="SIM"/>
    <n v="8002257989"/>
    <d v="2013-10-28T00:00:00"/>
    <s v="Huawei"/>
    <x v="3"/>
  </r>
  <r>
    <x v="2"/>
    <x v="5"/>
    <s v="68 Arm"/>
    <s v="SIM"/>
    <n v="8002256307"/>
    <d v="2014-04-30T00:00:00"/>
    <s v="Huawei"/>
    <x v="3"/>
  </r>
  <r>
    <x v="2"/>
    <x v="5"/>
    <s v="68 Arm"/>
    <s v="SIM"/>
    <n v="8002254546"/>
    <d v="2013-08-19T00:00:00"/>
    <s v="Huawei"/>
    <x v="3"/>
  </r>
  <r>
    <x v="2"/>
    <x v="5"/>
    <s v="68 Arm"/>
    <s v="SIM"/>
    <n v="8002254552"/>
    <d v="2013-08-19T00:00:00"/>
    <s v="Huawei"/>
    <x v="3"/>
  </r>
  <r>
    <x v="2"/>
    <x v="5"/>
    <s v="68 Arm"/>
    <s v="SIM"/>
    <n v="8002254560"/>
    <d v="2013-08-19T00:00:00"/>
    <s v="Huawei"/>
    <x v="3"/>
  </r>
  <r>
    <x v="2"/>
    <x v="5"/>
    <s v="68 Arm"/>
    <s v="SIM"/>
    <n v="8002254571"/>
    <d v="2013-09-06T00:00:00"/>
    <s v="Huawei"/>
    <x v="3"/>
  </r>
  <r>
    <x v="2"/>
    <x v="5"/>
    <s v="68 Arm"/>
    <s v="SIM"/>
    <n v="8002254587"/>
    <d v="2013-08-19T00:00:00"/>
    <s v="Huawei"/>
    <x v="3"/>
  </r>
  <r>
    <x v="2"/>
    <x v="5"/>
    <s v="68 Arm"/>
    <s v="SIM"/>
    <n v="8002256375"/>
    <d v="2014-02-13T00:00:00"/>
    <s v="Huawei"/>
    <x v="3"/>
  </r>
  <r>
    <x v="2"/>
    <x v="5"/>
    <s v="68 Arm"/>
    <s v="SIM"/>
    <n v="8002256384"/>
    <d v="2014-04-16T00:00:00"/>
    <s v="Huawei"/>
    <x v="3"/>
  </r>
  <r>
    <x v="2"/>
    <x v="5"/>
    <s v="68 Arm"/>
    <s v="SIM"/>
    <n v="8002254489"/>
    <d v="2013-09-24T00:00:00"/>
    <s v="Huawei"/>
    <x v="3"/>
  </r>
  <r>
    <x v="2"/>
    <x v="6"/>
    <s v="11 Arm"/>
    <s v="SIM"/>
    <n v="5700078429"/>
    <d v="2014-04-08T00:00:00"/>
    <s v="Huawei"/>
    <x v="1"/>
  </r>
  <r>
    <x v="2"/>
    <x v="6"/>
    <s v="11 Arm"/>
    <s v="SIM"/>
    <s v="SIM"/>
    <d v="2014-03-26T00:00:00"/>
    <s v="Keymile"/>
    <x v="2"/>
  </r>
  <r>
    <x v="2"/>
    <x v="6"/>
    <s v="11 Arm"/>
    <s v="SIM"/>
    <n v="5700078432"/>
    <d v="2014-01-07T00:00:00"/>
    <s v="Huawei"/>
    <x v="1"/>
  </r>
  <r>
    <x v="2"/>
    <x v="6"/>
    <s v="11 Arm"/>
    <s v="SIM"/>
    <n v="5700078435"/>
    <d v="2014-03-27T00:00:00"/>
    <s v="Huawei"/>
    <x v="1"/>
  </r>
  <r>
    <x v="2"/>
    <x v="6"/>
    <s v="11 Arm"/>
    <s v="SIM"/>
    <n v="5700080012"/>
    <d v="2014-03-21T00:00:00"/>
    <s v="Huawei"/>
    <x v="1"/>
  </r>
  <r>
    <x v="2"/>
    <x v="6"/>
    <s v="11 Arm"/>
    <s v="SIM"/>
    <s v="SIM"/>
    <d v="2014-03-28T00:00:00"/>
    <s v="Huawei"/>
    <x v="1"/>
  </r>
  <r>
    <x v="2"/>
    <x v="6"/>
    <s v="11 Arm"/>
    <s v="SIM"/>
    <n v="8002348633"/>
    <d v="2014-04-15T00:00:00"/>
    <s v="Huawei"/>
    <x v="1"/>
  </r>
  <r>
    <x v="2"/>
    <x v="6"/>
    <s v="11 Arm"/>
    <s v="SIM"/>
    <s v="SIM"/>
    <d v="2014-04-17T00:00:00"/>
    <s v="Keymile"/>
    <x v="2"/>
  </r>
  <r>
    <x v="2"/>
    <x v="6"/>
    <s v="11 Arm"/>
    <s v="SIM"/>
    <n v="8002343713"/>
    <d v="2014-04-17T00:00:00"/>
    <s v="Huawei"/>
    <x v="1"/>
  </r>
  <r>
    <x v="2"/>
    <x v="7"/>
    <s v="2 Arm"/>
    <s v="SIM"/>
    <n v="8002281759"/>
    <d v="2014-06-30T00:00:00"/>
    <s v="Huawei"/>
    <x v="3"/>
  </r>
  <r>
    <x v="2"/>
    <x v="7"/>
    <s v="2 Arm"/>
    <s v="SIM"/>
    <n v="8002281776"/>
    <d v="2015-12-11T00:00:00"/>
    <s v="Huawei"/>
    <x v="3"/>
  </r>
  <r>
    <x v="2"/>
    <x v="8"/>
    <s v="2 Arm"/>
    <s v="SIM"/>
    <n v="5700078437"/>
    <d v="2013-09-10T00:00:00"/>
    <s v="Huawei"/>
    <x v="1"/>
  </r>
  <r>
    <x v="2"/>
    <x v="8"/>
    <s v="2 Arm"/>
    <s v="SIM"/>
    <n v="5700078440"/>
    <d v="2013-08-30T00:00:00"/>
    <s v="Huawei"/>
    <x v="1"/>
  </r>
  <r>
    <x v="2"/>
    <x v="3"/>
    <s v="196 Arm"/>
    <s v="SIM"/>
    <n v="8002274116"/>
    <m/>
    <s v="Huawei"/>
    <x v="1"/>
  </r>
  <r>
    <x v="2"/>
    <x v="3"/>
    <s v="196 Arm"/>
    <s v="SIM"/>
    <n v="8002273585"/>
    <m/>
    <s v="Huawei"/>
    <x v="1"/>
  </r>
  <r>
    <x v="2"/>
    <x v="3"/>
    <s v="196 Arm"/>
    <s v="SIM"/>
    <n v="8002273703"/>
    <m/>
    <s v="Huawei"/>
    <x v="1"/>
  </r>
  <r>
    <x v="2"/>
    <x v="3"/>
    <s v="196 Arm"/>
    <s v="SIM"/>
    <n v="8002237059"/>
    <d v="2014-08-27T00:00:00"/>
    <s v="Huawei"/>
    <x v="1"/>
  </r>
  <r>
    <x v="2"/>
    <x v="3"/>
    <s v="196 Arm"/>
    <s v="SIM"/>
    <n v="8002274259"/>
    <d v="2014-04-24T00:00:00"/>
    <s v="Huawei"/>
    <x v="1"/>
  </r>
  <r>
    <x v="2"/>
    <x v="3"/>
    <s v="196 Arm"/>
    <s v="SIM"/>
    <n v="8002237066"/>
    <d v="2013-10-22T00:00:00"/>
    <s v="Huawei"/>
    <x v="1"/>
  </r>
  <r>
    <x v="2"/>
    <x v="3"/>
    <s v="196 Arm"/>
    <s v="SIM"/>
    <n v="8002274399"/>
    <d v="2013-09-10T00:00:00"/>
    <s v="Huawei"/>
    <x v="1"/>
  </r>
  <r>
    <x v="2"/>
    <x v="3"/>
    <s v="196 Arm"/>
    <s v="SIM"/>
    <n v="5700080797"/>
    <d v="2013-12-19T00:00:00"/>
    <s v="Huawei"/>
    <x v="1"/>
  </r>
  <r>
    <x v="2"/>
    <x v="3"/>
    <s v="196 Arm"/>
    <s v="SIM"/>
    <n v="8002273605"/>
    <d v="2014-04-28T00:00:00"/>
    <s v="Huawei"/>
    <x v="1"/>
  </r>
  <r>
    <x v="2"/>
    <x v="3"/>
    <s v="196 Arm"/>
    <s v="SIM"/>
    <n v="8002273723"/>
    <d v="2014-09-15T00:00:00"/>
    <s v="Huawei"/>
    <x v="1"/>
  </r>
  <r>
    <x v="2"/>
    <x v="3"/>
    <s v="196 Arm"/>
    <s v="SIM"/>
    <n v="8002237071"/>
    <d v="2013-07-05T00:00:00"/>
    <s v="Huawei"/>
    <x v="1"/>
  </r>
  <r>
    <x v="2"/>
    <x v="3"/>
    <s v="196 Arm"/>
    <s v="SIM"/>
    <n v="8002237079"/>
    <d v="2013-07-05T00:00:00"/>
    <s v="Huawei"/>
    <x v="1"/>
  </r>
  <r>
    <x v="2"/>
    <x v="3"/>
    <s v="196 Arm"/>
    <s v="SIM"/>
    <n v="8002237087"/>
    <d v="2013-07-30T00:00:00"/>
    <s v="Huawei"/>
    <x v="1"/>
  </r>
  <r>
    <x v="2"/>
    <x v="3"/>
    <s v="196 Arm"/>
    <s v="SIM"/>
    <n v="8002237095"/>
    <d v="2013-07-30T00:00:00"/>
    <s v="Huawei"/>
    <x v="1"/>
  </r>
  <r>
    <x v="2"/>
    <x v="3"/>
    <s v="196 Arm"/>
    <s v="SIM"/>
    <n v="5700080866"/>
    <d v="2013-10-07T00:00:00"/>
    <s v="Huawei"/>
    <x v="1"/>
  </r>
  <r>
    <x v="2"/>
    <x v="3"/>
    <s v="196 Arm"/>
    <s v="SIM"/>
    <n v="8002237100"/>
    <d v="2013-07-26T00:00:00"/>
    <s v="Huawei"/>
    <x v="1"/>
  </r>
  <r>
    <x v="2"/>
    <x v="3"/>
    <s v="196 Arm"/>
    <s v="SIM"/>
    <n v="8002343912"/>
    <d v="2013-09-13T00:00:00"/>
    <s v="Huawei"/>
    <x v="1"/>
  </r>
  <r>
    <x v="2"/>
    <x v="3"/>
    <s v="196 Arm"/>
    <s v="SIM"/>
    <n v="8002237106"/>
    <d v="2013-07-12T00:00:00"/>
    <s v="Huawei"/>
    <x v="1"/>
  </r>
  <r>
    <x v="2"/>
    <x v="3"/>
    <s v="196 Arm"/>
    <s v="SIM"/>
    <n v="8002237111"/>
    <d v="2013-07-12T00:00:00"/>
    <s v="Huawei"/>
    <x v="1"/>
  </r>
  <r>
    <x v="2"/>
    <x v="3"/>
    <s v="196 Arm"/>
    <s v="SIM"/>
    <n v="8002273713"/>
    <d v="2014-02-27T00:00:00"/>
    <s v="Huawei"/>
    <x v="1"/>
  </r>
  <r>
    <x v="2"/>
    <x v="3"/>
    <s v="196 Arm"/>
    <s v="SIM"/>
    <n v="8002273546"/>
    <d v="2015-12-11T00:00:00"/>
    <s v="Huawei"/>
    <x v="1"/>
  </r>
  <r>
    <x v="2"/>
    <x v="3"/>
    <s v="196 Arm"/>
    <s v="SIM"/>
    <n v="8002273555"/>
    <d v="2013-09-11T00:00:00"/>
    <s v="Huawei"/>
    <x v="1"/>
  </r>
  <r>
    <x v="2"/>
    <x v="3"/>
    <s v="196 Arm"/>
    <s v="SIM"/>
    <n v="8002237117"/>
    <d v="2013-06-04T00:00:00"/>
    <s v="Huawei"/>
    <x v="1"/>
  </r>
  <r>
    <x v="2"/>
    <x v="3"/>
    <s v="196 Arm"/>
    <s v="SIM"/>
    <n v="8002237121"/>
    <d v="2013-12-09T00:00:00"/>
    <s v="Huawei"/>
    <x v="1"/>
  </r>
  <r>
    <x v="2"/>
    <x v="3"/>
    <s v="196 Arm"/>
    <s v="SIM"/>
    <n v="8002237209"/>
    <d v="2013-10-04T00:00:00"/>
    <s v="Huawei"/>
    <x v="1"/>
  </r>
  <r>
    <x v="2"/>
    <x v="3"/>
    <s v="196 Arm"/>
    <s v="SIM"/>
    <n v="8002237217"/>
    <d v="2013-09-16T00:00:00"/>
    <s v="Huawei"/>
    <x v="1"/>
  </r>
  <r>
    <x v="2"/>
    <x v="3"/>
    <s v="196 Arm"/>
    <s v="SIM"/>
    <n v="5700080767"/>
    <d v="2014-07-30T00:00:00"/>
    <s v="Huawei"/>
    <x v="1"/>
  </r>
  <r>
    <x v="2"/>
    <x v="3"/>
    <s v="196 Arm"/>
    <s v="SIM"/>
    <n v="8002237370"/>
    <d v="2013-06-01T00:00:00"/>
    <s v="Huawei"/>
    <x v="1"/>
  </r>
  <r>
    <x v="2"/>
    <x v="3"/>
    <s v="196 Arm"/>
    <s v="SIM"/>
    <n v="8002342147"/>
    <d v="2013-10-14T00:00:00"/>
    <s v="Huawei"/>
    <x v="1"/>
  </r>
  <r>
    <x v="2"/>
    <x v="3"/>
    <s v="196 Arm"/>
    <s v="SIM"/>
    <n v="5700080773"/>
    <d v="2013-11-04T00:00:00"/>
    <s v="Huawei"/>
    <x v="1"/>
  </r>
  <r>
    <x v="2"/>
    <x v="3"/>
    <s v="196 Arm"/>
    <s v="SIM"/>
    <n v="8002274063"/>
    <d v="2013-11-19T00:00:00"/>
    <s v="Huawei"/>
    <x v="1"/>
  </r>
  <r>
    <x v="2"/>
    <x v="3"/>
    <s v="196 Arm"/>
    <s v="SIM"/>
    <n v="8002342190"/>
    <d v="2013-07-08T00:00:00"/>
    <s v="Huawei"/>
    <x v="1"/>
  </r>
  <r>
    <x v="2"/>
    <x v="3"/>
    <s v="196 Arm"/>
    <s v="SIM"/>
    <n v="5700080776"/>
    <d v="2013-10-16T00:00:00"/>
    <s v="Huawei"/>
    <x v="1"/>
  </r>
  <r>
    <x v="2"/>
    <x v="3"/>
    <s v="196 Arm"/>
    <s v="SIM"/>
    <n v="8002237380"/>
    <d v="2013-07-25T00:00:00"/>
    <s v="Huawei"/>
    <x v="1"/>
  </r>
  <r>
    <x v="2"/>
    <x v="3"/>
    <s v="196 Arm"/>
    <s v="SIM"/>
    <n v="8002273501"/>
    <d v="2015-03-20T00:00:00"/>
    <s v="Huawei"/>
    <x v="1"/>
  </r>
  <r>
    <x v="2"/>
    <x v="3"/>
    <s v="196 Arm"/>
    <s v="SIM"/>
    <n v="8002343647"/>
    <d v="2013-07-08T00:00:00"/>
    <s v="Huawei"/>
    <x v="1"/>
  </r>
  <r>
    <x v="2"/>
    <x v="3"/>
    <s v="196 Arm"/>
    <s v="SIM"/>
    <n v="5700080836"/>
    <d v="2013-10-18T00:00:00"/>
    <s v="Huawei"/>
    <x v="1"/>
  </r>
  <r>
    <x v="2"/>
    <x v="3"/>
    <s v="196 Arm"/>
    <s v="SIM"/>
    <n v="8002274213"/>
    <d v="2014-10-10T00:00:00"/>
    <s v="Huawei"/>
    <x v="1"/>
  </r>
  <r>
    <x v="2"/>
    <x v="3"/>
    <s v="196 Arm"/>
    <s v="SIM"/>
    <n v="8002274220"/>
    <d v="2014-02-19T00:00:00"/>
    <s v="Huawei"/>
    <x v="1"/>
  </r>
  <r>
    <x v="2"/>
    <x v="3"/>
    <s v="196 Arm"/>
    <s v="SIM"/>
    <n v="8002273221"/>
    <d v="2013-09-04T00:00:00"/>
    <s v="Huawei"/>
    <x v="1"/>
  </r>
  <r>
    <x v="2"/>
    <x v="3"/>
    <s v="196 Arm"/>
    <s v="SIM"/>
    <n v="8002273592"/>
    <d v="2013-11-08T00:00:00"/>
    <s v="Huawei"/>
    <x v="1"/>
  </r>
  <r>
    <x v="2"/>
    <x v="3"/>
    <s v="196 Arm"/>
    <s v="SIM"/>
    <n v="8002274264"/>
    <d v="2014-02-05T00:00:00"/>
    <s v="Huawei"/>
    <x v="1"/>
  </r>
  <r>
    <x v="2"/>
    <x v="3"/>
    <s v="196 Arm"/>
    <s v="SIM"/>
    <n v="8002274268"/>
    <d v="2013-09-11T00:00:00"/>
    <s v="Huawei"/>
    <x v="1"/>
  </r>
  <r>
    <x v="2"/>
    <x v="3"/>
    <s v="196 Arm"/>
    <s v="SIM"/>
    <n v="8002274269"/>
    <d v="2014-02-17T00:00:00"/>
    <s v="Huawei"/>
    <x v="1"/>
  </r>
  <r>
    <x v="2"/>
    <x v="3"/>
    <s v="196 Arm"/>
    <s v="SIM"/>
    <n v="8002274271"/>
    <d v="2014-12-20T00:00:00"/>
    <s v="Huawei"/>
    <x v="1"/>
  </r>
  <r>
    <x v="2"/>
    <x v="3"/>
    <s v="196 Arm"/>
    <s v="SIM"/>
    <n v="8002273483"/>
    <d v="2014-06-11T00:00:00"/>
    <s v="Huawei"/>
    <x v="1"/>
  </r>
  <r>
    <x v="2"/>
    <x v="3"/>
    <s v="196 Arm"/>
    <s v="SIM"/>
    <n v="8002274065"/>
    <d v="2014-04-25T00:00:00"/>
    <s v="Huawei"/>
    <x v="1"/>
  </r>
  <r>
    <x v="2"/>
    <x v="3"/>
    <s v="196 Arm"/>
    <s v="SIM"/>
    <n v="8002274070"/>
    <d v="2014-02-21T00:00:00"/>
    <s v="Huawei"/>
    <x v="1"/>
  </r>
  <r>
    <x v="2"/>
    <x v="3"/>
    <s v="196 Arm"/>
    <s v="SIM"/>
    <n v="8002274113"/>
    <d v="2014-05-29T00:00:00"/>
    <s v="Huawei"/>
    <x v="1"/>
  </r>
  <r>
    <x v="2"/>
    <x v="3"/>
    <s v="196 Arm"/>
    <s v="SIM"/>
    <n v="8002274180"/>
    <d v="2014-02-10T00:00:00"/>
    <s v="Huawei"/>
    <x v="1"/>
  </r>
  <r>
    <x v="2"/>
    <x v="3"/>
    <s v="196 Arm"/>
    <s v="SIM"/>
    <n v="8002273230"/>
    <d v="2014-09-19T00:00:00"/>
    <s v="Huawei"/>
    <x v="1"/>
  </r>
  <r>
    <x v="2"/>
    <x v="3"/>
    <s v="196 Arm"/>
    <s v="SIM"/>
    <n v="8002273751"/>
    <d v="2014-04-16T00:00:00"/>
    <s v="Huawei"/>
    <x v="1"/>
  </r>
  <r>
    <x v="2"/>
    <x v="3"/>
    <s v="196 Arm"/>
    <s v="SIM"/>
    <n v="8002274246"/>
    <d v="2014-02-20T00:00:00"/>
    <s v="Huawei"/>
    <x v="1"/>
  </r>
  <r>
    <x v="2"/>
    <x v="3"/>
    <s v="196 Arm"/>
    <s v="SIM"/>
    <n v="8002274210"/>
    <d v="2014-02-20T00:00:00"/>
    <s v="Huawei"/>
    <x v="1"/>
  </r>
  <r>
    <x v="2"/>
    <x v="3"/>
    <s v="196 Arm"/>
    <s v="SIM"/>
    <n v="8002273757"/>
    <d v="2014-05-07T00:00:00"/>
    <s v="Huawei"/>
    <x v="1"/>
  </r>
  <r>
    <x v="2"/>
    <x v="3"/>
    <s v="196 Arm"/>
    <s v="SIM"/>
    <n v="8002273560"/>
    <d v="2013-09-11T00:00:00"/>
    <s v="Huawei"/>
    <x v="1"/>
  </r>
  <r>
    <x v="2"/>
    <x v="3"/>
    <s v="196 Arm"/>
    <s v="SIM"/>
    <n v="8002274449"/>
    <d v="2013-10-02T00:00:00"/>
    <s v="Huawei"/>
    <x v="1"/>
  </r>
  <r>
    <x v="2"/>
    <x v="3"/>
    <s v="196 Arm"/>
    <s v="SIM"/>
    <n v="5700080851"/>
    <d v="2014-07-22T00:00:00"/>
    <s v="Huawei"/>
    <x v="1"/>
  </r>
  <r>
    <x v="2"/>
    <x v="3"/>
    <s v="196 Arm"/>
    <s v="SIM"/>
    <n v="8002273242"/>
    <d v="2013-08-26T00:00:00"/>
    <s v="Huawei"/>
    <x v="1"/>
  </r>
  <r>
    <x v="2"/>
    <x v="3"/>
    <s v="196 Arm"/>
    <s v="SIM"/>
    <n v="8002273250"/>
    <d v="2013-06-01T00:00:00"/>
    <s v="Huawei"/>
    <x v="1"/>
  </r>
  <r>
    <x v="2"/>
    <x v="3"/>
    <s v="196 Arm"/>
    <s v="SIM"/>
    <n v="8002273484"/>
    <d v="2014-08-26T00:00:00"/>
    <s v="Huawei"/>
    <x v="1"/>
  </r>
  <r>
    <x v="2"/>
    <x v="3"/>
    <s v="196 Arm"/>
    <s v="SIM"/>
    <n v="8002274237"/>
    <d v="2015-01-19T00:00:00"/>
    <s v="Huawei"/>
    <x v="1"/>
  </r>
  <r>
    <x v="2"/>
    <x v="3"/>
    <s v="196 Arm"/>
    <s v="SIM"/>
    <n v="8002237266"/>
    <d v="2013-11-21T00:00:00"/>
    <s v="Huawei"/>
    <x v="1"/>
  </r>
  <r>
    <x v="2"/>
    <x v="3"/>
    <s v="196 Arm"/>
    <s v="SIM"/>
    <n v="8002237274"/>
    <d v="2013-08-07T00:00:00"/>
    <s v="Huawei"/>
    <x v="1"/>
  </r>
  <r>
    <x v="2"/>
    <x v="3"/>
    <s v="196 Arm"/>
    <s v="SIM"/>
    <n v="8002237300"/>
    <d v="2014-01-30T00:00:00"/>
    <s v="Huawei"/>
    <x v="1"/>
  </r>
  <r>
    <x v="2"/>
    <x v="3"/>
    <s v="196 Arm"/>
    <s v="SIM"/>
    <n v="8002237347"/>
    <d v="2014-04-17T00:00:00"/>
    <s v="Huawei"/>
    <x v="1"/>
  </r>
  <r>
    <x v="2"/>
    <x v="3"/>
    <s v="196 Arm"/>
    <s v="SIM"/>
    <n v="8002237288"/>
    <d v="2014-05-26T00:00:00"/>
    <s v="Huawei"/>
    <x v="1"/>
  </r>
  <r>
    <x v="2"/>
    <x v="3"/>
    <s v="196 Arm"/>
    <s v="SIM"/>
    <n v="8002237310"/>
    <d v="2014-01-20T00:00:00"/>
    <s v="Huawei"/>
    <x v="1"/>
  </r>
  <r>
    <x v="2"/>
    <x v="3"/>
    <s v="196 Arm"/>
    <s v="SIM"/>
    <n v="8002237319"/>
    <d v="2013-12-06T00:00:00"/>
    <s v="Huawei"/>
    <x v="1"/>
  </r>
  <r>
    <x v="2"/>
    <x v="3"/>
    <s v="196 Arm"/>
    <s v="SIM"/>
    <n v="8002237328"/>
    <d v="2014-01-30T00:00:00"/>
    <s v="Huawei"/>
    <x v="1"/>
  </r>
  <r>
    <x v="2"/>
    <x v="3"/>
    <s v="196 Arm"/>
    <s v="SIM"/>
    <n v="8002237353"/>
    <d v="2013-12-06T00:00:00"/>
    <s v="Huawei"/>
    <x v="1"/>
  </r>
  <r>
    <x v="2"/>
    <x v="3"/>
    <s v="196 Arm"/>
    <s v="SIM"/>
    <n v="8002237045"/>
    <d v="2014-02-24T00:00:00"/>
    <s v="Huawei"/>
    <x v="1"/>
  </r>
  <r>
    <x v="2"/>
    <x v="3"/>
    <s v="196 Arm"/>
    <s v="SIM"/>
    <n v="8002237360"/>
    <d v="2014-09-25T00:00:00"/>
    <s v="Huawei"/>
    <x v="1"/>
  </r>
  <r>
    <x v="2"/>
    <x v="3"/>
    <s v="196 Arm"/>
    <s v="SIM"/>
    <n v="8002237049"/>
    <d v="2014-04-14T00:00:00"/>
    <s v="Huawei"/>
    <x v="1"/>
  </r>
  <r>
    <x v="2"/>
    <x v="3"/>
    <s v="196 Arm"/>
    <s v="SIM"/>
    <n v="8002237280"/>
    <d v="2013-11-21T00:00:00"/>
    <s v="Huawei"/>
    <x v="1"/>
  </r>
  <r>
    <x v="2"/>
    <x v="3"/>
    <s v="196 Arm"/>
    <s v="SIM"/>
    <n v="8002237155"/>
    <d v="2013-11-04T00:00:00"/>
    <s v="Huawei"/>
    <x v="1"/>
  </r>
  <r>
    <x v="2"/>
    <x v="3"/>
    <s v="196 Arm"/>
    <s v="SIM"/>
    <n v="8002237164"/>
    <d v="2013-09-10T00:00:00"/>
    <s v="Huawei"/>
    <x v="1"/>
  </r>
  <r>
    <x v="2"/>
    <x v="3"/>
    <s v="196 Arm"/>
    <s v="SIM"/>
    <n v="8002237125"/>
    <d v="2013-11-10T00:00:00"/>
    <s v="Huawei"/>
    <x v="1"/>
  </r>
  <r>
    <x v="2"/>
    <x v="3"/>
    <s v="196 Arm"/>
    <s v="SIM"/>
    <n v="8002237171"/>
    <d v="2014-09-29T00:00:00"/>
    <s v="Huawei"/>
    <x v="1"/>
  </r>
  <r>
    <x v="2"/>
    <x v="3"/>
    <s v="196 Arm"/>
    <s v="SIM"/>
    <n v="8002237148"/>
    <d v="2013-07-24T00:00:00"/>
    <s v="Huawei"/>
    <x v="1"/>
  </r>
  <r>
    <x v="2"/>
    <x v="3"/>
    <s v="196 Arm"/>
    <s v="SIM"/>
    <n v="5700080788"/>
    <d v="2013-11-22T00:00:00"/>
    <s v="Huawei"/>
    <x v="1"/>
  </r>
  <r>
    <x v="2"/>
    <x v="3"/>
    <s v="196 Arm"/>
    <s v="SIM"/>
    <n v="8002237175"/>
    <d v="2013-12-02T00:00:00"/>
    <s v="Huawei"/>
    <x v="1"/>
  </r>
  <r>
    <x v="2"/>
    <x v="3"/>
    <s v="196 Arm"/>
    <s v="SIM"/>
    <n v="8002237183"/>
    <d v="2014-08-11T00:00:00"/>
    <s v="Huawei"/>
    <x v="1"/>
  </r>
  <r>
    <x v="2"/>
    <x v="3"/>
    <s v="196 Arm"/>
    <s v="SIM"/>
    <n v="8002237188"/>
    <d v="2013-10-30T00:00:00"/>
    <s v="Huawei"/>
    <x v="1"/>
  </r>
  <r>
    <x v="2"/>
    <x v="3"/>
    <s v="196 Arm"/>
    <s v="SIM"/>
    <n v="8002237204"/>
    <d v="2013-11-26T00:00:00"/>
    <s v="Huawei"/>
    <x v="1"/>
  </r>
  <r>
    <x v="2"/>
    <x v="3"/>
    <s v="196 Arm"/>
    <s v="SIM"/>
    <n v="8002237192"/>
    <d v="2014-04-11T00:00:00"/>
    <s v="Huawei"/>
    <x v="1"/>
  </r>
  <r>
    <x v="2"/>
    <x v="3"/>
    <s v="196 Arm"/>
    <s v="SIM"/>
    <n v="8002237196"/>
    <d v="2013-11-27T00:00:00"/>
    <s v="Huawei"/>
    <x v="1"/>
  </r>
  <r>
    <x v="2"/>
    <x v="3"/>
    <s v="196 Arm"/>
    <s v="SIM"/>
    <n v="5700080791"/>
    <d v="2013-11-19T00:00:00"/>
    <s v="Huawei"/>
    <x v="1"/>
  </r>
  <r>
    <x v="2"/>
    <x v="3"/>
    <s v="196 Arm"/>
    <s v="SIM"/>
    <n v="8002237010"/>
    <d v="2013-10-24T00:00:00"/>
    <s v="Huawei"/>
    <x v="1"/>
  </r>
  <r>
    <x v="2"/>
    <x v="3"/>
    <s v="196 Arm"/>
    <s v="SIM"/>
    <n v="8002237034"/>
    <d v="2013-08-24T00:00:00"/>
    <s v="Huawei"/>
    <x v="1"/>
  </r>
  <r>
    <x v="2"/>
    <x v="3"/>
    <s v="196 Arm"/>
    <s v="SIM"/>
    <n v="8002237042"/>
    <d v="2013-10-24T00:00:00"/>
    <s v="Huawei"/>
    <x v="1"/>
  </r>
  <r>
    <x v="2"/>
    <x v="3"/>
    <s v="196 Arm"/>
    <s v="SIM"/>
    <n v="5700080794"/>
    <d v="2014-04-22T00:00:00"/>
    <s v="Huawei"/>
    <x v="1"/>
  </r>
  <r>
    <x v="2"/>
    <x v="3"/>
    <s v="196 Arm"/>
    <s v="SIM"/>
    <n v="8002237229"/>
    <d v="2013-10-21T00:00:00"/>
    <s v="Huawei"/>
    <x v="1"/>
  </r>
  <r>
    <x v="2"/>
    <x v="3"/>
    <s v="196 Arm"/>
    <s v="SIM"/>
    <n v="8002237236"/>
    <d v="2013-10-21T00:00:00"/>
    <s v="Huawei"/>
    <x v="1"/>
  </r>
  <r>
    <x v="2"/>
    <x v="3"/>
    <s v="196 Arm"/>
    <s v="SIM"/>
    <n v="8002237244"/>
    <d v="2013-10-18T00:00:00"/>
    <s v="Huawei"/>
    <x v="1"/>
  </r>
  <r>
    <x v="2"/>
    <x v="3"/>
    <s v="196 Arm"/>
    <s v="SIM"/>
    <n v="8002237254"/>
    <d v="2014-02-03T00:00:00"/>
    <s v="Huawei"/>
    <x v="1"/>
  </r>
  <r>
    <x v="2"/>
    <x v="3"/>
    <s v="196 Arm"/>
    <s v="SIM"/>
    <n v="8002237258"/>
    <d v="2014-03-11T00:00:00"/>
    <s v="Huawei"/>
    <x v="1"/>
  </r>
  <r>
    <x v="2"/>
    <x v="3"/>
    <s v="196 Arm"/>
    <s v="SIM"/>
    <n v="8002342986"/>
    <d v="2014-04-23T00:00:00"/>
    <s v="Huawei"/>
    <x v="1"/>
  </r>
  <r>
    <x v="2"/>
    <x v="3"/>
    <s v="196 Arm"/>
    <s v="SIM"/>
    <n v="8002273488"/>
    <d v="2013-10-11T00:00:00"/>
    <s v="Huawei"/>
    <x v="1"/>
  </r>
  <r>
    <x v="2"/>
    <x v="3"/>
    <s v="196 Arm"/>
    <s v="SIM"/>
    <n v="8002273567"/>
    <d v="2013-11-11T00:00:00"/>
    <s v="Huawei"/>
    <x v="1"/>
  </r>
  <r>
    <x v="2"/>
    <x v="3"/>
    <s v="196 Arm"/>
    <s v="SIM"/>
    <n v="8002273489"/>
    <d v="2013-08-19T00:00:00"/>
    <s v="Huawei"/>
    <x v="1"/>
  </r>
  <r>
    <x v="2"/>
    <x v="3"/>
    <s v="196 Arm"/>
    <s v="SIM"/>
    <n v="8002273574"/>
    <d v="2013-11-28T00:00:00"/>
    <s v="Huawei"/>
    <x v="1"/>
  </r>
  <r>
    <x v="2"/>
    <x v="3"/>
    <s v="196 Arm"/>
    <s v="SIM"/>
    <n v="5700080803"/>
    <d v="2014-02-03T00:00:00"/>
    <s v="Huawei"/>
    <x v="1"/>
  </r>
  <r>
    <x v="2"/>
    <x v="3"/>
    <s v="196 Arm"/>
    <s v="SIM"/>
    <n v="5700080806"/>
    <d v="2013-11-28T00:00:00"/>
    <s v="Huawei"/>
    <x v="1"/>
  </r>
  <r>
    <x v="2"/>
    <x v="3"/>
    <s v="196 Arm"/>
    <s v="SIM"/>
    <n v="5700080809"/>
    <d v="2013-11-28T00:00:00"/>
    <s v="Huawei"/>
    <x v="1"/>
  </r>
  <r>
    <x v="2"/>
    <x v="3"/>
    <s v="196 Arm"/>
    <s v="SIM"/>
    <n v="5700080854"/>
    <d v="2013-11-28T00:00:00"/>
    <s v="Huawei"/>
    <x v="1"/>
  </r>
  <r>
    <x v="2"/>
    <x v="3"/>
    <s v="196 Arm"/>
    <s v="SIM"/>
    <n v="8002273492"/>
    <d v="2013-07-16T00:00:00"/>
    <s v="Huawei"/>
    <x v="1"/>
  </r>
  <r>
    <x v="2"/>
    <x v="3"/>
    <s v="196 Arm"/>
    <s v="SIM"/>
    <n v="8002273493"/>
    <d v="2014-04-25T00:00:00"/>
    <s v="Huawei"/>
    <x v="1"/>
  </r>
  <r>
    <x v="2"/>
    <x v="3"/>
    <s v="196 Arm"/>
    <s v="SIM"/>
    <n v="5700080800"/>
    <d v="2013-10-17T00:00:00"/>
    <s v="Huawei"/>
    <x v="1"/>
  </r>
  <r>
    <x v="2"/>
    <x v="3"/>
    <s v="196 Arm"/>
    <s v="SIM"/>
    <n v="8002273495"/>
    <d v="2013-07-27T00:00:00"/>
    <s v="Huawei"/>
    <x v="1"/>
  </r>
  <r>
    <x v="2"/>
    <x v="3"/>
    <s v="196 Arm"/>
    <s v="SIM"/>
    <n v="5700080815"/>
    <d v="2013-11-13T00:00:00"/>
    <s v="Huawei"/>
    <x v="1"/>
  </r>
  <r>
    <x v="2"/>
    <x v="3"/>
    <s v="196 Arm"/>
    <s v="SIM"/>
    <n v="5700080812"/>
    <d v="2013-10-23T00:00:00"/>
    <s v="Huawei"/>
    <x v="1"/>
  </r>
  <r>
    <x v="2"/>
    <x v="3"/>
    <s v="196 Arm"/>
    <s v="SIM"/>
    <n v="5700080818"/>
    <d v="2013-10-23T00:00:00"/>
    <s v="Huawei"/>
    <x v="1"/>
  </r>
  <r>
    <x v="2"/>
    <x v="3"/>
    <s v="196 Arm"/>
    <s v="SIM"/>
    <n v="8002274386"/>
    <d v="2014-03-28T00:00:00"/>
    <s v="Huawei"/>
    <x v="1"/>
  </r>
  <r>
    <x v="2"/>
    <x v="3"/>
    <s v="196 Arm"/>
    <s v="SIM"/>
    <n v="8002274392"/>
    <d v="2013-11-12T00:00:00"/>
    <s v="Huawei"/>
    <x v="1"/>
  </r>
  <r>
    <x v="2"/>
    <x v="3"/>
    <s v="196 Arm"/>
    <s v="SIM"/>
    <n v="8002274395"/>
    <d v="2013-10-30T00:00:00"/>
    <s v="Huawei"/>
    <x v="1"/>
  </r>
  <r>
    <x v="2"/>
    <x v="3"/>
    <s v="196 Arm"/>
    <s v="SIM"/>
    <n v="8002273504"/>
    <d v="2013-07-12T00:00:00"/>
    <s v="Huawei"/>
    <x v="1"/>
  </r>
  <r>
    <x v="2"/>
    <x v="3"/>
    <s v="196 Arm"/>
    <s v="SIM"/>
    <n v="8002274239"/>
    <d v="2014-04-29T00:00:00"/>
    <s v="Huawei"/>
    <x v="1"/>
  </r>
  <r>
    <x v="2"/>
    <x v="3"/>
    <s v="196 Arm"/>
    <s v="SIM"/>
    <n v="8002274731"/>
    <d v="2013-09-10T00:00:00"/>
    <s v="Huawei"/>
    <x v="1"/>
  </r>
  <r>
    <x v="2"/>
    <x v="3"/>
    <s v="196 Arm"/>
    <s v="SIM"/>
    <n v="8002274737"/>
    <d v="2014-03-25T00:00:00"/>
    <s v="Huawei"/>
    <x v="1"/>
  </r>
  <r>
    <x v="2"/>
    <x v="3"/>
    <s v="196 Arm"/>
    <s v="SIM"/>
    <n v="8002273514"/>
    <d v="2013-07-15T00:00:00"/>
    <s v="Huawei"/>
    <x v="1"/>
  </r>
  <r>
    <x v="2"/>
    <x v="3"/>
    <s v="196 Arm"/>
    <s v="SIM"/>
    <n v="8002343345"/>
    <d v="2014-02-05T00:00:00"/>
    <s v="Huawei"/>
    <x v="1"/>
  </r>
  <r>
    <x v="2"/>
    <x v="3"/>
    <s v="196 Arm"/>
    <s v="SIM"/>
    <n v="5700080821"/>
    <d v="2013-10-01T00:00:00"/>
    <s v="Huawei"/>
    <x v="1"/>
  </r>
  <r>
    <x v="2"/>
    <x v="3"/>
    <s v="196 Arm"/>
    <s v="SIM"/>
    <n v="8002273577"/>
    <d v="2013-09-23T00:00:00"/>
    <s v="Huawei"/>
    <x v="1"/>
  </r>
  <r>
    <x v="2"/>
    <x v="3"/>
    <s v="196 Arm"/>
    <s v="SIM"/>
    <n v="8002274443"/>
    <d v="2014-05-28T00:00:00"/>
    <s v="Huawei"/>
    <x v="1"/>
  </r>
  <r>
    <x v="2"/>
    <x v="3"/>
    <s v="196 Arm"/>
    <s v="SIM"/>
    <n v="8002274446"/>
    <d v="2014-04-03T00:00:00"/>
    <s v="Huawei"/>
    <x v="1"/>
  </r>
  <r>
    <x v="2"/>
    <x v="3"/>
    <s v="196 Arm"/>
    <s v="SIM"/>
    <n v="8002273525"/>
    <d v="2013-08-19T00:00:00"/>
    <s v="Huawei"/>
    <x v="1"/>
  </r>
  <r>
    <x v="2"/>
    <x v="3"/>
    <s v="196 Arm"/>
    <s v="SIM"/>
    <n v="5700080845"/>
    <d v="2013-12-11T00:00:00"/>
    <s v="Huawei"/>
    <x v="1"/>
  </r>
  <r>
    <x v="2"/>
    <x v="3"/>
    <s v="196 Arm"/>
    <s v="SIM"/>
    <n v="8002273154"/>
    <d v="2014-04-02T00:00:00"/>
    <s v="Huawei"/>
    <x v="1"/>
  </r>
  <r>
    <x v="2"/>
    <x v="3"/>
    <s v="196 Arm"/>
    <s v="SIM"/>
    <n v="8002273166"/>
    <d v="2014-04-07T00:00:00"/>
    <s v="Huawei"/>
    <x v="1"/>
  </r>
  <r>
    <x v="2"/>
    <x v="3"/>
    <s v="196 Arm"/>
    <s v="SIM"/>
    <n v="8002273173"/>
    <d v="2014-06-10T00:00:00"/>
    <s v="Huawei"/>
    <x v="1"/>
  </r>
  <r>
    <x v="2"/>
    <x v="3"/>
    <s v="196 Arm"/>
    <s v="SIM"/>
    <n v="8002273188"/>
    <d v="2014-08-06T00:00:00"/>
    <s v="Huawei"/>
    <x v="1"/>
  </r>
  <r>
    <x v="2"/>
    <x v="3"/>
    <s v="196 Arm"/>
    <s v="SIM"/>
    <n v="8002273199"/>
    <d v="2014-08-19T00:00:00"/>
    <s v="Huawei"/>
    <x v="1"/>
  </r>
  <r>
    <x v="2"/>
    <x v="3"/>
    <s v="196 Arm"/>
    <s v="SIM"/>
    <n v="8002273086"/>
    <d v="2014-02-25T00:00:00"/>
    <s v="Huawei"/>
    <x v="1"/>
  </r>
  <r>
    <x v="2"/>
    <x v="3"/>
    <s v="196 Arm"/>
    <s v="SIM"/>
    <n v="8002273093"/>
    <d v="2014-03-21T00:00:00"/>
    <s v="Huawei"/>
    <x v="1"/>
  </r>
  <r>
    <x v="2"/>
    <x v="3"/>
    <s v="196 Arm"/>
    <s v="SIM"/>
    <n v="8002273147"/>
    <d v="2014-08-12T00:00:00"/>
    <s v="Huawei"/>
    <x v="1"/>
  </r>
  <r>
    <x v="2"/>
    <x v="3"/>
    <s v="196 Arm"/>
    <s v="SIM"/>
    <n v="8002273120"/>
    <d v="2014-06-04T00:00:00"/>
    <s v="Huawei"/>
    <x v="1"/>
  </r>
  <r>
    <x v="2"/>
    <x v="3"/>
    <s v="196 Arm"/>
    <s v="SIM"/>
    <n v="8002273790"/>
    <d v="2014-05-06T00:00:00"/>
    <s v="Huawei"/>
    <x v="1"/>
  </r>
  <r>
    <x v="2"/>
    <x v="3"/>
    <s v="196 Arm"/>
    <s v="SIM"/>
    <n v="8002273794"/>
    <d v="2014-04-08T00:00:00"/>
    <s v="Huawei"/>
    <x v="1"/>
  </r>
  <r>
    <x v="2"/>
    <x v="3"/>
    <s v="196 Arm"/>
    <s v="SIM"/>
    <n v="8002273806"/>
    <d v="2013-11-27T00:00:00"/>
    <s v="Huawei"/>
    <x v="1"/>
  </r>
  <r>
    <x v="2"/>
    <x v="3"/>
    <s v="196 Arm"/>
    <s v="SIM"/>
    <n v="8002273814"/>
    <d v="2014-02-26T00:00:00"/>
    <s v="Huawei"/>
    <x v="1"/>
  </r>
  <r>
    <x v="2"/>
    <x v="3"/>
    <s v="196 Arm"/>
    <s v="SIM"/>
    <n v="8002273824"/>
    <d v="2014-08-15T00:00:00"/>
    <s v="Huawei"/>
    <x v="1"/>
  </r>
  <r>
    <x v="2"/>
    <x v="3"/>
    <s v="196 Arm"/>
    <s v="SIM"/>
    <n v="5700080827"/>
    <d v="2014-08-28T00:00:00"/>
    <s v="Huawei"/>
    <x v="1"/>
  </r>
  <r>
    <x v="2"/>
    <x v="3"/>
    <s v="196 Arm"/>
    <s v="SIM"/>
    <n v="8002274021"/>
    <d v="2014-08-13T00:00:00"/>
    <s v="Huawei"/>
    <x v="1"/>
  </r>
  <r>
    <x v="2"/>
    <x v="3"/>
    <s v="196 Arm"/>
    <s v="SIM"/>
    <n v="5700080830"/>
    <d v="2014-07-18T00:00:00"/>
    <s v="Huawei"/>
    <x v="1"/>
  </r>
  <r>
    <x v="2"/>
    <x v="3"/>
    <s v="196 Arm"/>
    <s v="SIM"/>
    <n v="5700080833"/>
    <d v="2014-07-30T00:00:00"/>
    <s v="Huawei"/>
    <x v="1"/>
  </r>
  <r>
    <x v="2"/>
    <x v="3"/>
    <s v="196 Arm"/>
    <s v="SIM"/>
    <n v="8002274206"/>
    <d v="2014-07-14T00:00:00"/>
    <s v="Huawei"/>
    <x v="1"/>
  </r>
  <r>
    <x v="2"/>
    <x v="3"/>
    <s v="196 Arm"/>
    <s v="SIM"/>
    <n v="8002273541"/>
    <d v="2013-11-08T00:00:00"/>
    <s v="Huawei"/>
    <x v="1"/>
  </r>
  <r>
    <x v="2"/>
    <x v="3"/>
    <s v="196 Arm"/>
    <s v="SIM"/>
    <n v="8002274412"/>
    <d v="2014-03-24T00:00:00"/>
    <s v="Huawei"/>
    <x v="1"/>
  </r>
  <r>
    <x v="2"/>
    <x v="3"/>
    <s v="196 Arm"/>
    <s v="SIM"/>
    <n v="8002274746"/>
    <d v="2014-02-04T00:00:00"/>
    <s v="Huawei"/>
    <x v="1"/>
  </r>
  <r>
    <x v="2"/>
    <x v="3"/>
    <s v="196 Arm"/>
    <s v="SIM"/>
    <n v="8002342452"/>
    <d v="2015-01-22T00:00:00"/>
    <s v="Huawei"/>
    <x v="1"/>
  </r>
  <r>
    <x v="2"/>
    <x v="3"/>
    <s v="196 Arm"/>
    <s v="SIM"/>
    <n v="5700080824"/>
    <d v="2013-12-19T00:00:00"/>
    <s v="Huawei"/>
    <x v="1"/>
  </r>
  <r>
    <x v="2"/>
    <x v="3"/>
    <s v="196 Arm"/>
    <s v="SIM"/>
    <n v="8002274023"/>
    <d v="2014-04-09T00:00:00"/>
    <s v="Huawei"/>
    <x v="1"/>
  </r>
  <r>
    <x v="2"/>
    <x v="3"/>
    <s v="196 Arm"/>
    <s v="SIM"/>
    <n v="8002274276"/>
    <d v="2014-05-16T00:00:00"/>
    <s v="Huawei"/>
    <x v="1"/>
  </r>
  <r>
    <x v="2"/>
    <x v="3"/>
    <s v="196 Arm"/>
    <s v="SIM"/>
    <n v="8002274279"/>
    <d v="2014-05-29T00:00:00"/>
    <s v="Huawei"/>
    <x v="1"/>
  </r>
  <r>
    <x v="2"/>
    <x v="3"/>
    <s v="196 Arm"/>
    <s v="SIM"/>
    <n v="8002274285"/>
    <d v="2014-04-23T00:00:00"/>
    <s v="Huawei"/>
    <x v="1"/>
  </r>
  <r>
    <x v="2"/>
    <x v="3"/>
    <s v="196 Arm"/>
    <s v="SIM"/>
    <n v="8002274289"/>
    <d v="2014-04-11T00:00:00"/>
    <s v="Huawei"/>
    <x v="1"/>
  </r>
  <r>
    <x v="2"/>
    <x v="3"/>
    <s v="196 Arm"/>
    <s v="SIM"/>
    <n v="8002273729"/>
    <d v="2013-12-05T00:00:00"/>
    <s v="Huawei"/>
    <x v="1"/>
  </r>
  <r>
    <x v="2"/>
    <x v="3"/>
    <s v="196 Arm"/>
    <s v="SIM"/>
    <n v="8002274059"/>
    <d v="2013-11-25T00:00:00"/>
    <s v="Huawei"/>
    <x v="1"/>
  </r>
  <r>
    <x v="2"/>
    <x v="3"/>
    <s v="196 Arm"/>
    <s v="SIM"/>
    <n v="8002273539"/>
    <d v="2013-12-05T00:00:00"/>
    <s v="Huawei"/>
    <x v="1"/>
  </r>
  <r>
    <x v="2"/>
    <x v="3"/>
    <s v="196 Arm"/>
    <s v="SIM"/>
    <n v="8002274061"/>
    <d v="2013-10-28T00:00:00"/>
    <s v="Huawei"/>
    <x v="1"/>
  </r>
  <r>
    <x v="2"/>
    <x v="3"/>
    <s v="196 Arm"/>
    <s v="SIM"/>
    <n v="8002274025"/>
    <d v="2013-10-29T00:00:00"/>
    <s v="Huawei"/>
    <x v="1"/>
  </r>
  <r>
    <x v="2"/>
    <x v="3"/>
    <s v="196 Arm"/>
    <s v="SIM"/>
    <n v="8002274295"/>
    <d v="2013-12-11T00:00:00"/>
    <s v="Huawei"/>
    <x v="1"/>
  </r>
  <r>
    <x v="2"/>
    <x v="3"/>
    <s v="196 Arm"/>
    <s v="SIM"/>
    <n v="5700080860"/>
    <d v="2013-11-25T00:00:00"/>
    <s v="Huawei"/>
    <x v="1"/>
  </r>
  <r>
    <x v="2"/>
    <x v="3"/>
    <s v="196 Arm"/>
    <s v="SIM"/>
    <n v="5700080863"/>
    <d v="2013-11-06T00:00:00"/>
    <s v="Huawei"/>
    <x v="1"/>
  </r>
  <r>
    <x v="2"/>
    <x v="3"/>
    <s v="196 Arm"/>
    <s v="SIM"/>
    <n v="8002273563"/>
    <d v="2014-02-07T00:00:00"/>
    <s v="Huawei"/>
    <x v="1"/>
  </r>
  <r>
    <x v="2"/>
    <x v="3"/>
    <s v="196 Arm"/>
    <s v="SIM"/>
    <n v="8002274744"/>
    <d v="2013-11-19T00:00:00"/>
    <s v="Huawei"/>
    <x v="1"/>
  </r>
  <r>
    <x v="2"/>
    <x v="3"/>
    <s v="196 Arm"/>
    <s v="SIM"/>
    <n v="8002273739"/>
    <d v="2013-11-19T00:00:00"/>
    <s v="Huawei"/>
    <x v="1"/>
  </r>
  <r>
    <x v="2"/>
    <x v="3"/>
    <s v="196 Arm"/>
    <s v="SIM"/>
    <n v="8002274750"/>
    <d v="2013-12-09T00:00:00"/>
    <s v="Huawei"/>
    <x v="1"/>
  </r>
  <r>
    <x v="2"/>
    <x v="3"/>
    <s v="196 Arm"/>
    <s v="SIM"/>
    <n v="5700083173"/>
    <d v="2014-01-21T00:00:00"/>
    <s v="Huawei"/>
    <x v="1"/>
  </r>
  <r>
    <x v="2"/>
    <x v="3"/>
    <s v="196 Arm"/>
    <s v="SIM"/>
    <n v="8002274307"/>
    <d v="2014-08-15T00:00:00"/>
    <s v="Huawei"/>
    <x v="1"/>
  </r>
  <r>
    <x v="2"/>
    <x v="3"/>
    <s v="196 Arm"/>
    <s v="SIM"/>
    <n v="5700080839"/>
    <d v="2014-05-13T00:00:00"/>
    <s v="Huawei"/>
    <x v="1"/>
  </r>
  <r>
    <x v="2"/>
    <x v="3"/>
    <s v="196 Arm"/>
    <s v="SIM"/>
    <n v="8002274299"/>
    <d v="2014-09-05T00:00:00"/>
    <s v="Huawei"/>
    <x v="1"/>
  </r>
  <r>
    <x v="2"/>
    <x v="3"/>
    <s v="196 Arm"/>
    <s v="SIM"/>
    <n v="5700080842"/>
    <d v="2014-05-13T00:00:00"/>
    <s v="Huawei"/>
    <x v="1"/>
  </r>
  <r>
    <x v="2"/>
    <x v="3"/>
    <s v="196 Arm"/>
    <s v="SIM"/>
    <n v="8002273499"/>
    <d v="2014-02-14T00:00:00"/>
    <s v="Huawei"/>
    <x v="1"/>
  </r>
  <r>
    <x v="2"/>
    <x v="3"/>
    <s v="196 Arm"/>
    <s v="SIM"/>
    <n v="8002273503"/>
    <d v="2014-02-14T00:00:00"/>
    <s v="Huawei"/>
    <x v="1"/>
  </r>
  <r>
    <x v="2"/>
    <x v="3"/>
    <s v="196 Arm"/>
    <s v="SIM"/>
    <n v="8002237389"/>
    <d v="2013-07-12T00:00:00"/>
    <s v="Huawei"/>
    <x v="1"/>
  </r>
  <r>
    <x v="2"/>
    <x v="3"/>
    <s v="196 Arm"/>
    <s v="SIM"/>
    <n v="8002274230"/>
    <d v="2013-11-06T00:00:00"/>
    <s v="Huawei"/>
    <x v="1"/>
  </r>
  <r>
    <x v="2"/>
    <x v="3"/>
    <s v="196 Arm"/>
    <s v="SIM"/>
    <n v="8002237396"/>
    <d v="2013-06-01T00:00:00"/>
    <s v="Huawei"/>
    <x v="1"/>
  </r>
  <r>
    <x v="2"/>
    <x v="3"/>
    <s v="196 Arm"/>
    <s v="SIM"/>
    <n v="8002237400"/>
    <d v="2013-07-25T00:00:00"/>
    <s v="Huawei"/>
    <x v="1"/>
  </r>
  <r>
    <x v="2"/>
    <x v="3"/>
    <s v="196 Arm"/>
    <s v="SIM"/>
    <n v="5700080779"/>
    <d v="2014-05-14T00:00:00"/>
    <s v="Huawei"/>
    <x v="1"/>
  </r>
  <r>
    <x v="2"/>
    <x v="3"/>
    <s v="196 Arm"/>
    <s v="SIM"/>
    <n v="5700080782"/>
    <d v="2014-05-14T00:00:00"/>
    <s v="Huawei"/>
    <x v="1"/>
  </r>
  <r>
    <x v="2"/>
    <x v="3"/>
    <s v="196 Arm"/>
    <s v="SIM"/>
    <n v="8002342357"/>
    <d v="2013-07-25T00:00:00"/>
    <s v="Huawei"/>
    <x v="1"/>
  </r>
  <r>
    <x v="2"/>
    <x v="3"/>
    <s v="196 Arm"/>
    <s v="SIM"/>
    <n v="5700080785"/>
    <d v="2014-05-27T00:00:00"/>
    <s v="Huawei"/>
    <x v="1"/>
  </r>
  <r>
    <x v="2"/>
    <x v="3"/>
    <s v="196 Arm"/>
    <s v="SIM"/>
    <n v="8002343936"/>
    <d v="2013-07-16T00:00:00"/>
    <s v="Huawei"/>
    <x v="1"/>
  </r>
  <r>
    <x v="2"/>
    <x v="3"/>
    <s v="196 Arm"/>
    <s v="SIM"/>
    <n v="5700080857"/>
    <d v="2013-07-16T00:00:00"/>
    <s v="Huawei"/>
    <x v="1"/>
  </r>
  <r>
    <x v="2"/>
    <x v="3"/>
    <s v="196 Arm"/>
    <s v="SIM"/>
    <n v="5700080869"/>
    <d v="2013-11-11T00:00:00"/>
    <s v="Huawei"/>
    <x v="1"/>
  </r>
  <r>
    <x v="2"/>
    <x v="3"/>
    <s v="196 Arm"/>
    <s v="SIM"/>
    <n v="8002237408"/>
    <d v="2013-07-24T00:00:00"/>
    <s v="Huawei"/>
    <x v="1"/>
  </r>
  <r>
    <x v="2"/>
    <x v="3"/>
    <s v="196 Arm"/>
    <s v="SIM"/>
    <n v="8002254804"/>
    <d v="2013-07-11T00:00:00"/>
    <s v="Huawei"/>
    <x v="1"/>
  </r>
  <r>
    <x v="2"/>
    <x v="3"/>
    <s v="196 Arm"/>
    <s v="SIM"/>
    <n v="8002273544"/>
    <d v="2013-12-02T00:00:00"/>
    <s v="Huawei"/>
    <x v="1"/>
  </r>
  <r>
    <x v="2"/>
    <x v="3"/>
    <s v="196 Arm"/>
    <s v="SIM"/>
    <n v="8002273210"/>
    <d v="2013-07-11T00:00:00"/>
    <s v="Huawei"/>
    <x v="1"/>
  </r>
  <r>
    <x v="2"/>
    <x v="3"/>
    <s v="196 Arm"/>
    <s v="SIM"/>
    <n v="8002273543"/>
    <d v="2013-09-18T00:00:00"/>
    <s v="Huawei"/>
    <x v="1"/>
  </r>
  <r>
    <x v="2"/>
    <x v="3"/>
    <s v="196 Arm"/>
    <s v="SIM"/>
    <n v="5700080848"/>
    <d v="2013-12-13T00:00:00"/>
    <s v="Huawei"/>
    <x v="1"/>
  </r>
  <r>
    <x v="2"/>
    <x v="3"/>
    <s v="196 Arm"/>
    <s v="SIM"/>
    <n v="8002237053"/>
    <d v="2014-03-20T00:00:00"/>
    <s v="Huawei"/>
    <x v="1"/>
  </r>
  <r>
    <x v="2"/>
    <x v="3"/>
    <s v="196 Arm"/>
    <s v="SIM"/>
    <n v="5700080761"/>
    <d v="2014-02-10T00:00:00"/>
    <s v="Huawei"/>
    <x v="1"/>
  </r>
  <r>
    <x v="2"/>
    <x v="3"/>
    <s v="196 Arm"/>
    <s v="SIM"/>
    <n v="8002274226"/>
    <d v="2014-10-08T00:00:00"/>
    <s v="Huawei"/>
    <x v="1"/>
  </r>
  <r>
    <x v="2"/>
    <x v="3"/>
    <s v="287 Arm"/>
    <s v="SIM"/>
    <s v="SIM"/>
    <d v="2013-09-16T00:00:00"/>
    <s v="Keymile"/>
    <x v="2"/>
  </r>
  <r>
    <x v="2"/>
    <x v="3"/>
    <s v="287 Arm"/>
    <s v="SIM"/>
    <s v="SIM"/>
    <d v="2013-09-10T00:00:00"/>
    <s v="Keymile"/>
    <x v="2"/>
  </r>
  <r>
    <x v="2"/>
    <x v="3"/>
    <s v="287 Arm"/>
    <s v="SIM"/>
    <s v="SIM"/>
    <d v="2013-09-10T00:00:00"/>
    <s v="Keymile"/>
    <x v="2"/>
  </r>
  <r>
    <x v="2"/>
    <x v="3"/>
    <s v="287 Arm"/>
    <s v="SIM"/>
    <s v="SIM"/>
    <d v="2013-11-28T00:00:00"/>
    <s v="Keymile"/>
    <x v="2"/>
  </r>
  <r>
    <x v="2"/>
    <x v="3"/>
    <s v="287 Arm"/>
    <s v="SIM"/>
    <s v="SIM"/>
    <d v="2013-11-28T00:00:00"/>
    <s v="Keymile"/>
    <x v="2"/>
  </r>
  <r>
    <x v="2"/>
    <x v="3"/>
    <s v="287 Arm"/>
    <s v="SIM"/>
    <s v="SIM"/>
    <d v="2013-09-03T00:00:00"/>
    <s v="Keymile"/>
    <x v="2"/>
  </r>
  <r>
    <x v="2"/>
    <x v="3"/>
    <s v="287 Arm"/>
    <s v="SIM"/>
    <s v="SIM"/>
    <d v="2013-09-04T00:00:00"/>
    <s v="Keymile"/>
    <x v="2"/>
  </r>
  <r>
    <x v="2"/>
    <x v="3"/>
    <s v="287 Arm"/>
    <s v="SIM"/>
    <s v="SIM"/>
    <d v="2013-09-06T00:00:00"/>
    <s v="Keymile"/>
    <x v="2"/>
  </r>
  <r>
    <x v="2"/>
    <x v="3"/>
    <s v="287 Arm"/>
    <s v="SIM"/>
    <s v="SIM"/>
    <d v="2013-09-10T00:00:00"/>
    <s v="Keymile"/>
    <x v="2"/>
  </r>
  <r>
    <x v="2"/>
    <x v="3"/>
    <s v="287 Arm"/>
    <s v="SIM"/>
    <s v="SIM"/>
    <d v="2013-08-28T00:00:00"/>
    <s v="Keymile"/>
    <x v="2"/>
  </r>
  <r>
    <x v="2"/>
    <x v="3"/>
    <s v="287 Arm"/>
    <s v="SIM"/>
    <s v="SIM"/>
    <d v="2013-07-16T00:00:00"/>
    <s v="Keymile"/>
    <x v="2"/>
  </r>
  <r>
    <x v="2"/>
    <x v="3"/>
    <s v="287 Arm"/>
    <s v="SIM"/>
    <s v="SIM"/>
    <d v="2013-07-16T00:00:00"/>
    <s v="Keymile"/>
    <x v="2"/>
  </r>
  <r>
    <x v="2"/>
    <x v="3"/>
    <s v="287 Arm"/>
    <s v="SIM"/>
    <s v="SIM"/>
    <d v="2013-07-16T00:00:00"/>
    <s v="Keymile"/>
    <x v="2"/>
  </r>
  <r>
    <x v="2"/>
    <x v="3"/>
    <s v="287 Arm"/>
    <s v="SIM"/>
    <s v="SIM"/>
    <d v="2013-07-30T00:00:00"/>
    <s v="Keymile"/>
    <x v="2"/>
  </r>
  <r>
    <x v="2"/>
    <x v="3"/>
    <s v="287 Arm"/>
    <s v="SIM"/>
    <s v="SIM"/>
    <d v="2013-09-06T00:00:00"/>
    <s v="Keymile"/>
    <x v="2"/>
  </r>
  <r>
    <x v="2"/>
    <x v="3"/>
    <s v="287 Arm"/>
    <s v="SIM"/>
    <s v="SIM"/>
    <d v="2013-09-23T00:00:00"/>
    <s v="Keymile"/>
    <x v="2"/>
  </r>
  <r>
    <x v="2"/>
    <x v="3"/>
    <s v="287 Arm"/>
    <s v="SIM"/>
    <s v="SIM"/>
    <d v="2014-04-03T00:00:00"/>
    <s v="Keymile"/>
    <x v="2"/>
  </r>
  <r>
    <x v="2"/>
    <x v="3"/>
    <s v="287 Arm"/>
    <s v="SIM"/>
    <s v="SIM"/>
    <d v="2013-08-14T00:00:00"/>
    <s v="Keymile"/>
    <x v="2"/>
  </r>
  <r>
    <x v="2"/>
    <x v="3"/>
    <s v="287 Arm"/>
    <s v="SIM"/>
    <s v="SIM"/>
    <d v="2013-08-16T00:00:00"/>
    <s v="Keymile"/>
    <x v="2"/>
  </r>
  <r>
    <x v="2"/>
    <x v="3"/>
    <s v="287 Arm"/>
    <s v="SIM"/>
    <s v="SIM"/>
    <d v="2013-08-17T00:00:00"/>
    <s v="Keymile"/>
    <x v="2"/>
  </r>
  <r>
    <x v="2"/>
    <x v="3"/>
    <s v="287 Arm"/>
    <s v="SIM"/>
    <s v="SIM"/>
    <d v="2013-11-27T00:00:00"/>
    <s v="Keymile"/>
    <x v="2"/>
  </r>
  <r>
    <x v="2"/>
    <x v="3"/>
    <s v="287 Arm"/>
    <s v="SIM"/>
    <s v="SIM"/>
    <d v="2013-11-25T00:00:00"/>
    <s v="Keymile"/>
    <x v="2"/>
  </r>
  <r>
    <x v="2"/>
    <x v="3"/>
    <s v="287 Arm"/>
    <s v="SIM"/>
    <s v="SIM"/>
    <d v="2013-11-22T00:00:00"/>
    <s v="Keymile"/>
    <x v="2"/>
  </r>
  <r>
    <x v="2"/>
    <x v="3"/>
    <s v="287 Arm"/>
    <s v="SIM"/>
    <s v="SIM"/>
    <d v="2013-06-29T00:00:00"/>
    <s v="Keymile"/>
    <x v="2"/>
  </r>
  <r>
    <x v="2"/>
    <x v="3"/>
    <s v="287 Arm"/>
    <s v="SIM"/>
    <s v="SIM"/>
    <d v="2013-12-17T00:00:00"/>
    <s v="Keymile"/>
    <x v="2"/>
  </r>
  <r>
    <x v="2"/>
    <x v="3"/>
    <s v="287 Arm"/>
    <s v="SIM"/>
    <s v="SIM"/>
    <d v="2013-06-26T00:00:00"/>
    <s v="Keymile"/>
    <x v="2"/>
  </r>
  <r>
    <x v="2"/>
    <x v="3"/>
    <s v="287 Arm"/>
    <s v="SIM"/>
    <s v="SIM"/>
    <d v="2013-06-17T00:00:00"/>
    <s v="Keymile"/>
    <x v="2"/>
  </r>
  <r>
    <x v="2"/>
    <x v="3"/>
    <s v="287 Arm"/>
    <s v="SIM"/>
    <s v="SIM"/>
    <d v="2013-06-26T00:00:00"/>
    <s v="Keymile"/>
    <x v="2"/>
  </r>
  <r>
    <x v="2"/>
    <x v="3"/>
    <s v="287 Arm"/>
    <s v="SIM"/>
    <s v="SIM"/>
    <d v="2013-12-16T00:00:00"/>
    <s v="Keymile"/>
    <x v="2"/>
  </r>
  <r>
    <x v="2"/>
    <x v="3"/>
    <s v="287 Arm"/>
    <s v="SIM"/>
    <s v="SIM"/>
    <d v="2013-08-21T00:00:00"/>
    <s v="Keymile"/>
    <x v="2"/>
  </r>
  <r>
    <x v="2"/>
    <x v="3"/>
    <s v="287 Arm"/>
    <s v="SIM"/>
    <s v="SIM"/>
    <d v="2013-09-06T00:00:00"/>
    <s v="Alcatel"/>
    <x v="2"/>
  </r>
  <r>
    <x v="2"/>
    <x v="3"/>
    <s v="287 Arm"/>
    <s v="SIM"/>
    <s v="SIM"/>
    <d v="2013-07-05T00:00:00"/>
    <s v="Keymile"/>
    <x v="2"/>
  </r>
  <r>
    <x v="2"/>
    <x v="3"/>
    <s v="287 Arm"/>
    <s v="SIM"/>
    <s v="SIM"/>
    <d v="2013-08-09T00:00:00"/>
    <s v="Keymile"/>
    <x v="2"/>
  </r>
  <r>
    <x v="2"/>
    <x v="3"/>
    <s v="287 Arm"/>
    <s v="SIM"/>
    <s v="SIM"/>
    <d v="2013-08-11T00:00:00"/>
    <s v="Keymile"/>
    <x v="2"/>
  </r>
  <r>
    <x v="2"/>
    <x v="3"/>
    <s v="287 Arm"/>
    <s v="SIM"/>
    <s v="SIM"/>
    <d v="2013-08-11T00:00:00"/>
    <s v="Keymile"/>
    <x v="2"/>
  </r>
  <r>
    <x v="2"/>
    <x v="3"/>
    <s v="287 Arm"/>
    <s v="SIM"/>
    <s v="SIM"/>
    <d v="2013-08-12T00:00:00"/>
    <s v="Keymile"/>
    <x v="2"/>
  </r>
  <r>
    <x v="2"/>
    <x v="3"/>
    <s v="287 Arm"/>
    <s v="SIM"/>
    <s v="SIM"/>
    <d v="2013-08-09T00:00:00"/>
    <s v="Keymile"/>
    <x v="2"/>
  </r>
  <r>
    <x v="2"/>
    <x v="3"/>
    <s v="287 Arm"/>
    <s v="SIM"/>
    <s v="SIM"/>
    <d v="2013-08-09T00:00:00"/>
    <s v="Keymile"/>
    <x v="2"/>
  </r>
  <r>
    <x v="2"/>
    <x v="3"/>
    <s v="287 Arm"/>
    <s v="SIM"/>
    <s v="SIM"/>
    <d v="2013-08-06T00:00:00"/>
    <s v="Keymile"/>
    <x v="2"/>
  </r>
  <r>
    <x v="2"/>
    <x v="3"/>
    <s v="287 Arm"/>
    <s v="SIM"/>
    <s v="SIM"/>
    <d v="2013-09-06T00:00:00"/>
    <s v="Keymile"/>
    <x v="2"/>
  </r>
  <r>
    <x v="2"/>
    <x v="3"/>
    <s v="287 Arm"/>
    <s v="SIM"/>
    <s v="SIM"/>
    <d v="2013-08-15T00:00:00"/>
    <s v="Keymile"/>
    <x v="2"/>
  </r>
  <r>
    <x v="2"/>
    <x v="3"/>
    <s v="287 Arm"/>
    <s v="SIM"/>
    <s v="SIM"/>
    <d v="2013-08-14T00:00:00"/>
    <s v="Keymile"/>
    <x v="2"/>
  </r>
  <r>
    <x v="2"/>
    <x v="3"/>
    <s v="287 Arm"/>
    <s v="SIM"/>
    <s v="SIM"/>
    <d v="2013-11-11T00:00:00"/>
    <s v="Keymile"/>
    <x v="2"/>
  </r>
  <r>
    <x v="2"/>
    <x v="3"/>
    <s v="287 Arm"/>
    <s v="SIM"/>
    <s v="SIM"/>
    <d v="2013-04-22T00:00:00"/>
    <s v="Keymile"/>
    <x v="2"/>
  </r>
  <r>
    <x v="2"/>
    <x v="3"/>
    <s v="287 Arm"/>
    <s v="SIM"/>
    <s v="SIM"/>
    <d v="2013-09-09T00:00:00"/>
    <s v="Keymile"/>
    <x v="2"/>
  </r>
  <r>
    <x v="2"/>
    <x v="3"/>
    <s v="287 Arm"/>
    <s v="SIM"/>
    <s v="SIM"/>
    <d v="2013-06-22T00:00:00"/>
    <s v="Keymile"/>
    <x v="2"/>
  </r>
  <r>
    <x v="2"/>
    <x v="3"/>
    <s v="287 Arm"/>
    <s v="SIM"/>
    <s v="SIM"/>
    <d v="2013-07-10T00:00:00"/>
    <s v="Keymile"/>
    <x v="2"/>
  </r>
  <r>
    <x v="2"/>
    <x v="3"/>
    <s v="287 Arm"/>
    <s v="SIM"/>
    <s v="SIM"/>
    <d v="2013-06-22T00:00:00"/>
    <s v="Keymile"/>
    <x v="2"/>
  </r>
  <r>
    <x v="2"/>
    <x v="3"/>
    <s v="287 Arm"/>
    <s v="SIM"/>
    <s v="SIM"/>
    <d v="2013-08-23T00:00:00"/>
    <s v="Keymile"/>
    <x v="2"/>
  </r>
  <r>
    <x v="2"/>
    <x v="3"/>
    <s v="287 Arm"/>
    <s v="SIM"/>
    <s v="SIM"/>
    <d v="2013-11-22T00:00:00"/>
    <s v="Keymile"/>
    <x v="2"/>
  </r>
  <r>
    <x v="2"/>
    <x v="3"/>
    <s v="287 Arm"/>
    <s v="SIM"/>
    <s v="SIM"/>
    <d v="2014-02-07T00:00:00"/>
    <s v="Keymile"/>
    <x v="2"/>
  </r>
  <r>
    <x v="2"/>
    <x v="3"/>
    <s v="287 Arm"/>
    <s v="SIM"/>
    <s v="SIM"/>
    <d v="2013-11-18T00:00:00"/>
    <s v="Keymile"/>
    <x v="2"/>
  </r>
  <r>
    <x v="2"/>
    <x v="3"/>
    <s v="287 Arm"/>
    <s v="SIM"/>
    <s v="SIM"/>
    <d v="2013-11-21T00:00:00"/>
    <s v="Keymile"/>
    <x v="2"/>
  </r>
  <r>
    <x v="2"/>
    <x v="3"/>
    <s v="287 Arm"/>
    <s v="SIM"/>
    <s v="SIM"/>
    <d v="2013-11-18T00:00:00"/>
    <s v="Keymile"/>
    <x v="2"/>
  </r>
  <r>
    <x v="2"/>
    <x v="3"/>
    <s v="287 Arm"/>
    <s v="SIM"/>
    <s v="SIM"/>
    <d v="2013-11-25T00:00:00"/>
    <s v="Keymile"/>
    <x v="2"/>
  </r>
  <r>
    <x v="2"/>
    <x v="3"/>
    <s v="287 Arm"/>
    <s v="SIM"/>
    <s v="SIM"/>
    <d v="2013-11-21T00:00:00"/>
    <s v="Keymile"/>
    <x v="2"/>
  </r>
  <r>
    <x v="2"/>
    <x v="3"/>
    <s v="287 Arm"/>
    <s v="SIM"/>
    <s v="SIM"/>
    <d v="2013-11-28T00:00:00"/>
    <s v="Keymile"/>
    <x v="2"/>
  </r>
  <r>
    <x v="2"/>
    <x v="3"/>
    <s v="287 Arm"/>
    <s v="SIM"/>
    <s v="SIM"/>
    <d v="2013-09-17T00:00:00"/>
    <s v="Keymile"/>
    <x v="2"/>
  </r>
  <r>
    <x v="2"/>
    <x v="3"/>
    <s v="287 Arm"/>
    <s v="SIM"/>
    <s v="SIM"/>
    <d v="2013-09-04T00:00:00"/>
    <s v="Keymile"/>
    <x v="2"/>
  </r>
  <r>
    <x v="2"/>
    <x v="3"/>
    <s v="287 Arm"/>
    <s v="SIM"/>
    <s v="SIM"/>
    <d v="2013-08-24T00:00:00"/>
    <s v="Keymile"/>
    <x v="2"/>
  </r>
  <r>
    <x v="2"/>
    <x v="3"/>
    <s v="287 Arm"/>
    <s v="SIM"/>
    <s v="SIM"/>
    <d v="2013-09-03T00:00:00"/>
    <s v="Keymile"/>
    <x v="2"/>
  </r>
  <r>
    <x v="2"/>
    <x v="3"/>
    <s v="287 Arm"/>
    <s v="SIM"/>
    <s v="SIM"/>
    <d v="2013-11-28T00:00:00"/>
    <s v="Keymile"/>
    <x v="2"/>
  </r>
  <r>
    <x v="2"/>
    <x v="3"/>
    <s v="287 Arm"/>
    <s v="SIM"/>
    <s v="SIM"/>
    <d v="2013-11-06T00:00:00"/>
    <s v="Keymile"/>
    <x v="2"/>
  </r>
  <r>
    <x v="2"/>
    <x v="3"/>
    <s v="287 Arm"/>
    <s v="SIM"/>
    <s v="SIM"/>
    <d v="2013-12-02T00:00:00"/>
    <s v="Keymile"/>
    <x v="2"/>
  </r>
  <r>
    <x v="2"/>
    <x v="3"/>
    <s v="287 Arm"/>
    <s v="SIM"/>
    <s v="SIM"/>
    <d v="2013-11-11T00:00:00"/>
    <s v="Keymile"/>
    <x v="2"/>
  </r>
  <r>
    <x v="2"/>
    <x v="3"/>
    <s v="287 Arm"/>
    <s v="SIM"/>
    <s v="SIM"/>
    <d v="2013-11-18T00:00:00"/>
    <s v="Keymile"/>
    <x v="2"/>
  </r>
  <r>
    <x v="2"/>
    <x v="3"/>
    <s v="287 Arm"/>
    <s v="SIM"/>
    <s v="SIM"/>
    <d v="2013-08-17T00:00:00"/>
    <s v="Keymile"/>
    <x v="2"/>
  </r>
  <r>
    <x v="2"/>
    <x v="3"/>
    <s v="287 Arm"/>
    <s v="SIM"/>
    <s v="SIM"/>
    <d v="2013-08-19T00:00:00"/>
    <s v="Keymile"/>
    <x v="2"/>
  </r>
  <r>
    <x v="2"/>
    <x v="3"/>
    <s v="287 Arm"/>
    <s v="SIM"/>
    <s v="SIM"/>
    <d v="2013-08-19T00:00:00"/>
    <s v="Keymile"/>
    <x v="2"/>
  </r>
  <r>
    <x v="2"/>
    <x v="3"/>
    <s v="287 Arm"/>
    <s v="SIM"/>
    <s v="SIM"/>
    <d v="2013-10-10T00:00:00"/>
    <s v="Keymile"/>
    <x v="2"/>
  </r>
  <r>
    <x v="2"/>
    <x v="3"/>
    <s v="287 Arm"/>
    <s v="SIM"/>
    <s v="SIM"/>
    <d v="2013-10-18T00:00:00"/>
    <s v="Keymile"/>
    <x v="1"/>
  </r>
  <r>
    <x v="2"/>
    <x v="3"/>
    <s v="287 Arm"/>
    <s v="SIM"/>
    <s v="SIM"/>
    <d v="2013-11-01T00:00:00"/>
    <s v="Keymile"/>
    <x v="2"/>
  </r>
  <r>
    <x v="2"/>
    <x v="3"/>
    <s v="287 Arm"/>
    <s v="SIM"/>
    <s v="SIM"/>
    <d v="2013-10-25T00:00:00"/>
    <s v="Keymile"/>
    <x v="2"/>
  </r>
  <r>
    <x v="2"/>
    <x v="3"/>
    <s v="287 Arm"/>
    <s v="SIM"/>
    <s v="SIM"/>
    <d v="2014-05-15T00:00:00"/>
    <s v="Keymile"/>
    <x v="2"/>
  </r>
  <r>
    <x v="2"/>
    <x v="3"/>
    <s v="287 Arm"/>
    <s v="SIM"/>
    <s v="SIM"/>
    <d v="2013-07-15T00:00:00"/>
    <s v="Keymile"/>
    <x v="2"/>
  </r>
  <r>
    <x v="2"/>
    <x v="3"/>
    <s v="287 Arm"/>
    <s v="SIM"/>
    <s v="SIM"/>
    <d v="2014-03-19T00:00:00"/>
    <s v="Keymile"/>
    <x v="2"/>
  </r>
  <r>
    <x v="2"/>
    <x v="3"/>
    <s v="287 Arm"/>
    <s v="SIM"/>
    <s v="SIM"/>
    <d v="2013-07-12T00:00:00"/>
    <s v="Keymile"/>
    <x v="2"/>
  </r>
  <r>
    <x v="2"/>
    <x v="3"/>
    <s v="287 Arm"/>
    <s v="SIM"/>
    <s v="SIM"/>
    <d v="2013-06-25T00:00:00"/>
    <s v="Keymile"/>
    <x v="2"/>
  </r>
  <r>
    <x v="2"/>
    <x v="3"/>
    <s v="287 Arm"/>
    <s v="SIM"/>
    <s v="SIM"/>
    <d v="2013-06-25T00:00:00"/>
    <s v="Keymile"/>
    <x v="2"/>
  </r>
  <r>
    <x v="2"/>
    <x v="3"/>
    <s v="287 Arm"/>
    <s v="SIM"/>
    <s v="SIM"/>
    <d v="2013-07-16T00:00:00"/>
    <s v="Keymile"/>
    <x v="2"/>
  </r>
  <r>
    <x v="2"/>
    <x v="3"/>
    <s v="287 Arm"/>
    <s v="SIM"/>
    <s v="SIM"/>
    <d v="2013-08-02T00:00:00"/>
    <s v="Keymile"/>
    <x v="2"/>
  </r>
  <r>
    <x v="2"/>
    <x v="3"/>
    <s v="287 Arm"/>
    <s v="SIM"/>
    <s v="SIM"/>
    <d v="2013-12-06T00:00:00"/>
    <s v="Keymile"/>
    <x v="2"/>
  </r>
  <r>
    <x v="2"/>
    <x v="3"/>
    <s v="287 Arm"/>
    <s v="SIM"/>
    <s v="SIM"/>
    <d v="2014-09-02T00:00:00"/>
    <s v="Keymile"/>
    <x v="2"/>
  </r>
  <r>
    <x v="2"/>
    <x v="3"/>
    <s v="287 Arm"/>
    <s v="SIM"/>
    <s v="SIM"/>
    <d v="2013-10-01T00:00:00"/>
    <s v="Keymile"/>
    <x v="2"/>
  </r>
  <r>
    <x v="2"/>
    <x v="3"/>
    <s v="287 Arm"/>
    <s v="SIM"/>
    <s v="SIM"/>
    <d v="2013-10-01T00:00:00"/>
    <s v="Keymile"/>
    <x v="2"/>
  </r>
  <r>
    <x v="2"/>
    <x v="3"/>
    <s v="287 Arm"/>
    <s v="SIM"/>
    <s v="SIM"/>
    <d v="2013-08-24T00:00:00"/>
    <s v="Keymile"/>
    <x v="2"/>
  </r>
  <r>
    <x v="2"/>
    <x v="3"/>
    <s v="287 Arm"/>
    <s v="SIM"/>
    <s v="SIM"/>
    <d v="2013-11-27T00:00:00"/>
    <s v="Keymile"/>
    <x v="2"/>
  </r>
  <r>
    <x v="2"/>
    <x v="3"/>
    <s v="287 Arm"/>
    <s v="SIM"/>
    <s v="SIM"/>
    <d v="2013-10-28T00:00:00"/>
    <s v="Keymile"/>
    <x v="2"/>
  </r>
  <r>
    <x v="2"/>
    <x v="3"/>
    <s v="287 Arm"/>
    <s v="SIM"/>
    <s v="SIM"/>
    <d v="2013-10-08T00:00:00"/>
    <s v="Keymile"/>
    <x v="2"/>
  </r>
  <r>
    <x v="2"/>
    <x v="3"/>
    <s v="287 Arm"/>
    <s v="SIM"/>
    <s v="SIM"/>
    <d v="2013-10-16T00:00:00"/>
    <s v="Keymile"/>
    <x v="2"/>
  </r>
  <r>
    <x v="2"/>
    <x v="3"/>
    <s v="287 Arm"/>
    <s v="SIM"/>
    <s v="SIM"/>
    <d v="2013-07-15T00:00:00"/>
    <s v="Keymile"/>
    <x v="2"/>
  </r>
  <r>
    <x v="2"/>
    <x v="3"/>
    <s v="287 Arm"/>
    <s v="SIM"/>
    <s v="SIM"/>
    <d v="2013-09-04T00:00:00"/>
    <s v="Keymile"/>
    <x v="2"/>
  </r>
  <r>
    <x v="2"/>
    <x v="3"/>
    <s v="287 Arm"/>
    <s v="SIM"/>
    <s v="SIM"/>
    <d v="2013-08-29T00:00:00"/>
    <s v="Keymile"/>
    <x v="2"/>
  </r>
  <r>
    <x v="2"/>
    <x v="3"/>
    <s v="287 Arm"/>
    <s v="SIM"/>
    <s v="SIM"/>
    <d v="2013-09-03T00:00:00"/>
    <s v="Keymile"/>
    <x v="2"/>
  </r>
  <r>
    <x v="2"/>
    <x v="3"/>
    <s v="287 Arm"/>
    <s v="SIM"/>
    <s v="SIM"/>
    <d v="2013-09-04T00:00:00"/>
    <s v="Keymile"/>
    <x v="2"/>
  </r>
  <r>
    <x v="2"/>
    <x v="3"/>
    <s v="287 Arm"/>
    <s v="SIM"/>
    <s v="SIM"/>
    <d v="2013-08-28T00:00:00"/>
    <s v="Keymile"/>
    <x v="2"/>
  </r>
  <r>
    <x v="2"/>
    <x v="3"/>
    <s v="287 Arm"/>
    <s v="SIM"/>
    <s v="SIM"/>
    <d v="2013-10-07T00:00:00"/>
    <s v="Keymile"/>
    <x v="2"/>
  </r>
  <r>
    <x v="2"/>
    <x v="3"/>
    <s v="287 Arm"/>
    <s v="SIM"/>
    <s v="SIM"/>
    <d v="2013-08-23T00:00:00"/>
    <s v="Keymile"/>
    <x v="2"/>
  </r>
  <r>
    <x v="2"/>
    <x v="3"/>
    <s v="287 Arm"/>
    <s v="SIM"/>
    <s v="SIM"/>
    <d v="2013-06-17T00:00:00"/>
    <s v="Keymile"/>
    <x v="2"/>
  </r>
  <r>
    <x v="2"/>
    <x v="3"/>
    <s v="287 Arm"/>
    <s v="SIM"/>
    <s v="SIM"/>
    <d v="2013-10-17T00:00:00"/>
    <s v="Keymile"/>
    <x v="2"/>
  </r>
  <r>
    <x v="2"/>
    <x v="3"/>
    <s v="287 Arm"/>
    <s v="SIM"/>
    <s v="SIM"/>
    <d v="2013-07-22T00:00:00"/>
    <s v="Keymile"/>
    <x v="2"/>
  </r>
  <r>
    <x v="2"/>
    <x v="3"/>
    <s v="287 Arm"/>
    <s v="SIM"/>
    <s v="SIM"/>
    <d v="2013-07-18T00:00:00"/>
    <s v="Keymile"/>
    <x v="2"/>
  </r>
  <r>
    <x v="2"/>
    <x v="3"/>
    <s v="287 Arm"/>
    <s v="SIM"/>
    <s v="SIM"/>
    <d v="2013-07-19T00:00:00"/>
    <s v="Keymile"/>
    <x v="2"/>
  </r>
  <r>
    <x v="2"/>
    <x v="3"/>
    <s v="287 Arm"/>
    <s v="SIM"/>
    <s v="SIM"/>
    <d v="2013-08-02T00:00:00"/>
    <s v="Keymile"/>
    <x v="2"/>
  </r>
  <r>
    <x v="2"/>
    <x v="3"/>
    <s v="287 Arm"/>
    <s v="SIM"/>
    <s v="SIM"/>
    <d v="2013-07-23T00:00:00"/>
    <s v="Keymile"/>
    <x v="2"/>
  </r>
  <r>
    <x v="2"/>
    <x v="3"/>
    <s v="287 Arm"/>
    <s v="SIM"/>
    <s v="SIM"/>
    <d v="2013-07-22T00:00:00"/>
    <s v="Keymile"/>
    <x v="2"/>
  </r>
  <r>
    <x v="2"/>
    <x v="3"/>
    <s v="287 Arm"/>
    <s v="SIM"/>
    <s v="SIM"/>
    <d v="2013-11-14T00:00:00"/>
    <s v="Keymile"/>
    <x v="2"/>
  </r>
  <r>
    <x v="2"/>
    <x v="3"/>
    <s v="287 Arm"/>
    <s v="SIM"/>
    <s v="SIM"/>
    <d v="2013-07-19T00:00:00"/>
    <s v="Keymile"/>
    <x v="2"/>
  </r>
  <r>
    <x v="2"/>
    <x v="3"/>
    <s v="287 Arm"/>
    <s v="SIM"/>
    <s v="SIM"/>
    <d v="2013-10-09T00:00:00"/>
    <s v="Keymile"/>
    <x v="2"/>
  </r>
  <r>
    <x v="2"/>
    <x v="3"/>
    <s v="287 Arm"/>
    <s v="SIM"/>
    <s v="SIM"/>
    <d v="2013-09-26T00:00:00"/>
    <s v="Keymile"/>
    <x v="2"/>
  </r>
  <r>
    <x v="2"/>
    <x v="3"/>
    <s v="287 Arm"/>
    <s v="SIM"/>
    <s v="SIM"/>
    <d v="2013-09-27T00:00:00"/>
    <s v="Keymile"/>
    <x v="2"/>
  </r>
  <r>
    <x v="2"/>
    <x v="3"/>
    <s v="287 Arm"/>
    <s v="SIM"/>
    <s v="SIM"/>
    <d v="2013-11-05T00:00:00"/>
    <s v="Keymile"/>
    <x v="2"/>
  </r>
  <r>
    <x v="2"/>
    <x v="3"/>
    <s v="287 Arm"/>
    <s v="SIM"/>
    <s v="SIM"/>
    <d v="2013-09-26T00:00:00"/>
    <s v="Keymile"/>
    <x v="2"/>
  </r>
  <r>
    <x v="2"/>
    <x v="3"/>
    <s v="287 Arm"/>
    <s v="SIM"/>
    <s v="SIM"/>
    <d v="2013-10-07T00:00:00"/>
    <s v="Keymile"/>
    <x v="2"/>
  </r>
  <r>
    <x v="2"/>
    <x v="3"/>
    <s v="287 Arm"/>
    <s v="SIM"/>
    <s v="SIM"/>
    <d v="2013-11-08T00:00:00"/>
    <s v="Keymile"/>
    <x v="2"/>
  </r>
  <r>
    <x v="2"/>
    <x v="3"/>
    <s v="287 Arm"/>
    <s v="SIM"/>
    <s v="SIM"/>
    <d v="2013-10-02T00:00:00"/>
    <s v="Keymile"/>
    <x v="2"/>
  </r>
  <r>
    <x v="2"/>
    <x v="3"/>
    <s v="287 Arm"/>
    <s v="SIM"/>
    <s v="SIM"/>
    <d v="2013-09-13T00:00:00"/>
    <s v="Keymile"/>
    <x v="2"/>
  </r>
  <r>
    <x v="2"/>
    <x v="3"/>
    <s v="287 Arm"/>
    <s v="SIM"/>
    <s v="SIM"/>
    <d v="2013-10-30T00:00:00"/>
    <s v="Keymile"/>
    <x v="2"/>
  </r>
  <r>
    <x v="2"/>
    <x v="3"/>
    <s v="287 Arm"/>
    <s v="SIM"/>
    <s v="SIM"/>
    <d v="2013-10-28T00:00:00"/>
    <s v="Keymile"/>
    <x v="2"/>
  </r>
  <r>
    <x v="2"/>
    <x v="3"/>
    <s v="287 Arm"/>
    <s v="SIM"/>
    <s v="SIM"/>
    <d v="2013-10-08T00:00:00"/>
    <s v="Keymile"/>
    <x v="2"/>
  </r>
  <r>
    <x v="2"/>
    <x v="3"/>
    <s v="287 Arm"/>
    <s v="SIM"/>
    <s v="SIM"/>
    <d v="2013-10-09T00:00:00"/>
    <s v="Keymile"/>
    <x v="2"/>
  </r>
  <r>
    <x v="2"/>
    <x v="3"/>
    <s v="287 Arm"/>
    <s v="SIM"/>
    <s v="SIM"/>
    <d v="2013-10-09T00:00:00"/>
    <s v="Keymile"/>
    <x v="2"/>
  </r>
  <r>
    <x v="2"/>
    <x v="3"/>
    <s v="287 Arm"/>
    <s v="SIM"/>
    <s v="SIM"/>
    <d v="2013-09-13T00:00:00"/>
    <s v="Keymile"/>
    <x v="2"/>
  </r>
  <r>
    <x v="2"/>
    <x v="3"/>
    <s v="287 Arm"/>
    <s v="SIM"/>
    <s v="SIM"/>
    <d v="2013-09-13T00:00:00"/>
    <s v="Keymile"/>
    <x v="2"/>
  </r>
  <r>
    <x v="2"/>
    <x v="3"/>
    <s v="287 Arm"/>
    <s v="SIM"/>
    <s v="SIM"/>
    <d v="2013-10-18T00:00:00"/>
    <s v="Keymile"/>
    <x v="2"/>
  </r>
  <r>
    <x v="2"/>
    <x v="3"/>
    <s v="287 Arm"/>
    <s v="SIM"/>
    <s v="SIM"/>
    <d v="2013-10-11T00:00:00"/>
    <s v="Keymile"/>
    <x v="2"/>
  </r>
  <r>
    <x v="2"/>
    <x v="3"/>
    <s v="287 Arm"/>
    <s v="SIM"/>
    <s v="SIM"/>
    <d v="2013-10-08T00:00:00"/>
    <s v="Keymile"/>
    <x v="2"/>
  </r>
  <r>
    <x v="2"/>
    <x v="3"/>
    <s v="287 Arm"/>
    <s v="SIM"/>
    <s v="SIM"/>
    <d v="2013-09-27T00:00:00"/>
    <s v="Keymile"/>
    <x v="2"/>
  </r>
  <r>
    <x v="2"/>
    <x v="3"/>
    <s v="287 Arm"/>
    <s v="SIM"/>
    <s v="SIM"/>
    <d v="2013-09-25T00:00:00"/>
    <s v="Keymile"/>
    <x v="2"/>
  </r>
  <r>
    <x v="2"/>
    <x v="3"/>
    <s v="287 Arm"/>
    <s v="SIM"/>
    <s v="SIM"/>
    <d v="2013-10-09T00:00:00"/>
    <s v="Keymile"/>
    <x v="2"/>
  </r>
  <r>
    <x v="2"/>
    <x v="3"/>
    <s v="287 Arm"/>
    <s v="SIM"/>
    <s v="SIM"/>
    <d v="2013-11-13T00:00:00"/>
    <s v="Keymile"/>
    <x v="2"/>
  </r>
  <r>
    <x v="2"/>
    <x v="3"/>
    <s v="287 Arm"/>
    <s v="SIM"/>
    <s v="SIM"/>
    <d v="2013-10-10T00:00:00"/>
    <s v="Keymile"/>
    <x v="2"/>
  </r>
  <r>
    <x v="2"/>
    <x v="3"/>
    <s v="287 Arm"/>
    <s v="SIM"/>
    <s v="SIM"/>
    <d v="2013-10-08T00:00:00"/>
    <s v="Keymile"/>
    <x v="2"/>
  </r>
  <r>
    <x v="2"/>
    <x v="3"/>
    <s v="287 Arm"/>
    <s v="SIM"/>
    <s v="SIM"/>
    <d v="2013-07-09T00:00:00"/>
    <s v="Keymile"/>
    <x v="2"/>
  </r>
  <r>
    <x v="2"/>
    <x v="3"/>
    <s v="287 Arm"/>
    <s v="SIM"/>
    <s v="SIM"/>
    <d v="2013-12-03T00:00:00"/>
    <s v="Keymile"/>
    <x v="2"/>
  </r>
  <r>
    <x v="2"/>
    <x v="3"/>
    <s v="287 Arm"/>
    <s v="SIM"/>
    <s v="SIM"/>
    <d v="2014-03-20T00:00:00"/>
    <s v="Keymile"/>
    <x v="2"/>
  </r>
  <r>
    <x v="2"/>
    <x v="3"/>
    <s v="287 Arm"/>
    <s v="SIM"/>
    <s v="SIM"/>
    <d v="2013-12-05T00:00:00"/>
    <s v="Keymile"/>
    <x v="2"/>
  </r>
  <r>
    <x v="2"/>
    <x v="3"/>
    <s v="287 Arm"/>
    <s v="SIM"/>
    <s v="SIM"/>
    <d v="2013-07-08T00:00:00"/>
    <s v="Keymile"/>
    <x v="2"/>
  </r>
  <r>
    <x v="2"/>
    <x v="3"/>
    <s v="287 Arm"/>
    <s v="SIM"/>
    <s v="SIM"/>
    <d v="2013-07-08T00:00:00"/>
    <s v="Keymile"/>
    <x v="2"/>
  </r>
  <r>
    <x v="2"/>
    <x v="3"/>
    <s v="287 Arm"/>
    <s v="SIM"/>
    <s v="SIM"/>
    <d v="2013-12-05T00:00:00"/>
    <s v="Keymile"/>
    <x v="2"/>
  </r>
  <r>
    <x v="2"/>
    <x v="3"/>
    <s v="287 Arm"/>
    <s v="SIM"/>
    <s v="SIM"/>
    <d v="2013-07-09T00:00:00"/>
    <s v="Keymile"/>
    <x v="2"/>
  </r>
  <r>
    <x v="2"/>
    <x v="3"/>
    <s v="287 Arm"/>
    <s v="SIM"/>
    <s v="SIM"/>
    <d v="2013-07-08T00:00:00"/>
    <s v="Keymile"/>
    <x v="2"/>
  </r>
  <r>
    <x v="2"/>
    <x v="3"/>
    <s v="287 Arm"/>
    <s v="SIM"/>
    <s v="SIM"/>
    <d v="2013-07-24T00:00:00"/>
    <s v="Keymile"/>
    <x v="2"/>
  </r>
  <r>
    <x v="2"/>
    <x v="3"/>
    <s v="287 Arm"/>
    <s v="SIM"/>
    <s v="SIM"/>
    <d v="2013-08-06T00:00:00"/>
    <s v="Keymile"/>
    <x v="2"/>
  </r>
  <r>
    <x v="2"/>
    <x v="3"/>
    <s v="287 Arm"/>
    <s v="SIM"/>
    <s v="SIM"/>
    <d v="2013-12-11T00:00:00"/>
    <s v="Keymile"/>
    <x v="2"/>
  </r>
  <r>
    <x v="2"/>
    <x v="3"/>
    <s v="287 Arm"/>
    <s v="SIM"/>
    <s v="SIM"/>
    <d v="2013-07-23T00:00:00"/>
    <s v="Keymile"/>
    <x v="2"/>
  </r>
  <r>
    <x v="2"/>
    <x v="3"/>
    <s v="287 Arm"/>
    <s v="SIM"/>
    <s v="SIM"/>
    <d v="2013-07-23T00:00:00"/>
    <s v="Keymile"/>
    <x v="2"/>
  </r>
  <r>
    <x v="2"/>
    <x v="3"/>
    <s v="287 Arm"/>
    <s v="SIM"/>
    <s v="SIM"/>
    <d v="2013-07-24T00:00:00"/>
    <s v="Keymile"/>
    <x v="2"/>
  </r>
  <r>
    <x v="2"/>
    <x v="3"/>
    <s v="287 Arm"/>
    <s v="SIM"/>
    <s v="SIM"/>
    <d v="2013-12-10T00:00:00"/>
    <s v="Keymile"/>
    <x v="2"/>
  </r>
  <r>
    <x v="2"/>
    <x v="3"/>
    <s v="287 Arm"/>
    <s v="SIM"/>
    <s v="SIM"/>
    <d v="2013-08-05T00:00:00"/>
    <s v="Keymile"/>
    <x v="2"/>
  </r>
  <r>
    <x v="2"/>
    <x v="3"/>
    <s v="287 Arm"/>
    <s v="SIM"/>
    <s v="SIM"/>
    <d v="2013-06-26T00:00:00"/>
    <s v="Keymile"/>
    <x v="2"/>
  </r>
  <r>
    <x v="2"/>
    <x v="3"/>
    <s v="287 Arm"/>
    <s v="SIM"/>
    <s v="SIM"/>
    <d v="2013-07-15T00:00:00"/>
    <s v="Keymile"/>
    <x v="2"/>
  </r>
  <r>
    <x v="2"/>
    <x v="3"/>
    <s v="287 Arm"/>
    <s v="SIM"/>
    <s v="SIM"/>
    <d v="2013-06-22T00:00:00"/>
    <s v="Keymile"/>
    <x v="2"/>
  </r>
  <r>
    <x v="2"/>
    <x v="3"/>
    <s v="287 Arm"/>
    <s v="SIM"/>
    <s v="SIM"/>
    <d v="2013-06-23T00:00:00"/>
    <s v="Keymile"/>
    <x v="2"/>
  </r>
  <r>
    <x v="2"/>
    <x v="3"/>
    <s v="287 Arm"/>
    <s v="SIM"/>
    <s v="SIM"/>
    <d v="2013-06-27T00:00:00"/>
    <s v="Keymile"/>
    <x v="2"/>
  </r>
  <r>
    <x v="2"/>
    <x v="3"/>
    <s v="287 Arm"/>
    <s v="SIM"/>
    <s v="SIM"/>
    <d v="2013-06-27T00:00:00"/>
    <s v="Keymile"/>
    <x v="2"/>
  </r>
  <r>
    <x v="2"/>
    <x v="3"/>
    <s v="287 Arm"/>
    <s v="SIM"/>
    <s v="SIM"/>
    <d v="2013-06-27T00:00:00"/>
    <s v="Keymile"/>
    <x v="2"/>
  </r>
  <r>
    <x v="2"/>
    <x v="3"/>
    <s v="287 Arm"/>
    <s v="SIM"/>
    <s v="SIM"/>
    <d v="2013-08-01T00:00:00"/>
    <s v="Keymile"/>
    <x v="2"/>
  </r>
  <r>
    <x v="2"/>
    <x v="3"/>
    <s v="287 Arm"/>
    <s v="SIM"/>
    <s v="SIM"/>
    <d v="2013-08-21T00:00:00"/>
    <s v="Keymile"/>
    <x v="2"/>
  </r>
  <r>
    <x v="2"/>
    <x v="3"/>
    <s v="287 Arm"/>
    <s v="SIM"/>
    <s v="SIM"/>
    <d v="2013-08-06T00:00:00"/>
    <s v="Keymile"/>
    <x v="2"/>
  </r>
  <r>
    <x v="2"/>
    <x v="3"/>
    <s v="287 Arm"/>
    <s v="SIM"/>
    <s v="SIM"/>
    <d v="2013-08-21T00:00:00"/>
    <s v="Keymile"/>
    <x v="2"/>
  </r>
  <r>
    <x v="2"/>
    <x v="3"/>
    <s v="287 Arm"/>
    <s v="SIM"/>
    <s v="SIM"/>
    <d v="2013-08-28T00:00:00"/>
    <s v="Keymile"/>
    <x v="2"/>
  </r>
  <r>
    <x v="2"/>
    <x v="3"/>
    <s v="287 Arm"/>
    <s v="SIM"/>
    <s v="SIM"/>
    <d v="2013-09-03T00:00:00"/>
    <s v="Keymile"/>
    <x v="2"/>
  </r>
  <r>
    <x v="2"/>
    <x v="3"/>
    <s v="287 Arm"/>
    <s v="SIM"/>
    <s v="SIM"/>
    <d v="2013-07-17T00:00:00"/>
    <s v="Keymile"/>
    <x v="2"/>
  </r>
  <r>
    <x v="2"/>
    <x v="3"/>
    <s v="287 Arm"/>
    <s v="SIM"/>
    <s v="SIM"/>
    <d v="2013-12-11T00:00:00"/>
    <s v="Keymile"/>
    <x v="2"/>
  </r>
  <r>
    <x v="2"/>
    <x v="3"/>
    <s v="287 Arm"/>
    <s v="SIM"/>
    <s v="SIM"/>
    <d v="2013-08-21T00:00:00"/>
    <s v="Keymile"/>
    <x v="2"/>
  </r>
  <r>
    <x v="2"/>
    <x v="3"/>
    <s v="287 Arm"/>
    <s v="SIM"/>
    <s v="SIM"/>
    <d v="2013-08-05T00:00:00"/>
    <s v="Keymile"/>
    <x v="2"/>
  </r>
  <r>
    <x v="2"/>
    <x v="3"/>
    <s v="287 Arm"/>
    <s v="SIM"/>
    <s v="SIM"/>
    <d v="2013-07-27T00:00:00"/>
    <s v="Keymile"/>
    <x v="2"/>
  </r>
  <r>
    <x v="2"/>
    <x v="3"/>
    <s v="287 Arm"/>
    <s v="SIM"/>
    <s v="SIM"/>
    <d v="2013-07-30T00:00:00"/>
    <s v="Keymile"/>
    <x v="2"/>
  </r>
  <r>
    <x v="2"/>
    <x v="3"/>
    <s v="287 Arm"/>
    <s v="SIM"/>
    <s v="SIM"/>
    <d v="2013-07-30T00:00:00"/>
    <s v="Keymile"/>
    <x v="2"/>
  </r>
  <r>
    <x v="2"/>
    <x v="3"/>
    <s v="287 Arm"/>
    <s v="SIM"/>
    <s v="SIM"/>
    <d v="2013-08-02T00:00:00"/>
    <s v="Keymile"/>
    <x v="2"/>
  </r>
  <r>
    <x v="2"/>
    <x v="3"/>
    <s v="287 Arm"/>
    <s v="SIM"/>
    <s v="SIM"/>
    <d v="2013-09-20T00:00:00"/>
    <s v="Keymile"/>
    <x v="2"/>
  </r>
  <r>
    <x v="2"/>
    <x v="3"/>
    <s v="287 Arm"/>
    <s v="SIM"/>
    <s v="SIM"/>
    <d v="2013-07-29T00:00:00"/>
    <s v="Keymile"/>
    <x v="2"/>
  </r>
  <r>
    <x v="2"/>
    <x v="3"/>
    <s v="287 Arm"/>
    <s v="SIM"/>
    <s v="SIM"/>
    <d v="2013-11-27T00:00:00"/>
    <s v="Keymile"/>
    <x v="2"/>
  </r>
  <r>
    <x v="2"/>
    <x v="3"/>
    <s v="287 Arm"/>
    <s v="SIM"/>
    <s v="SIM"/>
    <d v="2013-11-13T00:00:00"/>
    <s v="Keymile"/>
    <x v="2"/>
  </r>
  <r>
    <x v="2"/>
    <x v="3"/>
    <s v="287 Arm"/>
    <s v="SIM"/>
    <s v="SIM"/>
    <d v="2013-10-30T00:00:00"/>
    <s v="Keymile"/>
    <x v="2"/>
  </r>
  <r>
    <x v="2"/>
    <x v="3"/>
    <s v="287 Arm"/>
    <s v="SIM"/>
    <s v="SIM"/>
    <d v="2013-11-12T00:00:00"/>
    <s v="Keymile"/>
    <x v="2"/>
  </r>
  <r>
    <x v="2"/>
    <x v="3"/>
    <s v="287 Arm"/>
    <s v="SIM"/>
    <s v="SIM"/>
    <d v="2013-11-26T00:00:00"/>
    <s v="Keymile"/>
    <x v="2"/>
  </r>
  <r>
    <x v="2"/>
    <x v="3"/>
    <s v="287 Arm"/>
    <s v="SIM"/>
    <s v="SIM"/>
    <d v="2013-10-29T00:00:00"/>
    <s v="Keymile"/>
    <x v="2"/>
  </r>
  <r>
    <x v="2"/>
    <x v="3"/>
    <s v="287 Arm"/>
    <s v="SIM"/>
    <s v="SIM"/>
    <d v="2013-10-29T00:00:00"/>
    <s v="Keymile"/>
    <x v="2"/>
  </r>
  <r>
    <x v="2"/>
    <x v="3"/>
    <s v="287 Arm"/>
    <s v="SIM"/>
    <s v="SIM"/>
    <d v="2013-11-19T00:00:00"/>
    <s v="Keymile"/>
    <x v="2"/>
  </r>
  <r>
    <x v="2"/>
    <x v="3"/>
    <s v="287 Arm"/>
    <s v="SIM"/>
    <s v="SIM"/>
    <d v="2013-11-19T00:00:00"/>
    <s v="Keymile"/>
    <x v="2"/>
  </r>
  <r>
    <x v="2"/>
    <x v="3"/>
    <s v="287 Arm"/>
    <s v="SIM"/>
    <s v="SIM"/>
    <d v="2014-04-07T00:00:00"/>
    <s v="Keymile"/>
    <x v="2"/>
  </r>
  <r>
    <x v="2"/>
    <x v="3"/>
    <s v="287 Arm"/>
    <s v="SIM"/>
    <s v="SIM"/>
    <d v="2013-11-01T00:00:00"/>
    <s v="Keymile"/>
    <x v="2"/>
  </r>
  <r>
    <x v="2"/>
    <x v="3"/>
    <s v="287 Arm"/>
    <s v="SIM"/>
    <s v="SIM"/>
    <d v="2013-11-26T00:00:00"/>
    <s v="Keymile"/>
    <x v="2"/>
  </r>
  <r>
    <x v="2"/>
    <x v="3"/>
    <s v="287 Arm"/>
    <s v="SIM"/>
    <s v="SIM"/>
    <d v="2013-11-08T00:00:00"/>
    <s v="Keymile"/>
    <x v="2"/>
  </r>
  <r>
    <x v="2"/>
    <x v="3"/>
    <s v="287 Arm"/>
    <s v="SIM"/>
    <s v="SIM"/>
    <d v="2013-11-08T00:00:00"/>
    <s v="Keymile"/>
    <x v="2"/>
  </r>
  <r>
    <x v="2"/>
    <x v="3"/>
    <s v="287 Arm"/>
    <s v="SIM"/>
    <s v="SIM"/>
    <d v="2013-11-08T00:00:00"/>
    <s v="Keymile"/>
    <x v="2"/>
  </r>
  <r>
    <x v="2"/>
    <x v="3"/>
    <s v="287 Arm"/>
    <s v="SIM"/>
    <s v="SIM"/>
    <d v="2013-11-12T00:00:00"/>
    <s v="Keymile"/>
    <x v="2"/>
  </r>
  <r>
    <x v="2"/>
    <x v="3"/>
    <s v="287 Arm"/>
    <s v="SIM"/>
    <s v="SIM"/>
    <d v="2013-11-12T00:00:00"/>
    <s v="Keymile"/>
    <x v="2"/>
  </r>
  <r>
    <x v="2"/>
    <x v="3"/>
    <s v="287 Arm"/>
    <s v="SIM"/>
    <s v="SIM"/>
    <d v="2013-11-12T00:00:00"/>
    <s v="Keymile"/>
    <x v="2"/>
  </r>
  <r>
    <x v="2"/>
    <x v="3"/>
    <s v="287 Arm"/>
    <s v="SIM"/>
    <s v="SIM"/>
    <d v="2013-11-01T00:00:00"/>
    <s v="Keymile"/>
    <x v="2"/>
  </r>
  <r>
    <x v="2"/>
    <x v="3"/>
    <s v="287 Arm"/>
    <s v="SIM"/>
    <s v="SIM"/>
    <d v="2013-10-16T00:00:00"/>
    <s v="Keymile"/>
    <x v="2"/>
  </r>
  <r>
    <x v="2"/>
    <x v="3"/>
    <s v="287 Arm"/>
    <s v="SIM"/>
    <s v="SIM"/>
    <d v="2013-10-25T00:00:00"/>
    <s v="Keymile"/>
    <x v="2"/>
  </r>
  <r>
    <x v="2"/>
    <x v="3"/>
    <s v="287 Arm"/>
    <s v="SIM"/>
    <s v="SIM"/>
    <d v="2013-10-22T00:00:00"/>
    <s v="Keymile"/>
    <x v="2"/>
  </r>
  <r>
    <x v="2"/>
    <x v="3"/>
    <s v="287 Arm"/>
    <s v="SIM"/>
    <s v="SIM"/>
    <d v="2013-10-02T00:00:00"/>
    <s v="Keymile"/>
    <x v="2"/>
  </r>
  <r>
    <x v="2"/>
    <x v="3"/>
    <s v="287 Arm"/>
    <s v="SIM"/>
    <s v="SIM"/>
    <d v="2013-11-11T00:00:00"/>
    <s v="Keymile"/>
    <x v="2"/>
  </r>
  <r>
    <x v="2"/>
    <x v="3"/>
    <s v="287 Arm"/>
    <s v="SIM"/>
    <s v="SIM"/>
    <d v="2014-03-18T00:00:00"/>
    <s v="Keymile"/>
    <x v="2"/>
  </r>
  <r>
    <x v="2"/>
    <x v="3"/>
    <s v="287 Arm"/>
    <s v="SIM"/>
    <s v="SIM"/>
    <d v="2013-11-28T00:00:00"/>
    <s v="Keymile"/>
    <x v="2"/>
  </r>
  <r>
    <x v="2"/>
    <x v="3"/>
    <s v="287 Arm"/>
    <s v="SIM"/>
    <s v="SIM"/>
    <d v="2014-09-01T00:00:00"/>
    <s v="Keymile"/>
    <x v="2"/>
  </r>
  <r>
    <x v="2"/>
    <x v="3"/>
    <s v="287 Arm"/>
    <s v="SIM"/>
    <s v="SIM"/>
    <d v="2014-05-16T00:00:00"/>
    <s v="Keymile"/>
    <x v="2"/>
  </r>
  <r>
    <x v="2"/>
    <x v="3"/>
    <s v="287 Arm"/>
    <s v="SIM"/>
    <s v="SIM"/>
    <d v="2014-08-04T00:00:00"/>
    <s v="Keymile"/>
    <x v="2"/>
  </r>
  <r>
    <x v="2"/>
    <x v="3"/>
    <s v="287 Arm"/>
    <s v="SIM"/>
    <s v="SIM"/>
    <d v="2014-08-20T00:00:00"/>
    <s v="Keymile"/>
    <x v="2"/>
  </r>
  <r>
    <x v="2"/>
    <x v="3"/>
    <s v="287 Arm"/>
    <s v="SIM"/>
    <s v="SIM"/>
    <d v="2013-11-10T00:00:00"/>
    <s v="Keymile"/>
    <x v="2"/>
  </r>
  <r>
    <x v="2"/>
    <x v="3"/>
    <s v="287 Arm"/>
    <s v="SIM"/>
    <s v="SIM"/>
    <d v="2013-11-10T00:00:00"/>
    <s v="Keymile"/>
    <x v="2"/>
  </r>
  <r>
    <x v="2"/>
    <x v="3"/>
    <s v="287 Arm"/>
    <s v="SIM"/>
    <s v="SIM"/>
    <d v="2013-11-10T00:00:00"/>
    <s v="Keymile"/>
    <x v="2"/>
  </r>
  <r>
    <x v="2"/>
    <x v="3"/>
    <s v="287 Arm"/>
    <s v="SIM"/>
    <s v="SIM"/>
    <d v="2013-10-16T00:00:00"/>
    <s v="Keymile"/>
    <x v="2"/>
  </r>
  <r>
    <x v="2"/>
    <x v="3"/>
    <s v="287 Arm"/>
    <s v="SIM"/>
    <s v="SIM"/>
    <d v="2013-10-22T00:00:00"/>
    <s v="Keymile"/>
    <x v="2"/>
  </r>
  <r>
    <x v="2"/>
    <x v="3"/>
    <s v="287 Arm"/>
    <s v="SIM"/>
    <s v="SIM"/>
    <d v="2013-10-11T00:00:00"/>
    <s v="Keymile"/>
    <x v="2"/>
  </r>
  <r>
    <x v="2"/>
    <x v="3"/>
    <s v="287 Arm"/>
    <s v="SIM"/>
    <s v="SIM"/>
    <d v="2013-10-11T00:00:00"/>
    <s v="Keymile"/>
    <x v="2"/>
  </r>
  <r>
    <x v="2"/>
    <x v="3"/>
    <s v="287 Arm"/>
    <s v="SIM"/>
    <s v="SIM"/>
    <d v="2013-10-11T00:00:00"/>
    <s v="Keymile"/>
    <x v="2"/>
  </r>
  <r>
    <x v="2"/>
    <x v="3"/>
    <s v="287 Arm"/>
    <s v="SIM"/>
    <s v="SIM"/>
    <d v="2013-10-22T00:00:00"/>
    <s v="Keymile"/>
    <x v="2"/>
  </r>
  <r>
    <x v="2"/>
    <x v="3"/>
    <s v="287 Arm"/>
    <s v="SIM"/>
    <s v="SIM"/>
    <d v="2013-10-24T00:00:00"/>
    <s v="Keymile"/>
    <x v="2"/>
  </r>
  <r>
    <x v="2"/>
    <x v="3"/>
    <s v="287 Arm"/>
    <s v="SIM"/>
    <s v="SIM"/>
    <d v="2013-10-21T00:00:00"/>
    <s v="Keymile"/>
    <x v="2"/>
  </r>
  <r>
    <x v="2"/>
    <x v="3"/>
    <s v="287 Arm"/>
    <s v="SIM"/>
    <s v="SIM"/>
    <d v="2013-10-14T00:00:00"/>
    <s v="Keymile"/>
    <x v="2"/>
  </r>
  <r>
    <x v="2"/>
    <x v="3"/>
    <s v="287 Arm"/>
    <s v="SIM"/>
    <s v="SIM"/>
    <d v="2013-10-29T00:00:00"/>
    <s v="Keymile"/>
    <x v="2"/>
  </r>
  <r>
    <x v="2"/>
    <x v="3"/>
    <s v="287 Arm"/>
    <s v="SIM"/>
    <s v="SIM"/>
    <d v="2013-10-18T00:00:00"/>
    <s v="Keymile"/>
    <x v="2"/>
  </r>
  <r>
    <x v="2"/>
    <x v="3"/>
    <s v="287 Arm"/>
    <s v="SIM"/>
    <s v="SIM"/>
    <d v="2013-08-23T00:00:00"/>
    <s v="Keymile"/>
    <x v="2"/>
  </r>
  <r>
    <x v="2"/>
    <x v="3"/>
    <s v="287 Arm"/>
    <s v="SIM"/>
    <s v="SIM"/>
    <d v="2013-09-13T00:00:00"/>
    <s v="Keymile"/>
    <x v="2"/>
  </r>
  <r>
    <x v="2"/>
    <x v="3"/>
    <s v="287 Arm"/>
    <s v="SIM"/>
    <s v="SIM"/>
    <d v="2013-11-21T00:00:00"/>
    <s v="Keymile"/>
    <x v="2"/>
  </r>
  <r>
    <x v="2"/>
    <x v="3"/>
    <s v="287 Arm"/>
    <s v="SIM"/>
    <s v="SIM"/>
    <d v="2013-07-02T00:00:00"/>
    <s v="Keymile"/>
    <x v="2"/>
  </r>
  <r>
    <x v="2"/>
    <x v="3"/>
    <s v="287 Arm"/>
    <s v="SIM"/>
    <s v="SIM"/>
    <d v="2013-10-17T00:00:00"/>
    <s v="Keymile"/>
    <x v="2"/>
  </r>
  <r>
    <x v="2"/>
    <x v="3"/>
    <s v="287 Arm"/>
    <s v="SIM"/>
    <s v="SIM"/>
    <d v="2013-10-24T00:00:00"/>
    <s v="Keymile"/>
    <x v="2"/>
  </r>
  <r>
    <x v="2"/>
    <x v="3"/>
    <s v="287 Arm"/>
    <s v="SIM"/>
    <s v="SIM"/>
    <d v="2013-07-03T00:00:00"/>
    <s v="Keymile"/>
    <x v="2"/>
  </r>
  <r>
    <x v="2"/>
    <x v="3"/>
    <s v="287 Arm"/>
    <s v="SIM"/>
    <s v="SIM"/>
    <d v="2013-07-03T00:00:00"/>
    <s v="Keymile"/>
    <x v="2"/>
  </r>
  <r>
    <x v="2"/>
    <x v="3"/>
    <s v="287 Arm"/>
    <s v="SIM"/>
    <s v="SIM"/>
    <d v="2013-07-10T00:00:00"/>
    <s v="Keymile"/>
    <x v="2"/>
  </r>
  <r>
    <x v="2"/>
    <x v="3"/>
    <s v="287 Arm"/>
    <s v="SIM"/>
    <s v="SIM"/>
    <d v="2013-07-03T00:00:00"/>
    <s v="Keymile"/>
    <x v="2"/>
  </r>
  <r>
    <x v="2"/>
    <x v="3"/>
    <s v="287 Arm"/>
    <s v="SIM"/>
    <s v="SIM"/>
    <d v="2013-07-05T00:00:00"/>
    <s v="Keymile"/>
    <x v="2"/>
  </r>
  <r>
    <x v="2"/>
    <x v="3"/>
    <s v="287 Arm"/>
    <s v="SIM"/>
    <s v="SIM"/>
    <d v="2013-10-24T00:00:00"/>
    <s v="Keymile"/>
    <x v="2"/>
  </r>
  <r>
    <x v="2"/>
    <x v="3"/>
    <s v="287 Arm"/>
    <s v="SIM"/>
    <s v="SIM"/>
    <d v="2013-10-24T00:00:00"/>
    <s v="Keymile"/>
    <x v="2"/>
  </r>
  <r>
    <x v="2"/>
    <x v="3"/>
    <s v="287 Arm"/>
    <s v="SIM"/>
    <s v="SIM"/>
    <d v="2013-07-05T00:00:00"/>
    <s v="Keymile"/>
    <x v="2"/>
  </r>
  <r>
    <x v="2"/>
    <x v="3"/>
    <s v="287 Arm"/>
    <s v="SIM"/>
    <s v="SIM"/>
    <d v="2013-11-26T00:00:00"/>
    <s v="Keymile"/>
    <x v="2"/>
  </r>
  <r>
    <x v="2"/>
    <x v="3"/>
    <s v="287 Arm"/>
    <s v="SIM"/>
    <s v="SIM"/>
    <d v="2013-08-09T00:00:00"/>
    <s v="Keymile"/>
    <x v="2"/>
  </r>
  <r>
    <x v="2"/>
    <x v="3"/>
    <s v="287 Arm"/>
    <s v="SIM"/>
    <s v="SIM"/>
    <d v="2013-07-11T00:00:00"/>
    <s v="Keymile"/>
    <x v="2"/>
  </r>
  <r>
    <x v="2"/>
    <x v="3"/>
    <s v="287 Arm"/>
    <s v="SIM"/>
    <s v="SIM"/>
    <d v="2013-08-09T00:00:00"/>
    <s v="Keymile"/>
    <x v="2"/>
  </r>
  <r>
    <x v="2"/>
    <x v="3"/>
    <s v="287 Arm"/>
    <s v="SIM"/>
    <s v="SIM"/>
    <d v="2013-08-12T00:00:00"/>
    <s v="Keymile"/>
    <x v="2"/>
  </r>
  <r>
    <x v="2"/>
    <x v="3"/>
    <s v="287 Arm"/>
    <s v="SIM"/>
    <s v="SIM"/>
    <d v="2013-08-01T00:00:00"/>
    <s v="Keymile"/>
    <x v="2"/>
  </r>
  <r>
    <x v="2"/>
    <x v="3"/>
    <s v="287 Arm"/>
    <s v="SIM"/>
    <s v="SIM"/>
    <d v="2013-08-09T00:00:00"/>
    <s v="Keymile"/>
    <x v="2"/>
  </r>
  <r>
    <x v="2"/>
    <x v="3"/>
    <s v="287 Arm"/>
    <s v="SIM"/>
    <s v="SIM"/>
    <d v="2013-08-27T00:00:00"/>
    <s v="Keymile"/>
    <x v="2"/>
  </r>
  <r>
    <x v="2"/>
    <x v="3"/>
    <s v="287 Arm"/>
    <s v="SIM"/>
    <s v="SIM"/>
    <d v="2013-07-11T00:00:00"/>
    <s v="Keymile"/>
    <x v="2"/>
  </r>
  <r>
    <x v="2"/>
    <x v="3"/>
    <s v="287 Arm"/>
    <s v="SIM"/>
    <s v="SIM"/>
    <d v="2013-08-20T00:00:00"/>
    <s v="Keymile"/>
    <x v="2"/>
  </r>
  <r>
    <x v="2"/>
    <x v="3"/>
    <s v="287 Arm"/>
    <s v="SIM"/>
    <s v="SIM"/>
    <d v="2013-08-14T00:00:00"/>
    <s v="Keymile"/>
    <x v="2"/>
  </r>
  <r>
    <x v="2"/>
    <x v="3"/>
    <s v="287 Arm"/>
    <s v="SIM"/>
    <s v="SIM"/>
    <d v="2013-08-15T00:00:00"/>
    <s v="Keymile"/>
    <x v="2"/>
  </r>
  <r>
    <x v="2"/>
    <x v="3"/>
    <s v="287 Arm"/>
    <s v="SIM"/>
    <s v="SIM"/>
    <d v="2014-04-11T00:00:00"/>
    <s v="Keymile"/>
    <x v="2"/>
  </r>
  <r>
    <x v="2"/>
    <x v="3"/>
    <s v="287 Arm"/>
    <s v="SIM"/>
    <s v="SIM"/>
    <d v="2014-08-22T00:00:00"/>
    <s v="Keymile"/>
    <x v="2"/>
  </r>
  <r>
    <x v="2"/>
    <x v="3"/>
    <s v="287 Arm"/>
    <s v="SIM"/>
    <s v="SIM"/>
    <d v="2013-07-27T00:00:00"/>
    <s v="Keymile"/>
    <x v="2"/>
  </r>
  <r>
    <x v="2"/>
    <x v="3"/>
    <s v="287 Arm"/>
    <s v="SIM"/>
    <s v="SIM"/>
    <d v="2013-10-23T00:00:00"/>
    <s v="Keymile"/>
    <x v="2"/>
  </r>
  <r>
    <x v="2"/>
    <x v="3"/>
    <s v="287 Arm"/>
    <s v="SIM"/>
    <s v="SIM"/>
    <d v="2013-07-25T00:00:00"/>
    <s v="Keymile"/>
    <x v="2"/>
  </r>
  <r>
    <x v="2"/>
    <x v="3"/>
    <s v="287 Arm"/>
    <s v="SIM"/>
    <s v="SIM"/>
    <d v="2013-07-27T00:00:00"/>
    <s v="Keymile"/>
    <x v="2"/>
  </r>
  <r>
    <x v="2"/>
    <x v="3"/>
    <s v="287 Arm"/>
    <s v="SIM"/>
    <s v="SIM"/>
    <d v="2013-07-25T00:00:00"/>
    <s v="Keymile"/>
    <x v="1"/>
  </r>
  <r>
    <x v="2"/>
    <x v="3"/>
    <s v="287 Arm"/>
    <s v="SIM"/>
    <s v="SIM"/>
    <d v="2013-08-01T00:00:00"/>
    <s v="Keymile"/>
    <x v="2"/>
  </r>
  <r>
    <x v="2"/>
    <x v="3"/>
    <s v="287 Arm"/>
    <s v="SIM"/>
    <s v="SIM"/>
    <d v="2013-10-23T00:00:00"/>
    <s v="Keymile"/>
    <x v="2"/>
  </r>
  <r>
    <x v="2"/>
    <x v="3"/>
    <s v="287 Arm"/>
    <s v="SIM"/>
    <s v="SIM"/>
    <d v="2013-09-18T00:00:00"/>
    <s v="Keymile"/>
    <x v="2"/>
  </r>
  <r>
    <x v="2"/>
    <x v="3"/>
    <s v="287 Arm"/>
    <s v="SIM"/>
    <s v="SIM"/>
    <d v="2013-10-21T00:00:00"/>
    <s v="Keymile"/>
    <x v="2"/>
  </r>
  <r>
    <x v="2"/>
    <x v="3"/>
    <s v="287 Arm"/>
    <s v="SIM"/>
    <s v="SIM"/>
    <d v="2013-10-29T00:00:00"/>
    <s v="Keymile"/>
    <x v="2"/>
  </r>
  <r>
    <x v="2"/>
    <x v="3"/>
    <s v="287 Arm"/>
    <s v="SIM"/>
    <s v="SIM"/>
    <d v="2013-09-20T00:00:00"/>
    <s v="Keymile"/>
    <x v="2"/>
  </r>
  <r>
    <x v="2"/>
    <x v="3"/>
    <s v="287 Arm"/>
    <s v="SIM"/>
    <s v="SIM"/>
    <d v="2013-10-22T00:00:00"/>
    <s v="Keymile"/>
    <x v="2"/>
  </r>
  <r>
    <x v="2"/>
    <x v="3"/>
    <s v="287 Arm"/>
    <s v="SIM"/>
    <s v="SIM"/>
    <d v="2013-10-28T00:00:00"/>
    <s v="Keymile"/>
    <x v="2"/>
  </r>
  <r>
    <x v="2"/>
    <x v="3"/>
    <s v="287 Arm"/>
    <s v="SIM"/>
    <s v="SIM"/>
    <d v="2013-11-25T00:00:00"/>
    <s v="Keymile"/>
    <x v="2"/>
  </r>
  <r>
    <x v="2"/>
    <x v="3"/>
    <s v="287 Arm"/>
    <s v="SIM"/>
    <s v="SIM"/>
    <d v="2013-08-29T00:00:00"/>
    <s v="Keymile"/>
    <x v="2"/>
  </r>
  <r>
    <x v="2"/>
    <x v="3"/>
    <s v="287 Arm"/>
    <s v="SIM"/>
    <s v="SIM"/>
    <d v="2013-09-09T00:00:00"/>
    <s v="Keymile"/>
    <x v="2"/>
  </r>
  <r>
    <x v="2"/>
    <x v="3"/>
    <s v="287 Arm"/>
    <s v="SIM"/>
    <s v="SIM"/>
    <d v="2013-09-11T00:00:00"/>
    <s v="Keymile"/>
    <x v="2"/>
  </r>
  <r>
    <x v="2"/>
    <x v="3"/>
    <s v="287 Arm"/>
    <s v="SIM"/>
    <s v="SIM"/>
    <d v="2013-09-25T00:00:00"/>
    <s v="Keymile"/>
    <x v="2"/>
  </r>
  <r>
    <x v="2"/>
    <x v="3"/>
    <s v="287 Arm"/>
    <s v="SIM"/>
    <s v="SIM"/>
    <d v="2013-10-07T00:00:00"/>
    <s v="Keymile"/>
    <x v="2"/>
  </r>
  <r>
    <x v="2"/>
    <x v="3"/>
    <s v="287 Arm"/>
    <s v="SIM"/>
    <s v="SIM"/>
    <d v="2013-10-07T00:00:00"/>
    <s v="Keymile"/>
    <x v="2"/>
  </r>
  <r>
    <x v="2"/>
    <x v="3"/>
    <s v="287 Arm"/>
    <s v="SIM"/>
    <s v="SIM"/>
    <d v="2013-09-03T00:00:00"/>
    <s v="Keymile"/>
    <x v="2"/>
  </r>
  <r>
    <x v="2"/>
    <x v="3"/>
    <s v="287 Arm"/>
    <s v="SIM"/>
    <s v="SIM"/>
    <d v="2013-11-11T00:00:00"/>
    <s v="Keymile"/>
    <x v="2"/>
  </r>
  <r>
    <x v="2"/>
    <x v="3"/>
    <s v="287 Arm"/>
    <s v="SIM"/>
    <s v="SIM"/>
    <d v="2013-08-27T00:00:00"/>
    <s v="Keymile"/>
    <x v="2"/>
  </r>
  <r>
    <x v="2"/>
    <x v="3"/>
    <s v="287 Arm"/>
    <s v="SIM"/>
    <s v="SIM"/>
    <d v="2013-07-12T00:00:00"/>
    <s v="Keymile"/>
    <x v="2"/>
  </r>
  <r>
    <x v="2"/>
    <x v="3"/>
    <s v="287 Arm"/>
    <s v="SIM"/>
    <s v="SIM"/>
    <d v="2013-07-26T00:00:00"/>
    <s v="Keymile"/>
    <x v="2"/>
  </r>
  <r>
    <x v="2"/>
    <x v="3"/>
    <s v="287 Arm"/>
    <s v="SIM"/>
    <s v="SIM"/>
    <d v="2013-09-09T00:00:00"/>
    <s v="Keymile"/>
    <x v="2"/>
  </r>
  <r>
    <x v="2"/>
    <x v="3"/>
    <s v="287 Arm"/>
    <s v="SIM"/>
    <s v="SIM"/>
    <d v="2013-08-23T00:00:00"/>
    <s v="Keymile"/>
    <x v="2"/>
  </r>
  <r>
    <x v="2"/>
    <x v="3"/>
    <s v="287 Arm"/>
    <s v="SIM"/>
    <s v="SIM"/>
    <d v="2013-08-26T00:00:00"/>
    <s v="Keymile"/>
    <x v="2"/>
  </r>
  <r>
    <x v="2"/>
    <x v="3"/>
    <s v="287 Arm"/>
    <s v="SIM"/>
    <s v="SIM"/>
    <d v="2013-09-04T00:00:00"/>
    <s v="Keymile"/>
    <x v="2"/>
  </r>
  <r>
    <x v="2"/>
    <x v="3"/>
    <s v="287 Arm"/>
    <s v="SIM"/>
    <s v="SIM"/>
    <d v="2014-01-24T00:00:00"/>
    <s v="Keymile"/>
    <x v="2"/>
  </r>
  <r>
    <x v="2"/>
    <x v="3"/>
    <s v="287 Arm"/>
    <s v="SIM"/>
    <s v="SIM"/>
    <d v="2013-08-15T00:00:00"/>
    <s v="Keymile"/>
    <x v="2"/>
  </r>
  <r>
    <x v="2"/>
    <x v="3"/>
    <s v="287 Arm"/>
    <s v="SIM"/>
    <s v="SIM"/>
    <d v="2013-08-13T00:00:00"/>
    <s v="Keymile"/>
    <x v="2"/>
  </r>
  <r>
    <x v="2"/>
    <x v="3"/>
    <s v="287 Arm"/>
    <s v="SIM"/>
    <s v="SIM"/>
    <d v="2013-08-15T00:00:00"/>
    <s v="Keymile"/>
    <x v="2"/>
  </r>
  <r>
    <x v="2"/>
    <x v="3"/>
    <s v="287 Arm"/>
    <s v="SIM"/>
    <s v="SIM"/>
    <d v="2013-08-16T00:00:00"/>
    <s v="Keymile"/>
    <x v="2"/>
  </r>
  <r>
    <x v="2"/>
    <x v="3"/>
    <s v="287 Arm"/>
    <s v="SIM"/>
    <s v="SIM"/>
    <d v="2013-11-14T00:00:00"/>
    <s v="Keymile"/>
    <x v="2"/>
  </r>
  <r>
    <x v="2"/>
    <x v="3"/>
    <s v="287 Arm"/>
    <s v="SIM"/>
    <s v="SIM"/>
    <d v="2013-08-16T00:00:00"/>
    <s v="Keymile"/>
    <x v="2"/>
  </r>
  <r>
    <x v="2"/>
    <x v="3"/>
    <s v="287 Arm"/>
    <s v="SIM"/>
    <s v="SIM"/>
    <d v="2013-08-17T00:00:00"/>
    <s v="Keymile"/>
    <x v="2"/>
  </r>
  <r>
    <x v="2"/>
    <x v="3"/>
    <s v="287 Arm"/>
    <s v="SIM"/>
    <s v="SIM"/>
    <d v="2013-12-11T00:00:00"/>
    <s v="Keymile"/>
    <x v="2"/>
  </r>
  <r>
    <x v="2"/>
    <x v="3"/>
    <s v="287 Arm"/>
    <s v="SIM"/>
    <s v="SIM"/>
    <d v="2014-03-27T00:00:00"/>
    <s v="Keymile"/>
    <x v="2"/>
  </r>
  <r>
    <x v="2"/>
    <x v="3"/>
    <s v="287 Arm"/>
    <s v="SIM"/>
    <s v="SIM"/>
    <d v="2014-03-27T00:00:00"/>
    <s v="Keymile"/>
    <x v="2"/>
  </r>
  <r>
    <x v="2"/>
    <x v="3"/>
    <s v="287 Arm"/>
    <s v="SIM"/>
    <s v="SIM"/>
    <d v="2014-01-30T00:00:00"/>
    <s v="Keymile"/>
    <x v="2"/>
  </r>
  <r>
    <x v="2"/>
    <x v="3"/>
    <s v="30 Arm"/>
    <s v="SIM"/>
    <s v="SIM"/>
    <d v="2014-10-14T00:00:00"/>
    <s v="Keymile"/>
    <x v="2"/>
  </r>
  <r>
    <x v="2"/>
    <x v="3"/>
    <s v="30 Arm"/>
    <s v="SIM"/>
    <s v="SIM"/>
    <d v="2014-02-07T00:00:00"/>
    <s v="Keymile"/>
    <x v="2"/>
  </r>
  <r>
    <x v="2"/>
    <x v="3"/>
    <s v="30 Arm"/>
    <s v="SIM"/>
    <s v="SIM"/>
    <d v="2013-12-16T00:00:00"/>
    <s v="Keymile"/>
    <x v="2"/>
  </r>
  <r>
    <x v="2"/>
    <x v="3"/>
    <s v="30 Arm"/>
    <s v="SIM"/>
    <s v="SIM"/>
    <d v="2014-09-12T00:00:00"/>
    <s v="Keymile"/>
    <x v="2"/>
  </r>
  <r>
    <x v="2"/>
    <x v="3"/>
    <s v="30 Arm"/>
    <s v="SIM"/>
    <s v="SIM"/>
    <d v="2013-12-20T00:00:00"/>
    <s v="Keymile"/>
    <x v="2"/>
  </r>
  <r>
    <x v="2"/>
    <x v="3"/>
    <s v="30 Arm"/>
    <s v="SIM"/>
    <s v="SIM"/>
    <d v="2013-12-20T00:00:00"/>
    <s v="Keymile"/>
    <x v="2"/>
  </r>
  <r>
    <x v="2"/>
    <x v="3"/>
    <s v="30 Arm"/>
    <s v="SIM"/>
    <s v="SIM"/>
    <d v="2014-01-08T00:00:00"/>
    <s v="Keymile"/>
    <x v="2"/>
  </r>
  <r>
    <x v="2"/>
    <x v="3"/>
    <s v="30 Arm"/>
    <s v="SIM"/>
    <s v="SIM"/>
    <d v="2013-12-13T00:00:00"/>
    <s v="Keymile"/>
    <x v="2"/>
  </r>
  <r>
    <x v="2"/>
    <x v="3"/>
    <s v="30 Arm"/>
    <s v="SIM"/>
    <s v="SIM"/>
    <d v="2014-02-21T00:00:00"/>
    <s v="Keymile"/>
    <x v="2"/>
  </r>
  <r>
    <x v="2"/>
    <x v="3"/>
    <s v="30 Arm"/>
    <s v="SIM"/>
    <s v="SIM"/>
    <d v="2014-02-21T00:00:00"/>
    <s v="Keymile"/>
    <x v="2"/>
  </r>
  <r>
    <x v="2"/>
    <x v="3"/>
    <s v="30 Arm"/>
    <s v="SIM"/>
    <s v="SIM"/>
    <d v="2013-12-19T00:00:00"/>
    <s v="Keymile"/>
    <x v="2"/>
  </r>
  <r>
    <x v="2"/>
    <x v="3"/>
    <s v="30 Arm"/>
    <s v="SIM"/>
    <s v="SIM"/>
    <d v="2014-04-24T00:00:00"/>
    <s v="Keymile"/>
    <x v="2"/>
  </r>
  <r>
    <x v="2"/>
    <x v="3"/>
    <s v="30 Arm"/>
    <s v="SIM"/>
    <s v="SIM"/>
    <d v="2014-02-10T00:00:00"/>
    <s v="Keymile"/>
    <x v="1"/>
  </r>
  <r>
    <x v="2"/>
    <x v="3"/>
    <s v="30 Arm"/>
    <s v="SIM"/>
    <s v="SIM"/>
    <d v="2014-02-14T00:00:00"/>
    <s v="Keymile"/>
    <x v="2"/>
  </r>
  <r>
    <x v="2"/>
    <x v="3"/>
    <s v="30 Arm"/>
    <s v="SIM"/>
    <s v="SIM"/>
    <d v="2014-01-16T00:00:00"/>
    <s v="Keymile"/>
    <x v="2"/>
  </r>
  <r>
    <x v="2"/>
    <x v="3"/>
    <s v="30 Arm"/>
    <s v="SIM"/>
    <s v="SIM"/>
    <d v="2013-12-13T00:00:00"/>
    <s v="Keymile"/>
    <x v="2"/>
  </r>
  <r>
    <x v="2"/>
    <x v="3"/>
    <s v="30 Arm"/>
    <s v="SIM"/>
    <s v="SIM"/>
    <d v="2013-12-17T00:00:00"/>
    <s v="Keymile"/>
    <x v="2"/>
  </r>
  <r>
    <x v="2"/>
    <x v="3"/>
    <s v="30 Arm"/>
    <s v="SIM"/>
    <s v="SIM"/>
    <d v="2013-12-17T00:00:00"/>
    <s v="Keymile"/>
    <x v="2"/>
  </r>
  <r>
    <x v="2"/>
    <x v="3"/>
    <s v="30 Arm"/>
    <s v="SIM"/>
    <s v="SIM"/>
    <d v="2013-12-13T00:00:00"/>
    <s v="Keymile"/>
    <x v="2"/>
  </r>
  <r>
    <x v="2"/>
    <x v="3"/>
    <s v="30 Arm"/>
    <s v="SIM"/>
    <s v="SIM"/>
    <d v="2013-12-13T00:00:00"/>
    <s v="Keymile"/>
    <x v="2"/>
  </r>
  <r>
    <x v="2"/>
    <x v="3"/>
    <s v="30 Arm"/>
    <s v="SIM"/>
    <s v="SIM"/>
    <d v="2014-02-14T00:00:00"/>
    <s v="Keymile"/>
    <x v="2"/>
  </r>
  <r>
    <x v="2"/>
    <x v="3"/>
    <s v="30 Arm"/>
    <s v="SIM"/>
    <s v="SIM"/>
    <d v="2014-02-25T00:00:00"/>
    <s v="Keymile"/>
    <x v="2"/>
  </r>
  <r>
    <x v="2"/>
    <x v="3"/>
    <s v="30 Arm"/>
    <s v="SIM"/>
    <s v="SIM"/>
    <d v="2014-01-15T00:00:00"/>
    <s v="Keymile"/>
    <x v="2"/>
  </r>
  <r>
    <x v="2"/>
    <x v="3"/>
    <s v="30 Arm"/>
    <s v="SIM"/>
    <s v="SIM"/>
    <d v="2014-02-10T00:00:00"/>
    <s v="Keymile"/>
    <x v="1"/>
  </r>
  <r>
    <x v="2"/>
    <x v="3"/>
    <s v="30 Arm"/>
    <s v="SIM"/>
    <s v="SIM"/>
    <d v="2014-04-02T00:00:00"/>
    <s v="Keymile"/>
    <x v="2"/>
  </r>
  <r>
    <x v="2"/>
    <x v="3"/>
    <s v="30 Arm"/>
    <s v="SIM"/>
    <s v="SIM"/>
    <d v="2014-03-14T00:00:00"/>
    <s v="Keymile"/>
    <x v="2"/>
  </r>
  <r>
    <x v="2"/>
    <x v="3"/>
    <s v="30 Arm"/>
    <s v="SIM"/>
    <s v="SIM"/>
    <d v="2013-12-11T00:00:00"/>
    <s v="Keymile"/>
    <x v="2"/>
  </r>
  <r>
    <x v="2"/>
    <x v="3"/>
    <s v="30 Arm"/>
    <s v="SIM"/>
    <s v="SIM"/>
    <d v="2014-01-13T00:00:00"/>
    <s v="Keymile"/>
    <x v="2"/>
  </r>
  <r>
    <x v="2"/>
    <x v="3"/>
    <s v="30 Arm"/>
    <s v="SIM"/>
    <s v="SIM"/>
    <d v="2013-12-18T00:00:00"/>
    <s v="Keymile"/>
    <x v="2"/>
  </r>
  <r>
    <x v="2"/>
    <x v="3"/>
    <s v="30 Arm"/>
    <s v="SIM"/>
    <s v="SIM"/>
    <d v="2014-01-16T00:00:00"/>
    <s v="Keymile"/>
    <x v="2"/>
  </r>
  <r>
    <x v="2"/>
    <x v="9"/>
    <s v="7 Arm"/>
    <s v="SIM"/>
    <n v="5700076766"/>
    <d v="2013-12-10T00:00:00"/>
    <s v="Huawei"/>
    <x v="3"/>
  </r>
  <r>
    <x v="2"/>
    <x v="9"/>
    <s v="7 Arm"/>
    <s v="SIM"/>
    <n v="5700112979"/>
    <d v="2013-12-12T00:00:00"/>
    <s v="Huawei"/>
    <x v="3"/>
  </r>
  <r>
    <x v="2"/>
    <x v="9"/>
    <s v="7 Arm"/>
    <s v="SIM"/>
    <n v="5700112973"/>
    <d v="2013-12-20T00:00:00"/>
    <s v="Huawei"/>
    <x v="3"/>
  </r>
  <r>
    <x v="2"/>
    <x v="9"/>
    <s v="7 Arm"/>
    <s v="SIM"/>
    <n v="5700112976"/>
    <d v="2013-12-16T00:00:00"/>
    <s v="Huawei"/>
    <x v="3"/>
  </r>
  <r>
    <x v="2"/>
    <x v="9"/>
    <s v="7 Arm"/>
    <s v="SIM"/>
    <n v="8002289068"/>
    <d v="2013-12-11T00:00:00"/>
    <s v="Huawei"/>
    <x v="3"/>
  </r>
  <r>
    <x v="2"/>
    <x v="9"/>
    <s v="7 Arm"/>
    <s v="SIM"/>
    <n v="8002288775"/>
    <d v="2013-12-11T00:00:00"/>
    <s v="Huawei"/>
    <x v="3"/>
  </r>
  <r>
    <x v="2"/>
    <x v="9"/>
    <s v="7 Arm"/>
    <s v="SIM"/>
    <n v="8002289043"/>
    <d v="2013-12-05T00:00:00"/>
    <s v="Huawei"/>
    <x v="3"/>
  </r>
  <r>
    <x v="3"/>
    <x v="5"/>
    <s v="38 Arm"/>
    <s v="SIM"/>
    <n v="5700142403"/>
    <d v="2014-08-14T00:00:00"/>
    <s v="Huawei"/>
    <x v="3"/>
  </r>
  <r>
    <x v="3"/>
    <x v="5"/>
    <s v="38 Arm"/>
    <s v="SIM"/>
    <n v="5700219244"/>
    <d v="2014-10-27T00:00:00"/>
    <s v="Huawei"/>
    <x v="3"/>
  </r>
  <r>
    <x v="3"/>
    <x v="5"/>
    <s v="38 Arm"/>
    <s v="SIM"/>
    <s v="SIM"/>
    <d v="2015-02-24T00:00:00"/>
    <s v="Huawei"/>
    <x v="3"/>
  </r>
  <r>
    <x v="3"/>
    <x v="5"/>
    <s v="38 Arm"/>
    <s v="SIM"/>
    <s v="SIM"/>
    <d v="2015-01-07T00:00:00"/>
    <s v="Huawei"/>
    <x v="3"/>
  </r>
  <r>
    <x v="3"/>
    <x v="5"/>
    <s v="38 Arm"/>
    <s v="SIM"/>
    <n v="5700138448"/>
    <d v="2014-07-31T00:00:00"/>
    <s v="Huawei"/>
    <x v="3"/>
  </r>
  <r>
    <x v="3"/>
    <x v="5"/>
    <s v="38 Arm"/>
    <s v="SIM"/>
    <s v="SIM"/>
    <d v="2015-01-15T00:00:00"/>
    <s v="Huawei"/>
    <x v="3"/>
  </r>
  <r>
    <x v="3"/>
    <x v="5"/>
    <s v="38 Arm"/>
    <s v="SIM"/>
    <n v="5700138442"/>
    <d v="2015-03-27T00:00:00"/>
    <s v="Huawei"/>
    <x v="3"/>
  </r>
  <r>
    <x v="3"/>
    <x v="5"/>
    <s v="38 Arm"/>
    <s v="SIM"/>
    <s v="SIM"/>
    <d v="2015-01-14T00:00:00"/>
    <s v="Huawei"/>
    <x v="3"/>
  </r>
  <r>
    <x v="3"/>
    <x v="5"/>
    <s v="38 Arm"/>
    <s v="SIM"/>
    <s v="SIM"/>
    <d v="2015-01-14T00:00:00"/>
    <s v="Huawei"/>
    <x v="3"/>
  </r>
  <r>
    <x v="3"/>
    <x v="5"/>
    <s v="38 Arm"/>
    <s v="SIM"/>
    <s v="SIM"/>
    <d v="2015-02-06T00:00:00"/>
    <s v="Huawei"/>
    <x v="3"/>
  </r>
  <r>
    <x v="3"/>
    <x v="5"/>
    <s v="38 Arm"/>
    <s v="SIM"/>
    <n v="5700180708"/>
    <d v="2014-06-30T00:00:00"/>
    <s v="Huawei"/>
    <x v="3"/>
  </r>
  <r>
    <x v="3"/>
    <x v="5"/>
    <s v="38 Arm"/>
    <s v="SIM"/>
    <s v="SIM"/>
    <d v="2015-02-09T00:00:00"/>
    <s v="Huawei"/>
    <x v="3"/>
  </r>
  <r>
    <x v="3"/>
    <x v="5"/>
    <s v="38 Arm"/>
    <s v=""/>
    <n v="5700180705"/>
    <m/>
    <s v="Huawei"/>
    <x v="3"/>
  </r>
  <r>
    <x v="3"/>
    <x v="5"/>
    <s v="38 Arm"/>
    <s v="SIM"/>
    <n v="5700138466"/>
    <d v="2014-06-30T00:00:00"/>
    <s v="Huawei"/>
    <x v="3"/>
  </r>
  <r>
    <x v="3"/>
    <x v="5"/>
    <s v="38 Arm"/>
    <s v="SIM"/>
    <s v="SIM"/>
    <d v="2014-08-14T00:00:00"/>
    <s v="Huawei"/>
    <x v="3"/>
  </r>
  <r>
    <x v="3"/>
    <x v="5"/>
    <s v="38 Arm"/>
    <s v=""/>
    <s v="SIM"/>
    <m/>
    <s v="Huawei"/>
    <x v="3"/>
  </r>
  <r>
    <x v="3"/>
    <x v="5"/>
    <s v="38 Arm"/>
    <s v="SIM"/>
    <s v="SIM"/>
    <d v="2014-10-31T00:00:00"/>
    <s v="Huawei"/>
    <x v="3"/>
  </r>
  <r>
    <x v="3"/>
    <x v="5"/>
    <s v="38 Arm"/>
    <s v="SIM"/>
    <n v="5700138451"/>
    <d v="2014-08-29T00:00:00"/>
    <s v="Huawei"/>
    <x v="3"/>
  </r>
  <r>
    <x v="3"/>
    <x v="5"/>
    <s v="38 Arm"/>
    <s v="SIM"/>
    <n v="5700138454"/>
    <d v="2014-08-29T00:00:00"/>
    <s v="Huawei"/>
    <x v="3"/>
  </r>
  <r>
    <x v="3"/>
    <x v="5"/>
    <s v="38 Arm"/>
    <s v="SIM"/>
    <n v="5700138427"/>
    <d v="2014-05-29T00:00:00"/>
    <s v="Huawei"/>
    <x v="3"/>
  </r>
  <r>
    <x v="3"/>
    <x v="5"/>
    <s v="38 Arm"/>
    <s v="SIM"/>
    <s v="SIM"/>
    <d v="2014-11-13T00:00:00"/>
    <s v="Huawei"/>
    <x v="3"/>
  </r>
  <r>
    <x v="3"/>
    <x v="5"/>
    <s v="38 Arm"/>
    <s v="SIM"/>
    <s v="SIM"/>
    <d v="2015-02-24T00:00:00"/>
    <s v="Huawei"/>
    <x v="3"/>
  </r>
  <r>
    <x v="3"/>
    <x v="5"/>
    <s v="38 Arm"/>
    <s v="SIM"/>
    <s v="SIM"/>
    <d v="2015-01-09T00:00:00"/>
    <s v="Huawei"/>
    <x v="3"/>
  </r>
  <r>
    <x v="3"/>
    <x v="5"/>
    <s v="38 Arm"/>
    <s v="SIM"/>
    <s v="SIM"/>
    <d v="2014-09-25T00:00:00"/>
    <s v="Huawei"/>
    <x v="3"/>
  </r>
  <r>
    <x v="3"/>
    <x v="5"/>
    <s v="38 Arm"/>
    <s v="SIM"/>
    <s v="SIM"/>
    <d v="2015-07-21T00:00:00"/>
    <s v="Huawei"/>
    <x v="3"/>
  </r>
  <r>
    <x v="3"/>
    <x v="5"/>
    <s v="38 Arm"/>
    <s v="SIM"/>
    <n v="5700180706"/>
    <d v="2014-11-10T00:00:00"/>
    <s v="Huawei"/>
    <x v="3"/>
  </r>
  <r>
    <x v="3"/>
    <x v="5"/>
    <s v="38 Arm"/>
    <s v="SIM"/>
    <n v="5700180707"/>
    <d v="2014-11-10T00:00:00"/>
    <s v="Huawei"/>
    <x v="3"/>
  </r>
  <r>
    <x v="3"/>
    <x v="5"/>
    <s v="38 Arm"/>
    <s v="SIM"/>
    <s v="SIM"/>
    <d v="2015-01-28T00:00:00"/>
    <s v="Huawei"/>
    <x v="3"/>
  </r>
  <r>
    <x v="3"/>
    <x v="5"/>
    <s v="38 Arm"/>
    <s v="SIM"/>
    <s v="SIM"/>
    <d v="2014-11-14T00:00:00"/>
    <s v="Huawei"/>
    <x v="3"/>
  </r>
  <r>
    <x v="3"/>
    <x v="5"/>
    <s v="38 Arm"/>
    <s v="SIM"/>
    <n v="5700219247"/>
    <d v="2015-01-19T00:00:00"/>
    <s v="Huawei"/>
    <x v="3"/>
  </r>
  <r>
    <x v="3"/>
    <x v="5"/>
    <s v="38 Arm"/>
    <s v="SIM"/>
    <s v="SIM"/>
    <d v="2014-12-30T00:00:00"/>
    <s v="Huawei"/>
    <x v="3"/>
  </r>
  <r>
    <x v="3"/>
    <x v="5"/>
    <s v="38 Arm"/>
    <s v="SIM"/>
    <n v="5700138445"/>
    <d v="2014-03-31T00:00:00"/>
    <s v="Huawei"/>
    <x v="3"/>
  </r>
  <r>
    <x v="3"/>
    <x v="5"/>
    <s v="38 Arm"/>
    <s v="SIM"/>
    <n v="5700138457"/>
    <d v="2014-10-10T00:00:00"/>
    <s v="Huawei"/>
    <x v="3"/>
  </r>
  <r>
    <x v="3"/>
    <x v="5"/>
    <s v="38 Arm"/>
    <s v="SIM"/>
    <n v="5700138460"/>
    <d v="2014-12-30T00:00:00"/>
    <s v="Huawei"/>
    <x v="3"/>
  </r>
  <r>
    <x v="3"/>
    <x v="5"/>
    <s v="38 Arm"/>
    <s v="SIM"/>
    <n v="5700138463"/>
    <d v="2014-10-24T00:00:00"/>
    <s v="Huawei"/>
    <x v="3"/>
  </r>
  <r>
    <x v="3"/>
    <x v="5"/>
    <s v="38 Arm"/>
    <s v="SIM"/>
    <n v="5700138469"/>
    <d v="2014-08-29T00:00:00"/>
    <s v="Huawei"/>
    <x v="3"/>
  </r>
  <r>
    <x v="3"/>
    <x v="5"/>
    <s v="38 Arm"/>
    <s v="SIM"/>
    <s v="SIM"/>
    <d v="2015-02-27T00:00:00"/>
    <s v="Huawei"/>
    <x v="3"/>
  </r>
  <r>
    <x v="3"/>
    <x v="5"/>
    <s v="38 Arm"/>
    <s v="SIM"/>
    <s v="SIM"/>
    <d v="2015-01-21T00:00:00"/>
    <s v="Huawei"/>
    <x v="3"/>
  </r>
  <r>
    <x v="3"/>
    <x v="6"/>
    <s v="11 Arm"/>
    <s v="SIM"/>
    <n v="5700219250"/>
    <d v="2014-06-10T00:00:00"/>
    <s v="Huawei"/>
    <x v="1"/>
  </r>
  <r>
    <x v="3"/>
    <x v="10"/>
    <s v="1 Arm"/>
    <s v="SIM"/>
    <n v="5700251952"/>
    <d v="2015-07-21T00:00:00"/>
    <s v="Huawei"/>
    <x v="3"/>
  </r>
  <r>
    <x v="3"/>
    <x v="11"/>
    <s v="Piloto"/>
    <s v="SIM"/>
    <n v="5700117696"/>
    <d v="2014-09-30T00:00:00"/>
    <s v="Huawei"/>
    <x v="3"/>
  </r>
  <r>
    <x v="3"/>
    <x v="11"/>
    <s v="Piloto"/>
    <s v="SIM"/>
    <n v="5700117699"/>
    <d v="2014-09-30T00:00:00"/>
    <s v="Huawei"/>
    <x v="3"/>
  </r>
  <r>
    <x v="3"/>
    <x v="11"/>
    <s v="Piloto"/>
    <s v="SIM"/>
    <n v="5700119402"/>
    <d v="2014-09-30T00:00:00"/>
    <s v="Huawei"/>
    <x v="3"/>
  </r>
  <r>
    <x v="3"/>
    <x v="11"/>
    <s v="Piloto"/>
    <s v="SIM"/>
    <n v="5700181643"/>
    <d v="2014-09-30T00:00:00"/>
    <s v="Huawei"/>
    <x v="3"/>
  </r>
  <r>
    <x v="3"/>
    <x v="11"/>
    <s v="Piloto"/>
    <s v="SIM"/>
    <n v="5700119405"/>
    <d v="2014-09-30T00:00:00"/>
    <s v="Huawei"/>
    <x v="3"/>
  </r>
  <r>
    <x v="3"/>
    <x v="11"/>
    <s v="Piloto"/>
    <s v="SIM"/>
    <n v="5700096648"/>
    <d v="2014-04-07T00:00:00"/>
    <s v="Huawei"/>
    <x v="1"/>
  </r>
  <r>
    <x v="3"/>
    <x v="11"/>
    <s v="Piloto"/>
    <s v="SIM"/>
    <n v="5700164186"/>
    <d v="2014-04-08T00:00:00"/>
    <s v="Huawei"/>
    <x v="1"/>
  </r>
  <r>
    <x v="3"/>
    <x v="11"/>
    <s v="Piloto"/>
    <s v="SIM"/>
    <n v="5700096667"/>
    <d v="2014-04-09T00:00:00"/>
    <s v="Huawei"/>
    <x v="1"/>
  </r>
  <r>
    <x v="3"/>
    <x v="7"/>
    <s v="2 Arm"/>
    <s v="SIM"/>
    <s v="SIM"/>
    <d v="2015-02-10T00:00:00"/>
    <s v="Alcatel"/>
    <x v="3"/>
  </r>
  <r>
    <x v="3"/>
    <x v="7"/>
    <s v="2 Arm"/>
    <s v="SIM"/>
    <s v="SIM"/>
    <d v="2015-02-10T00:00:00"/>
    <s v="Alcatel"/>
    <x v="3"/>
  </r>
  <r>
    <x v="3"/>
    <x v="8"/>
    <s v="1 Arm"/>
    <s v="SIM"/>
    <n v="5700161174"/>
    <d v="2014-05-05T00:00:00"/>
    <s v="Huawei"/>
    <x v="3"/>
  </r>
  <r>
    <x v="3"/>
    <x v="3"/>
    <s v="102 Arm"/>
    <s v="SIM"/>
    <n v="5700235094"/>
    <d v="2014-11-21T00:00:00"/>
    <s v="Alcatel"/>
    <x v="2"/>
  </r>
  <r>
    <x v="3"/>
    <x v="3"/>
    <s v="102 Arm"/>
    <s v="SIM"/>
    <n v="5700247765"/>
    <d v="2014-11-29T00:00:00"/>
    <s v="Alcatel"/>
    <x v="2"/>
  </r>
  <r>
    <x v="3"/>
    <x v="3"/>
    <s v="102 Arm"/>
    <s v="SIM"/>
    <n v="5700233848"/>
    <d v="2014-11-26T00:00:00"/>
    <s v="Alcatel"/>
    <x v="2"/>
  </r>
  <r>
    <x v="3"/>
    <x v="3"/>
    <s v="102 Arm"/>
    <s v="SIM"/>
    <n v="5700235089"/>
    <d v="2014-11-22T00:00:00"/>
    <s v="Alcatel"/>
    <x v="2"/>
  </r>
  <r>
    <x v="3"/>
    <x v="3"/>
    <s v="102 Arm"/>
    <s v="SIM"/>
    <n v="5700235074"/>
    <d v="2014-11-20T00:00:00"/>
    <s v="Alcatel"/>
    <x v="2"/>
  </r>
  <r>
    <x v="3"/>
    <x v="3"/>
    <s v="102 Arm"/>
    <s v="SIM"/>
    <n v="5700247770"/>
    <d v="2014-11-29T00:00:00"/>
    <s v="Alcatel"/>
    <x v="2"/>
  </r>
  <r>
    <x v="3"/>
    <x v="3"/>
    <s v="102 Arm"/>
    <s v="SIM"/>
    <n v="5700235064"/>
    <d v="2014-11-26T00:00:00"/>
    <s v="Alcatel"/>
    <x v="2"/>
  </r>
  <r>
    <x v="3"/>
    <x v="3"/>
    <s v="102 Arm"/>
    <s v="SIM"/>
    <n v="5700233809"/>
    <d v="2014-11-22T00:00:00"/>
    <s v="Alcatel"/>
    <x v="2"/>
  </r>
  <r>
    <x v="3"/>
    <x v="3"/>
    <s v="102 Arm"/>
    <s v="SIM"/>
    <n v="5700233843"/>
    <d v="2014-12-04T00:00:00"/>
    <s v="Alcatel"/>
    <x v="2"/>
  </r>
  <r>
    <x v="3"/>
    <x v="3"/>
    <s v="102 Arm"/>
    <s v="SIM"/>
    <n v="5700233858"/>
    <d v="2014-12-20T00:00:00"/>
    <s v="Alcatel"/>
    <x v="2"/>
  </r>
  <r>
    <x v="3"/>
    <x v="3"/>
    <s v="102 Arm"/>
    <s v="SIM"/>
    <n v="5700235069"/>
    <d v="2014-12-02T00:00:00"/>
    <s v="Alcatel"/>
    <x v="2"/>
  </r>
  <r>
    <x v="3"/>
    <x v="3"/>
    <s v="102 Arm"/>
    <s v="SIM"/>
    <n v="5700233838"/>
    <d v="2014-12-02T00:00:00"/>
    <s v="Alcatel"/>
    <x v="2"/>
  </r>
  <r>
    <x v="3"/>
    <x v="3"/>
    <s v="102 Arm"/>
    <s v="SIM"/>
    <n v="5700247775"/>
    <d v="2014-11-29T00:00:00"/>
    <s v="Alcatel"/>
    <x v="2"/>
  </r>
  <r>
    <x v="3"/>
    <x v="3"/>
    <s v="102 Arm"/>
    <s v="SIM"/>
    <n v="5700235084"/>
    <d v="2014-11-29T00:00:00"/>
    <s v="Alcatel"/>
    <x v="2"/>
  </r>
  <r>
    <x v="3"/>
    <x v="3"/>
    <s v="102 Arm"/>
    <s v="SIM"/>
    <n v="5700241609"/>
    <d v="2014-11-14T00:00:00"/>
    <s v="Alcatel"/>
    <x v="2"/>
  </r>
  <r>
    <x v="3"/>
    <x v="3"/>
    <s v="102 Arm"/>
    <s v="SIM"/>
    <n v="5700242536"/>
    <d v="2014-11-27T00:00:00"/>
    <s v="Alcatel"/>
    <x v="2"/>
  </r>
  <r>
    <x v="3"/>
    <x v="3"/>
    <s v="102 Arm"/>
    <s v="SIM"/>
    <n v="5700241698"/>
    <d v="2014-12-04T00:00:00"/>
    <s v="Alcatel"/>
    <x v="2"/>
  </r>
  <r>
    <x v="3"/>
    <x v="3"/>
    <s v="102 Arm"/>
    <s v="SIM"/>
    <n v="5700233853"/>
    <d v="2014-12-08T00:00:00"/>
    <s v="Alcatel"/>
    <x v="2"/>
  </r>
  <r>
    <x v="3"/>
    <x v="3"/>
    <s v="102 Arm"/>
    <s v="SIM"/>
    <s v="SIM"/>
    <d v="2014-12-20T00:00:00"/>
    <s v="Keymile"/>
    <x v="2"/>
  </r>
  <r>
    <x v="3"/>
    <x v="3"/>
    <s v="102 Arm"/>
    <s v="SIM"/>
    <n v="5700235239"/>
    <d v="2014-11-10T00:00:00"/>
    <s v="Keymile"/>
    <x v="2"/>
  </r>
  <r>
    <x v="3"/>
    <x v="3"/>
    <s v="102 Arm"/>
    <s v="SIM"/>
    <s v="SIM"/>
    <d v="2014-11-11T00:00:00"/>
    <s v="Keymile"/>
    <x v="2"/>
  </r>
  <r>
    <x v="3"/>
    <x v="3"/>
    <s v="102 Arm"/>
    <s v="SIM"/>
    <n v="5700244590"/>
    <d v="2014-09-24T00:00:00"/>
    <s v="Keymile"/>
    <x v="2"/>
  </r>
  <r>
    <x v="3"/>
    <x v="3"/>
    <s v="102 Arm"/>
    <s v="SIM"/>
    <n v="5700244594"/>
    <d v="2014-11-22T00:00:00"/>
    <s v="Keymile"/>
    <x v="2"/>
  </r>
  <r>
    <x v="3"/>
    <x v="3"/>
    <s v="102 Arm"/>
    <s v="SIM"/>
    <n v="5700235079"/>
    <d v="2014-11-26T00:00:00"/>
    <s v="Alcatel"/>
    <x v="2"/>
  </r>
  <r>
    <x v="3"/>
    <x v="3"/>
    <s v="102 Arm"/>
    <s v="SIM"/>
    <n v="5700235099"/>
    <d v="2014-12-02T00:00:00"/>
    <s v="Alcatel"/>
    <x v="2"/>
  </r>
  <r>
    <x v="3"/>
    <x v="3"/>
    <s v="102 Arm"/>
    <s v="SIM"/>
    <n v="5700241599"/>
    <d v="2014-12-20T00:00:00"/>
    <s v="Alcatel"/>
    <x v="1"/>
  </r>
  <r>
    <x v="3"/>
    <x v="3"/>
    <s v="102 Arm"/>
    <s v="SIM"/>
    <n v="5700242503"/>
    <d v="2014-11-10T00:00:00"/>
    <s v="Alcatel"/>
    <x v="2"/>
  </r>
  <r>
    <x v="3"/>
    <x v="3"/>
    <s v="102 Arm"/>
    <s v="SIM"/>
    <n v="5700241614"/>
    <d v="2014-11-07T00:00:00"/>
    <s v="Alcatel"/>
    <x v="2"/>
  </r>
  <r>
    <x v="3"/>
    <x v="3"/>
    <s v="102 Arm"/>
    <s v="SIM"/>
    <n v="5700242522"/>
    <d v="2014-12-09T00:00:00"/>
    <s v="Alcatel"/>
    <x v="2"/>
  </r>
  <r>
    <x v="3"/>
    <x v="3"/>
    <s v="102 Arm"/>
    <s v="SIM"/>
    <n v="5700237949"/>
    <d v="2014-09-22T00:00:00"/>
    <s v="Huawei"/>
    <x v="1"/>
  </r>
  <r>
    <x v="3"/>
    <x v="3"/>
    <s v="102 Arm"/>
    <s v="SIM"/>
    <n v="5700244602"/>
    <d v="2014-09-29T00:00:00"/>
    <s v="Keymile"/>
    <x v="2"/>
  </r>
  <r>
    <x v="3"/>
    <x v="3"/>
    <s v="102 Arm"/>
    <s v="SIM"/>
    <n v="5700235294"/>
    <d v="2014-09-26T00:00:00"/>
    <s v="Keymile"/>
    <x v="2"/>
  </r>
  <r>
    <x v="3"/>
    <x v="3"/>
    <s v="102 Arm"/>
    <s v="SIM"/>
    <n v="5700235290"/>
    <d v="2014-09-03T00:00:00"/>
    <s v="Keymile"/>
    <x v="2"/>
  </r>
  <r>
    <x v="3"/>
    <x v="3"/>
    <s v="102 Arm"/>
    <s v="SIM"/>
    <n v="5700239840"/>
    <d v="2014-10-03T00:00:00"/>
    <s v="Keymile"/>
    <x v="2"/>
  </r>
  <r>
    <x v="3"/>
    <x v="3"/>
    <s v="102 Arm"/>
    <s v="SIM"/>
    <n v="5700244626"/>
    <d v="2014-10-27T00:00:00"/>
    <s v="Keymile"/>
    <x v="1"/>
  </r>
  <r>
    <x v="3"/>
    <x v="3"/>
    <s v="102 Arm"/>
    <s v="SIM"/>
    <n v="5700241594"/>
    <d v="2014-12-19T00:00:00"/>
    <s v="Alcatel"/>
    <x v="1"/>
  </r>
  <r>
    <x v="3"/>
    <x v="3"/>
    <s v="102 Arm"/>
    <s v="SIM"/>
    <n v="5700244631"/>
    <d v="2014-10-29T00:00:00"/>
    <s v="Keymile"/>
    <x v="1"/>
  </r>
  <r>
    <x v="3"/>
    <x v="3"/>
    <s v="102 Arm"/>
    <s v="SIM"/>
    <n v="5700244598"/>
    <d v="2015-12-08T00:00:00"/>
    <s v="Keymile"/>
    <x v="2"/>
  </r>
  <r>
    <x v="3"/>
    <x v="3"/>
    <s v="102 Arm"/>
    <s v="SIM"/>
    <n v="5700233804"/>
    <d v="2014-11-20T00:00:00"/>
    <s v="Alcatel"/>
    <x v="2"/>
  </r>
  <r>
    <x v="3"/>
    <x v="3"/>
    <s v="102 Arm"/>
    <s v="SIM"/>
    <n v="5700241604"/>
    <d v="2015-01-20T00:00:00"/>
    <s v="Alcatel"/>
    <x v="1"/>
  </r>
  <r>
    <x v="3"/>
    <x v="3"/>
    <s v="102 Arm"/>
    <s v="SIM"/>
    <n v="5700247755"/>
    <d v="2015-04-23T00:00:00"/>
    <s v="Alcatel"/>
    <x v="2"/>
  </r>
  <r>
    <x v="3"/>
    <x v="3"/>
    <s v="102 Arm"/>
    <s v="SIM"/>
    <n v="5700242517"/>
    <d v="2014-11-12T00:00:00"/>
    <s v="Alcatel"/>
    <x v="2"/>
  </r>
  <r>
    <x v="3"/>
    <x v="3"/>
    <s v="102 Arm"/>
    <s v="SIM"/>
    <n v="5700247760"/>
    <d v="2015-04-27T00:00:00"/>
    <s v="Alcatel"/>
    <x v="2"/>
  </r>
  <r>
    <x v="3"/>
    <x v="3"/>
    <s v="102 Arm"/>
    <s v="SIM"/>
    <n v="5700251949"/>
    <d v="2014-11-11T00:00:00"/>
    <s v="Alcatel"/>
    <x v="2"/>
  </r>
  <r>
    <x v="3"/>
    <x v="3"/>
    <s v="102 Arm"/>
    <s v="SIM"/>
    <n v="5700242508"/>
    <d v="2014-11-21T00:00:00"/>
    <s v="Alcatel"/>
    <x v="2"/>
  </r>
  <r>
    <x v="3"/>
    <x v="3"/>
    <s v="102 Arm"/>
    <s v="SIM"/>
    <n v="5700235262"/>
    <d v="2014-09-18T00:00:00"/>
    <s v="Keymile"/>
    <x v="2"/>
  </r>
  <r>
    <x v="3"/>
    <x v="3"/>
    <s v="102 Arm"/>
    <s v="SIM"/>
    <n v="5700246511"/>
    <d v="2015-02-05T00:00:00"/>
    <s v="Keymile"/>
    <x v="1"/>
  </r>
  <r>
    <x v="3"/>
    <x v="3"/>
    <s v="102 Arm"/>
    <s v="SIM"/>
    <n v="5700218262"/>
    <d v="2014-08-15T00:00:00"/>
    <s v="Huawei"/>
    <x v="1"/>
  </r>
  <r>
    <x v="3"/>
    <x v="3"/>
    <s v="102 Arm"/>
    <s v="SIM"/>
    <n v="5700237947"/>
    <d v="2014-12-20T00:00:00"/>
    <s v="Huawei"/>
    <x v="1"/>
  </r>
  <r>
    <x v="3"/>
    <x v="3"/>
    <s v="102 Arm"/>
    <s v="SIM"/>
    <n v="5700237953"/>
    <d v="2015-01-09T00:00:00"/>
    <s v="Huawei"/>
    <x v="1"/>
  </r>
  <r>
    <x v="3"/>
    <x v="3"/>
    <s v="102 Arm"/>
    <s v="SIM"/>
    <n v="5700237948"/>
    <d v="2015-05-07T00:00:00"/>
    <s v="Huawei"/>
    <x v="1"/>
  </r>
  <r>
    <x v="3"/>
    <x v="3"/>
    <s v="102 Arm"/>
    <s v=""/>
    <n v="5700237954"/>
    <m/>
    <s v="Huawei"/>
    <x v="1"/>
  </r>
  <r>
    <x v="3"/>
    <x v="3"/>
    <s v="102 Arm"/>
    <s v="SIM"/>
    <n v="5700235231"/>
    <d v="2014-09-22T00:00:00"/>
    <s v="Keymile"/>
    <x v="2"/>
  </r>
  <r>
    <x v="3"/>
    <x v="3"/>
    <s v="102 Arm"/>
    <s v="SIM"/>
    <n v="5700237950"/>
    <d v="2014-12-12T00:00:00"/>
    <s v="Huawei"/>
    <x v="1"/>
  </r>
  <r>
    <x v="3"/>
    <x v="3"/>
    <s v="102 Arm"/>
    <s v="SIM"/>
    <n v="5700242512"/>
    <d v="2014-11-11T00:00:00"/>
    <s v="Alcatel"/>
    <x v="2"/>
  </r>
  <r>
    <x v="3"/>
    <x v="3"/>
    <s v="102 Arm"/>
    <s v="SIM"/>
    <n v="5700242527"/>
    <d v="2014-11-19T00:00:00"/>
    <s v="Alcatel"/>
    <x v="2"/>
  </r>
  <r>
    <x v="3"/>
    <x v="3"/>
    <s v="102 Arm"/>
    <s v="SIM"/>
    <n v="5700237337"/>
    <d v="2014-09-20T00:00:00"/>
    <s v="Keymile"/>
    <x v="2"/>
  </r>
  <r>
    <x v="3"/>
    <x v="3"/>
    <s v="102 Arm"/>
    <s v="SIM"/>
    <n v="5700244586"/>
    <d v="2014-10-07T00:00:00"/>
    <s v="Keymile"/>
    <x v="2"/>
  </r>
  <r>
    <x v="3"/>
    <x v="3"/>
    <s v="102 Arm"/>
    <s v="SIM"/>
    <n v="5700246516"/>
    <d v="2015-01-26T00:00:00"/>
    <s v="Keymile"/>
    <x v="1"/>
  </r>
  <r>
    <x v="3"/>
    <x v="3"/>
    <s v="102 Arm"/>
    <s v="SIM"/>
    <n v="5700235266"/>
    <d v="2014-10-14T00:00:00"/>
    <s v="Keymile"/>
    <x v="2"/>
  </r>
  <r>
    <x v="3"/>
    <x v="3"/>
    <s v="102 Arm"/>
    <s v="SIM"/>
    <n v="5700244636"/>
    <d v="2014-11-20T00:00:00"/>
    <s v="Keymile"/>
    <x v="1"/>
  </r>
  <r>
    <x v="3"/>
    <x v="3"/>
    <s v="102 Arm"/>
    <s v="SIM"/>
    <n v="5700235274"/>
    <d v="2014-09-16T00:00:00"/>
    <s v="Keymile"/>
    <x v="2"/>
  </r>
  <r>
    <x v="3"/>
    <x v="3"/>
    <s v="102 Arm"/>
    <s v="SIM"/>
    <n v="5700229987"/>
    <d v="2015-01-31T00:00:00"/>
    <s v="Alcatel"/>
    <x v="1"/>
  </r>
  <r>
    <x v="3"/>
    <x v="3"/>
    <s v="102 Arm"/>
    <s v="SIM"/>
    <n v="5700233824"/>
    <d v="2014-11-19T00:00:00"/>
    <s v="Alcatel"/>
    <x v="2"/>
  </r>
  <r>
    <x v="3"/>
    <x v="3"/>
    <s v="102 Arm"/>
    <s v="SIM"/>
    <n v="5700233833"/>
    <d v="2014-11-14T00:00:00"/>
    <s v="Alcatel"/>
    <x v="2"/>
  </r>
  <r>
    <x v="3"/>
    <x v="3"/>
    <s v="102 Arm"/>
    <s v="SIM"/>
    <n v="5700233819"/>
    <d v="2015-09-18T00:00:00"/>
    <s v="Alcatel"/>
    <x v="2"/>
  </r>
  <r>
    <x v="3"/>
    <x v="3"/>
    <s v="102 Arm"/>
    <s v="SIM"/>
    <n v="5700233814"/>
    <d v="2014-10-22T00:00:00"/>
    <s v="Alcatel"/>
    <x v="2"/>
  </r>
  <r>
    <x v="3"/>
    <x v="3"/>
    <s v="102 Arm"/>
    <s v="SIM"/>
    <n v="5700239848"/>
    <d v="2014-09-25T00:00:00"/>
    <s v="Keymile"/>
    <x v="2"/>
  </r>
  <r>
    <x v="3"/>
    <x v="3"/>
    <s v="102 Arm"/>
    <s v="SIM"/>
    <n v="5700229992"/>
    <d v="2015-01-20T00:00:00"/>
    <s v="Alcatel"/>
    <x v="1"/>
  </r>
  <r>
    <x v="3"/>
    <x v="3"/>
    <s v="102 Arm"/>
    <s v="SIM"/>
    <n v="5700235063"/>
    <d v="2014-11-05T00:00:00"/>
    <s v="Alcatel"/>
    <x v="2"/>
  </r>
  <r>
    <x v="3"/>
    <x v="3"/>
    <s v="102 Arm"/>
    <s v="SIM"/>
    <n v="5700237955"/>
    <d v="2014-12-17T00:00:00"/>
    <s v="Huawei"/>
    <x v="1"/>
  </r>
  <r>
    <x v="3"/>
    <x v="3"/>
    <s v="102 Arm"/>
    <s v="SIM"/>
    <n v="5700244618"/>
    <d v="2015-02-02T00:00:00"/>
    <s v="Keymile"/>
    <x v="2"/>
  </r>
  <r>
    <x v="3"/>
    <x v="3"/>
    <s v="102 Arm"/>
    <s v="SIM"/>
    <s v="SIM"/>
    <d v="2015-01-21T00:00:00"/>
    <s v="Keymile"/>
    <x v="2"/>
  </r>
  <r>
    <x v="3"/>
    <x v="3"/>
    <s v="102 Arm"/>
    <s v="SIM"/>
    <s v="SIM"/>
    <d v="2014-10-22T00:00:00"/>
    <s v="Keymile"/>
    <x v="2"/>
  </r>
  <r>
    <x v="3"/>
    <x v="3"/>
    <s v="102 Arm"/>
    <s v="SIM"/>
    <n v="5700237951"/>
    <d v="2015-01-06T00:00:00"/>
    <s v="Huawei"/>
    <x v="1"/>
  </r>
  <r>
    <x v="3"/>
    <x v="3"/>
    <s v="102 Arm"/>
    <s v="SIM"/>
    <n v="5700237952"/>
    <d v="2015-01-07T00:00:00"/>
    <s v="Huawei"/>
    <x v="1"/>
  </r>
  <r>
    <x v="3"/>
    <x v="3"/>
    <s v="102 Arm"/>
    <s v="SIM"/>
    <s v="SIM"/>
    <d v="2014-10-24T00:00:00"/>
    <s v="Keymile"/>
    <x v="2"/>
  </r>
  <r>
    <x v="3"/>
    <x v="3"/>
    <s v="102 Arm"/>
    <s v="SIM"/>
    <n v="5700239844"/>
    <d v="2014-09-19T00:00:00"/>
    <s v="Keymile"/>
    <x v="2"/>
  </r>
  <r>
    <x v="3"/>
    <x v="3"/>
    <s v="102 Arm"/>
    <s v="SIM"/>
    <n v="5700246506"/>
    <d v="2014-12-19T00:00:00"/>
    <s v="Keymile"/>
    <x v="1"/>
  </r>
  <r>
    <x v="3"/>
    <x v="3"/>
    <s v="102 Arm"/>
    <s v="SIM"/>
    <n v="5700235270"/>
    <d v="2014-09-18T00:00:00"/>
    <s v="Keymile"/>
    <x v="2"/>
  </r>
  <r>
    <x v="3"/>
    <x v="3"/>
    <s v="102 Arm"/>
    <s v="SIM"/>
    <n v="5700244622"/>
    <d v="2014-09-27T00:00:00"/>
    <s v="Keymile"/>
    <x v="2"/>
  </r>
  <r>
    <x v="3"/>
    <x v="3"/>
    <s v="102 Arm"/>
    <s v="SIM"/>
    <n v="5700235235"/>
    <d v="2015-05-04T00:00:00"/>
    <s v="Keymile"/>
    <x v="2"/>
  </r>
  <r>
    <x v="3"/>
    <x v="3"/>
    <s v="102 Arm"/>
    <s v="SIM"/>
    <n v="5700239852"/>
    <d v="2014-11-08T00:00:00"/>
    <s v="Keymile"/>
    <x v="2"/>
  </r>
  <r>
    <x v="3"/>
    <x v="3"/>
    <s v="102 Arm"/>
    <s v="SIM"/>
    <n v="5700235286"/>
    <d v="2014-09-15T00:00:00"/>
    <s v="Keymile"/>
    <x v="2"/>
  </r>
  <r>
    <x v="3"/>
    <x v="3"/>
    <s v="102 Arm"/>
    <s v="SIM"/>
    <n v="5700235258"/>
    <d v="2014-09-23T00:00:00"/>
    <s v="Keymile"/>
    <x v="2"/>
  </r>
  <r>
    <x v="3"/>
    <x v="3"/>
    <s v="102 Arm"/>
    <s v="SIM"/>
    <n v="5700241619"/>
    <d v="2014-11-14T00:00:00"/>
    <s v="Alcatel"/>
    <x v="2"/>
  </r>
  <r>
    <x v="3"/>
    <x v="3"/>
    <s v="102 Arm"/>
    <s v="SIM"/>
    <n v="5700244606"/>
    <d v="2014-10-08T00:00:00"/>
    <s v="Keymile"/>
    <x v="2"/>
  </r>
  <r>
    <x v="3"/>
    <x v="3"/>
    <s v="102 Arm"/>
    <s v="SIM"/>
    <n v="5700235227"/>
    <d v="2014-10-01T00:00:00"/>
    <s v="Keymile"/>
    <x v="2"/>
  </r>
  <r>
    <x v="3"/>
    <x v="3"/>
    <s v="102 Arm"/>
    <s v="SIM"/>
    <n v="5700244610"/>
    <d v="2014-10-03T00:00:00"/>
    <s v="Keymile"/>
    <x v="2"/>
  </r>
  <r>
    <x v="3"/>
    <x v="3"/>
    <s v="102 Arm"/>
    <s v="SIM"/>
    <n v="5700235251"/>
    <d v="2014-09-15T00:00:00"/>
    <s v="Keymile"/>
    <x v="2"/>
  </r>
  <r>
    <x v="3"/>
    <x v="3"/>
    <s v="102 Arm"/>
    <s v="SIM"/>
    <n v="5700235278"/>
    <d v="2014-09-12T00:00:00"/>
    <s v="Keymile"/>
    <x v="2"/>
  </r>
  <r>
    <x v="3"/>
    <x v="3"/>
    <s v="102 Arm"/>
    <s v="SIM"/>
    <n v="5700241102"/>
    <d v="2015-01-26T00:00:00"/>
    <s v="Alcatel"/>
    <x v="1"/>
  </r>
  <r>
    <x v="3"/>
    <x v="3"/>
    <s v="102 Arm"/>
    <s v="SIM"/>
    <n v="5700235255"/>
    <d v="2014-12-16T00:00:00"/>
    <s v="Keymile"/>
    <x v="2"/>
  </r>
  <r>
    <x v="3"/>
    <x v="3"/>
    <s v="102 Arm"/>
    <s v="SIM"/>
    <n v="5700229997"/>
    <d v="2015-02-13T00:00:00"/>
    <s v="Alcatel"/>
    <x v="1"/>
  </r>
  <r>
    <x v="3"/>
    <x v="3"/>
    <s v="102 Arm"/>
    <s v="SIM"/>
    <s v="SIM"/>
    <d v="2014-10-10T00:00:00"/>
    <s v="Keymile"/>
    <x v="2"/>
  </r>
  <r>
    <x v="3"/>
    <x v="3"/>
    <s v="102 Arm"/>
    <s v="SIM"/>
    <n v="5700235282"/>
    <d v="2014-09-17T00:00:00"/>
    <s v="Keymile"/>
    <x v="2"/>
  </r>
  <r>
    <x v="3"/>
    <x v="3"/>
    <s v="102 Arm"/>
    <s v="SIM"/>
    <n v="5700235243"/>
    <d v="2014-11-12T00:00:00"/>
    <s v="Keymile"/>
    <x v="2"/>
  </r>
  <r>
    <x v="3"/>
    <x v="3"/>
    <s v="102 Arm"/>
    <s v="SIM"/>
    <n v="5700228599"/>
    <d v="2014-08-28T00:00:00"/>
    <s v="Keymile"/>
    <x v="1"/>
  </r>
  <r>
    <x v="3"/>
    <x v="3"/>
    <s v="102 Arm"/>
    <s v="SIM"/>
    <n v="5700242532"/>
    <d v="2015-10-02T00:00:00"/>
    <s v="Alcatel"/>
    <x v="2"/>
  </r>
  <r>
    <x v="3"/>
    <x v="3"/>
    <s v="102 Arm"/>
    <s v="SIM"/>
    <n v="5700244614"/>
    <d v="2014-11-07T00:00:00"/>
    <s v="Keymile"/>
    <x v="2"/>
  </r>
  <r>
    <x v="3"/>
    <x v="3"/>
    <s v="102 Arm"/>
    <s v="SIM"/>
    <n v="5700235247"/>
    <d v="2014-10-02T00:00:00"/>
    <s v="Keymile"/>
    <x v="2"/>
  </r>
  <r>
    <x v="3"/>
    <x v="3"/>
    <s v="102 Arm"/>
    <s v="SIM"/>
    <n v="5700242541"/>
    <d v="2014-11-27T00:00:00"/>
    <s v="Alcatel"/>
    <x v="2"/>
  </r>
  <r>
    <x v="3"/>
    <x v="3"/>
    <s v="152 Arm"/>
    <s v="SIM"/>
    <n v="5700227871"/>
    <d v="2014-11-24T00:00:00"/>
    <s v="Alcatel"/>
    <x v="2"/>
  </r>
  <r>
    <x v="3"/>
    <x v="3"/>
    <s v="152 Arm"/>
    <s v="SIM"/>
    <n v="5700227807"/>
    <d v="2014-11-24T00:00:00"/>
    <s v="Alcatel"/>
    <x v="2"/>
  </r>
  <r>
    <x v="3"/>
    <x v="3"/>
    <s v="152 Arm"/>
    <s v="SIM"/>
    <n v="5700227841"/>
    <d v="2014-11-25T00:00:00"/>
    <s v="Alcatel"/>
    <x v="2"/>
  </r>
  <r>
    <x v="3"/>
    <x v="3"/>
    <s v="152 Arm"/>
    <s v="SIM"/>
    <n v="5700227812"/>
    <d v="2014-11-25T00:00:00"/>
    <s v="Alcatel"/>
    <x v="2"/>
  </r>
  <r>
    <x v="3"/>
    <x v="3"/>
    <s v="152 Arm"/>
    <s v="SIM"/>
    <n v="5700227817"/>
    <d v="2014-11-25T00:00:00"/>
    <s v="Alcatel"/>
    <x v="2"/>
  </r>
  <r>
    <x v="3"/>
    <x v="3"/>
    <s v="152 Arm"/>
    <s v="SIM"/>
    <n v="5700227831"/>
    <d v="2014-11-26T00:00:00"/>
    <s v="Alcatel"/>
    <x v="2"/>
  </r>
  <r>
    <x v="3"/>
    <x v="3"/>
    <s v="152 Arm"/>
    <s v="SIM"/>
    <n v="5700227822"/>
    <d v="2014-11-27T00:00:00"/>
    <s v="Alcatel"/>
    <x v="2"/>
  </r>
  <r>
    <x v="3"/>
    <x v="3"/>
    <s v="152 Arm"/>
    <s v="SIM"/>
    <n v="5700210292"/>
    <d v="2014-11-27T00:00:00"/>
    <s v="Alcatel"/>
    <x v="2"/>
  </r>
  <r>
    <x v="3"/>
    <x v="3"/>
    <s v="152 Arm"/>
    <s v="SIM"/>
    <n v="5700150143"/>
    <d v="2014-12-01T00:00:00"/>
    <s v="Alcatel"/>
    <x v="2"/>
  </r>
  <r>
    <x v="3"/>
    <x v="3"/>
    <s v="152 Arm"/>
    <s v="SIM"/>
    <n v="5700227856"/>
    <d v="2014-11-21T00:00:00"/>
    <s v="Alcatel"/>
    <x v="2"/>
  </r>
  <r>
    <x v="3"/>
    <x v="3"/>
    <s v="152 Arm"/>
    <s v="SIM"/>
    <n v="5700223597"/>
    <d v="2014-12-01T00:00:00"/>
    <s v="Alcatel"/>
    <x v="2"/>
  </r>
  <r>
    <x v="3"/>
    <x v="3"/>
    <s v="152 Arm"/>
    <s v="SIM"/>
    <n v="5700227846"/>
    <d v="2014-11-20T00:00:00"/>
    <s v="Alcatel"/>
    <x v="2"/>
  </r>
  <r>
    <x v="3"/>
    <x v="3"/>
    <s v="152 Arm"/>
    <s v="SIM"/>
    <n v="5700227861"/>
    <d v="2014-11-21T00:00:00"/>
    <s v="Alcatel"/>
    <x v="2"/>
  </r>
  <r>
    <x v="3"/>
    <x v="3"/>
    <s v="152 Arm"/>
    <s v="SIM"/>
    <n v="5700150164"/>
    <d v="2014-11-24T00:00:00"/>
    <s v="Alcatel"/>
    <x v="2"/>
  </r>
  <r>
    <x v="3"/>
    <x v="3"/>
    <s v="152 Arm"/>
    <s v="SIM"/>
    <n v="5700181671"/>
    <d v="2014-12-04T00:00:00"/>
    <s v="Alcatel"/>
    <x v="2"/>
  </r>
  <r>
    <x v="3"/>
    <x v="3"/>
    <s v="152 Arm"/>
    <s v="SIM"/>
    <n v="5700227826"/>
    <d v="2014-11-24T00:00:00"/>
    <s v="Alcatel"/>
    <x v="2"/>
  </r>
  <r>
    <x v="3"/>
    <x v="3"/>
    <s v="152 Arm"/>
    <s v="SIM"/>
    <n v="5700227836"/>
    <d v="2014-11-25T00:00:00"/>
    <s v="Alcatel"/>
    <x v="2"/>
  </r>
  <r>
    <x v="3"/>
    <x v="3"/>
    <s v="152 Arm"/>
    <s v="SIM"/>
    <n v="5700170058"/>
    <d v="2014-08-11T00:00:00"/>
    <s v="Keymile"/>
    <x v="2"/>
  </r>
  <r>
    <x v="3"/>
    <x v="3"/>
    <s v="152 Arm"/>
    <s v="SIM"/>
    <n v="5700223940"/>
    <d v="2014-08-04T00:00:00"/>
    <s v="Keymile"/>
    <x v="2"/>
  </r>
  <r>
    <x v="3"/>
    <x v="3"/>
    <s v="152 Arm"/>
    <s v="SIM"/>
    <n v="5700210296"/>
    <d v="2014-10-16T00:00:00"/>
    <s v="Keymile"/>
    <x v="2"/>
  </r>
  <r>
    <x v="3"/>
    <x v="3"/>
    <s v="152 Arm"/>
    <s v="SIM"/>
    <n v="5700136800"/>
    <d v="2014-10-08T00:00:00"/>
    <s v="Keymile"/>
    <x v="2"/>
  </r>
  <r>
    <x v="3"/>
    <x v="3"/>
    <s v="152 Arm"/>
    <s v="SIM"/>
    <n v="5700136804"/>
    <d v="2014-10-13T00:00:00"/>
    <s v="Keymile"/>
    <x v="2"/>
  </r>
  <r>
    <x v="3"/>
    <x v="3"/>
    <s v="152 Arm"/>
    <s v="SIM"/>
    <n v="5700136768"/>
    <d v="2015-06-09T00:00:00"/>
    <s v="Keymile"/>
    <x v="2"/>
  </r>
  <r>
    <x v="3"/>
    <x v="3"/>
    <s v="152 Arm"/>
    <s v="SIM"/>
    <n v="5700227802"/>
    <d v="2014-12-01T00:00:00"/>
    <s v="Alcatel"/>
    <x v="2"/>
  </r>
  <r>
    <x v="3"/>
    <x v="3"/>
    <s v="152 Arm"/>
    <s v="SIM"/>
    <s v="SIM"/>
    <d v="2014-11-26T00:00:00"/>
    <s v="Alcatel"/>
    <x v="2"/>
  </r>
  <r>
    <x v="3"/>
    <x v="3"/>
    <s v="152 Arm"/>
    <s v="SIM"/>
    <n v="5700227851"/>
    <d v="2014-12-15T00:00:00"/>
    <s v="Alcatel"/>
    <x v="2"/>
  </r>
  <r>
    <x v="3"/>
    <x v="3"/>
    <s v="152 Arm"/>
    <s v="SIM"/>
    <n v="5700210305"/>
    <d v="2014-11-29T00:00:00"/>
    <s v="Alcatel"/>
    <x v="2"/>
  </r>
  <r>
    <x v="3"/>
    <x v="3"/>
    <s v="152 Arm"/>
    <s v="SIM"/>
    <s v="SIM"/>
    <d v="2014-11-25T00:00:00"/>
    <s v="Alcatel"/>
    <x v="2"/>
  </r>
  <r>
    <x v="3"/>
    <x v="3"/>
    <s v="152 Arm"/>
    <s v="SIM"/>
    <n v="5700227866"/>
    <d v="2014-12-05T00:00:00"/>
    <s v="Alcatel"/>
    <x v="2"/>
  </r>
  <r>
    <x v="3"/>
    <x v="3"/>
    <s v="152 Arm"/>
    <s v="SIM"/>
    <n v="5700210301"/>
    <d v="2014-12-02T00:00:00"/>
    <s v="Alcatel"/>
    <x v="2"/>
  </r>
  <r>
    <x v="3"/>
    <x v="3"/>
    <s v="152 Arm"/>
    <s v="SIM"/>
    <n v="5700170074"/>
    <m/>
    <s v="Keymile"/>
    <x v="2"/>
  </r>
  <r>
    <x v="3"/>
    <x v="3"/>
    <s v="152 Arm"/>
    <s v="SIM"/>
    <n v="5700170078"/>
    <m/>
    <s v="Keymile"/>
    <x v="2"/>
  </r>
  <r>
    <x v="3"/>
    <x v="3"/>
    <s v="152 Arm"/>
    <s v="SIM"/>
    <n v="5700170070"/>
    <m/>
    <s v="Keymile"/>
    <x v="2"/>
  </r>
  <r>
    <x v="3"/>
    <x v="3"/>
    <s v="152 Arm"/>
    <s v="SIM"/>
    <n v="5700181658"/>
    <m/>
    <s v="Huawei"/>
    <x v="1"/>
  </r>
  <r>
    <x v="3"/>
    <x v="3"/>
    <s v="152 Arm"/>
    <s v="SIM"/>
    <n v="5700181669"/>
    <m/>
    <s v="Huawei"/>
    <x v="1"/>
  </r>
  <r>
    <x v="3"/>
    <x v="3"/>
    <s v="152 Arm"/>
    <s v="SIM"/>
    <n v="5700223948"/>
    <d v="2014-05-28T00:00:00"/>
    <s v="Keymile"/>
    <x v="2"/>
  </r>
  <r>
    <x v="3"/>
    <x v="3"/>
    <s v="152 Arm"/>
    <s v="SIM"/>
    <n v="5700215721"/>
    <d v="2014-09-20T00:00:00"/>
    <s v="Keymile"/>
    <x v="2"/>
  </r>
  <r>
    <x v="3"/>
    <x v="3"/>
    <s v="152 Arm"/>
    <s v="SIM"/>
    <n v="5700223952"/>
    <d v="2014-07-15T00:00:00"/>
    <s v="Keymile"/>
    <x v="2"/>
  </r>
  <r>
    <x v="3"/>
    <x v="3"/>
    <s v="152 Arm"/>
    <s v="SIM"/>
    <n v="5700136808"/>
    <d v="2014-11-18T00:00:00"/>
    <s v="Keymile"/>
    <x v="2"/>
  </r>
  <r>
    <x v="3"/>
    <x v="3"/>
    <s v="152 Arm"/>
    <s v=""/>
    <n v="5700235224"/>
    <d v="2015-11-24T00:00:00"/>
    <s v="Keymile"/>
    <x v="2"/>
  </r>
  <r>
    <x v="3"/>
    <x v="3"/>
    <s v="152 Arm"/>
    <s v="SIM"/>
    <n v="5700170086"/>
    <d v="2014-05-16T00:00:00"/>
    <s v="Keymile"/>
    <x v="2"/>
  </r>
  <r>
    <x v="3"/>
    <x v="3"/>
    <s v="152 Arm"/>
    <s v="SIM"/>
    <n v="5700170062"/>
    <d v="2014-07-18T00:00:00"/>
    <s v="Keymile"/>
    <x v="2"/>
  </r>
  <r>
    <x v="3"/>
    <x v="3"/>
    <s v="152 Arm"/>
    <s v="SIM"/>
    <n v="5700170066"/>
    <d v="2014-07-16T00:00:00"/>
    <s v="Keymile"/>
    <x v="2"/>
  </r>
  <r>
    <x v="3"/>
    <x v="3"/>
    <s v="152 Arm"/>
    <s v="SIM"/>
    <n v="5700207741"/>
    <d v="2014-08-27T00:00:00"/>
    <s v="Keymile"/>
    <x v="2"/>
  </r>
  <r>
    <x v="3"/>
    <x v="3"/>
    <s v="152 Arm"/>
    <s v="SIM"/>
    <n v="5700135868"/>
    <d v="2014-07-23T00:00:00"/>
    <s v="Huawei"/>
    <x v="1"/>
  </r>
  <r>
    <x v="3"/>
    <x v="3"/>
    <s v="152 Arm"/>
    <s v="SIM"/>
    <n v="5700150147"/>
    <d v="2014-10-03T00:00:00"/>
    <s v="Huawei"/>
    <x v="1"/>
  </r>
  <r>
    <x v="3"/>
    <x v="3"/>
    <s v="152 Arm"/>
    <s v="SIM"/>
    <n v="5700181664"/>
    <d v="2014-07-14T00:00:00"/>
    <s v="Huawei"/>
    <x v="1"/>
  </r>
  <r>
    <x v="3"/>
    <x v="3"/>
    <s v="152 Arm"/>
    <s v="SIM"/>
    <n v="5700181663"/>
    <d v="2014-06-11T00:00:00"/>
    <s v="Huawei"/>
    <x v="1"/>
  </r>
  <r>
    <x v="3"/>
    <x v="3"/>
    <s v="152 Arm"/>
    <s v="SIM"/>
    <n v="5700177629"/>
    <d v="2014-06-10T00:00:00"/>
    <s v="Keymile"/>
    <x v="2"/>
  </r>
  <r>
    <x v="3"/>
    <x v="3"/>
    <s v="152 Arm"/>
    <s v="SIM"/>
    <n v="5700177621"/>
    <d v="2014-06-06T00:00:00"/>
    <s v="Keymile"/>
    <x v="2"/>
  </r>
  <r>
    <x v="3"/>
    <x v="3"/>
    <s v="152 Arm"/>
    <s v="SIM"/>
    <n v="5700207754"/>
    <d v="2014-10-27T00:00:00"/>
    <s v="Keymile"/>
    <x v="2"/>
  </r>
  <r>
    <x v="3"/>
    <x v="3"/>
    <s v="152 Arm"/>
    <s v="SIM"/>
    <n v="5700135871"/>
    <d v="2014-07-15T00:00:00"/>
    <s v="Huawei"/>
    <x v="1"/>
  </r>
  <r>
    <x v="3"/>
    <x v="3"/>
    <s v="152 Arm"/>
    <s v="SIM"/>
    <n v="5700136732"/>
    <d v="2014-07-16T00:00:00"/>
    <s v="Keymile"/>
    <x v="2"/>
  </r>
  <r>
    <x v="3"/>
    <x v="3"/>
    <s v="152 Arm"/>
    <s v="SIM"/>
    <n v="5700150308"/>
    <d v="2014-09-19T00:00:00"/>
    <s v="Huawei"/>
    <x v="1"/>
  </r>
  <r>
    <x v="3"/>
    <x v="3"/>
    <s v="152 Arm"/>
    <s v="SIM"/>
    <n v="5700207750"/>
    <d v="2014-08-06T00:00:00"/>
    <s v="Keymile"/>
    <x v="2"/>
  </r>
  <r>
    <x v="3"/>
    <x v="3"/>
    <s v="152 Arm"/>
    <s v="SIM"/>
    <n v="5700136740"/>
    <d v="2014-08-12T00:00:00"/>
    <s v="Keymile"/>
    <x v="2"/>
  </r>
  <r>
    <x v="3"/>
    <x v="3"/>
    <s v="152 Arm"/>
    <s v="SIM"/>
    <n v="5700136744"/>
    <d v="2014-08-15T00:00:00"/>
    <s v="Keymile"/>
    <x v="2"/>
  </r>
  <r>
    <x v="3"/>
    <x v="3"/>
    <s v="152 Arm"/>
    <s v="SIM"/>
    <n v="5700135874"/>
    <d v="2014-08-17T00:00:00"/>
    <s v="Huawei"/>
    <x v="1"/>
  </r>
  <r>
    <x v="3"/>
    <x v="3"/>
    <s v="152 Arm"/>
    <s v="SIM"/>
    <n v="5700164188"/>
    <d v="2014-08-17T00:00:00"/>
    <s v="Huawei"/>
    <x v="1"/>
  </r>
  <r>
    <x v="3"/>
    <x v="3"/>
    <s v="152 Arm"/>
    <s v="SIM"/>
    <n v="5700207758"/>
    <d v="2014-06-03T00:00:00"/>
    <s v="Keymile"/>
    <x v="2"/>
  </r>
  <r>
    <x v="3"/>
    <x v="3"/>
    <s v="152 Arm"/>
    <s v="SIM"/>
    <n v="5700135880"/>
    <d v="2014-07-21T00:00:00"/>
    <s v="Huawei"/>
    <x v="1"/>
  </r>
  <r>
    <x v="3"/>
    <x v="3"/>
    <s v="152 Arm"/>
    <s v="SIM"/>
    <n v="5700136748"/>
    <d v="2014-04-29T00:00:00"/>
    <s v="Keymile"/>
    <x v="2"/>
  </r>
  <r>
    <x v="3"/>
    <x v="3"/>
    <s v="152 Arm"/>
    <s v="SIM"/>
    <n v="5700136752"/>
    <d v="2014-09-05T00:00:00"/>
    <s v="Keymile"/>
    <x v="2"/>
  </r>
  <r>
    <x v="3"/>
    <x v="3"/>
    <s v="152 Arm"/>
    <s v="SIM"/>
    <n v="5700135883"/>
    <d v="2014-11-07T00:00:00"/>
    <s v="Huawei"/>
    <x v="1"/>
  </r>
  <r>
    <x v="3"/>
    <x v="3"/>
    <s v="152 Arm"/>
    <s v="SIM"/>
    <n v="5700150143"/>
    <d v="2014-07-31T00:00:00"/>
    <s v="Huawei"/>
    <x v="1"/>
  </r>
  <r>
    <x v="3"/>
    <x v="3"/>
    <s v="152 Arm"/>
    <s v="SIM"/>
    <n v="5700135886"/>
    <d v="2014-12-08T00:00:00"/>
    <s v="Huawei"/>
    <x v="1"/>
  </r>
  <r>
    <x v="3"/>
    <x v="3"/>
    <s v="152 Arm"/>
    <s v="SIM"/>
    <n v="5700135889"/>
    <d v="2014-11-10T00:00:00"/>
    <s v="Huawei"/>
    <x v="1"/>
  </r>
  <r>
    <x v="3"/>
    <x v="3"/>
    <s v="152 Arm"/>
    <s v="SIM"/>
    <n v="5700136756"/>
    <d v="2014-05-05T00:00:00"/>
    <s v="Keymile"/>
    <x v="2"/>
  </r>
  <r>
    <x v="3"/>
    <x v="3"/>
    <s v="152 Arm"/>
    <s v="SIM"/>
    <n v="5700136760"/>
    <d v="2014-05-07T00:00:00"/>
    <s v="Keymile"/>
    <x v="2"/>
  </r>
  <r>
    <x v="3"/>
    <x v="3"/>
    <s v="152 Arm"/>
    <s v="SIM"/>
    <n v="5700181671"/>
    <d v="2014-10-02T00:00:00"/>
    <s v="Huawei"/>
    <x v="1"/>
  </r>
  <r>
    <x v="3"/>
    <x v="3"/>
    <s v="152 Arm"/>
    <s v="SIM"/>
    <n v="5700164192"/>
    <d v="2014-10-29T00:00:00"/>
    <s v="Huawei"/>
    <x v="1"/>
  </r>
  <r>
    <x v="3"/>
    <x v="3"/>
    <s v="152 Arm"/>
    <s v="SIM"/>
    <n v="5700150150"/>
    <d v="2014-10-29T00:00:00"/>
    <s v="Huawei"/>
    <x v="1"/>
  </r>
  <r>
    <x v="3"/>
    <x v="3"/>
    <s v="152 Arm"/>
    <s v="SIM"/>
    <n v="5700178008"/>
    <d v="2014-05-29T00:00:00"/>
    <s v="Keymile"/>
    <x v="2"/>
  </r>
  <r>
    <x v="3"/>
    <x v="3"/>
    <s v="152 Arm"/>
    <s v="SIM"/>
    <n v="5700164190"/>
    <d v="2014-10-30T00:00:00"/>
    <s v="Huawei"/>
    <x v="1"/>
  </r>
  <r>
    <x v="3"/>
    <x v="3"/>
    <s v="152 Arm"/>
    <s v="SIM"/>
    <n v="5700136764"/>
    <d v="2014-05-06T00:00:00"/>
    <s v="Keymile"/>
    <x v="2"/>
  </r>
  <r>
    <x v="3"/>
    <x v="3"/>
    <s v="152 Arm"/>
    <s v="SIM"/>
    <n v="5700207798"/>
    <d v="2014-05-06T00:00:00"/>
    <s v="Keymile"/>
    <x v="2"/>
  </r>
  <r>
    <x v="3"/>
    <x v="3"/>
    <s v="152 Arm"/>
    <s v="SIM"/>
    <n v="5700207790"/>
    <d v="2014-07-27T00:00:00"/>
    <s v="Keymile"/>
    <x v="2"/>
  </r>
  <r>
    <x v="3"/>
    <x v="3"/>
    <s v="152 Arm"/>
    <s v="SIM"/>
    <n v="5700207782"/>
    <d v="2014-09-19T00:00:00"/>
    <s v="Keymile"/>
    <x v="2"/>
  </r>
  <r>
    <x v="3"/>
    <x v="3"/>
    <s v="152 Arm"/>
    <s v="SIM"/>
    <n v="5700207778"/>
    <d v="2014-07-29T00:00:00"/>
    <s v="Keymile"/>
    <x v="2"/>
  </r>
  <r>
    <x v="3"/>
    <x v="3"/>
    <s v="152 Arm"/>
    <s v="SIM"/>
    <n v="5700223506"/>
    <d v="2014-08-05T00:00:00"/>
    <s v="Keymile"/>
    <x v="2"/>
  </r>
  <r>
    <x v="3"/>
    <x v="3"/>
    <s v="152 Arm"/>
    <s v="SIM"/>
    <n v="5700207786"/>
    <d v="2014-07-23T00:00:00"/>
    <s v="Keymile"/>
    <x v="2"/>
  </r>
  <r>
    <x v="3"/>
    <x v="3"/>
    <s v="152 Arm"/>
    <s v="SIM"/>
    <n v="5700207794"/>
    <d v="2014-06-10T00:00:00"/>
    <s v="Keymile"/>
    <x v="2"/>
  </r>
  <r>
    <x v="3"/>
    <x v="3"/>
    <s v="152 Arm"/>
    <s v="SIM"/>
    <n v="5700223502"/>
    <d v="2014-06-06T00:00:00"/>
    <s v="Keymile"/>
    <x v="2"/>
  </r>
  <r>
    <x v="3"/>
    <x v="3"/>
    <s v="152 Arm"/>
    <s v="SIM"/>
    <n v="5700164196"/>
    <d v="2015-01-07T00:00:00"/>
    <s v="Huawei"/>
    <x v="1"/>
  </r>
  <r>
    <x v="3"/>
    <x v="3"/>
    <s v="152 Arm"/>
    <s v="SIM"/>
    <n v="5700166500"/>
    <d v="2014-07-23T00:00:00"/>
    <s v="Huawei"/>
    <x v="1"/>
  </r>
  <r>
    <x v="3"/>
    <x v="3"/>
    <s v="152 Arm"/>
    <s v="SIM"/>
    <n v="5700164198"/>
    <d v="2014-07-16T00:00:00"/>
    <s v="Huawei"/>
    <x v="1"/>
  </r>
  <r>
    <x v="3"/>
    <x v="3"/>
    <s v="152 Arm"/>
    <s v="SIM"/>
    <n v="5700164197"/>
    <d v="2014-07-16T00:00:00"/>
    <s v="Huawei"/>
    <x v="1"/>
  </r>
  <r>
    <x v="3"/>
    <x v="3"/>
    <s v="152 Arm"/>
    <s v="SIM"/>
    <n v="5700223510"/>
    <d v="2014-08-25T00:00:00"/>
    <s v="Keymile"/>
    <x v="2"/>
  </r>
  <r>
    <x v="3"/>
    <x v="3"/>
    <s v="152 Arm"/>
    <s v="SIM"/>
    <n v="5700136772"/>
    <d v="2014-09-27T00:00:00"/>
    <s v="Keymile"/>
    <x v="2"/>
  </r>
  <r>
    <x v="3"/>
    <x v="3"/>
    <s v="152 Arm"/>
    <s v="SIM"/>
    <n v="5700166501"/>
    <d v="2014-11-17T00:00:00"/>
    <s v="Huawei"/>
    <x v="1"/>
  </r>
  <r>
    <x v="3"/>
    <x v="3"/>
    <s v="152 Arm"/>
    <s v="SIM"/>
    <n v="5700150134"/>
    <d v="2015-04-29T00:00:00"/>
    <s v="Huawei"/>
    <x v="1"/>
  </r>
  <r>
    <x v="3"/>
    <x v="3"/>
    <s v="152 Arm"/>
    <s v="SIM"/>
    <n v="5700174041"/>
    <d v="2014-11-05T00:00:00"/>
    <s v="Alcatel"/>
    <x v="2"/>
  </r>
  <r>
    <x v="3"/>
    <x v="3"/>
    <s v="152 Arm"/>
    <s v="SIM"/>
    <n v="5700136780"/>
    <d v="2014-08-01T00:00:00"/>
    <s v="Keymile"/>
    <x v="2"/>
  </r>
  <r>
    <x v="3"/>
    <x v="3"/>
    <s v="152 Arm"/>
    <s v="SIM"/>
    <n v="5700178018"/>
    <d v="2014-07-25T00:00:00"/>
    <s v="Keymile"/>
    <x v="2"/>
  </r>
  <r>
    <x v="3"/>
    <x v="3"/>
    <s v="152 Arm"/>
    <s v="SIM"/>
    <n v="5700170082"/>
    <d v="2014-05-27T00:00:00"/>
    <s v="Keymile"/>
    <x v="2"/>
  </r>
  <r>
    <x v="3"/>
    <x v="3"/>
    <s v="152 Arm"/>
    <s v="SIM"/>
    <n v="5700223562"/>
    <d v="2014-11-17T00:00:00"/>
    <s v="Alcatel"/>
    <x v="2"/>
  </r>
  <r>
    <x v="3"/>
    <x v="3"/>
    <s v="152 Arm"/>
    <s v="SIM"/>
    <n v="5700223567"/>
    <d v="2014-10-21T00:00:00"/>
    <s v="Keymile"/>
    <x v="2"/>
  </r>
  <r>
    <x v="3"/>
    <x v="3"/>
    <s v="152 Arm"/>
    <s v="SIM"/>
    <n v="5700149288"/>
    <d v="2016-04-27T00:00:00"/>
    <s v="Huawei"/>
    <x v="1"/>
  </r>
  <r>
    <x v="3"/>
    <x v="3"/>
    <s v="152 Arm"/>
    <s v="SIM"/>
    <n v="5700215721"/>
    <d v="2014-11-07T00:00:00"/>
    <s v="Alcatel"/>
    <x v="2"/>
  </r>
  <r>
    <x v="3"/>
    <x v="3"/>
    <s v="152 Arm"/>
    <s v="SIM"/>
    <n v="5700210284"/>
    <d v="2014-10-24T00:00:00"/>
    <s v="Alcatel"/>
    <x v="2"/>
  </r>
  <r>
    <x v="3"/>
    <x v="3"/>
    <s v="152 Arm"/>
    <s v="SIM"/>
    <n v="5700210296"/>
    <d v="2014-10-27T00:00:00"/>
    <s v="Alcatel"/>
    <x v="2"/>
  </r>
  <r>
    <x v="3"/>
    <x v="3"/>
    <s v="152 Arm"/>
    <s v="SIM"/>
    <n v="5700136784"/>
    <d v="2014-05-28T00:00:00"/>
    <s v="Keymile"/>
    <x v="2"/>
  </r>
  <r>
    <x v="3"/>
    <x v="3"/>
    <s v="152 Arm"/>
    <s v="SIM"/>
    <n v="5700136788"/>
    <d v="2014-05-31T00:00:00"/>
    <s v="Keymile"/>
    <x v="2"/>
  </r>
  <r>
    <x v="3"/>
    <x v="3"/>
    <s v="152 Arm"/>
    <s v="SIM"/>
    <n v="5700223908"/>
    <d v="2014-08-18T00:00:00"/>
    <s v="Keymile"/>
    <x v="2"/>
  </r>
  <r>
    <x v="3"/>
    <x v="3"/>
    <s v="152 Arm"/>
    <s v="SIM"/>
    <n v="5700150176"/>
    <d v="2014-09-09T00:00:00"/>
    <s v="Huawei"/>
    <x v="1"/>
  </r>
  <r>
    <x v="3"/>
    <x v="3"/>
    <s v="152 Arm"/>
    <s v="SIM"/>
    <n v="5700170090"/>
    <m/>
    <s v="Keymile"/>
    <x v="2"/>
  </r>
  <r>
    <x v="3"/>
    <x v="3"/>
    <s v="152 Arm"/>
    <s v="SIM"/>
    <n v="5700170054"/>
    <m/>
    <s v="Keymile"/>
    <x v="2"/>
  </r>
  <r>
    <x v="3"/>
    <x v="3"/>
    <s v="152 Arm"/>
    <s v="SIM"/>
    <n v="5700181659"/>
    <m/>
    <s v="Huawei"/>
    <x v="1"/>
  </r>
  <r>
    <x v="3"/>
    <x v="3"/>
    <s v="152 Arm"/>
    <s v="SIM"/>
    <n v="5700136776"/>
    <d v="2014-08-13T00:00:00"/>
    <s v="Keymile"/>
    <x v="2"/>
  </r>
  <r>
    <x v="3"/>
    <x v="3"/>
    <s v="152 Arm"/>
    <s v="SIM"/>
    <n v="5700181661"/>
    <d v="2014-12-17T00:00:00"/>
    <s v="Huawei"/>
    <x v="1"/>
  </r>
  <r>
    <x v="3"/>
    <x v="3"/>
    <s v="152 Arm"/>
    <s v="SIM"/>
    <n v="5700181660"/>
    <d v="2014-11-19T00:00:00"/>
    <s v="Huawei"/>
    <x v="1"/>
  </r>
  <r>
    <x v="3"/>
    <x v="3"/>
    <s v="152 Arm"/>
    <s v="SIM"/>
    <n v="5700150137"/>
    <d v="2014-11-14T00:00:00"/>
    <s v="Huawei"/>
    <x v="1"/>
  </r>
  <r>
    <x v="3"/>
    <x v="3"/>
    <s v="152 Arm"/>
    <s v="SIM"/>
    <n v="5700223577"/>
    <d v="2014-08-30T00:00:00"/>
    <s v="Keymile"/>
    <x v="2"/>
  </r>
  <r>
    <x v="3"/>
    <x v="3"/>
    <s v="152 Arm"/>
    <s v="SIM"/>
    <n v="5700223572"/>
    <d v="2014-08-30T00:00:00"/>
    <s v="Keymile"/>
    <x v="2"/>
  </r>
  <r>
    <x v="3"/>
    <x v="3"/>
    <s v="152 Arm"/>
    <s v="SIM"/>
    <n v="5700150164"/>
    <d v="2014-08-22T00:00:00"/>
    <s v="Huawei"/>
    <x v="1"/>
  </r>
  <r>
    <x v="3"/>
    <x v="3"/>
    <s v="152 Arm"/>
    <s v="SIM"/>
    <n v="5700178001"/>
    <d v="2014-08-18T00:00:00"/>
    <s v="Keymile"/>
    <x v="2"/>
  </r>
  <r>
    <x v="3"/>
    <x v="3"/>
    <s v="152 Arm"/>
    <s v="SIM"/>
    <n v="5700223924"/>
    <d v="2014-07-15T00:00:00"/>
    <s v="Keymile"/>
    <x v="2"/>
  </r>
  <r>
    <x v="3"/>
    <x v="3"/>
    <s v="152 Arm"/>
    <s v="SIM"/>
    <n v="5700181670"/>
    <d v="2014-11-06T00:00:00"/>
    <s v="Huawei"/>
    <x v="1"/>
  </r>
  <r>
    <x v="3"/>
    <x v="3"/>
    <s v="152 Arm"/>
    <s v="SIM"/>
    <n v="5700223582"/>
    <d v="2014-11-08T00:00:00"/>
    <s v="Keymile"/>
    <x v="2"/>
  </r>
  <r>
    <x v="3"/>
    <x v="3"/>
    <s v="152 Arm"/>
    <s v="SIM"/>
    <n v="5700174036"/>
    <d v="2014-11-12T00:00:00"/>
    <s v="Alcatel"/>
    <x v="2"/>
  </r>
  <r>
    <x v="3"/>
    <x v="3"/>
    <s v="152 Arm"/>
    <s v="SIM"/>
    <n v="5700223587"/>
    <d v="2014-08-25T00:00:00"/>
    <s v="Keymile"/>
    <x v="2"/>
  </r>
  <r>
    <x v="3"/>
    <x v="3"/>
    <s v="152 Arm"/>
    <s v="SIM"/>
    <n v="5700150140"/>
    <d v="2014-07-18T00:00:00"/>
    <s v="Huawei"/>
    <x v="1"/>
  </r>
  <r>
    <x v="3"/>
    <x v="3"/>
    <s v="152 Arm"/>
    <s v="SIM"/>
    <n v="5700150155"/>
    <d v="2014-10-07T00:00:00"/>
    <s v="Huawei"/>
    <x v="1"/>
  </r>
  <r>
    <x v="3"/>
    <x v="3"/>
    <s v="152 Arm"/>
    <s v="SIM"/>
    <n v="5700223960"/>
    <d v="2014-05-15T00:00:00"/>
    <s v="Keymile"/>
    <x v="2"/>
  </r>
  <r>
    <x v="3"/>
    <x v="3"/>
    <s v="152 Arm"/>
    <s v="SIM"/>
    <n v="5700223594"/>
    <d v="2014-08-28T00:00:00"/>
    <s v="Keymile"/>
    <x v="2"/>
  </r>
  <r>
    <x v="3"/>
    <x v="3"/>
    <s v="152 Arm"/>
    <s v="SIM"/>
    <n v="5700210279"/>
    <d v="2015-06-19T00:00:00"/>
    <s v="Alcatel"/>
    <x v="2"/>
  </r>
  <r>
    <x v="3"/>
    <x v="3"/>
    <s v="152 Arm"/>
    <s v="SIM"/>
    <n v="5700178014"/>
    <d v="2014-08-28T00:00:00"/>
    <s v="Keymile"/>
    <x v="2"/>
  </r>
  <r>
    <x v="3"/>
    <x v="3"/>
    <s v="152 Arm"/>
    <s v="SIM"/>
    <n v="5700136796"/>
    <d v="2014-06-11T00:00:00"/>
    <s v="Keymile"/>
    <x v="2"/>
  </r>
  <r>
    <x v="3"/>
    <x v="3"/>
    <s v="152 Arm"/>
    <s v="SIM"/>
    <n v="5700150158"/>
    <d v="2014-08-15T00:00:00"/>
    <s v="Huawei"/>
    <x v="1"/>
  </r>
  <r>
    <x v="3"/>
    <x v="3"/>
    <s v="152 Arm"/>
    <s v="SIM"/>
    <n v="5700210310"/>
    <d v="2014-11-07T00:00:00"/>
    <s v="Alcatel"/>
    <x v="2"/>
  </r>
  <r>
    <x v="3"/>
    <x v="3"/>
    <s v="152 Arm"/>
    <s v="SIM"/>
    <n v="5700136792"/>
    <d v="2014-08-21T00:00:00"/>
    <s v="Keymile"/>
    <x v="2"/>
  </r>
  <r>
    <x v="3"/>
    <x v="3"/>
    <s v="152 Arm"/>
    <s v="SIM"/>
    <n v="5700178011"/>
    <d v="2014-06-09T00:00:00"/>
    <s v="Keymile"/>
    <x v="2"/>
  </r>
  <r>
    <x v="3"/>
    <x v="3"/>
    <s v="152 Arm"/>
    <s v="SIM"/>
    <n v="5700170098"/>
    <d v="2014-04-29T00:00:00"/>
    <s v="Keymile"/>
    <x v="2"/>
  </r>
  <r>
    <x v="3"/>
    <x v="3"/>
    <s v="152 Arm"/>
    <s v="SIM"/>
    <n v="5700136812"/>
    <d v="2014-05-27T00:00:00"/>
    <s v="Keymile"/>
    <x v="2"/>
  </r>
  <r>
    <x v="3"/>
    <x v="3"/>
    <s v="152 Arm"/>
    <s v="SIM"/>
    <n v="5700150170"/>
    <d v="2014-12-08T00:00:00"/>
    <s v="Huawei"/>
    <x v="1"/>
  </r>
  <r>
    <x v="3"/>
    <x v="3"/>
    <s v="152 Arm"/>
    <s v="SIM"/>
    <n v="5700223964"/>
    <d v="2014-08-19T00:00:00"/>
    <s v="Keymile"/>
    <x v="2"/>
  </r>
  <r>
    <x v="3"/>
    <x v="3"/>
    <s v="152 Arm"/>
    <s v="SIM"/>
    <n v="5700210284"/>
    <d v="2014-09-27T00:00:00"/>
    <s v="Keymile"/>
    <x v="2"/>
  </r>
  <r>
    <x v="3"/>
    <x v="3"/>
    <s v="152 Arm"/>
    <s v="SIM"/>
    <n v="5700207762"/>
    <d v="2015-06-02T00:00:00"/>
    <s v="Keymile"/>
    <x v="2"/>
  </r>
  <r>
    <x v="3"/>
    <x v="3"/>
    <s v="152 Arm"/>
    <s v="SIM"/>
    <n v="5700150167"/>
    <d v="2015-01-07T00:00:00"/>
    <s v="Huawei"/>
    <x v="1"/>
  </r>
  <r>
    <x v="3"/>
    <x v="3"/>
    <s v="152 Arm"/>
    <s v="SIM"/>
    <n v="5700150173"/>
    <d v="2014-09-10T00:00:00"/>
    <s v="Huawei"/>
    <x v="1"/>
  </r>
  <r>
    <x v="3"/>
    <x v="3"/>
    <s v="152 Arm"/>
    <s v="SIM"/>
    <n v="5700207770"/>
    <d v="2014-07-24T00:00:00"/>
    <s v="Keymile"/>
    <x v="2"/>
  </r>
  <r>
    <x v="3"/>
    <x v="3"/>
    <s v="152 Arm"/>
    <s v="SIM"/>
    <n v="5700207766"/>
    <d v="2014-07-21T00:00:00"/>
    <s v="Keymile"/>
    <x v="2"/>
  </r>
  <r>
    <x v="3"/>
    <x v="3"/>
    <s v="152 Arm"/>
    <s v="SIM"/>
    <n v="5700174026"/>
    <d v="2014-11-19T00:00:00"/>
    <s v="Alcatel"/>
    <x v="2"/>
  </r>
  <r>
    <x v="3"/>
    <x v="3"/>
    <s v="152 Arm"/>
    <s v="SIM"/>
    <n v="5700174031"/>
    <d v="2014-11-06T00:00:00"/>
    <s v="Alcatel"/>
    <x v="2"/>
  </r>
  <r>
    <x v="3"/>
    <x v="3"/>
    <s v="152 Arm"/>
    <s v="SIM"/>
    <n v="5700164194"/>
    <d v="2014-09-12T00:00:00"/>
    <s v="Huawei"/>
    <x v="1"/>
  </r>
  <r>
    <x v="3"/>
    <x v="3"/>
    <s v="152 Arm"/>
    <s v="SIM"/>
    <n v="5700170094"/>
    <d v="2014-09-22T00:00:00"/>
    <s v="Keymile"/>
    <x v="2"/>
  </r>
  <r>
    <x v="3"/>
    <x v="3"/>
    <s v="152 Arm"/>
    <s v="SIM"/>
    <n v="5700150161"/>
    <d v="2014-10-01T00:00:00"/>
    <s v="Huawei"/>
    <x v="1"/>
  </r>
  <r>
    <x v="3"/>
    <x v="3"/>
    <s v="152 Arm"/>
    <s v="SIM"/>
    <n v="5700207774"/>
    <d v="2015-03-05T00:00:00"/>
    <s v="Keymile"/>
    <x v="2"/>
  </r>
  <r>
    <x v="3"/>
    <x v="3"/>
    <s v="152 Arm"/>
    <s v="SIM"/>
    <n v="5700223920"/>
    <d v="2014-11-04T00:00:00"/>
    <s v="Keymile"/>
    <x v="2"/>
  </r>
  <r>
    <x v="3"/>
    <x v="3"/>
    <s v="152 Arm"/>
    <s v="SIM"/>
    <n v="5700207746"/>
    <d v="2014-05-09T00:00:00"/>
    <s v="Keymile"/>
    <x v="2"/>
  </r>
  <r>
    <x v="3"/>
    <x v="3"/>
    <s v="152 Arm"/>
    <s v="SIM"/>
    <n v="5700136736"/>
    <d v="2014-09-24T00:00:00"/>
    <s v="Keymile"/>
    <x v="2"/>
  </r>
  <r>
    <x v="3"/>
    <x v="3"/>
    <s v="152 Arm"/>
    <s v="SIM"/>
    <n v="5700178004"/>
    <d v="2014-09-17T00:00:00"/>
    <s v="Keymile"/>
    <x v="2"/>
  </r>
  <r>
    <x v="3"/>
    <x v="3"/>
    <s v="18 Arm"/>
    <s v="SIM"/>
    <s v="SIM"/>
    <d v="2014-11-19T00:00:00"/>
    <s v="Keymile"/>
    <x v="2"/>
  </r>
  <r>
    <x v="3"/>
    <x v="3"/>
    <s v="18 Arm"/>
    <s v="SIM"/>
    <s v="SIM"/>
    <d v="2015-03-10T00:00:00"/>
    <s v="Keymile"/>
    <x v="2"/>
  </r>
  <r>
    <x v="3"/>
    <x v="3"/>
    <s v="18 Arm"/>
    <s v="SIM"/>
    <s v="SIM"/>
    <d v="2015-02-19T00:00:00"/>
    <s v="Keymile"/>
    <x v="2"/>
  </r>
  <r>
    <x v="3"/>
    <x v="3"/>
    <s v="18 Arm"/>
    <s v="SIM"/>
    <s v="SIM"/>
    <d v="2014-11-04T00:00:00"/>
    <s v="Keymile"/>
    <x v="2"/>
  </r>
  <r>
    <x v="3"/>
    <x v="3"/>
    <s v="18 Arm"/>
    <s v="SIM"/>
    <s v="SIM"/>
    <d v="2014-11-19T00:00:00"/>
    <s v="Keymile"/>
    <x v="2"/>
  </r>
  <r>
    <x v="3"/>
    <x v="3"/>
    <s v="18 Arm"/>
    <s v="SIM"/>
    <s v="SIM"/>
    <d v="2015-01-27T00:00:00"/>
    <s v="Keymile"/>
    <x v="2"/>
  </r>
  <r>
    <x v="3"/>
    <x v="3"/>
    <s v="18 Arm"/>
    <s v="SIM"/>
    <s v="SIM"/>
    <d v="2014-11-21T00:00:00"/>
    <s v="Keymile"/>
    <x v="2"/>
  </r>
  <r>
    <x v="3"/>
    <x v="3"/>
    <s v="18 Arm"/>
    <s v="SIM"/>
    <s v="SIM"/>
    <d v="2014-11-10T00:00:00"/>
    <s v="Keymile"/>
    <x v="2"/>
  </r>
  <r>
    <x v="3"/>
    <x v="3"/>
    <s v="18 Arm"/>
    <s v="SIM"/>
    <s v="SIM"/>
    <d v="2014-11-12T00:00:00"/>
    <s v="Keymile"/>
    <x v="2"/>
  </r>
  <r>
    <x v="3"/>
    <x v="3"/>
    <s v="18 Arm"/>
    <s v="SIM"/>
    <s v="SIM"/>
    <d v="2014-12-19T00:00:00"/>
    <s v="Keymile"/>
    <x v="2"/>
  </r>
  <r>
    <x v="3"/>
    <x v="3"/>
    <s v="18 Arm"/>
    <s v="SIM"/>
    <s v="SIM"/>
    <d v="2014-12-20T00:00:00"/>
    <s v="Keymile"/>
    <x v="2"/>
  </r>
  <r>
    <x v="3"/>
    <x v="3"/>
    <s v="18 Arm"/>
    <s v="SIM"/>
    <s v="SIM"/>
    <d v="2014-12-16T00:00:00"/>
    <s v="Keymile"/>
    <x v="2"/>
  </r>
  <r>
    <x v="3"/>
    <x v="3"/>
    <s v="18 Arm"/>
    <s v="SIM"/>
    <s v="SIM"/>
    <d v="2014-11-12T00:00:00"/>
    <s v="Keymile"/>
    <x v="2"/>
  </r>
  <r>
    <x v="3"/>
    <x v="3"/>
    <s v="18 Arm"/>
    <s v="SIM"/>
    <s v="SIM"/>
    <d v="2014-11-14T00:00:00"/>
    <s v="Keymile"/>
    <x v="2"/>
  </r>
  <r>
    <x v="3"/>
    <x v="3"/>
    <s v="18 Arm"/>
    <s v="SIM"/>
    <s v="SIM"/>
    <d v="2014-11-11T00:00:00"/>
    <s v="Keymile"/>
    <x v="2"/>
  </r>
  <r>
    <x v="3"/>
    <x v="3"/>
    <s v="18 Arm"/>
    <s v="SIM"/>
    <s v="SIM"/>
    <d v="2015-01-20T00:00:00"/>
    <s v="Keymile"/>
    <x v="2"/>
  </r>
  <r>
    <x v="3"/>
    <x v="3"/>
    <s v="18 Arm"/>
    <s v="SIM"/>
    <s v="SIM"/>
    <d v="2014-11-20T00:00:00"/>
    <s v="Keymile"/>
    <x v="2"/>
  </r>
  <r>
    <x v="3"/>
    <x v="3"/>
    <s v="18 Arm"/>
    <s v="SIM"/>
    <s v="SIM"/>
    <d v="2014-11-18T00:00:00"/>
    <s v="Keymile"/>
    <x v="2"/>
  </r>
  <r>
    <x v="3"/>
    <x v="3"/>
    <s v="20 Arm"/>
    <s v="SIM"/>
    <n v="5700115288"/>
    <d v="2014-10-21T00:00:00"/>
    <s v="Alcatel"/>
    <x v="2"/>
  </r>
  <r>
    <x v="3"/>
    <x v="3"/>
    <s v="20 Arm"/>
    <s v="SIM"/>
    <n v="5700115291"/>
    <d v="2014-10-23T00:00:00"/>
    <s v="Alcatel"/>
    <x v="2"/>
  </r>
  <r>
    <x v="3"/>
    <x v="3"/>
    <s v="20 Arm"/>
    <s v="SIM"/>
    <n v="5700115243"/>
    <d v="2014-11-10T00:00:00"/>
    <s v="Alcatel"/>
    <x v="2"/>
  </r>
  <r>
    <x v="3"/>
    <x v="3"/>
    <s v="20 Arm"/>
    <s v="SIM"/>
    <n v="5700115252"/>
    <d v="2014-11-15T00:00:00"/>
    <s v="Alcatel"/>
    <x v="2"/>
  </r>
  <r>
    <x v="3"/>
    <x v="3"/>
    <s v="20 Arm"/>
    <s v="SIM"/>
    <n v="5700115237"/>
    <d v="2014-11-12T00:00:00"/>
    <s v="Alcatel"/>
    <x v="2"/>
  </r>
  <r>
    <x v="3"/>
    <x v="3"/>
    <s v="20 Arm"/>
    <s v="SIM"/>
    <n v="5700115246"/>
    <d v="2014-10-20T00:00:00"/>
    <s v="Alcatel"/>
    <x v="2"/>
  </r>
  <r>
    <x v="3"/>
    <x v="3"/>
    <s v="20 Arm"/>
    <s v="SIM"/>
    <n v="5700115258"/>
    <d v="2014-11-17T00:00:00"/>
    <s v="Alcatel"/>
    <x v="2"/>
  </r>
  <r>
    <x v="3"/>
    <x v="3"/>
    <s v="20 Arm"/>
    <s v="SIM"/>
    <n v="5700115261"/>
    <d v="2014-10-27T00:00:00"/>
    <s v="Alcatel"/>
    <x v="2"/>
  </r>
  <r>
    <x v="3"/>
    <x v="3"/>
    <s v="20 Arm"/>
    <s v="SIM"/>
    <n v="5700115264"/>
    <d v="2014-10-27T00:00:00"/>
    <s v="Alcatel"/>
    <x v="2"/>
  </r>
  <r>
    <x v="3"/>
    <x v="3"/>
    <s v="20 Arm"/>
    <s v="SIM"/>
    <n v="5700115267"/>
    <d v="2014-10-15T00:00:00"/>
    <s v="Alcatel"/>
    <x v="2"/>
  </r>
  <r>
    <x v="3"/>
    <x v="3"/>
    <s v="20 Arm"/>
    <s v="SIM"/>
    <n v="5700115270"/>
    <d v="2014-10-20T00:00:00"/>
    <s v="Alcatel"/>
    <x v="2"/>
  </r>
  <r>
    <x v="3"/>
    <x v="3"/>
    <s v="20 Arm"/>
    <s v="SIM"/>
    <n v="5700115273"/>
    <d v="2014-10-21T00:00:00"/>
    <s v="Alcatel"/>
    <x v="2"/>
  </r>
  <r>
    <x v="3"/>
    <x v="3"/>
    <s v="20 Arm"/>
    <s v="SIM"/>
    <n v="5700115285"/>
    <d v="2014-10-22T00:00:00"/>
    <s v="Alcatel"/>
    <x v="2"/>
  </r>
  <r>
    <x v="3"/>
    <x v="3"/>
    <s v="20 Arm"/>
    <s v="SIM"/>
    <n v="5700115279"/>
    <d v="2014-10-20T00:00:00"/>
    <s v="Alcatel"/>
    <x v="2"/>
  </r>
  <r>
    <x v="3"/>
    <x v="3"/>
    <s v="20 Arm"/>
    <s v="SIM"/>
    <n v="5700115282"/>
    <d v="2014-10-21T00:00:00"/>
    <s v="Alcatel"/>
    <x v="2"/>
  </r>
  <r>
    <x v="3"/>
    <x v="3"/>
    <s v="20 Arm"/>
    <s v="SIM"/>
    <n v="5700115240"/>
    <d v="2014-10-23T00:00:00"/>
    <s v="Alcatel"/>
    <x v="2"/>
  </r>
  <r>
    <x v="3"/>
    <x v="3"/>
    <s v="20 Arm"/>
    <s v="SIM"/>
    <n v="5700115255"/>
    <d v="2014-11-05T00:00:00"/>
    <s v="Alcatel"/>
    <x v="2"/>
  </r>
  <r>
    <x v="3"/>
    <x v="3"/>
    <s v="20 Arm"/>
    <s v="SIM"/>
    <n v="5700115234"/>
    <d v="2014-11-12T00:00:00"/>
    <s v="Alcatel"/>
    <x v="2"/>
  </r>
  <r>
    <x v="3"/>
    <x v="3"/>
    <s v="20 Arm"/>
    <s v="SIM"/>
    <n v="5700115249"/>
    <d v="2015-01-29T00:00:00"/>
    <s v="Alcatel"/>
    <x v="2"/>
  </r>
  <r>
    <x v="3"/>
    <x v="3"/>
    <s v="20 Arm"/>
    <s v="SIM"/>
    <n v="5700115276"/>
    <d v="2014-10-30T00:00:00"/>
    <s v="Alcatel"/>
    <x v="2"/>
  </r>
  <r>
    <x v="3"/>
    <x v="9"/>
    <s v="1 Arm"/>
    <s v="SIM"/>
    <n v="5700192796"/>
    <d v="2014-09-18T00:00:00"/>
    <s v="Huawei"/>
    <x v="3"/>
  </r>
  <r>
    <x v="3"/>
    <x v="4"/>
    <n v="2014"/>
    <s v="SIM"/>
    <s v="SIM"/>
    <d v="2015-03-17T00:00:00"/>
    <s v="Keymile"/>
    <x v="2"/>
  </r>
  <r>
    <x v="3"/>
    <x v="4"/>
    <n v="2014"/>
    <s v="SIM"/>
    <n v="5700230007"/>
    <d v="2014-12-31T00:00:00"/>
    <s v="Keymile"/>
    <x v="2"/>
  </r>
  <r>
    <x v="3"/>
    <x v="4"/>
    <n v="2014"/>
    <s v="SIM"/>
    <s v="SIM"/>
    <d v="2015-03-24T00:00:00"/>
    <s v="Keymile"/>
    <x v="2"/>
  </r>
  <r>
    <x v="3"/>
    <x v="4"/>
    <n v="2014"/>
    <s v="SIM"/>
    <n v="5700150197"/>
    <d v="2014-03-31T00:00:00"/>
    <s v="Keymile"/>
    <x v="1"/>
  </r>
  <r>
    <x v="3"/>
    <x v="4"/>
    <n v="2014"/>
    <s v="SIM"/>
    <s v="SIM"/>
    <d v="2014-06-02T00:00:00"/>
    <s v="Keymile"/>
    <x v="1"/>
  </r>
  <r>
    <x v="3"/>
    <x v="4"/>
    <n v="2014"/>
    <s v="SIM"/>
    <s v="SIM"/>
    <d v="2015-01-21T00:00:00"/>
    <s v="Huawei"/>
    <x v="1"/>
  </r>
  <r>
    <x v="3"/>
    <x v="4"/>
    <n v="2014"/>
    <s v="SIM"/>
    <s v="SIM"/>
    <d v="2014-11-12T00:00:00"/>
    <s v="Keymile"/>
    <x v="2"/>
  </r>
  <r>
    <x v="3"/>
    <x v="4"/>
    <n v="2014"/>
    <s v="SIM"/>
    <n v="5700251951"/>
    <d v="2014-09-16T00:00:00"/>
    <s v="Huawei"/>
    <x v="1"/>
  </r>
  <r>
    <x v="3"/>
    <x v="4"/>
    <n v="2014"/>
    <s v="SIM"/>
    <n v="5700241114"/>
    <d v="2014-07-14T00:00:00"/>
    <s v="Huawei"/>
    <x v="1"/>
  </r>
  <r>
    <x v="3"/>
    <x v="4"/>
    <n v="2014"/>
    <s v="SIM"/>
    <n v="5700241116"/>
    <d v="2014-07-31T00:00:00"/>
    <s v="Huawei"/>
    <x v="1"/>
  </r>
  <r>
    <x v="3"/>
    <x v="4"/>
    <n v="2014"/>
    <s v="SIM"/>
    <s v="SIM"/>
    <d v="2015-01-15T00:00:00"/>
    <s v="Huawei"/>
    <x v="1"/>
  </r>
  <r>
    <x v="3"/>
    <x v="4"/>
    <n v="2014"/>
    <s v="SIM"/>
    <s v="SIM"/>
    <d v="2015-02-10T00:00:00"/>
    <s v="Keymile"/>
    <x v="2"/>
  </r>
  <r>
    <x v="3"/>
    <x v="4"/>
    <n v="2014"/>
    <s v="SIM"/>
    <n v="5700247794"/>
    <d v="2014-09-25T00:00:00"/>
    <s v="Keymile"/>
    <x v="1"/>
  </r>
  <r>
    <x v="3"/>
    <x v="4"/>
    <n v="2014"/>
    <s v="SIM"/>
    <n v="5700251953"/>
    <d v="2014-08-15T00:00:00"/>
    <s v="Huawei"/>
    <x v="1"/>
  </r>
  <r>
    <x v="3"/>
    <x v="4"/>
    <n v="2014"/>
    <s v="SIM"/>
    <n v="5700251954"/>
    <d v="2014-09-30T00:00:00"/>
    <s v="Huawei"/>
    <x v="1"/>
  </r>
  <r>
    <x v="3"/>
    <x v="4"/>
    <n v="2014"/>
    <s v="SIM"/>
    <n v="5700171792"/>
    <d v="2014-02-27T00:00:00"/>
    <s v="Huawei"/>
    <x v="1"/>
  </r>
  <r>
    <x v="3"/>
    <x v="4"/>
    <n v="2014"/>
    <s v="SIM"/>
    <n v="5700163498"/>
    <d v="2014-04-28T00:00:00"/>
    <s v="Huawei"/>
    <x v="1"/>
  </r>
  <r>
    <x v="3"/>
    <x v="4"/>
    <n v="2014"/>
    <s v="SIM"/>
    <n v="5700230003"/>
    <d v="2014-08-15T00:00:00"/>
    <s v="Keymile"/>
    <x v="1"/>
  </r>
  <r>
    <x v="3"/>
    <x v="4"/>
    <n v="2014"/>
    <s v="SIM"/>
    <s v="NÃO"/>
    <d v="2014-11-19T00:00:00"/>
    <s v="Alcatel"/>
    <x v="2"/>
  </r>
  <r>
    <x v="3"/>
    <x v="4"/>
    <n v="2014"/>
    <s v="SIM"/>
    <s v="SIM"/>
    <d v="2015-02-27T00:00:00"/>
    <s v="Keymile"/>
    <x v="2"/>
  </r>
  <r>
    <x v="3"/>
    <x v="4"/>
    <n v="2014"/>
    <s v="SIM"/>
    <n v="5700251950"/>
    <d v="2014-09-22T00:00:00"/>
    <s v="Huawei"/>
    <x v="1"/>
  </r>
  <r>
    <x v="3"/>
    <x v="4"/>
    <n v="2014"/>
    <s v="SIM"/>
    <n v="5700193858"/>
    <d v="2014-06-11T00:00:00"/>
    <s v="Huawei"/>
    <x v="1"/>
  </r>
  <r>
    <x v="3"/>
    <x v="4"/>
    <n v="2014"/>
    <s v="SIM"/>
    <n v="5700241107"/>
    <d v="2014-03-07T00:00:00"/>
    <s v="Huawei"/>
    <x v="1"/>
  </r>
  <r>
    <x v="3"/>
    <x v="4"/>
    <n v="2014"/>
    <s v="SIM"/>
    <s v="SIM"/>
    <d v="2015-01-26T00:00:00"/>
    <s v="Alcatel"/>
    <x v="1"/>
  </r>
  <r>
    <x v="3"/>
    <x v="4"/>
    <n v="2014"/>
    <s v="SIM"/>
    <s v="SIM"/>
    <d v="2014-12-05T00:00:00"/>
    <s v="Keymile"/>
    <x v="2"/>
  </r>
  <r>
    <x v="3"/>
    <x v="4"/>
    <n v="2014"/>
    <s v="SIM"/>
    <n v="5700241108"/>
    <d v="2014-03-26T00:00:00"/>
    <s v="Huawei"/>
    <x v="1"/>
  </r>
  <r>
    <x v="3"/>
    <x v="4"/>
    <n v="2014"/>
    <s v="SIM"/>
    <n v="5700171791"/>
    <d v="2014-03-07T00:00:00"/>
    <s v="Huawei"/>
    <x v="1"/>
  </r>
  <r>
    <x v="3"/>
    <x v="4"/>
    <n v="2014"/>
    <s v="SIM"/>
    <n v="5700230011"/>
    <d v="2014-07-29T00:00:00"/>
    <s v="Keymile"/>
    <x v="2"/>
  </r>
  <r>
    <x v="3"/>
    <x v="4"/>
    <n v="2014"/>
    <s v="SIM"/>
    <n v="5700230015"/>
    <d v="2014-08-11T00:00:00"/>
    <s v="Keymile"/>
    <x v="2"/>
  </r>
  <r>
    <x v="3"/>
    <x v="4"/>
    <n v="2014"/>
    <s v="SIM"/>
    <n v="5700150193"/>
    <d v="2014-03-24T00:00:00"/>
    <s v="Keymile"/>
    <x v="1"/>
  </r>
  <r>
    <x v="3"/>
    <x v="4"/>
    <n v="2014"/>
    <s v="SIM"/>
    <s v="SIM"/>
    <d v="2014-10-01T00:00:00"/>
    <s v="Keymile"/>
    <x v="2"/>
  </r>
  <r>
    <x v="3"/>
    <x v="4"/>
    <n v="2014"/>
    <s v="SIM"/>
    <n v="5700156761"/>
    <d v="2014-04-01T00:00:00"/>
    <s v="Huawei"/>
    <x v="1"/>
  </r>
  <r>
    <x v="3"/>
    <x v="4"/>
    <n v="2014"/>
    <s v="SIM"/>
    <n v="5700241112"/>
    <d v="2014-06-25T00:00:00"/>
    <s v="Huawei"/>
    <x v="1"/>
  </r>
  <r>
    <x v="3"/>
    <x v="4"/>
    <n v="2014"/>
    <s v="SIM"/>
    <n v="5700241113"/>
    <d v="2014-06-25T00:00:00"/>
    <s v="Huawei"/>
    <x v="1"/>
  </r>
  <r>
    <x v="3"/>
    <x v="4"/>
    <n v="2014"/>
    <s v="SIM"/>
    <n v="5700241109"/>
    <d v="2014-04-09T00:00:00"/>
    <s v="Huawei"/>
    <x v="1"/>
  </r>
  <r>
    <x v="3"/>
    <x v="4"/>
    <n v="2014"/>
    <s v="SIM"/>
    <s v="SIM"/>
    <d v="2014-09-22T00:00:00"/>
    <s v="Keymile"/>
    <x v="2"/>
  </r>
  <r>
    <x v="4"/>
    <x v="5"/>
    <s v="53 Arm"/>
    <s v="SIM"/>
    <n v="5700290433"/>
    <d v="2015-09-15T00:00:00"/>
    <s v="Huawei"/>
    <x v="3"/>
  </r>
  <r>
    <x v="4"/>
    <x v="5"/>
    <s v="53 Arm"/>
    <s v="SIM"/>
    <n v="5700318572"/>
    <d v="2015-07-01T00:00:00"/>
    <s v="Huawei"/>
    <x v="3"/>
  </r>
  <r>
    <x v="4"/>
    <x v="5"/>
    <s v="53 Arm"/>
    <s v="SIM"/>
    <n v="5700318519"/>
    <d v="2015-12-21T00:00:00"/>
    <s v="Huawei"/>
    <x v="3"/>
  </r>
  <r>
    <x v="4"/>
    <x v="5"/>
    <s v="53 Arm"/>
    <s v="SIM"/>
    <n v="5700290499"/>
    <d v="2015-09-25T00:00:00"/>
    <s v="Huawei"/>
    <x v="3"/>
  </r>
  <r>
    <x v="4"/>
    <x v="5"/>
    <s v="53 Arm"/>
    <s v="SIM"/>
    <n v="5700405285"/>
    <d v="2016-01-15T00:00:00"/>
    <s v="Huawei"/>
    <x v="3"/>
  </r>
  <r>
    <x v="4"/>
    <x v="5"/>
    <s v="53 Arm"/>
    <s v="SIM"/>
    <n v="5700318520"/>
    <d v="2015-10-08T00:00:00"/>
    <s v="Huawei"/>
    <x v="3"/>
  </r>
  <r>
    <x v="4"/>
    <x v="5"/>
    <s v="53 Arm"/>
    <s v="SIM"/>
    <n v="5700405288"/>
    <d v="2015-12-22T00:00:00"/>
    <s v="Huawei"/>
    <x v="3"/>
  </r>
  <r>
    <x v="4"/>
    <x v="5"/>
    <s v="53 Arm"/>
    <s v="SIM"/>
    <n v="5700318521"/>
    <d v="2015-07-31T00:00:00"/>
    <s v="Huawei"/>
    <x v="3"/>
  </r>
  <r>
    <x v="4"/>
    <x v="5"/>
    <s v="53 Arm"/>
    <s v="SIM"/>
    <n v="5700290469"/>
    <d v="2015-10-22T00:00:00"/>
    <s v="Huawei"/>
    <x v="3"/>
  </r>
  <r>
    <x v="4"/>
    <x v="5"/>
    <s v="53 Arm"/>
    <s v="SIM"/>
    <n v="5700290423"/>
    <d v="2015-10-09T00:00:00"/>
    <s v="Huawei"/>
    <x v="3"/>
  </r>
  <r>
    <x v="4"/>
    <x v="5"/>
    <s v="53 Arm"/>
    <s v="SIM"/>
    <n v="5700360014"/>
    <d v="2016-02-05T00:00:00"/>
    <s v="Huawei"/>
    <x v="3"/>
  </r>
  <r>
    <x v="4"/>
    <x v="5"/>
    <s v="53 Arm"/>
    <s v="SIM"/>
    <n v="5700290430"/>
    <d v="2015-09-09T00:00:00"/>
    <s v="Huawei"/>
    <x v="3"/>
  </r>
  <r>
    <x v="4"/>
    <x v="5"/>
    <s v="53 Arm"/>
    <s v="SIM"/>
    <n v="5700318573"/>
    <d v="2015-10-19T00:00:00"/>
    <s v="Huawei"/>
    <x v="3"/>
  </r>
  <r>
    <x v="4"/>
    <x v="5"/>
    <s v="53 Arm"/>
    <s v=""/>
    <n v="5700285579"/>
    <m/>
    <s v="Huawei"/>
    <x v="3"/>
  </r>
  <r>
    <x v="4"/>
    <x v="5"/>
    <s v="53 Arm"/>
    <s v="SIM"/>
    <n v="5700290427"/>
    <d v="2015-09-16T00:00:00"/>
    <s v="Huawei"/>
    <x v="3"/>
  </r>
  <r>
    <x v="4"/>
    <x v="5"/>
    <s v="53 Arm"/>
    <s v="SIM"/>
    <n v="5700290448"/>
    <d v="2015-04-30T00:00:00"/>
    <s v="Huawei"/>
    <x v="3"/>
  </r>
  <r>
    <x v="4"/>
    <x v="5"/>
    <s v="53 Arm"/>
    <s v="SIM"/>
    <n v="5700290445"/>
    <d v="2015-04-30T00:00:00"/>
    <s v="Huawei"/>
    <x v="3"/>
  </r>
  <r>
    <x v="4"/>
    <x v="5"/>
    <s v="53 Arm"/>
    <s v="SIM"/>
    <n v="5700290490"/>
    <d v="2015-05-04T00:00:00"/>
    <s v="Huawei"/>
    <x v="3"/>
  </r>
  <r>
    <x v="4"/>
    <x v="5"/>
    <s v="53 Arm"/>
    <s v="SIM"/>
    <n v="5700290484"/>
    <d v="2015-05-04T00:00:00"/>
    <s v="Huawei"/>
    <x v="3"/>
  </r>
  <r>
    <x v="4"/>
    <x v="5"/>
    <s v="53 Arm"/>
    <s v=""/>
    <n v="5700318574"/>
    <m/>
    <s v="Huawei"/>
    <x v="3"/>
  </r>
  <r>
    <x v="4"/>
    <x v="5"/>
    <s v="53 Arm"/>
    <s v="SIM"/>
    <n v="5700290472"/>
    <d v="2015-04-30T00:00:00"/>
    <s v="Huawei"/>
    <x v="3"/>
  </r>
  <r>
    <x v="4"/>
    <x v="5"/>
    <s v="53 Arm"/>
    <s v="SIM"/>
    <n v="5700290466"/>
    <d v="2015-04-30T00:00:00"/>
    <s v="Huawei"/>
    <x v="3"/>
  </r>
  <r>
    <x v="4"/>
    <x v="5"/>
    <s v="53 Arm"/>
    <s v="SIM"/>
    <n v="5700360018"/>
    <d v="2016-03-28T00:00:00"/>
    <s v="Huawei"/>
    <x v="3"/>
  </r>
  <r>
    <x v="4"/>
    <x v="5"/>
    <s v="53 Arm"/>
    <s v="SIM"/>
    <n v="5700290463"/>
    <d v="2015-06-29T00:00:00"/>
    <s v="Huawei"/>
    <x v="3"/>
  </r>
  <r>
    <x v="4"/>
    <x v="5"/>
    <s v="53 Arm"/>
    <s v="SIM"/>
    <n v="5700360016"/>
    <d v="2015-10-19T00:00:00"/>
    <s v="Huawei"/>
    <x v="3"/>
  </r>
  <r>
    <x v="4"/>
    <x v="5"/>
    <s v="53 Arm"/>
    <s v=""/>
    <n v="5700290439"/>
    <d v="2015-11-10T00:00:00"/>
    <s v="Huawei"/>
    <x v="3"/>
  </r>
  <r>
    <x v="4"/>
    <x v="5"/>
    <s v="53 Arm"/>
    <s v="SIM"/>
    <n v="5700290496"/>
    <d v="2015-06-30T00:00:00"/>
    <s v="Huawei"/>
    <x v="3"/>
  </r>
  <r>
    <x v="4"/>
    <x v="5"/>
    <s v="53 Arm"/>
    <s v=""/>
    <n v="5700290426"/>
    <m/>
    <s v="Huawei"/>
    <x v="3"/>
  </r>
  <r>
    <x v="4"/>
    <x v="5"/>
    <s v="53 Arm"/>
    <s v="SIM"/>
    <n v="5700290451"/>
    <d v="2015-05-29T00:00:00"/>
    <s v="Huawei"/>
    <x v="3"/>
  </r>
  <r>
    <x v="4"/>
    <x v="5"/>
    <s v="53 Arm"/>
    <s v="SIM"/>
    <n v="5700290454"/>
    <d v="2015-05-29T00:00:00"/>
    <s v="Huawei"/>
    <x v="3"/>
  </r>
  <r>
    <x v="4"/>
    <x v="5"/>
    <s v="53 Arm"/>
    <s v="SIM"/>
    <n v="5700360020"/>
    <d v="2015-08-06T00:00:00"/>
    <s v="Huawei"/>
    <x v="3"/>
  </r>
  <r>
    <x v="4"/>
    <x v="5"/>
    <s v="53 Arm"/>
    <s v="SIM"/>
    <n v="5700360022"/>
    <d v="2015-10-09T00:00:00"/>
    <s v="Huawei"/>
    <x v="3"/>
  </r>
  <r>
    <x v="4"/>
    <x v="5"/>
    <s v="53 Arm"/>
    <s v="SIM"/>
    <n v="5700293302"/>
    <d v="2015-05-28T00:00:00"/>
    <s v="Huawei"/>
    <x v="3"/>
  </r>
  <r>
    <x v="4"/>
    <x v="5"/>
    <s v="53 Arm"/>
    <s v="SIM"/>
    <n v="5700290481"/>
    <d v="2015-06-26T00:00:00"/>
    <s v="Huawei"/>
    <x v="3"/>
  </r>
  <r>
    <x v="4"/>
    <x v="5"/>
    <s v="53 Arm"/>
    <s v="SIM"/>
    <n v="5700370908"/>
    <d v="2015-10-30T00:00:00"/>
    <s v="Huawei"/>
    <x v="3"/>
  </r>
  <r>
    <x v="4"/>
    <x v="5"/>
    <s v="53 Arm"/>
    <s v="SIM"/>
    <n v="5700290425"/>
    <d v="2015-09-15T00:00:00"/>
    <s v="Huawei"/>
    <x v="3"/>
  </r>
  <r>
    <x v="4"/>
    <x v="5"/>
    <s v="53 Arm"/>
    <s v="SIM"/>
    <n v="5700405289"/>
    <d v="2016-01-06T00:00:00"/>
    <s v="Huawei"/>
    <x v="3"/>
  </r>
  <r>
    <x v="4"/>
    <x v="5"/>
    <s v="53 Arm"/>
    <s v="SIM"/>
    <n v="5700360028"/>
    <d v="2015-11-06T00:00:00"/>
    <s v="Huawei"/>
    <x v="3"/>
  </r>
  <r>
    <x v="4"/>
    <x v="5"/>
    <s v="53 Arm"/>
    <s v="SIM"/>
    <n v="5700290487"/>
    <d v="2015-04-30T00:00:00"/>
    <s v="Huawei"/>
    <x v="3"/>
  </r>
  <r>
    <x v="4"/>
    <x v="5"/>
    <s v="53 Arm"/>
    <s v="SIM"/>
    <n v="5700360024"/>
    <d v="2015-11-09T00:00:00"/>
    <s v="Huawei"/>
    <x v="3"/>
  </r>
  <r>
    <x v="4"/>
    <x v="5"/>
    <s v="53 Arm"/>
    <s v="SIM"/>
    <n v="5700360026"/>
    <d v="2015-11-09T00:00:00"/>
    <s v="Huawei"/>
    <x v="3"/>
  </r>
  <r>
    <x v="4"/>
    <x v="5"/>
    <s v="53 Arm"/>
    <s v="SIM"/>
    <n v="5700290460"/>
    <d v="2015-08-19T00:00:00"/>
    <s v="Huawei"/>
    <x v="3"/>
  </r>
  <r>
    <x v="4"/>
    <x v="5"/>
    <s v="53 Arm"/>
    <s v="SIM"/>
    <n v="5700290478"/>
    <d v="2016-01-08T00:00:00"/>
    <s v="Huawei"/>
    <x v="3"/>
  </r>
  <r>
    <x v="4"/>
    <x v="5"/>
    <s v="53 Arm"/>
    <s v="SIM"/>
    <n v="5700290475"/>
    <d v="2015-06-30T00:00:00"/>
    <s v="Huawei"/>
    <x v="3"/>
  </r>
  <r>
    <x v="4"/>
    <x v="5"/>
    <s v="53 Arm"/>
    <s v="SIM"/>
    <n v="5700290457"/>
    <d v="2015-05-13T00:00:00"/>
    <s v="Huawei"/>
    <x v="3"/>
  </r>
  <r>
    <x v="4"/>
    <x v="5"/>
    <s v="53 Arm"/>
    <s v="SIM"/>
    <n v="5700290442"/>
    <d v="2016-02-01T00:00:00"/>
    <s v="Huawei"/>
    <x v="3"/>
  </r>
  <r>
    <x v="4"/>
    <x v="5"/>
    <s v="53 Arm"/>
    <s v="SIM"/>
    <n v="5700290436"/>
    <d v="2015-09-11T00:00:00"/>
    <s v="Huawei"/>
    <x v="3"/>
  </r>
  <r>
    <x v="4"/>
    <x v="5"/>
    <s v="53 Arm"/>
    <s v="SIM"/>
    <n v="5700405286"/>
    <d v="2015-11-26T00:00:00"/>
    <s v="Huawei"/>
    <x v="3"/>
  </r>
  <r>
    <x v="4"/>
    <x v="5"/>
    <s v="53 Arm"/>
    <s v="SIM"/>
    <n v="5700318517"/>
    <d v="2015-09-10T00:00:00"/>
    <s v="Huawei"/>
    <x v="3"/>
  </r>
  <r>
    <x v="4"/>
    <x v="5"/>
    <s v="53 Arm"/>
    <s v="SIM"/>
    <n v="5700360030"/>
    <d v="2015-11-25T00:00:00"/>
    <s v="Huawei"/>
    <x v="3"/>
  </r>
  <r>
    <x v="4"/>
    <x v="5"/>
    <s v="53 Arm"/>
    <s v="SIM"/>
    <n v="5700290493"/>
    <d v="2015-06-16T00:00:00"/>
    <s v="Huawei"/>
    <x v="3"/>
  </r>
  <r>
    <x v="4"/>
    <x v="5"/>
    <s v="53 Arm"/>
    <s v="SIM"/>
    <n v="5700405290"/>
    <d v="2016-01-18T00:00:00"/>
    <s v="Huawei"/>
    <x v="3"/>
  </r>
  <r>
    <x v="4"/>
    <x v="5"/>
    <s v="56 Arm"/>
    <m/>
    <n v="5700405287"/>
    <d v="2015-11-30T00:00:00"/>
    <s v="Huawei"/>
    <x v="3"/>
  </r>
  <r>
    <x v="4"/>
    <x v="5"/>
    <s v="56 Arm"/>
    <m/>
    <n v="5700360032"/>
    <d v="2015-11-30T00:00:00"/>
    <s v="Huawei"/>
    <x v="3"/>
  </r>
  <r>
    <x v="4"/>
    <x v="10"/>
    <s v="3 Arm"/>
    <s v="SIM"/>
    <n v="5700323303"/>
    <d v="2016-05-10T00:00:00"/>
    <s v="Huawei"/>
    <x v="3"/>
  </r>
  <r>
    <x v="4"/>
    <x v="10"/>
    <s v="3 Arm"/>
    <s v="SIM"/>
    <n v="5700323305"/>
    <d v="2015-07-29T00:00:00"/>
    <s v="Huawei"/>
    <x v="3"/>
  </r>
  <r>
    <x v="4"/>
    <x v="10"/>
    <s v="3 Arm"/>
    <s v=""/>
    <n v="5700323304"/>
    <d v="2015-11-27T00:00:00"/>
    <s v="Huawei"/>
    <x v="3"/>
  </r>
  <r>
    <x v="4"/>
    <x v="12"/>
    <s v="61 Arm"/>
    <s v="SIM"/>
    <n v="5700318526"/>
    <d v="2015-07-03T00:00:00"/>
    <s v="Huawei"/>
    <x v="3"/>
  </r>
  <r>
    <x v="4"/>
    <x v="12"/>
    <s v="61 Arm"/>
    <s v="SIM"/>
    <n v="5700318524"/>
    <d v="2015-07-03T00:00:00"/>
    <s v="Huawei"/>
    <x v="3"/>
  </r>
  <r>
    <x v="4"/>
    <x v="12"/>
    <s v="61 Arm"/>
    <s v="SIM"/>
    <n v="5700360003"/>
    <d v="2015-11-17T00:00:00"/>
    <s v="Huawei"/>
    <x v="3"/>
  </r>
  <r>
    <x v="4"/>
    <x v="12"/>
    <s v="61 Arm"/>
    <s v="SIM"/>
    <n v="5700360010"/>
    <d v="2015-11-17T00:00:00"/>
    <s v="Huawei"/>
    <x v="3"/>
  </r>
  <r>
    <x v="4"/>
    <x v="12"/>
    <s v="61 Arm"/>
    <s v="SIM"/>
    <n v="5700360012"/>
    <d v="2015-11-17T00:00:00"/>
    <s v="Huawei"/>
    <x v="3"/>
  </r>
  <r>
    <x v="4"/>
    <x v="12"/>
    <s v="61 Arm"/>
    <s v="SIM"/>
    <n v="5700360005"/>
    <d v="2015-11-26T00:00:00"/>
    <s v="Huawei"/>
    <x v="3"/>
  </r>
  <r>
    <x v="4"/>
    <x v="12"/>
    <s v="61 Arm"/>
    <s v="SIM"/>
    <n v="5700360006"/>
    <d v="2015-11-26T00:00:00"/>
    <s v="Huawei"/>
    <x v="3"/>
  </r>
  <r>
    <x v="4"/>
    <x v="12"/>
    <s v="61 Arm"/>
    <s v="SIM"/>
    <n v="5700360008"/>
    <d v="2016-03-28T00:00:00"/>
    <s v="Huawei"/>
    <x v="3"/>
  </r>
  <r>
    <x v="4"/>
    <x v="12"/>
    <s v="61 Arm"/>
    <s v="SIM"/>
    <n v="5700348991"/>
    <d v="2015-07-30T00:00:00"/>
    <s v="Alcatel"/>
    <x v="1"/>
  </r>
  <r>
    <x v="4"/>
    <x v="12"/>
    <s v="61 Arm"/>
    <s v="SIM"/>
    <n v="5700348986"/>
    <d v="2015-07-22T00:00:00"/>
    <s v="Alcatel"/>
    <x v="1"/>
  </r>
  <r>
    <x v="4"/>
    <x v="12"/>
    <s v="61 Arm"/>
    <s v="SIM"/>
    <n v="5700360604"/>
    <d v="2015-08-11T00:00:00"/>
    <s v="Alcatel"/>
    <x v="1"/>
  </r>
  <r>
    <x v="4"/>
    <x v="12"/>
    <s v="61 Arm"/>
    <s v="SIM"/>
    <n v="5700358266"/>
    <d v="2015-11-26T00:00:00"/>
    <s v="Alcatel"/>
    <x v="3"/>
  </r>
  <r>
    <x v="4"/>
    <x v="12"/>
    <s v="61 Arm"/>
    <s v="SIM"/>
    <n v="5700356906"/>
    <d v="2015-07-23T00:00:00"/>
    <s v="Alcatel"/>
    <x v="1"/>
  </r>
  <r>
    <x v="4"/>
    <x v="12"/>
    <s v="61 Arm"/>
    <s v="SIM"/>
    <n v="5700358280"/>
    <d v="2015-12-28T00:00:00"/>
    <s v="Alcatel"/>
    <x v="3"/>
  </r>
  <r>
    <x v="4"/>
    <x v="12"/>
    <s v="61 Arm"/>
    <s v="SIM"/>
    <n v="5700358285"/>
    <d v="2015-12-28T00:00:00"/>
    <s v="Alcatel"/>
    <x v="3"/>
  </r>
  <r>
    <x v="4"/>
    <x v="12"/>
    <s v="61 Arm"/>
    <s v="SIM"/>
    <n v="5700358295"/>
    <d v="2015-12-11T00:00:00"/>
    <s v="Alcatel"/>
    <x v="3"/>
  </r>
  <r>
    <x v="4"/>
    <x v="12"/>
    <s v="61 Arm"/>
    <s v="SIM"/>
    <n v="5700358275"/>
    <d v="2015-12-04T00:00:00"/>
    <s v="Alcatel"/>
    <x v="3"/>
  </r>
  <r>
    <x v="4"/>
    <x v="12"/>
    <s v="61 Arm"/>
    <s v="SIM"/>
    <n v="5700401693"/>
    <d v="2015-12-28T00:00:00"/>
    <s v="Alcatel"/>
    <x v="3"/>
  </r>
  <r>
    <x v="4"/>
    <x v="12"/>
    <s v="61 Arm"/>
    <s v="SIM"/>
    <n v="5700360609"/>
    <d v="2015-11-17T00:00:00"/>
    <s v="Alcatel"/>
    <x v="1"/>
  </r>
  <r>
    <x v="4"/>
    <x v="12"/>
    <s v="61 Arm"/>
    <s v="SIM"/>
    <n v="5700356911"/>
    <d v="2015-07-20T00:00:00"/>
    <s v="Alcatel"/>
    <x v="1"/>
  </r>
  <r>
    <x v="4"/>
    <x v="12"/>
    <s v="61 Arm"/>
    <s v="SIM"/>
    <n v="5700348996"/>
    <d v="2015-07-30T00:00:00"/>
    <s v="Alcatel"/>
    <x v="1"/>
  </r>
  <r>
    <x v="4"/>
    <x v="12"/>
    <s v="61 Arm"/>
    <s v="SIM"/>
    <n v="5700356901"/>
    <d v="2015-08-24T00:00:00"/>
    <s v="Alcatel"/>
    <x v="1"/>
  </r>
  <r>
    <x v="4"/>
    <x v="12"/>
    <s v="61 Arm"/>
    <s v="SIM"/>
    <n v="5700354884"/>
    <d v="2015-12-04T00:00:00"/>
    <s v="Alcatel"/>
    <x v="3"/>
  </r>
  <r>
    <x v="4"/>
    <x v="12"/>
    <s v="61 Arm"/>
    <s v="SIM"/>
    <n v="5700354889"/>
    <d v="2016-04-19T00:00:00"/>
    <s v="Alcatel"/>
    <x v="3"/>
  </r>
  <r>
    <x v="4"/>
    <x v="12"/>
    <s v="61 Arm"/>
    <s v="SIM"/>
    <n v="5700354894"/>
    <d v="2016-04-19T00:00:00"/>
    <s v="Alcatel"/>
    <x v="3"/>
  </r>
  <r>
    <x v="4"/>
    <x v="12"/>
    <s v="61 Arm"/>
    <s v="SIM"/>
    <n v="5700354899"/>
    <d v="2015-12-14T00:00:00"/>
    <s v="Alcatel"/>
    <x v="3"/>
  </r>
  <r>
    <x v="4"/>
    <x v="12"/>
    <s v="61 Arm"/>
    <s v="SIM"/>
    <n v="5700360604"/>
    <d v="2015-12-21T00:00:00"/>
    <s v="Alcatel"/>
    <x v="3"/>
  </r>
  <r>
    <x v="4"/>
    <x v="12"/>
    <s v="61 Arm"/>
    <s v="SIM"/>
    <n v="5700360609"/>
    <d v="2015-12-21T00:00:00"/>
    <s v="Alcatel"/>
    <x v="3"/>
  </r>
  <r>
    <x v="4"/>
    <x v="12"/>
    <s v="61 Arm"/>
    <s v="SIM"/>
    <n v="5700360614"/>
    <d v="2015-12-21T00:00:00"/>
    <s v="Alcatel"/>
    <x v="3"/>
  </r>
  <r>
    <x v="4"/>
    <x v="12"/>
    <s v="61 Arm"/>
    <s v="SIM"/>
    <n v="5700360057"/>
    <d v="2015-07-29T00:00:00"/>
    <s v="Keymile"/>
    <x v="2"/>
  </r>
  <r>
    <x v="4"/>
    <x v="12"/>
    <s v="61 Arm"/>
    <s v="SIM"/>
    <m/>
    <d v="2015-12-28T00:00:00"/>
    <s v="Huawei"/>
    <x v="3"/>
  </r>
  <r>
    <x v="4"/>
    <x v="12"/>
    <s v="61 Arm"/>
    <s v="SIM"/>
    <n v="5700401678"/>
    <d v="2015-12-11T00:00:00"/>
    <s v="Alcatel"/>
    <x v="1"/>
  </r>
  <r>
    <x v="4"/>
    <x v="12"/>
    <s v="61 Arm"/>
    <s v="SIM"/>
    <n v="5700401683"/>
    <d v="2015-12-11T00:00:00"/>
    <s v="Alcatel"/>
    <x v="1"/>
  </r>
  <r>
    <x v="4"/>
    <x v="12"/>
    <s v="61 Arm"/>
    <s v="SIM"/>
    <n v="5700401698"/>
    <d v="2015-12-18T00:00:00"/>
    <s v="Alcatel"/>
    <x v="3"/>
  </r>
  <r>
    <x v="4"/>
    <x v="12"/>
    <s v="61 Arm"/>
    <s v="SIM"/>
    <n v="5700405303"/>
    <d v="2015-12-28T00:00:00"/>
    <s v="Alcatel"/>
    <x v="3"/>
  </r>
  <r>
    <x v="4"/>
    <x v="12"/>
    <s v="61 Arm"/>
    <s v="SIM"/>
    <n v="5700401673"/>
    <d v="2015-12-22T00:00:00"/>
    <s v="Alcatel"/>
    <x v="3"/>
  </r>
  <r>
    <x v="4"/>
    <x v="12"/>
    <s v="61 Arm"/>
    <s v="SIM"/>
    <n v="5700401678"/>
    <d v="2015-12-11T00:00:00"/>
    <s v="Alcatel"/>
    <x v="1"/>
  </r>
  <r>
    <x v="4"/>
    <x v="12"/>
    <s v="61 Arm"/>
    <s v="SIM"/>
    <n v="5700318528"/>
    <d v="2015-07-29T00:00:00"/>
    <s v="Huawei"/>
    <x v="3"/>
  </r>
  <r>
    <x v="4"/>
    <x v="12"/>
    <s v="61 Arm"/>
    <s v="SIM"/>
    <n v="5700318530"/>
    <d v="2015-07-29T00:00:00"/>
    <s v="Huawei"/>
    <x v="3"/>
  </r>
  <r>
    <x v="4"/>
    <x v="12"/>
    <s v="61 Arm"/>
    <s v="SIM"/>
    <n v="5700383416"/>
    <d v="2015-12-14T00:00:00"/>
    <s v="Huawei"/>
    <x v="3"/>
  </r>
  <r>
    <x v="4"/>
    <x v="12"/>
    <s v="61 Arm"/>
    <s v="SIM"/>
    <n v="5700390865"/>
    <d v="2015-12-14T00:00:00"/>
    <s v="Huawei"/>
    <x v="3"/>
  </r>
  <r>
    <x v="4"/>
    <x v="12"/>
    <s v="61 Arm"/>
    <s v="SIM"/>
    <n v="5700398729"/>
    <d v="2015-11-18T00:00:00"/>
    <s v="Alcatel"/>
    <x v="2"/>
  </r>
  <r>
    <x v="4"/>
    <x v="12"/>
    <s v="61 Arm"/>
    <s v="SIM"/>
    <n v="5700317777"/>
    <d v="2015-07-27T00:00:00"/>
    <s v="Keymile"/>
    <x v="2"/>
  </r>
  <r>
    <x v="4"/>
    <x v="12"/>
    <s v="61 Arm"/>
    <s v="SIM"/>
    <n v="5700355551"/>
    <d v="2015-07-27T00:00:00"/>
    <s v="Alcatel"/>
    <x v="1"/>
  </r>
  <r>
    <x v="4"/>
    <x v="12"/>
    <s v="61 Arm"/>
    <s v="SIM"/>
    <n v="5700355556"/>
    <d v="2015-07-14T00:00:00"/>
    <s v="Alcatel"/>
    <x v="1"/>
  </r>
  <r>
    <x v="4"/>
    <x v="12"/>
    <s v="61 Arm"/>
    <s v="SIM"/>
    <n v="5700355561"/>
    <d v="2015-07-23T00:00:00"/>
    <s v="Alcatel"/>
    <x v="1"/>
  </r>
  <r>
    <x v="4"/>
    <x v="12"/>
    <s v="61 Arm"/>
    <s v="SIM"/>
    <n v="5700354874"/>
    <d v="2015-09-16T00:00:00"/>
    <s v="Alcatel"/>
    <x v="3"/>
  </r>
  <r>
    <x v="4"/>
    <x v="12"/>
    <s v="61 Arm"/>
    <s v="SIM"/>
    <n v="5700317781"/>
    <d v="2015-07-29T00:00:00"/>
    <s v="Keymile"/>
    <x v="2"/>
  </r>
  <r>
    <x v="4"/>
    <x v="12"/>
    <s v="61 Arm"/>
    <s v=""/>
    <n v="5700360053"/>
    <m/>
    <s v="Keymile"/>
    <x v="2"/>
  </r>
  <r>
    <x v="4"/>
    <x v="12"/>
    <s v="61 Arm"/>
    <s v="SIM"/>
    <n v="5700355546"/>
    <d v="2015-07-07T00:00:00"/>
    <s v="Alcatel"/>
    <x v="2"/>
  </r>
  <r>
    <x v="4"/>
    <x v="12"/>
    <s v="61 Arm"/>
    <s v="SIM"/>
    <n v="5700354879"/>
    <d v="2015-10-16T00:00:00"/>
    <s v="Alcatel"/>
    <x v="3"/>
  </r>
  <r>
    <x v="4"/>
    <x v="12"/>
    <s v="61 Arm"/>
    <s v="SIM"/>
    <n v="5700358290"/>
    <d v="2015-09-15T00:00:00"/>
    <s v="Alcatel"/>
    <x v="3"/>
  </r>
  <r>
    <x v="4"/>
    <x v="12"/>
    <s v="61 Arm"/>
    <s v="SIM"/>
    <n v="5700360624"/>
    <d v="2015-07-29T00:00:00"/>
    <s v="Alcatel"/>
    <x v="1"/>
  </r>
  <r>
    <x v="4"/>
    <x v="12"/>
    <s v="61 Arm"/>
    <s v="SIM"/>
    <n v="5700317775"/>
    <d v="2015-06-23T00:00:00"/>
    <s v="Alcatel"/>
    <x v="2"/>
  </r>
  <r>
    <x v="4"/>
    <x v="12"/>
    <s v="61 Arm"/>
    <s v="SIM"/>
    <n v="5700318509"/>
    <d v="2015-06-30T00:00:00"/>
    <s v="Alcatel"/>
    <x v="2"/>
  </r>
  <r>
    <x v="4"/>
    <x v="12"/>
    <s v="61 Arm"/>
    <s v="SIM"/>
    <n v="5700318504"/>
    <d v="2015-06-26T00:00:00"/>
    <s v="Alcatel"/>
    <x v="2"/>
  </r>
  <r>
    <x v="4"/>
    <x v="12"/>
    <s v="61 Arm"/>
    <s v="SIM"/>
    <n v="5700317796"/>
    <d v="2015-07-14T00:00:00"/>
    <s v="Alcatel"/>
    <x v="2"/>
  </r>
  <r>
    <x v="4"/>
    <x v="12"/>
    <s v="61 Arm"/>
    <s v="SIM"/>
    <n v="5700318534"/>
    <d v="2015-12-01T00:00:00"/>
    <s v="Huawei"/>
    <x v="3"/>
  </r>
  <r>
    <x v="4"/>
    <x v="12"/>
    <s v="61 Arm"/>
    <s v="SIM"/>
    <n v="5700318532"/>
    <d v="2015-06-29T00:00:00"/>
    <s v="Huawei"/>
    <x v="3"/>
  </r>
  <r>
    <x v="4"/>
    <x v="12"/>
    <s v="61 Arm"/>
    <s v="SIM"/>
    <n v="5700318536"/>
    <d v="2015-06-30T00:00:00"/>
    <s v="Huawei"/>
    <x v="3"/>
  </r>
  <r>
    <x v="4"/>
    <x v="12"/>
    <s v="61 Arm"/>
    <s v="SIM"/>
    <n v="5700318514"/>
    <d v="2015-08-19T00:00:00"/>
    <s v="Alcatel"/>
    <x v="2"/>
  </r>
  <r>
    <x v="4"/>
    <x v="13"/>
    <s v="4 Arm"/>
    <s v="SIM"/>
    <s v="SIM"/>
    <d v="2015-09-05T00:00:00"/>
    <s v="Keymile"/>
    <x v="3"/>
  </r>
  <r>
    <x v="4"/>
    <x v="13"/>
    <s v="4 Arm"/>
    <s v="SIM"/>
    <s v="SIM"/>
    <d v="2015-09-29T00:00:00"/>
    <s v="Keymile"/>
    <x v="3"/>
  </r>
  <r>
    <x v="4"/>
    <x v="13"/>
    <s v="4 Arm"/>
    <s v="SIM"/>
    <s v="SIM"/>
    <d v="2015-09-29T00:00:00"/>
    <s v="Keymile"/>
    <x v="3"/>
  </r>
  <r>
    <x v="4"/>
    <x v="13"/>
    <s v="4 Arm"/>
    <s v="SIM"/>
    <s v="SIM"/>
    <d v="2015-09-18T00:00:00"/>
    <s v="Keymile"/>
    <x v="3"/>
  </r>
  <r>
    <x v="4"/>
    <x v="13"/>
    <s v="80 Arm"/>
    <s v=""/>
    <m/>
    <d v="2016-01-22T00:00:00"/>
    <s v="Huawei"/>
    <x v="3"/>
  </r>
  <r>
    <x v="4"/>
    <x v="13"/>
    <s v="80 Arm"/>
    <s v=""/>
    <m/>
    <d v="2016-01-22T00:00:00"/>
    <s v="Huawei"/>
    <x v="3"/>
  </r>
  <r>
    <x v="4"/>
    <x v="13"/>
    <s v="80 Arm"/>
    <s v=""/>
    <m/>
    <d v="2015-12-11T00:00:00"/>
    <s v="Huawei"/>
    <x v="3"/>
  </r>
  <r>
    <x v="4"/>
    <x v="13"/>
    <s v="80 Arm"/>
    <s v=""/>
    <m/>
    <m/>
    <s v="Huawei"/>
    <x v="3"/>
  </r>
  <r>
    <x v="4"/>
    <x v="13"/>
    <s v="80 Arm"/>
    <s v=""/>
    <m/>
    <m/>
    <s v="Huawei"/>
    <x v="3"/>
  </r>
  <r>
    <x v="4"/>
    <x v="13"/>
    <s v="80 Arm"/>
    <s v=""/>
    <m/>
    <m/>
    <s v="Huawei"/>
    <x v="3"/>
  </r>
  <r>
    <x v="4"/>
    <x v="13"/>
    <s v="80 Arm"/>
    <s v=""/>
    <m/>
    <m/>
    <s v="Huawei"/>
    <x v="3"/>
  </r>
  <r>
    <x v="4"/>
    <x v="13"/>
    <s v="80 Arm"/>
    <s v=""/>
    <m/>
    <d v="2016-03-04T00:00:00"/>
    <s v="Huawei"/>
    <x v="3"/>
  </r>
  <r>
    <x v="4"/>
    <x v="13"/>
    <s v="80 Arm"/>
    <s v=""/>
    <m/>
    <d v="2016-03-04T00:00:00"/>
    <s v="Huawei"/>
    <x v="3"/>
  </r>
  <r>
    <x v="4"/>
    <x v="13"/>
    <s v="80 Arm"/>
    <s v=""/>
    <m/>
    <d v="2016-03-04T00:00:00"/>
    <s v="Huawei"/>
    <x v="3"/>
  </r>
  <r>
    <x v="4"/>
    <x v="13"/>
    <s v="80 Arm"/>
    <s v=""/>
    <m/>
    <m/>
    <s v="Alcatel"/>
    <x v="3"/>
  </r>
  <r>
    <x v="4"/>
    <x v="13"/>
    <s v="80 Arm"/>
    <s v=""/>
    <m/>
    <m/>
    <s v="Alcatel"/>
    <x v="3"/>
  </r>
  <r>
    <x v="4"/>
    <x v="13"/>
    <s v="80 Arm"/>
    <s v=""/>
    <m/>
    <m/>
    <s v="Alcatel"/>
    <x v="3"/>
  </r>
  <r>
    <x v="4"/>
    <x v="13"/>
    <s v="80 Arm"/>
    <s v=""/>
    <m/>
    <d v="2015-11-19T00:00:00"/>
    <s v="Alcatel"/>
    <x v="3"/>
  </r>
  <r>
    <x v="4"/>
    <x v="13"/>
    <s v="80 Arm"/>
    <s v=""/>
    <m/>
    <m/>
    <s v="Alcatel"/>
    <x v="3"/>
  </r>
  <r>
    <x v="4"/>
    <x v="13"/>
    <s v="80 Arm"/>
    <s v=""/>
    <m/>
    <d v="2016-01-29T00:00:00"/>
    <s v="Alcatel"/>
    <x v="3"/>
  </r>
  <r>
    <x v="4"/>
    <x v="13"/>
    <s v="80 Arm"/>
    <s v=""/>
    <m/>
    <d v="2016-01-28T00:00:00"/>
    <s v="Alcatel"/>
    <x v="3"/>
  </r>
  <r>
    <x v="4"/>
    <x v="13"/>
    <s v="80 Arm"/>
    <s v=""/>
    <m/>
    <d v="2016-01-29T00:00:00"/>
    <s v="Alcatel"/>
    <x v="3"/>
  </r>
  <r>
    <x v="4"/>
    <x v="13"/>
    <s v="80 Arm"/>
    <s v=""/>
    <m/>
    <d v="2016-01-29T00:00:00"/>
    <s v="Alcatel"/>
    <x v="3"/>
  </r>
  <r>
    <x v="4"/>
    <x v="13"/>
    <s v="80 Arm"/>
    <s v=""/>
    <m/>
    <d v="2016-02-18T00:00:00"/>
    <s v="Alcatel"/>
    <x v="3"/>
  </r>
  <r>
    <x v="4"/>
    <x v="13"/>
    <s v="80 Arm"/>
    <s v=""/>
    <m/>
    <d v="2016-02-18T00:00:00"/>
    <s v="Alcatel"/>
    <x v="3"/>
  </r>
  <r>
    <x v="4"/>
    <x v="13"/>
    <s v="80 Arm"/>
    <s v=""/>
    <m/>
    <d v="2016-03-10T00:00:00"/>
    <s v="Alcatel"/>
    <x v="3"/>
  </r>
  <r>
    <x v="4"/>
    <x v="13"/>
    <s v="80 Arm"/>
    <s v=""/>
    <m/>
    <d v="2016-03-10T00:00:00"/>
    <s v="Alcatel"/>
    <x v="3"/>
  </r>
  <r>
    <x v="4"/>
    <x v="13"/>
    <s v="80 Arm"/>
    <s v=""/>
    <m/>
    <d v="2016-01-20T00:00:00"/>
    <s v="Alcatel"/>
    <x v="3"/>
  </r>
  <r>
    <x v="4"/>
    <x v="13"/>
    <s v="80 Arm"/>
    <s v=""/>
    <m/>
    <d v="2016-02-29T00:00:00"/>
    <s v="Alcatel"/>
    <x v="3"/>
  </r>
  <r>
    <x v="4"/>
    <x v="13"/>
    <s v="80 Arm"/>
    <s v=""/>
    <m/>
    <d v="2016-02-29T00:00:00"/>
    <s v="Alcatel"/>
    <x v="3"/>
  </r>
  <r>
    <x v="4"/>
    <x v="13"/>
    <s v="80 Arm"/>
    <s v=""/>
    <m/>
    <d v="2016-03-11T00:00:00"/>
    <s v="Alcatel"/>
    <x v="3"/>
  </r>
  <r>
    <x v="4"/>
    <x v="13"/>
    <s v="80 Arm"/>
    <s v=""/>
    <m/>
    <d v="2016-03-11T00:00:00"/>
    <s v="Alcatel"/>
    <x v="3"/>
  </r>
  <r>
    <x v="4"/>
    <x v="13"/>
    <s v="80 Arm"/>
    <s v=""/>
    <m/>
    <d v="2016-01-29T00:00:00"/>
    <s v="Alcatel"/>
    <x v="3"/>
  </r>
  <r>
    <x v="4"/>
    <x v="13"/>
    <s v="80 Arm"/>
    <s v=""/>
    <m/>
    <d v="2015-01-20T00:00:00"/>
    <s v="Alcatel"/>
    <x v="3"/>
  </r>
  <r>
    <x v="4"/>
    <x v="13"/>
    <s v="80 Arm"/>
    <s v=""/>
    <m/>
    <d v="2016-03-18T00:00:00"/>
    <s v="Huawei"/>
    <x v="3"/>
  </r>
  <r>
    <x v="4"/>
    <x v="13"/>
    <s v="80 Arm"/>
    <s v=""/>
    <m/>
    <d v="2016-03-18T00:00:00"/>
    <s v="Huawei"/>
    <x v="3"/>
  </r>
  <r>
    <x v="4"/>
    <x v="13"/>
    <s v="80 Arm"/>
    <s v=""/>
    <m/>
    <d v="2016-03-18T00:00:00"/>
    <s v="Huawei"/>
    <x v="3"/>
  </r>
  <r>
    <x v="4"/>
    <x v="13"/>
    <s v="80 Arm"/>
    <s v=""/>
    <m/>
    <d v="2016-03-17T00:00:00"/>
    <s v="Huawei"/>
    <x v="3"/>
  </r>
  <r>
    <x v="4"/>
    <x v="13"/>
    <s v="80 Arm"/>
    <s v=""/>
    <m/>
    <d v="2016-03-17T00:00:00"/>
    <s v="Huawei"/>
    <x v="3"/>
  </r>
  <r>
    <x v="4"/>
    <x v="13"/>
    <s v="80 Arm"/>
    <s v=""/>
    <m/>
    <d v="2016-03-17T00:00:00"/>
    <s v="Huawei"/>
    <x v="3"/>
  </r>
  <r>
    <x v="4"/>
    <x v="13"/>
    <s v="80 Arm"/>
    <s v=""/>
    <m/>
    <d v="2015-11-25T00:00:00"/>
    <s v="Huawei"/>
    <x v="3"/>
  </r>
  <r>
    <x v="4"/>
    <x v="13"/>
    <s v="80 Arm"/>
    <s v=""/>
    <m/>
    <d v="2015-11-04T00:00:00"/>
    <s v="Huawei"/>
    <x v="3"/>
  </r>
  <r>
    <x v="4"/>
    <x v="13"/>
    <s v="80 Arm"/>
    <s v=""/>
    <m/>
    <d v="2015-11-27T00:00:00"/>
    <s v="Huawei"/>
    <x v="3"/>
  </r>
  <r>
    <x v="4"/>
    <x v="13"/>
    <s v="80 Arm"/>
    <s v=""/>
    <m/>
    <d v="2015-10-29T00:00:00"/>
    <s v="Huawei"/>
    <x v="3"/>
  </r>
  <r>
    <x v="4"/>
    <x v="13"/>
    <s v="80 Arm"/>
    <s v=""/>
    <m/>
    <d v="2015-11-27T00:00:00"/>
    <s v="Huawei"/>
    <x v="3"/>
  </r>
  <r>
    <x v="4"/>
    <x v="13"/>
    <s v="80 Arm"/>
    <s v=""/>
    <m/>
    <d v="2015-11-13T00:00:00"/>
    <s v="Huawei"/>
    <x v="3"/>
  </r>
  <r>
    <x v="4"/>
    <x v="13"/>
    <s v="80 Arm"/>
    <s v=""/>
    <m/>
    <d v="2016-03-04T00:00:00"/>
    <s v="Huawei"/>
    <x v="3"/>
  </r>
  <r>
    <x v="4"/>
    <x v="13"/>
    <s v="80 Arm"/>
    <s v=""/>
    <m/>
    <d v="2016-03-04T00:00:00"/>
    <s v="Huawei"/>
    <x v="3"/>
  </r>
  <r>
    <x v="4"/>
    <x v="13"/>
    <s v="80 Arm"/>
    <s v=""/>
    <m/>
    <d v="2016-03-09T00:00:00"/>
    <s v="Huawei"/>
    <x v="3"/>
  </r>
  <r>
    <x v="4"/>
    <x v="13"/>
    <s v="80 Arm"/>
    <s v=""/>
    <m/>
    <d v="2016-03-09T00:00:00"/>
    <s v="Huawei"/>
    <x v="3"/>
  </r>
  <r>
    <x v="4"/>
    <x v="13"/>
    <s v="80 Arm"/>
    <s v=""/>
    <m/>
    <d v="2016-02-24T00:00:00"/>
    <s v="Huawei"/>
    <x v="3"/>
  </r>
  <r>
    <x v="4"/>
    <x v="13"/>
    <s v="80 Arm"/>
    <s v=""/>
    <m/>
    <d v="2016-02-24T00:00:00"/>
    <s v="Huawei"/>
    <x v="3"/>
  </r>
  <r>
    <x v="4"/>
    <x v="13"/>
    <s v="80 Arm"/>
    <s v=""/>
    <m/>
    <d v="2016-03-04T00:00:00"/>
    <s v="Huawei"/>
    <x v="3"/>
  </r>
  <r>
    <x v="4"/>
    <x v="13"/>
    <s v="80 Arm"/>
    <s v=""/>
    <m/>
    <d v="2016-03-04T00:00:00"/>
    <s v="Huawei"/>
    <x v="3"/>
  </r>
  <r>
    <x v="4"/>
    <x v="13"/>
    <s v="80 Arm"/>
    <s v=""/>
    <m/>
    <d v="2016-01-28T00:00:00"/>
    <s v="Huawei"/>
    <x v="3"/>
  </r>
  <r>
    <x v="4"/>
    <x v="13"/>
    <s v="80 Arm"/>
    <s v=""/>
    <m/>
    <d v="2016-01-29T00:00:00"/>
    <s v="Huawei"/>
    <x v="3"/>
  </r>
  <r>
    <x v="4"/>
    <x v="13"/>
    <s v="80 Arm"/>
    <s v=""/>
    <m/>
    <d v="2015-11-25T00:00:00"/>
    <s v="Huawei"/>
    <x v="3"/>
  </r>
  <r>
    <x v="4"/>
    <x v="13"/>
    <s v="80 Arm"/>
    <s v=""/>
    <m/>
    <d v="2015-11-13T00:00:00"/>
    <s v="Huawei"/>
    <x v="3"/>
  </r>
  <r>
    <x v="4"/>
    <x v="13"/>
    <s v="80 Arm"/>
    <s v=""/>
    <m/>
    <d v="2015-10-27T00:00:00"/>
    <s v="Huawei"/>
    <x v="3"/>
  </r>
  <r>
    <x v="4"/>
    <x v="13"/>
    <s v="80 Arm"/>
    <s v=""/>
    <m/>
    <d v="2015-10-29T00:00:00"/>
    <s v="Huawei"/>
    <x v="3"/>
  </r>
  <r>
    <x v="4"/>
    <x v="13"/>
    <s v="80 Arm"/>
    <s v=""/>
    <m/>
    <d v="2015-11-12T00:00:00"/>
    <s v="Huawei"/>
    <x v="3"/>
  </r>
  <r>
    <x v="4"/>
    <x v="13"/>
    <s v="80 Arm"/>
    <s v=""/>
    <m/>
    <d v="2015-11-05T00:00:00"/>
    <s v="Huawei"/>
    <x v="3"/>
  </r>
  <r>
    <x v="4"/>
    <x v="13"/>
    <s v="80 Arm"/>
    <s v=""/>
    <m/>
    <d v="2015-11-11T00:00:00"/>
    <s v="Huawei"/>
    <x v="3"/>
  </r>
  <r>
    <x v="4"/>
    <x v="13"/>
    <s v="80 Arm"/>
    <s v=""/>
    <m/>
    <d v="2015-11-25T00:00:00"/>
    <s v="Huawei"/>
    <x v="3"/>
  </r>
  <r>
    <x v="4"/>
    <x v="13"/>
    <s v="80 Arm"/>
    <s v=""/>
    <m/>
    <d v="2015-11-27T00:00:00"/>
    <s v="Huawei"/>
    <x v="3"/>
  </r>
  <r>
    <x v="4"/>
    <x v="13"/>
    <s v="80 Arm"/>
    <s v=""/>
    <m/>
    <d v="2015-11-17T00:00:00"/>
    <s v="Huawei"/>
    <x v="3"/>
  </r>
  <r>
    <x v="4"/>
    <x v="13"/>
    <s v="80 Arm"/>
    <s v=""/>
    <m/>
    <m/>
    <s v="Huawei"/>
    <x v="3"/>
  </r>
  <r>
    <x v="4"/>
    <x v="13"/>
    <s v="80 Arm"/>
    <s v=""/>
    <m/>
    <d v="2015-10-27T00:00:00"/>
    <s v="Huawei"/>
    <x v="3"/>
  </r>
  <r>
    <x v="4"/>
    <x v="13"/>
    <s v="80 Arm"/>
    <s v=""/>
    <m/>
    <d v="2015-11-25T00:00:00"/>
    <s v="Huawei"/>
    <x v="3"/>
  </r>
  <r>
    <x v="4"/>
    <x v="13"/>
    <s v="80 Arm"/>
    <s v=""/>
    <m/>
    <d v="2015-11-19T00:00:00"/>
    <s v="Huawei"/>
    <x v="3"/>
  </r>
  <r>
    <x v="4"/>
    <x v="13"/>
    <s v="80 Arm"/>
    <s v=""/>
    <m/>
    <d v="2015-12-04T00:00:00"/>
    <s v="Huawei"/>
    <x v="3"/>
  </r>
  <r>
    <x v="4"/>
    <x v="13"/>
    <s v="80 Arm"/>
    <s v=""/>
    <m/>
    <d v="2015-11-03T00:00:00"/>
    <s v="Huawei"/>
    <x v="3"/>
  </r>
  <r>
    <x v="4"/>
    <x v="13"/>
    <s v="80 Arm"/>
    <s v=""/>
    <m/>
    <d v="2015-12-04T00:00:00"/>
    <s v="Huawei"/>
    <x v="3"/>
  </r>
  <r>
    <x v="4"/>
    <x v="13"/>
    <s v="80 Arm"/>
    <s v=""/>
    <m/>
    <d v="2015-11-05T00:00:00"/>
    <s v="Huawei"/>
    <x v="3"/>
  </r>
  <r>
    <x v="4"/>
    <x v="13"/>
    <s v="80 Arm"/>
    <s v=""/>
    <m/>
    <d v="2015-12-07T00:00:00"/>
    <s v="Alcatel"/>
    <x v="3"/>
  </r>
  <r>
    <x v="4"/>
    <x v="13"/>
    <s v="80 Arm"/>
    <s v=""/>
    <m/>
    <m/>
    <s v="Alcatel"/>
    <x v="3"/>
  </r>
  <r>
    <x v="4"/>
    <x v="13"/>
    <s v="80 Arm"/>
    <s v=""/>
    <m/>
    <m/>
    <s v="Alcatel"/>
    <x v="3"/>
  </r>
  <r>
    <x v="4"/>
    <x v="13"/>
    <s v="80 Arm"/>
    <s v=""/>
    <m/>
    <m/>
    <s v="Alcatel"/>
    <x v="3"/>
  </r>
  <r>
    <x v="4"/>
    <x v="13"/>
    <s v="80 Arm"/>
    <s v=""/>
    <m/>
    <d v="2016-01-29T00:00:00"/>
    <s v="Alcatel"/>
    <x v="3"/>
  </r>
  <r>
    <x v="4"/>
    <x v="13"/>
    <s v="80 Arm"/>
    <s v=""/>
    <m/>
    <d v="2016-02-29T00:00:00"/>
    <s v="Alcatel"/>
    <x v="3"/>
  </r>
  <r>
    <x v="4"/>
    <x v="13"/>
    <s v="80 Arm"/>
    <s v=""/>
    <m/>
    <d v="2016-02-29T00:00:00"/>
    <s v="Alcatel"/>
    <x v="3"/>
  </r>
  <r>
    <x v="4"/>
    <x v="13"/>
    <s v="80 Arm"/>
    <s v=""/>
    <m/>
    <d v="2016-01-22T00:00:00"/>
    <s v="Alcatel"/>
    <x v="3"/>
  </r>
  <r>
    <x v="4"/>
    <x v="13"/>
    <s v="80 Arm"/>
    <s v=""/>
    <m/>
    <m/>
    <s v="Alcatel"/>
    <x v="3"/>
  </r>
  <r>
    <x v="4"/>
    <x v="13"/>
    <s v="80 Arm"/>
    <s v=""/>
    <m/>
    <m/>
    <s v="Alcatel"/>
    <x v="3"/>
  </r>
  <r>
    <x v="4"/>
    <x v="13"/>
    <s v="80 Arm"/>
    <s v=""/>
    <m/>
    <d v="2015-12-11T00:00:00"/>
    <s v="Alcatel"/>
    <x v="3"/>
  </r>
  <r>
    <x v="4"/>
    <x v="13"/>
    <s v="80 Arm"/>
    <s v=""/>
    <m/>
    <d v="2016-03-10T00:00:00"/>
    <s v="Alcatel"/>
    <x v="3"/>
  </r>
  <r>
    <x v="4"/>
    <x v="13"/>
    <s v="80 Arm"/>
    <s v=""/>
    <m/>
    <d v="2016-03-10T00:00:00"/>
    <s v="Alcatel"/>
    <x v="3"/>
  </r>
  <r>
    <x v="4"/>
    <x v="13"/>
    <s v="80 Arm"/>
    <s v=""/>
    <m/>
    <m/>
    <s v="Alcatel"/>
    <x v="3"/>
  </r>
  <r>
    <x v="4"/>
    <x v="13"/>
    <s v="80 Arm"/>
    <s v=""/>
    <m/>
    <d v="2015-12-11T00:00:00"/>
    <s v="Huawei"/>
    <x v="3"/>
  </r>
  <r>
    <x v="4"/>
    <x v="14"/>
    <s v="1 Arm"/>
    <s v="SIM"/>
    <s v="5700420023_x000a_5700420030_x000a_5700420040"/>
    <d v="2015-10-15T00:00:00"/>
    <s v="Alcatel"/>
    <x v="3"/>
  </r>
  <r>
    <x v="4"/>
    <x v="7"/>
    <s v="1 Arm"/>
    <s v=""/>
    <n v="5700360034"/>
    <m/>
    <s v="Huawei"/>
    <x v="3"/>
  </r>
  <r>
    <x v="4"/>
    <x v="8"/>
    <s v="2 Arm"/>
    <s v="SIM"/>
    <n v="5700343032"/>
    <d v="2015-10-30T00:00:00"/>
    <s v="Huawei"/>
    <x v="3"/>
  </r>
  <r>
    <x v="4"/>
    <x v="8"/>
    <s v="2 Arm"/>
    <s v="SIM"/>
    <n v="5700321246"/>
    <d v="2015-03-30T00:00:00"/>
    <s v="Huawei"/>
    <x v="3"/>
  </r>
  <r>
    <x v="4"/>
    <x v="3"/>
    <s v="226 Arm"/>
    <s v="SIM"/>
    <n v="5700282812"/>
    <d v="2015-03-13T00:00:00"/>
    <s v="Alcatel"/>
    <x v="2"/>
  </r>
  <r>
    <x v="4"/>
    <x v="3"/>
    <s v="226 Arm"/>
    <s v="SIM"/>
    <n v="5700322469"/>
    <d v="2015-06-15T00:00:00"/>
    <s v="Keymile"/>
    <x v="2"/>
  </r>
  <r>
    <x v="4"/>
    <x v="3"/>
    <s v="226 Arm"/>
    <s v="SIM"/>
    <n v="5700324089"/>
    <d v="2015-06-08T00:00:00"/>
    <s v="Alcatel"/>
    <x v="2"/>
  </r>
  <r>
    <x v="4"/>
    <x v="3"/>
    <s v="226 Arm"/>
    <s v="SIM"/>
    <s v="5700282847"/>
    <d v="2015-04-29T00:00:00"/>
    <s v="Keymile"/>
    <x v="2"/>
  </r>
  <r>
    <x v="4"/>
    <x v="3"/>
    <s v="226 Arm"/>
    <s v="SIM"/>
    <n v="5700282749"/>
    <d v="2015-07-03T00:00:00"/>
    <s v="Alcatel"/>
    <x v="2"/>
  </r>
  <r>
    <x v="4"/>
    <x v="3"/>
    <s v="226 Arm"/>
    <s v=""/>
    <n v="5700280282"/>
    <d v="2015-10-26T00:00:00"/>
    <s v="Alcatel"/>
    <x v="1"/>
  </r>
  <r>
    <x v="4"/>
    <x v="3"/>
    <s v="226 Arm"/>
    <s v="SIM"/>
    <n v="5700282767"/>
    <d v="2015-03-14T00:00:00"/>
    <s v="Alcatel"/>
    <x v="2"/>
  </r>
  <r>
    <x v="4"/>
    <x v="3"/>
    <s v="226 Arm"/>
    <s v="SIM"/>
    <n v="5700282754"/>
    <d v="2015-05-25T00:00:00"/>
    <s v="Alcatel"/>
    <x v="2"/>
  </r>
  <r>
    <x v="4"/>
    <x v="3"/>
    <s v="226 Arm"/>
    <s v="SIM"/>
    <n v="5700324094"/>
    <d v="2015-06-01T00:00:00"/>
    <s v="Alcatel"/>
    <x v="2"/>
  </r>
  <r>
    <x v="4"/>
    <x v="3"/>
    <s v="226 Arm"/>
    <s v="SIM"/>
    <n v="5700282772"/>
    <d v="2015-04-28T00:00:00"/>
    <s v="Alcatel"/>
    <x v="2"/>
  </r>
  <r>
    <x v="4"/>
    <x v="3"/>
    <s v="226 Arm"/>
    <s v="SIM"/>
    <n v="5700282782"/>
    <d v="2015-05-07T00:00:00"/>
    <s v="Alcatel"/>
    <x v="2"/>
  </r>
  <r>
    <x v="4"/>
    <x v="3"/>
    <s v="226 Arm"/>
    <s v="SIM"/>
    <n v="5700322473"/>
    <d v="2015-06-19T00:00:00"/>
    <s v="Keymile"/>
    <x v="2"/>
  </r>
  <r>
    <x v="4"/>
    <x v="3"/>
    <s v="226 Arm"/>
    <s v="SIM"/>
    <n v="5700282777"/>
    <d v="2015-06-16T00:00:00"/>
    <s v="Alcatel"/>
    <x v="2"/>
  </r>
  <r>
    <x v="4"/>
    <x v="3"/>
    <s v="226 Arm"/>
    <s v="SIM"/>
    <n v="5700282827"/>
    <d v="2015-07-08T00:00:00"/>
    <s v="Alcatel"/>
    <x v="2"/>
  </r>
  <r>
    <x v="4"/>
    <x v="3"/>
    <s v="226 Arm"/>
    <s v="SIM"/>
    <s v="5700282863"/>
    <d v="2015-02-25T00:00:00"/>
    <s v="Keymile"/>
    <x v="2"/>
  </r>
  <r>
    <x v="4"/>
    <x v="3"/>
    <s v="226 Arm"/>
    <s v="SIM"/>
    <n v="5700282802"/>
    <d v="2015-03-27T00:00:00"/>
    <s v="Alcatel"/>
    <x v="2"/>
  </r>
  <r>
    <x v="4"/>
    <x v="3"/>
    <s v="226 Arm"/>
    <s v="SIM"/>
    <n v="5700322489"/>
    <d v="2015-07-20T00:00:00"/>
    <s v="Keymile"/>
    <x v="2"/>
  </r>
  <r>
    <x v="4"/>
    <x v="3"/>
    <s v="226 Arm"/>
    <s v="SIM"/>
    <n v="5700322493"/>
    <d v="2015-07-22T00:00:00"/>
    <s v="Keymile"/>
    <x v="2"/>
  </r>
  <r>
    <x v="4"/>
    <x v="3"/>
    <s v="226 Arm"/>
    <s v="SIM"/>
    <n v="5700282817"/>
    <d v="2015-03-24T00:00:00"/>
    <s v="Alcatel"/>
    <x v="2"/>
  </r>
  <r>
    <x v="4"/>
    <x v="3"/>
    <s v="226 Arm"/>
    <s v="SIM"/>
    <n v="5700322477"/>
    <d v="2015-06-29T00:00:00"/>
    <s v="Keymile"/>
    <x v="2"/>
  </r>
  <r>
    <x v="4"/>
    <x v="3"/>
    <s v="226 Arm"/>
    <s v="SIM"/>
    <n v="5700322485"/>
    <d v="2015-06-12T00:00:00"/>
    <s v="Keymile"/>
    <x v="2"/>
  </r>
  <r>
    <x v="4"/>
    <x v="3"/>
    <s v="226 Arm"/>
    <s v="SIM"/>
    <n v="5700310400"/>
    <d v="2015-05-11T00:00:00"/>
    <s v="Keymile"/>
    <x v="2"/>
  </r>
  <r>
    <x v="4"/>
    <x v="3"/>
    <s v="226 Arm"/>
    <s v="SIM"/>
    <n v="5700322481"/>
    <d v="2015-05-27T00:00:00"/>
    <s v="Keymile"/>
    <x v="2"/>
  </r>
  <r>
    <x v="4"/>
    <x v="3"/>
    <s v="226 Arm"/>
    <s v="SIM"/>
    <n v="5700322497"/>
    <d v="2015-04-24T00:00:00"/>
    <s v="Keymile"/>
    <x v="2"/>
  </r>
  <r>
    <x v="4"/>
    <x v="3"/>
    <s v="226 Arm"/>
    <s v="SIM"/>
    <n v="5700282729"/>
    <d v="2015-07-15T00:00:00"/>
    <s v="Alcatel"/>
    <x v="2"/>
  </r>
  <r>
    <x v="4"/>
    <x v="3"/>
    <s v="226 Arm"/>
    <s v="SIM"/>
    <n v="5700285562"/>
    <d v="2015-03-10T00:00:00"/>
    <s v="Huawei"/>
    <x v="1"/>
  </r>
  <r>
    <x v="4"/>
    <x v="3"/>
    <s v="226 Arm"/>
    <s v="SIM"/>
    <n v="5700283442"/>
    <d v="2015-08-28T00:00:00"/>
    <s v="Alcatel"/>
    <x v="1"/>
  </r>
  <r>
    <x v="4"/>
    <x v="3"/>
    <s v="226 Arm"/>
    <s v="SIM"/>
    <n v="5700285572"/>
    <d v="2015-06-02T00:00:00"/>
    <s v="Huawei"/>
    <x v="1"/>
  </r>
  <r>
    <x v="4"/>
    <x v="3"/>
    <s v="226 Arm"/>
    <s v="SIM"/>
    <n v="5700321200"/>
    <d v="2015-06-25T00:00:00"/>
    <s v="Alcatel"/>
    <x v="2"/>
  </r>
  <r>
    <x v="4"/>
    <x v="3"/>
    <s v="226 Arm"/>
    <s v="SIM"/>
    <n v="5700321205"/>
    <d v="2015-06-03T00:00:00"/>
    <s v="Alcatel"/>
    <x v="2"/>
  </r>
  <r>
    <x v="4"/>
    <x v="3"/>
    <s v="226 Arm"/>
    <s v="SIM"/>
    <s v="5700282018"/>
    <d v="2015-02-03T00:00:00"/>
    <s v="Keymile"/>
    <x v="2"/>
  </r>
  <r>
    <x v="4"/>
    <x v="3"/>
    <s v="226 Arm"/>
    <s v="SIM"/>
    <n v="5700321210"/>
    <d v="2015-06-09T00:00:00"/>
    <s v="Alcatel"/>
    <x v="2"/>
  </r>
  <r>
    <x v="4"/>
    <x v="3"/>
    <s v="226 Arm"/>
    <s v="SIM"/>
    <s v="5700282075"/>
    <d v="2015-03-09T00:00:00"/>
    <s v="Keymile"/>
    <x v="2"/>
  </r>
  <r>
    <x v="4"/>
    <x v="3"/>
    <s v="226 Arm"/>
    <s v="SIM"/>
    <s v="5700282067"/>
    <d v="2015-03-05T00:00:00"/>
    <s v="Keymile"/>
    <x v="2"/>
  </r>
  <r>
    <x v="4"/>
    <x v="3"/>
    <s v="226 Arm"/>
    <s v="SIM"/>
    <n v="5700283427"/>
    <d v="2015-04-14T00:00:00"/>
    <s v="Alcatel"/>
    <x v="1"/>
  </r>
  <r>
    <x v="4"/>
    <x v="3"/>
    <s v="226 Arm"/>
    <s v="SIM"/>
    <n v="5700321220"/>
    <d v="2015-03-16T00:00:00"/>
    <s v="Alcatel"/>
    <x v="2"/>
  </r>
  <r>
    <x v="4"/>
    <x v="3"/>
    <s v="226 Arm"/>
    <s v="SIM"/>
    <n v="5700321215"/>
    <d v="2015-08-21T00:00:00"/>
    <s v="Alcatel"/>
    <x v="2"/>
  </r>
  <r>
    <x v="4"/>
    <x v="3"/>
    <s v="226 Arm"/>
    <s v="SIM"/>
    <n v="5700285573"/>
    <d v="2015-12-09T00:00:00"/>
    <s v="Huawei"/>
    <x v="1"/>
  </r>
  <r>
    <x v="4"/>
    <x v="3"/>
    <s v="226 Arm"/>
    <s v="SIM"/>
    <n v="5700281482"/>
    <d v="2015-03-23T00:00:00"/>
    <s v="Alcatel"/>
    <x v="2"/>
  </r>
  <r>
    <x v="4"/>
    <x v="3"/>
    <s v="226 Arm"/>
    <s v="SIM"/>
    <n v="5700281472"/>
    <d v="2015-04-10T00:00:00"/>
    <s v="Alcatel"/>
    <x v="2"/>
  </r>
  <r>
    <x v="4"/>
    <x v="3"/>
    <s v="226 Arm"/>
    <s v="SIM"/>
    <n v="5700281477"/>
    <d v="2015-03-26T00:00:00"/>
    <s v="Alcatel"/>
    <x v="2"/>
  </r>
  <r>
    <x v="4"/>
    <x v="3"/>
    <s v="226 Arm"/>
    <s v="SIM"/>
    <n v="5700282832"/>
    <d v="2015-04-23T00:00:00"/>
    <s v="Alcatel"/>
    <x v="2"/>
  </r>
  <r>
    <x v="4"/>
    <x v="3"/>
    <s v="226 Arm"/>
    <s v="SIM"/>
    <n v="5700282717"/>
    <d v="2015-06-15T00:00:00"/>
    <s v="Alcatel"/>
    <x v="1"/>
  </r>
  <r>
    <x v="4"/>
    <x v="3"/>
    <s v="226 Arm"/>
    <s v="SIM"/>
    <n v="5700321248"/>
    <d v="2015-03-17T00:00:00"/>
    <s v="Keymile"/>
    <x v="1"/>
  </r>
  <r>
    <x v="4"/>
    <x v="3"/>
    <s v="226 Arm"/>
    <s v="SIM"/>
    <n v="5700285563"/>
    <d v="2015-04-28T00:00:00"/>
    <s v="Huawei"/>
    <x v="1"/>
  </r>
  <r>
    <x v="4"/>
    <x v="3"/>
    <s v="226 Arm"/>
    <s v="SIM"/>
    <n v="5700308602"/>
    <d v="2015-04-28T00:00:00"/>
    <s v="Keymile"/>
    <x v="2"/>
  </r>
  <r>
    <x v="4"/>
    <x v="3"/>
    <s v="226 Arm"/>
    <s v="SIM"/>
    <n v="5700321235"/>
    <d v="2015-09-18T00:00:00"/>
    <s v="Alcatel"/>
    <x v="2"/>
  </r>
  <r>
    <x v="4"/>
    <x v="3"/>
    <s v="226 Arm"/>
    <s v="SIM"/>
    <n v="5700321230"/>
    <d v="2015-09-04T00:00:00"/>
    <s v="Alcatel"/>
    <x v="2"/>
  </r>
  <r>
    <x v="4"/>
    <x v="3"/>
    <s v="226 Arm"/>
    <s v="SIM"/>
    <n v="5700321225"/>
    <d v="2015-08-27T00:00:00"/>
    <s v="Alcatel"/>
    <x v="2"/>
  </r>
  <r>
    <x v="4"/>
    <x v="3"/>
    <s v="226 Arm"/>
    <s v="SIM"/>
    <n v="5700321240"/>
    <d v="2015-08-26T00:00:00"/>
    <s v="Alcatel"/>
    <x v="2"/>
  </r>
  <r>
    <x v="4"/>
    <x v="3"/>
    <s v="226 Arm"/>
    <s v="SIM"/>
    <n v="5700321252"/>
    <d v="2015-08-28T00:00:00"/>
    <s v="Keymile"/>
    <x v="2"/>
  </r>
  <r>
    <x v="4"/>
    <x v="3"/>
    <s v="226 Arm"/>
    <s v="SIM"/>
    <n v="5700321824"/>
    <d v="2015-07-13T00:00:00"/>
    <s v="Alcatel"/>
    <x v="2"/>
  </r>
  <r>
    <x v="4"/>
    <x v="3"/>
    <s v="226 Arm"/>
    <s v="SIM"/>
    <n v="5700321294"/>
    <d v="2015-03-27T00:00:00"/>
    <s v="Alcatel"/>
    <x v="2"/>
  </r>
  <r>
    <x v="4"/>
    <x v="3"/>
    <s v="226 Arm"/>
    <s v="SIM"/>
    <n v="5700321829"/>
    <d v="2015-09-17T00:00:00"/>
    <s v="Alcatel"/>
    <x v="2"/>
  </r>
  <r>
    <x v="4"/>
    <x v="3"/>
    <s v="226 Arm"/>
    <s v="SIM"/>
    <s v="5700282012"/>
    <d v="2015-03-24T00:00:00"/>
    <s v="Keymile"/>
    <x v="2"/>
  </r>
  <r>
    <x v="4"/>
    <x v="3"/>
    <s v="226 Arm"/>
    <s v="SIM"/>
    <s v="5700282009"/>
    <d v="2015-03-19T00:00:00"/>
    <s v="Keymile"/>
    <x v="2"/>
  </r>
  <r>
    <x v="4"/>
    <x v="3"/>
    <s v="226 Arm"/>
    <s v="SIM"/>
    <n v="5700321819"/>
    <d v="2015-10-09T00:00:00"/>
    <s v="Alcatel"/>
    <x v="2"/>
  </r>
  <r>
    <x v="4"/>
    <x v="3"/>
    <s v="226 Arm"/>
    <s v="SIM"/>
    <n v="5700321814"/>
    <d v="2015-07-06T00:00:00"/>
    <s v="Alcatel"/>
    <x v="2"/>
  </r>
  <r>
    <x v="4"/>
    <x v="3"/>
    <s v="226 Arm"/>
    <s v="SIM"/>
    <n v="5700285574"/>
    <d v="2015-10-14T00:00:00"/>
    <s v="Huawei"/>
    <x v="1"/>
  </r>
  <r>
    <x v="4"/>
    <x v="3"/>
    <s v="226 Arm"/>
    <s v="SIM"/>
    <n v="5700321299"/>
    <d v="2015-06-25T00:00:00"/>
    <s v="Alcatel"/>
    <x v="2"/>
  </r>
  <r>
    <x v="4"/>
    <x v="3"/>
    <s v="226 Arm"/>
    <s v="SIM"/>
    <n v="5700280253"/>
    <d v="2015-06-12T00:00:00"/>
    <s v="Alcatel"/>
    <x v="1"/>
  </r>
  <r>
    <x v="4"/>
    <x v="3"/>
    <s v="226 Arm"/>
    <s v="SIM"/>
    <n v="5700321804"/>
    <d v="2015-09-11T00:00:00"/>
    <s v="Alcatel"/>
    <x v="2"/>
  </r>
  <r>
    <x v="4"/>
    <x v="3"/>
    <s v="226 Arm"/>
    <s v="SIM"/>
    <n v="5700321809"/>
    <d v="2015-07-01T00:00:00"/>
    <s v="Alcatel"/>
    <x v="2"/>
  </r>
  <r>
    <x v="4"/>
    <x v="3"/>
    <s v="226 Arm"/>
    <s v="SIM"/>
    <n v="5700280243"/>
    <d v="2015-07-06T00:00:00"/>
    <s v="Alcatel"/>
    <x v="1"/>
  </r>
  <r>
    <x v="4"/>
    <x v="3"/>
    <s v="226 Arm"/>
    <s v="SIM"/>
    <n v="5700285575"/>
    <d v="2015-09-18T00:00:00"/>
    <s v="Huawei"/>
    <x v="1"/>
  </r>
  <r>
    <x v="4"/>
    <x v="3"/>
    <s v="226 Arm"/>
    <s v="SIM"/>
    <n v="5700285576"/>
    <d v="2015-10-21T00:00:00"/>
    <s v="Huawei"/>
    <x v="1"/>
  </r>
  <r>
    <x v="4"/>
    <x v="3"/>
    <s v="226 Arm"/>
    <s v="SIM"/>
    <n v="5700321839"/>
    <d v="2015-06-02T00:00:00"/>
    <s v="Alcatel"/>
    <x v="2"/>
  </r>
  <r>
    <x v="4"/>
    <x v="3"/>
    <s v="226 Arm"/>
    <s v="SIM"/>
    <n v="5700321854"/>
    <d v="2015-06-15T00:00:00"/>
    <s v="Alcatel"/>
    <x v="2"/>
  </r>
  <r>
    <x v="4"/>
    <x v="3"/>
    <s v="226 Arm"/>
    <s v="SIM"/>
    <n v="5700321834"/>
    <d v="2015-06-03T00:00:00"/>
    <s v="Alcatel"/>
    <x v="2"/>
  </r>
  <r>
    <x v="4"/>
    <x v="3"/>
    <s v="226 Arm"/>
    <s v="SIM"/>
    <n v="5700285577"/>
    <d v="2015-09-25T00:00:00"/>
    <s v="Huawei"/>
    <x v="3"/>
  </r>
  <r>
    <x v="4"/>
    <x v="3"/>
    <s v="226 Arm"/>
    <s v="SIM"/>
    <n v="5700321863"/>
    <d v="2015-09-02T00:00:00"/>
    <s v="Alcatel"/>
    <x v="2"/>
  </r>
  <r>
    <x v="4"/>
    <x v="3"/>
    <s v="226 Arm"/>
    <s v="SIM"/>
    <n v="5700283432"/>
    <d v="2015-08-27T00:00:00"/>
    <s v="Alcatel"/>
    <x v="1"/>
  </r>
  <r>
    <x v="4"/>
    <x v="3"/>
    <s v="226 Arm"/>
    <s v=""/>
    <n v="5700285578"/>
    <m/>
    <s v="Huawei"/>
    <x v="1"/>
  </r>
  <r>
    <x v="4"/>
    <x v="3"/>
    <s v="226 Arm"/>
    <s v="SIM"/>
    <n v="5700321844"/>
    <d v="2015-07-13T00:00:00"/>
    <s v="Alcatel"/>
    <x v="2"/>
  </r>
  <r>
    <x v="4"/>
    <x v="3"/>
    <s v="226 Arm"/>
    <s v="SIM"/>
    <n v="5700318434"/>
    <d v="2015-06-02T00:00:00"/>
    <s v="Alcatel"/>
    <x v="2"/>
  </r>
  <r>
    <x v="4"/>
    <x v="3"/>
    <s v="226 Arm"/>
    <s v="SIM"/>
    <n v="5700318438"/>
    <d v="2015-06-12T00:00:00"/>
    <s v="Alcatel"/>
    <x v="2"/>
  </r>
  <r>
    <x v="4"/>
    <x v="3"/>
    <s v="226 Arm"/>
    <s v="SIM"/>
    <n v="5700318443"/>
    <d v="2015-07-20T00:00:00"/>
    <s v="Alcatel"/>
    <x v="2"/>
  </r>
  <r>
    <x v="4"/>
    <x v="3"/>
    <s v="226 Arm"/>
    <s v="SIM"/>
    <n v="5700321849"/>
    <d v="2015-07-01T00:00:00"/>
    <s v="Alcatel"/>
    <x v="2"/>
  </r>
  <r>
    <x v="4"/>
    <x v="3"/>
    <s v="226 Arm"/>
    <s v="SIM"/>
    <n v="5700321864"/>
    <d v="2015-06-19T00:00:00"/>
    <s v="Alcatel"/>
    <x v="2"/>
  </r>
  <r>
    <x v="4"/>
    <x v="3"/>
    <s v="226 Arm"/>
    <s v="SIM"/>
    <n v="5700321874"/>
    <d v="2015-06-22T00:00:00"/>
    <s v="Alcatel"/>
    <x v="2"/>
  </r>
  <r>
    <x v="4"/>
    <x v="3"/>
    <s v="226 Arm"/>
    <s v="SIM"/>
    <n v="5700321884"/>
    <d v="2015-06-24T00:00:00"/>
    <s v="Alcatel"/>
    <x v="2"/>
  </r>
  <r>
    <x v="4"/>
    <x v="3"/>
    <s v="226 Arm"/>
    <s v="SIM"/>
    <n v="5700321879"/>
    <d v="2015-06-26T00:00:00"/>
    <s v="Alcatel"/>
    <x v="2"/>
  </r>
  <r>
    <x v="4"/>
    <x v="3"/>
    <s v="226 Arm"/>
    <s v="SIM"/>
    <n v="5700321869"/>
    <d v="2015-06-02T00:00:00"/>
    <s v="Alcatel"/>
    <x v="2"/>
  </r>
  <r>
    <x v="4"/>
    <x v="3"/>
    <s v="226 Arm"/>
    <s v="SIM"/>
    <s v="5700282031"/>
    <d v="2015-03-06T00:00:00"/>
    <s v="Keymile"/>
    <x v="2"/>
  </r>
  <r>
    <x v="4"/>
    <x v="3"/>
    <s v="226 Arm"/>
    <s v="SIM"/>
    <n v="5700321889"/>
    <d v="2015-06-26T00:00:00"/>
    <s v="Keymile"/>
    <x v="2"/>
  </r>
  <r>
    <x v="4"/>
    <x v="3"/>
    <s v="226 Arm"/>
    <s v=""/>
    <n v="5700325305"/>
    <m/>
    <s v="Keymile"/>
    <x v="2"/>
  </r>
  <r>
    <x v="4"/>
    <x v="3"/>
    <s v="226 Arm"/>
    <s v="SIM"/>
    <n v="5700281467"/>
    <d v="2015-06-10T00:00:00"/>
    <s v="Alcatel"/>
    <x v="2"/>
  </r>
  <r>
    <x v="4"/>
    <x v="3"/>
    <s v="226 Arm"/>
    <s v="SIM"/>
    <n v="5700281457"/>
    <d v="2015-03-16T00:00:00"/>
    <s v="Alcatel"/>
    <x v="2"/>
  </r>
  <r>
    <x v="4"/>
    <x v="3"/>
    <s v="226 Arm"/>
    <s v="SIM"/>
    <n v="5700321893"/>
    <d v="2015-07-15T00:00:00"/>
    <s v="Keymile"/>
    <x v="2"/>
  </r>
  <r>
    <x v="4"/>
    <x v="3"/>
    <s v="226 Arm"/>
    <s v="SIM"/>
    <n v="5700283422"/>
    <d v="2015-07-07T00:00:00"/>
    <s v="Alcatel"/>
    <x v="1"/>
  </r>
  <r>
    <x v="4"/>
    <x v="3"/>
    <s v="226 Arm"/>
    <s v="SIM"/>
    <n v="5700285580"/>
    <d v="2015-08-25T00:00:00"/>
    <s v="Huawei"/>
    <x v="1"/>
  </r>
  <r>
    <x v="4"/>
    <x v="3"/>
    <s v="226 Arm"/>
    <s v="SIM"/>
    <s v="5700282867"/>
    <d v="2015-03-20T00:00:00"/>
    <s v="Keymile"/>
    <x v="2"/>
  </r>
  <r>
    <x v="4"/>
    <x v="3"/>
    <s v="226 Arm"/>
    <s v="SIM"/>
    <n v="5700318452"/>
    <d v="2015-08-14T00:00:00"/>
    <s v="Alcatel"/>
    <x v="2"/>
  </r>
  <r>
    <x v="4"/>
    <x v="3"/>
    <s v="226 Arm"/>
    <s v="SIM"/>
    <n v="5700281492"/>
    <d v="2015-10-28T00:00:00"/>
    <s v="Alcatel"/>
    <x v="2"/>
  </r>
  <r>
    <x v="4"/>
    <x v="3"/>
    <s v="226 Arm"/>
    <s v="SIM"/>
    <n v="5700281487"/>
    <d v="2015-06-19T00:00:00"/>
    <s v="Alcatel"/>
    <x v="2"/>
  </r>
  <r>
    <x v="4"/>
    <x v="3"/>
    <s v="226 Arm"/>
    <s v="SIM"/>
    <n v="5700282734"/>
    <d v="2015-11-18T00:00:00"/>
    <s v="Alcatel"/>
    <x v="2"/>
  </r>
  <r>
    <x v="4"/>
    <x v="3"/>
    <s v="226 Arm"/>
    <s v="SIM"/>
    <n v="5700283452"/>
    <d v="2015-10-29T00:00:00"/>
    <s v="Alcatel"/>
    <x v="1"/>
  </r>
  <r>
    <x v="4"/>
    <x v="3"/>
    <s v="226 Arm"/>
    <s v="SIM"/>
    <s v="5700282015"/>
    <d v="2015-02-24T00:00:00"/>
    <s v="Keymile"/>
    <x v="2"/>
  </r>
  <r>
    <x v="4"/>
    <x v="3"/>
    <s v="226 Arm"/>
    <s v="SIM"/>
    <n v="5700318457"/>
    <d v="2015-07-28T00:00:00"/>
    <s v="Alcatel"/>
    <x v="2"/>
  </r>
  <r>
    <x v="4"/>
    <x v="3"/>
    <s v="226 Arm"/>
    <s v="SIM"/>
    <n v="5700318462"/>
    <d v="2015-09-15T00:00:00"/>
    <s v="Alcatel"/>
    <x v="2"/>
  </r>
  <r>
    <x v="4"/>
    <x v="3"/>
    <s v="226 Arm"/>
    <s v="SIM"/>
    <n v="5700283402"/>
    <d v="2015-07-29T00:00:00"/>
    <s v="Alcatel"/>
    <x v="1"/>
  </r>
  <r>
    <x v="4"/>
    <x v="3"/>
    <s v="226 Arm"/>
    <s v="SIM"/>
    <n v="5700282707"/>
    <d v="2015-07-29T00:00:00"/>
    <s v="Alcatel"/>
    <x v="1"/>
  </r>
  <r>
    <x v="4"/>
    <x v="3"/>
    <s v="226 Arm"/>
    <s v="SIM"/>
    <n v="5700285583"/>
    <d v="2015-06-02T00:00:00"/>
    <s v="Huawei"/>
    <x v="1"/>
  </r>
  <r>
    <x v="4"/>
    <x v="3"/>
    <s v="226 Arm"/>
    <s v="SIM"/>
    <n v="5700285584"/>
    <d v="2015-09-17T00:00:00"/>
    <s v="Huawei"/>
    <x v="1"/>
  </r>
  <r>
    <x v="4"/>
    <x v="3"/>
    <s v="226 Arm"/>
    <s v="SIM"/>
    <n v="5700282712"/>
    <d v="2015-06-24T00:00:00"/>
    <s v="Alcatel"/>
    <x v="1"/>
  </r>
  <r>
    <x v="4"/>
    <x v="3"/>
    <s v="226 Arm"/>
    <s v="SIM"/>
    <n v="5700283412"/>
    <d v="2015-09-28T00:00:00"/>
    <s v="Alcatel"/>
    <x v="1"/>
  </r>
  <r>
    <x v="4"/>
    <x v="3"/>
    <s v="226 Arm"/>
    <s v="SIM"/>
    <n v="5700280277"/>
    <d v="2015-07-29T00:00:00"/>
    <s v="Alcatel"/>
    <x v="1"/>
  </r>
  <r>
    <x v="4"/>
    <x v="3"/>
    <s v="226 Arm"/>
    <s v="SIM"/>
    <n v="5700283417"/>
    <d v="2015-06-12T00:00:00"/>
    <s v="Alcatel"/>
    <x v="1"/>
  </r>
  <r>
    <x v="4"/>
    <x v="3"/>
    <s v="226 Arm"/>
    <s v="SIM"/>
    <n v="5700283447"/>
    <d v="2015-08-18T00:00:00"/>
    <s v="Alcatel"/>
    <x v="1"/>
  </r>
  <r>
    <x v="4"/>
    <x v="3"/>
    <s v="226 Arm"/>
    <s v="SIM"/>
    <s v="5700282043"/>
    <d v="2015-06-01T00:00:00"/>
    <s v="Keymile"/>
    <x v="2"/>
  </r>
  <r>
    <x v="4"/>
    <x v="3"/>
    <s v="226 Arm"/>
    <s v="SIM"/>
    <n v="5700318472"/>
    <d v="2015-06-17T00:00:00"/>
    <s v="Alcatel"/>
    <x v="2"/>
  </r>
  <r>
    <x v="4"/>
    <x v="3"/>
    <s v="226 Arm"/>
    <s v="SIM"/>
    <s v="5700282047"/>
    <d v="2015-03-13T00:00:00"/>
    <s v="Keymile"/>
    <x v="2"/>
  </r>
  <r>
    <x v="4"/>
    <x v="3"/>
    <s v="226 Arm"/>
    <s v="SIM"/>
    <s v="5700282083"/>
    <d v="2015-03-20T00:00:00"/>
    <s v="Keymile"/>
    <x v="2"/>
  </r>
  <r>
    <x v="4"/>
    <x v="3"/>
    <s v="226 Arm"/>
    <s v="SIM"/>
    <n v="5700281442"/>
    <d v="2015-06-16T00:00:00"/>
    <s v="Alcatel"/>
    <x v="2"/>
  </r>
  <r>
    <x v="4"/>
    <x v="3"/>
    <s v="226 Arm"/>
    <s v="SIM"/>
    <s v="5700282851"/>
    <d v="2015-03-09T00:00:00"/>
    <s v="Keymile"/>
    <x v="2"/>
  </r>
  <r>
    <x v="4"/>
    <x v="3"/>
    <s v="226 Arm"/>
    <s v="SIM"/>
    <n v="5700282787"/>
    <d v="2015-03-24T00:00:00"/>
    <s v="Alcatel"/>
    <x v="2"/>
  </r>
  <r>
    <x v="4"/>
    <x v="3"/>
    <s v="226 Arm"/>
    <s v="SIM"/>
    <n v="5700282792"/>
    <d v="2015-06-29T00:00:00"/>
    <s v="Alcatel"/>
    <x v="2"/>
  </r>
  <r>
    <x v="4"/>
    <x v="3"/>
    <s v="226 Arm"/>
    <s v="SIM"/>
    <n v="5700325317"/>
    <d v="2015-05-11T00:00:00"/>
    <s v="Keymile"/>
    <x v="2"/>
  </r>
  <r>
    <x v="4"/>
    <x v="3"/>
    <s v="226 Arm"/>
    <s v="SIM"/>
    <n v="5700282842"/>
    <d v="2015-07-22T00:00:00"/>
    <s v="Alcatel"/>
    <x v="2"/>
  </r>
  <r>
    <x v="4"/>
    <x v="3"/>
    <s v="226 Arm"/>
    <s v="SIM"/>
    <n v="5700324129"/>
    <d v="2015-03-18T00:00:00"/>
    <s v="Keymile"/>
    <x v="2"/>
  </r>
  <r>
    <x v="4"/>
    <x v="3"/>
    <s v="226 Arm"/>
    <s v="SIM"/>
    <n v="5700325321"/>
    <d v="2015-03-25T00:00:00"/>
    <s v="Keymile"/>
    <x v="2"/>
  </r>
  <r>
    <x v="4"/>
    <x v="3"/>
    <s v="226 Arm"/>
    <s v="SIM"/>
    <n v="5700282807"/>
    <d v="2015-03-24T00:00:00"/>
    <s v="Alcatel"/>
    <x v="2"/>
  </r>
  <r>
    <x v="4"/>
    <x v="3"/>
    <s v="226 Arm"/>
    <s v="SIM"/>
    <n v="5700282837"/>
    <d v="2015-06-09T00:00:00"/>
    <s v="Alcatel"/>
    <x v="2"/>
  </r>
  <r>
    <x v="4"/>
    <x v="3"/>
    <s v="226 Arm"/>
    <s v="SIM"/>
    <n v="5700283437"/>
    <d v="2015-05-13T00:00:00"/>
    <s v="Alcatel"/>
    <x v="1"/>
  </r>
  <r>
    <x v="4"/>
    <x v="3"/>
    <s v="226 Arm"/>
    <s v="SIM"/>
    <n v="5700285586"/>
    <d v="2015-08-25T00:00:00"/>
    <s v="Huawei"/>
    <x v="1"/>
  </r>
  <r>
    <x v="4"/>
    <x v="3"/>
    <s v="226 Arm"/>
    <s v="SIM"/>
    <n v="5700332899"/>
    <d v="2015-08-10T00:00:00"/>
    <s v="Alcatel"/>
    <x v="2"/>
  </r>
  <r>
    <x v="4"/>
    <x v="3"/>
    <s v="226 Arm"/>
    <s v="SIM"/>
    <s v="5700282886"/>
    <d v="2015-04-17T00:00:00"/>
    <s v="Keymile"/>
    <x v="2"/>
  </r>
  <r>
    <x v="4"/>
    <x v="3"/>
    <s v="226 Arm"/>
    <s v="SIM"/>
    <n v="5700318477"/>
    <d v="2015-07-27T00:00:00"/>
    <s v="Alcatel"/>
    <x v="2"/>
  </r>
  <r>
    <x v="4"/>
    <x v="3"/>
    <s v="226 Arm"/>
    <s v="SIM"/>
    <n v="5700324139"/>
    <d v="2015-05-11T00:00:00"/>
    <s v="Keymile"/>
    <x v="2"/>
  </r>
  <r>
    <x v="4"/>
    <x v="3"/>
    <s v="226 Arm"/>
    <s v="SIM"/>
    <n v="5700318482"/>
    <d v="2015-07-23T00:00:00"/>
    <s v="Alcatel"/>
    <x v="2"/>
  </r>
  <r>
    <x v="4"/>
    <x v="3"/>
    <s v="226 Arm"/>
    <s v="SIM"/>
    <n v="5700324136"/>
    <d v="2015-05-20T00:00:00"/>
    <s v="Keymile"/>
    <x v="2"/>
  </r>
  <r>
    <x v="4"/>
    <x v="3"/>
    <s v="226 Arm"/>
    <s v="SIM"/>
    <n v="5700285570"/>
    <d v="2015-10-15T00:00:00"/>
    <s v="Huawei"/>
    <x v="1"/>
  </r>
  <r>
    <x v="4"/>
    <x v="3"/>
    <s v="226 Arm"/>
    <s v="SIM"/>
    <n v="5700324133"/>
    <d v="2015-07-01T00:00:00"/>
    <s v="Keymile"/>
    <x v="2"/>
  </r>
  <r>
    <x v="4"/>
    <x v="3"/>
    <s v="226 Arm"/>
    <s v="SIM"/>
    <s v="5700282888"/>
    <d v="2015-06-03T00:00:00"/>
    <s v="Keymile"/>
    <x v="2"/>
  </r>
  <r>
    <x v="4"/>
    <x v="3"/>
    <s v="226 Arm"/>
    <s v="SIM"/>
    <n v="5700280262"/>
    <d v="2015-02-27T00:00:00"/>
    <s v="Alcatel"/>
    <x v="1"/>
  </r>
  <r>
    <x v="4"/>
    <x v="3"/>
    <s v="226 Arm"/>
    <s v="SIM"/>
    <n v="5700285561"/>
    <d v="2015-05-19T00:00:00"/>
    <s v="Huawei"/>
    <x v="1"/>
  </r>
  <r>
    <x v="4"/>
    <x v="3"/>
    <s v="226 Arm"/>
    <s v=""/>
    <n v="5700280292"/>
    <m/>
    <s v="Alcatel"/>
    <x v="1"/>
  </r>
  <r>
    <x v="4"/>
    <x v="3"/>
    <s v="226 Arm"/>
    <s v="SIM"/>
    <n v="5700285587"/>
    <d v="2015-12-11T00:00:00"/>
    <s v="Huawei"/>
    <x v="1"/>
  </r>
  <r>
    <x v="4"/>
    <x v="3"/>
    <s v="226 Arm"/>
    <s v="SIM"/>
    <n v="5700283407"/>
    <d v="2015-06-22T00:00:00"/>
    <s v="Alcatel"/>
    <x v="1"/>
  </r>
  <r>
    <x v="4"/>
    <x v="3"/>
    <s v="226 Arm"/>
    <s v="SIM"/>
    <n v="5700285588"/>
    <d v="2015-08-06T00:00:00"/>
    <s v="Huawei"/>
    <x v="1"/>
  </r>
  <r>
    <x v="4"/>
    <x v="3"/>
    <s v="226 Arm"/>
    <s v="SIM"/>
    <n v="5700282797"/>
    <d v="2015-03-10T00:00:00"/>
    <s v="Alcatel"/>
    <x v="2"/>
  </r>
  <r>
    <x v="4"/>
    <x v="3"/>
    <s v="226 Arm"/>
    <s v="SIM"/>
    <n v="5700320090"/>
    <d v="2015-06-22T00:00:00"/>
    <s v="Alcatel"/>
    <x v="2"/>
  </r>
  <r>
    <x v="4"/>
    <x v="3"/>
    <s v="226 Arm"/>
    <s v="SIM"/>
    <n v="5700320080"/>
    <d v="2015-06-16T00:00:00"/>
    <s v="Alcatel"/>
    <x v="2"/>
  </r>
  <r>
    <x v="4"/>
    <x v="3"/>
    <s v="226 Arm"/>
    <s v="SIM"/>
    <n v="5700320085"/>
    <d v="2015-06-02T00:00:00"/>
    <s v="Alcatel"/>
    <x v="2"/>
  </r>
  <r>
    <x v="4"/>
    <x v="3"/>
    <s v="226 Arm"/>
    <s v="SIM"/>
    <s v="5700282023"/>
    <d v="2015-03-16T00:00:00"/>
    <s v="Keymile"/>
    <x v="2"/>
  </r>
  <r>
    <x v="4"/>
    <x v="3"/>
    <s v="226 Arm"/>
    <s v="SIM"/>
    <n v="5700285571"/>
    <d v="2015-06-01T00:00:00"/>
    <s v="Huawei"/>
    <x v="1"/>
  </r>
  <r>
    <x v="4"/>
    <x v="3"/>
    <s v="226 Arm"/>
    <s v="SIM"/>
    <s v="5700282859"/>
    <d v="2015-06-02T00:00:00"/>
    <s v="Keymile"/>
    <x v="2"/>
  </r>
  <r>
    <x v="4"/>
    <x v="3"/>
    <s v="226 Arm"/>
    <s v="SIM"/>
    <n v="5700281437"/>
    <d v="2015-03-06T00:00:00"/>
    <s v="Alcatel"/>
    <x v="2"/>
  </r>
  <r>
    <x v="4"/>
    <x v="3"/>
    <s v="226 Arm"/>
    <s v="SIM"/>
    <n v="5700323400"/>
    <d v="2015-06-03T00:00:00"/>
    <s v="Alcatel"/>
    <x v="2"/>
  </r>
  <r>
    <x v="4"/>
    <x v="3"/>
    <s v="226 Arm"/>
    <s v="SIM"/>
    <s v="5700282039"/>
    <d v="2015-03-25T00:00:00"/>
    <s v="Keymile"/>
    <x v="2"/>
  </r>
  <r>
    <x v="4"/>
    <x v="3"/>
    <s v="226 Arm"/>
    <s v="SIM"/>
    <s v="5700282059"/>
    <d v="2015-03-19T00:00:00"/>
    <s v="Keymile"/>
    <x v="2"/>
  </r>
  <r>
    <x v="4"/>
    <x v="3"/>
    <s v="226 Arm"/>
    <s v="SIM"/>
    <n v="5700282739"/>
    <d v="2015-03-19T00:00:00"/>
    <s v="Alcatel"/>
    <x v="2"/>
  </r>
  <r>
    <x v="4"/>
    <x v="3"/>
    <s v="226 Arm"/>
    <s v="SIM"/>
    <s v="5700282063"/>
    <d v="2015-05-15T00:00:00"/>
    <s v="Keymile"/>
    <x v="2"/>
  </r>
  <r>
    <x v="4"/>
    <x v="3"/>
    <s v="226 Arm"/>
    <s v="SIM"/>
    <s v="5700282087"/>
    <d v="2015-06-08T00:00:00"/>
    <s v="Keymile"/>
    <x v="2"/>
  </r>
  <r>
    <x v="4"/>
    <x v="3"/>
    <s v="226 Arm"/>
    <s v="SIM"/>
    <s v="5700282855"/>
    <d v="2015-05-11T00:00:00"/>
    <s v="Keymile"/>
    <x v="2"/>
  </r>
  <r>
    <x v="4"/>
    <x v="3"/>
    <s v="226 Arm"/>
    <s v="SIM"/>
    <s v="5700282874"/>
    <d v="2015-05-06T00:00:00"/>
    <s v="Keymile"/>
    <x v="2"/>
  </r>
  <r>
    <x v="4"/>
    <x v="3"/>
    <s v="226 Arm"/>
    <s v="SIM"/>
    <s v="5700282877"/>
    <d v="2015-05-28T00:00:00"/>
    <s v="Keymile"/>
    <x v="2"/>
  </r>
  <r>
    <x v="4"/>
    <x v="3"/>
    <s v="226 Arm"/>
    <s v="SIM"/>
    <n v="5700282744"/>
    <d v="2015-07-01T00:00:00"/>
    <s v="Alcatel"/>
    <x v="2"/>
  </r>
  <r>
    <x v="4"/>
    <x v="3"/>
    <s v="226 Arm"/>
    <s v="SIM"/>
    <n v="5700323410"/>
    <d v="2015-06-24T00:00:00"/>
    <s v="Alcatel"/>
    <x v="2"/>
  </r>
  <r>
    <x v="4"/>
    <x v="3"/>
    <s v="226 Arm"/>
    <s v="SIM"/>
    <s v="5700282871"/>
    <d v="2015-03-30T00:00:00"/>
    <s v="Keymile"/>
    <x v="2"/>
  </r>
  <r>
    <x v="4"/>
    <x v="3"/>
    <s v="226 Arm"/>
    <s v="SIM"/>
    <n v="5700324074"/>
    <d v="2015-06-29T00:00:00"/>
    <s v="Alcatel"/>
    <x v="2"/>
  </r>
  <r>
    <x v="4"/>
    <x v="3"/>
    <s v="226 Arm"/>
    <s v="SIM"/>
    <n v="5700324069"/>
    <d v="2015-06-26T00:00:00"/>
    <s v="Alcatel"/>
    <x v="2"/>
  </r>
  <r>
    <x v="4"/>
    <x v="3"/>
    <s v="226 Arm"/>
    <s v="SIM"/>
    <n v="5700324079"/>
    <d v="2015-06-18T00:00:00"/>
    <s v="Alcatel"/>
    <x v="2"/>
  </r>
  <r>
    <x v="4"/>
    <x v="3"/>
    <s v="226 Arm"/>
    <s v="SIM"/>
    <n v="5700285585"/>
    <d v="2016-01-18T00:00:00"/>
    <s v="Huawei"/>
    <x v="1"/>
  </r>
  <r>
    <x v="4"/>
    <x v="3"/>
    <s v="226 Arm"/>
    <s v="SIM"/>
    <n v="5700285565"/>
    <d v="2015-08-26T00:00:00"/>
    <s v="Huawei"/>
    <x v="1"/>
  </r>
  <r>
    <x v="4"/>
    <x v="3"/>
    <s v="226 Arm"/>
    <s v="SIM"/>
    <n v="5700285566"/>
    <d v="2015-08-26T00:00:00"/>
    <s v="Huawei"/>
    <x v="1"/>
  </r>
  <r>
    <x v="4"/>
    <x v="3"/>
    <s v="226 Arm"/>
    <s v="SIM"/>
    <n v="5700285567"/>
    <d v="2015-08-26T00:00:00"/>
    <s v="Huawei"/>
    <x v="1"/>
  </r>
  <r>
    <x v="4"/>
    <x v="3"/>
    <s v="226 Arm"/>
    <s v="SIM"/>
    <s v="5700282883"/>
    <d v="2015-03-18T00:00:00"/>
    <s v="Keymile"/>
    <x v="2"/>
  </r>
  <r>
    <x v="4"/>
    <x v="3"/>
    <s v="226 Arm"/>
    <s v="SIM"/>
    <n v="5700324084"/>
    <d v="2015-03-25T00:00:00"/>
    <s v="Alcatel"/>
    <x v="2"/>
  </r>
  <r>
    <x v="4"/>
    <x v="3"/>
    <s v="226 Arm"/>
    <s v="SIM"/>
    <n v="5700324143"/>
    <d v="2015-07-27T00:00:00"/>
    <s v="Keymile"/>
    <x v="2"/>
  </r>
  <r>
    <x v="4"/>
    <x v="3"/>
    <s v="226 Arm"/>
    <s v="SIM"/>
    <n v="5700322428"/>
    <d v="2015-08-27T00:00:00"/>
    <s v="Keymile"/>
    <x v="2"/>
  </r>
  <r>
    <x v="4"/>
    <x v="3"/>
    <s v="226 Arm"/>
    <s v="SIM"/>
    <n v="5700285568"/>
    <d v="2015-10-05T00:00:00"/>
    <s v="Huawei"/>
    <x v="1"/>
  </r>
  <r>
    <x v="4"/>
    <x v="3"/>
    <s v="226 Arm"/>
    <s v="SIM"/>
    <n v="5700282702"/>
    <d v="2015-02-25T00:00:00"/>
    <s v="Alcatel"/>
    <x v="2"/>
  </r>
  <r>
    <x v="4"/>
    <x v="3"/>
    <s v="226 Arm"/>
    <s v="SIM"/>
    <n v="5700281462"/>
    <d v="2015-07-30T00:00:00"/>
    <s v="Alcatel"/>
    <x v="2"/>
  </r>
  <r>
    <x v="4"/>
    <x v="3"/>
    <s v="226 Arm"/>
    <s v="SIM"/>
    <n v="5700285569"/>
    <d v="2015-07-29T00:00:00"/>
    <s v="Huawei"/>
    <x v="1"/>
  </r>
  <r>
    <x v="4"/>
    <x v="3"/>
    <s v="226 Arm"/>
    <s v="SIM"/>
    <n v="5700281447"/>
    <d v="2015-06-08T00:00:00"/>
    <s v="Alcatel"/>
    <x v="2"/>
  </r>
  <r>
    <x v="4"/>
    <x v="3"/>
    <s v="226 Arm"/>
    <s v="SIM"/>
    <n v="5700322461"/>
    <d v="2015-08-17T00:00:00"/>
    <s v="Keymile"/>
    <x v="2"/>
  </r>
  <r>
    <x v="4"/>
    <x v="3"/>
    <s v="226 Arm"/>
    <s v="SIM"/>
    <n v="5700322432"/>
    <d v="2015-04-24T00:00:00"/>
    <s v="Keymile"/>
    <x v="2"/>
  </r>
  <r>
    <x v="4"/>
    <x v="3"/>
    <s v="226 Arm"/>
    <s v="SIM"/>
    <n v="5700322440"/>
    <d v="2015-06-24T00:00:00"/>
    <s v="Keymile"/>
    <x v="2"/>
  </r>
  <r>
    <x v="4"/>
    <x v="3"/>
    <s v="226 Arm"/>
    <s v="SIM"/>
    <n v="5700322436"/>
    <d v="2015-06-02T00:00:00"/>
    <s v="Keymile"/>
    <x v="2"/>
  </r>
  <r>
    <x v="4"/>
    <x v="3"/>
    <s v="226 Arm"/>
    <s v="SIM"/>
    <n v="5700322444"/>
    <d v="2015-03-27T00:00:00"/>
    <s v="Keymile"/>
    <x v="2"/>
  </r>
  <r>
    <x v="4"/>
    <x v="3"/>
    <s v="226 Arm"/>
    <s v="SIM"/>
    <n v="5700324231"/>
    <d v="2015-06-12T00:00:00"/>
    <s v="Keymile"/>
    <x v="2"/>
  </r>
  <r>
    <x v="4"/>
    <x v="3"/>
    <s v="226 Arm"/>
    <s v="SIM"/>
    <n v="5700322465"/>
    <d v="2015-07-23T00:00:00"/>
    <s v="Keymile"/>
    <x v="2"/>
  </r>
  <r>
    <x v="4"/>
    <x v="3"/>
    <s v="226 Arm"/>
    <s v="SIM"/>
    <n v="5700322457"/>
    <d v="2015-06-26T00:00:00"/>
    <s v="Keymile"/>
    <x v="2"/>
  </r>
  <r>
    <x v="4"/>
    <x v="3"/>
    <s v="226 Arm"/>
    <s v="SIM"/>
    <n v="5700322453"/>
    <d v="2015-07-01T00:00:00"/>
    <s v="Keymile"/>
    <x v="2"/>
  </r>
  <r>
    <x v="4"/>
    <x v="3"/>
    <s v="226 Arm"/>
    <s v="SIM"/>
    <n v="5700322449"/>
    <d v="2015-07-28T00:00:00"/>
    <s v="Keymile"/>
    <x v="2"/>
  </r>
  <r>
    <x v="4"/>
    <x v="3"/>
    <s v="226 Arm"/>
    <s v="SIM"/>
    <s v="5700282027"/>
    <d v="2015-08-17T00:00:00"/>
    <s v="Keymile"/>
    <x v="2"/>
  </r>
  <r>
    <x v="4"/>
    <x v="3"/>
    <s v="226 Arm"/>
    <s v="SIM"/>
    <n v="5700323405"/>
    <d v="2015-09-14T00:00:00"/>
    <s v="Alcatel"/>
    <x v="2"/>
  </r>
  <r>
    <x v="4"/>
    <x v="3"/>
    <s v="226 Arm"/>
    <s v="SIM"/>
    <n v="5700281452"/>
    <d v="2015-08-03T00:00:00"/>
    <s v="Alcatel"/>
    <x v="2"/>
  </r>
  <r>
    <x v="4"/>
    <x v="3"/>
    <s v="226 Arm"/>
    <s v="SIM"/>
    <n v="5700281432"/>
    <d v="2015-08-10T00:00:00"/>
    <s v="Alcatel"/>
    <x v="2"/>
  </r>
  <r>
    <x v="4"/>
    <x v="3"/>
    <s v="226 Arm"/>
    <s v="SIM"/>
    <n v="5700325301"/>
    <d v="2015-04-27T00:00:00"/>
    <s v="Keymile"/>
    <x v="2"/>
  </r>
  <r>
    <x v="4"/>
    <x v="3"/>
    <s v="226 Arm"/>
    <s v="SIM"/>
    <n v="5700285564"/>
    <d v="2015-08-17T00:00:00"/>
    <s v="Huawei"/>
    <x v="1"/>
  </r>
  <r>
    <x v="4"/>
    <x v="3"/>
    <s v="226 Arm"/>
    <s v="SIM"/>
    <s v="5700282091"/>
    <d v="2015-03-11T00:00:00"/>
    <s v="Keymile"/>
    <x v="2"/>
  </r>
  <r>
    <x v="4"/>
    <x v="3"/>
    <s v="226 Arm"/>
    <s v="SIM"/>
    <n v="5700280240"/>
    <d v="2015-09-28T00:00:00"/>
    <s v="Alcatel"/>
    <x v="2"/>
  </r>
  <r>
    <x v="4"/>
    <x v="3"/>
    <s v="226 Arm"/>
    <s v="SIM"/>
    <n v="5700324099"/>
    <d v="2015-06-03T00:00:00"/>
    <s v="Alcatel"/>
    <x v="2"/>
  </r>
  <r>
    <x v="4"/>
    <x v="3"/>
    <s v="226 Arm"/>
    <s v="SIM"/>
    <n v="5700280257"/>
    <d v="2015-12-09T00:00:00"/>
    <s v="Alcatel"/>
    <x v="1"/>
  </r>
  <r>
    <x v="4"/>
    <x v="3"/>
    <s v="226 Arm"/>
    <s v="SIM"/>
    <n v="5700280287"/>
    <d v="2015-08-12T00:00:00"/>
    <s v="Alcatel"/>
    <x v="1"/>
  </r>
  <r>
    <x v="4"/>
    <x v="3"/>
    <s v="226 Arm"/>
    <s v="SIM"/>
    <n v="5700280267"/>
    <d v="2015-03-20T00:00:00"/>
    <s v="Alcatel"/>
    <x v="1"/>
  </r>
  <r>
    <x v="4"/>
    <x v="3"/>
    <s v="226 Arm"/>
    <s v="SIM"/>
    <n v="5700280272"/>
    <d v="2015-08-19T00:00:00"/>
    <s v="Alcatel"/>
    <x v="1"/>
  </r>
  <r>
    <x v="4"/>
    <x v="3"/>
    <s v="226 Arm"/>
    <s v="SIM"/>
    <n v="5700280297"/>
    <d v="2015-12-09T00:00:00"/>
    <s v="Alcatel"/>
    <x v="1"/>
  </r>
  <r>
    <x v="4"/>
    <x v="3"/>
    <s v="226 Arm"/>
    <s v="SIM"/>
    <n v="5700325309"/>
    <d v="2015-06-17T00:00:00"/>
    <s v="Keymile"/>
    <x v="2"/>
  </r>
  <r>
    <x v="4"/>
    <x v="3"/>
    <s v="226 Arm"/>
    <s v="SIM"/>
    <n v="5700325313"/>
    <d v="2015-08-10T00:00:00"/>
    <s v="Keymile"/>
    <x v="2"/>
  </r>
  <r>
    <x v="4"/>
    <x v="3"/>
    <s v="226 Arm"/>
    <s v="SIM"/>
    <n v="5700318467"/>
    <d v="2015-09-09T00:00:00"/>
    <s v="Alcatel"/>
    <x v="2"/>
  </r>
  <r>
    <x v="4"/>
    <x v="3"/>
    <s v="226 Arm"/>
    <s v="SIM"/>
    <n v="5700282822"/>
    <d v="2015-03-05T00:00:00"/>
    <s v="Alcatel"/>
    <x v="2"/>
  </r>
  <r>
    <x v="4"/>
    <x v="3"/>
    <s v="226 Arm"/>
    <s v="SIM"/>
    <s v="5700282002"/>
    <d v="2015-07-06T00:00:00"/>
    <s v="Keymile"/>
    <x v="2"/>
  </r>
  <r>
    <x v="4"/>
    <x v="3"/>
    <s v="226 Arm"/>
    <s v="SIM"/>
    <n v="5700318447"/>
    <d v="2015-06-18T00:00:00"/>
    <s v="Alcatel"/>
    <x v="2"/>
  </r>
  <r>
    <x v="4"/>
    <x v="3"/>
    <s v="226 Arm"/>
    <s v="SIM"/>
    <s v="5700282006"/>
    <d v="2015-05-20T00:00:00"/>
    <s v="Keymile"/>
    <x v="2"/>
  </r>
  <r>
    <x v="4"/>
    <x v="3"/>
    <s v="226 Arm"/>
    <s v="SIM"/>
    <s v="5700282079"/>
    <d v="2015-03-10T00:00:00"/>
    <s v="Keymile"/>
    <x v="2"/>
  </r>
  <r>
    <x v="4"/>
    <x v="3"/>
    <s v="226 Arm"/>
    <s v="SIM"/>
    <s v="5700282055"/>
    <d v="2015-03-17T00:00:00"/>
    <s v="Keymile"/>
    <x v="2"/>
  </r>
  <r>
    <x v="4"/>
    <x v="3"/>
    <s v="226 Arm"/>
    <s v="SIM"/>
    <n v="5700324113"/>
    <d v="2015-05-13T00:00:00"/>
    <s v="Keymile"/>
    <x v="2"/>
  </r>
  <r>
    <x v="4"/>
    <x v="3"/>
    <s v="226 Arm"/>
    <s v="SIM"/>
    <n v="5700324117"/>
    <d v="2015-05-22T00:00:00"/>
    <s v="Keymile"/>
    <x v="2"/>
  </r>
  <r>
    <x v="4"/>
    <x v="3"/>
    <s v="226 Arm"/>
    <s v="SIM"/>
    <n v="5700280248"/>
    <d v="2015-05-08T00:00:00"/>
    <s v="Alcatel"/>
    <x v="1"/>
  </r>
  <r>
    <x v="4"/>
    <x v="3"/>
    <s v="226 Arm"/>
    <s v="SIM"/>
    <n v="5700282722"/>
    <d v="2015-06-25T00:00:00"/>
    <s v="Alcatel"/>
    <x v="1"/>
  </r>
  <r>
    <x v="4"/>
    <x v="3"/>
    <s v="226 Arm"/>
    <s v="SIM"/>
    <n v="5700324109"/>
    <d v="2015-04-16T00:00:00"/>
    <s v="Keymile"/>
    <x v="2"/>
  </r>
  <r>
    <x v="4"/>
    <x v="3"/>
    <s v="226 Arm"/>
    <s v="SIM"/>
    <n v="5700285581"/>
    <d v="2015-07-15T00:00:00"/>
    <s v="Huawei"/>
    <x v="1"/>
  </r>
  <r>
    <x v="4"/>
    <x v="3"/>
    <s v="226 Arm"/>
    <s v="SIM"/>
    <s v="5700282071"/>
    <d v="2015-03-06T00:00:00"/>
    <s v="Keymile"/>
    <x v="2"/>
  </r>
  <r>
    <x v="4"/>
    <x v="3"/>
    <s v="226 Arm"/>
    <s v="SIM"/>
    <n v="5700285582"/>
    <d v="2015-07-17T00:00:00"/>
    <s v="Huawei"/>
    <x v="1"/>
  </r>
  <r>
    <x v="4"/>
    <x v="3"/>
    <s v="226 Arm"/>
    <s v="SIM"/>
    <n v="5700324121"/>
    <d v="2015-05-18T00:00:00"/>
    <s v="Keymile"/>
    <x v="2"/>
  </r>
  <r>
    <x v="4"/>
    <x v="3"/>
    <s v="226 Arm"/>
    <s v="SIM"/>
    <n v="5700324125"/>
    <d v="2015-06-25T00:00:00"/>
    <s v="Keymile"/>
    <x v="2"/>
  </r>
  <r>
    <x v="4"/>
    <x v="3"/>
    <s v="226 Arm"/>
    <s v="SIM"/>
    <n v="5700281497"/>
    <d v="2015-04-14T00:00:00"/>
    <s v="Alcatel"/>
    <x v="2"/>
  </r>
  <r>
    <x v="4"/>
    <x v="3"/>
    <s v="226 Arm"/>
    <s v="SIM"/>
    <n v="5700282035"/>
    <d v="2015-02-26T00:00:00"/>
    <s v="Keymile"/>
    <x v="2"/>
  </r>
  <r>
    <x v="4"/>
    <x v="3"/>
    <s v="226 Arm"/>
    <s v="SIM"/>
    <n v="5700324104"/>
    <d v="2015-03-18T00:00:00"/>
    <s v="Alcatel"/>
    <x v="2"/>
  </r>
  <r>
    <x v="4"/>
    <x v="3"/>
    <s v="226 Arm"/>
    <s v="SIM"/>
    <s v="5700282051"/>
    <d v="2015-03-11T00:00:00"/>
    <s v="Keymile"/>
    <x v="2"/>
  </r>
  <r>
    <x v="4"/>
    <x v="3"/>
    <s v="226 Arm"/>
    <s v="SIM"/>
    <n v="5700308606"/>
    <d v="2015-04-23T00:00:00"/>
    <s v="Keymile"/>
    <x v="2"/>
  </r>
  <r>
    <x v="4"/>
    <x v="3"/>
    <s v="226 Arm"/>
    <s v="SIM"/>
    <n v="5700321289"/>
    <d v="2015-05-05T00:00:00"/>
    <s v="Alcatel"/>
    <x v="2"/>
  </r>
  <r>
    <x v="4"/>
    <x v="3"/>
    <s v="287 Arm (2013) - MSAN Críticos"/>
    <s v="SIM"/>
    <s v="SIM"/>
    <d v="2016-03-14T00:00:00"/>
    <s v="Keymile"/>
    <x v="2"/>
  </r>
  <r>
    <x v="4"/>
    <x v="4"/>
    <n v="2015"/>
    <s v="SIM"/>
    <s v="SIM"/>
    <d v="2015-07-15T00:00:00"/>
    <s v="Keymile"/>
    <x v="1"/>
  </r>
  <r>
    <x v="4"/>
    <x v="4"/>
    <n v="2015"/>
    <s v="SIM"/>
    <s v="SIM"/>
    <d v="2015-04-09T00:00:00"/>
    <s v="Keymile"/>
    <x v="2"/>
  </r>
  <r>
    <x v="4"/>
    <x v="4"/>
    <n v="2015"/>
    <s v="SIM"/>
    <s v="SIM"/>
    <d v="2015-10-20T00:00:00"/>
    <s v="Keymile"/>
    <x v="2"/>
  </r>
  <r>
    <x v="4"/>
    <x v="4"/>
    <n v="2015"/>
    <s v="SIM"/>
    <s v="SIM"/>
    <d v="2015-09-11T00:00:00"/>
    <s v="Keymile"/>
    <x v="2"/>
  </r>
  <r>
    <x v="4"/>
    <x v="4"/>
    <n v="2015"/>
    <s v="SIM"/>
    <s v="SIM"/>
    <d v="2015-08-04T00:00:00"/>
    <s v="Keymile"/>
    <x v="1"/>
  </r>
  <r>
    <x v="4"/>
    <x v="4"/>
    <n v="2015"/>
    <s v="SIM"/>
    <s v="SIM"/>
    <d v="2015-08-28T00:00:00"/>
    <s v="Keymile"/>
    <x v="2"/>
  </r>
  <r>
    <x v="4"/>
    <x v="4"/>
    <n v="2015"/>
    <s v="SIM"/>
    <s v="SIM"/>
    <d v="2015-04-24T00:00:00"/>
    <s v="Keymile"/>
    <x v="2"/>
  </r>
  <r>
    <x v="4"/>
    <x v="4"/>
    <n v="2015"/>
    <s v="SIM"/>
    <n v="5700324220"/>
    <d v="2015-07-22T00:00:00"/>
    <s v="Alcatel"/>
    <x v="1"/>
  </r>
  <r>
    <x v="4"/>
    <x v="4"/>
    <s v="1 Arm"/>
    <s v="SIM"/>
    <m/>
    <d v="2015-11-26T00:00:00"/>
    <s v="Huawei"/>
    <x v="1"/>
  </r>
  <r>
    <x v="4"/>
    <x v="4"/>
    <s v="1 Arm"/>
    <s v="SIM"/>
    <m/>
    <d v="2015-11-30T00:00:00"/>
    <s v="Keymile"/>
    <x v="1"/>
  </r>
  <r>
    <x v="4"/>
    <x v="4"/>
    <s v="1 Arm"/>
    <s v="SIM"/>
    <m/>
    <d v="2015-12-16T00:00:00"/>
    <s v="Keymile"/>
    <x v="1"/>
  </r>
  <r>
    <x v="4"/>
    <x v="4"/>
    <s v="1 Arm"/>
    <s v="SIM"/>
    <m/>
    <d v="2015-12-09T00:00:00"/>
    <s v="Keymile"/>
    <x v="1"/>
  </r>
  <r>
    <x v="5"/>
    <x v="5"/>
    <s v="14 Arm"/>
    <s v=""/>
    <n v="5700440627"/>
    <m/>
    <s v="Huawei"/>
    <x v="3"/>
  </r>
  <r>
    <x v="5"/>
    <x v="5"/>
    <s v="14 Arm"/>
    <s v=""/>
    <n v="5700440623"/>
    <m/>
    <s v="Huawei"/>
    <x v="3"/>
  </r>
  <r>
    <x v="5"/>
    <x v="5"/>
    <s v="14 Arm"/>
    <s v="SIM"/>
    <n v="5700440619"/>
    <d v="2016-03-18T00:00:00"/>
    <s v="Huawei"/>
    <x v="3"/>
  </r>
  <r>
    <x v="5"/>
    <x v="5"/>
    <s v="14 Arm"/>
    <s v="SIM"/>
    <n v="5700440609"/>
    <d v="2016-04-15T00:00:00"/>
    <s v="Huawei"/>
    <x v="3"/>
  </r>
  <r>
    <x v="5"/>
    <x v="5"/>
    <s v="14 Arm"/>
    <s v="SIM"/>
    <n v="5700440613"/>
    <d v="2016-03-24T00:00:00"/>
    <s v="Huawei"/>
    <x v="3"/>
  </r>
  <r>
    <x v="5"/>
    <x v="5"/>
    <s v="14 Arm"/>
    <s v=""/>
    <n v="5700440607"/>
    <m/>
    <s v="Huawei"/>
    <x v="3"/>
  </r>
  <r>
    <x v="5"/>
    <x v="5"/>
    <s v="14 Arm"/>
    <s v="SIM"/>
    <n v="5700440615"/>
    <d v="2016-03-31T00:00:00"/>
    <s v="Huawei"/>
    <x v="3"/>
  </r>
  <r>
    <x v="5"/>
    <x v="5"/>
    <s v="14 Arm"/>
    <s v=""/>
    <n v="5700440625"/>
    <m/>
    <s v="Huawei"/>
    <x v="3"/>
  </r>
  <r>
    <x v="5"/>
    <x v="5"/>
    <s v="14 Arm"/>
    <m/>
    <n v="5700440633"/>
    <d v="2016-03-08T00:00:00"/>
    <s v="Huawei"/>
    <x v="3"/>
  </r>
  <r>
    <x v="5"/>
    <x v="5"/>
    <s v="14 Arm"/>
    <s v="SIM"/>
    <n v="5700440621"/>
    <d v="2016-03-23T00:00:00"/>
    <s v="Huawei"/>
    <x v="3"/>
  </r>
  <r>
    <x v="5"/>
    <x v="5"/>
    <s v="14 Arm"/>
    <s v=""/>
    <n v="5700440629"/>
    <m/>
    <s v="Huawei"/>
    <x v="3"/>
  </r>
  <r>
    <x v="5"/>
    <x v="5"/>
    <s v="14 Arm"/>
    <s v=""/>
    <n v="5700440631"/>
    <m/>
    <s v="Huawei"/>
    <x v="3"/>
  </r>
  <r>
    <x v="5"/>
    <x v="5"/>
    <s v="14 Arm"/>
    <s v="SIM"/>
    <n v="5700440617"/>
    <d v="2016-03-28T00:00:00"/>
    <s v="Huawei"/>
    <x v="3"/>
  </r>
  <r>
    <x v="5"/>
    <x v="5"/>
    <s v="14 Arm"/>
    <s v="SIM"/>
    <n v="5700440611"/>
    <d v="2016-03-22T00:00:00"/>
    <s v="Huawei"/>
    <x v="3"/>
  </r>
  <r>
    <x v="5"/>
    <x v="5"/>
    <s v="5 Arm"/>
    <m/>
    <m/>
    <m/>
    <s v="Huawei"/>
    <x v="3"/>
  </r>
  <r>
    <x v="5"/>
    <x v="5"/>
    <s v="5 Arm"/>
    <m/>
    <m/>
    <m/>
    <s v="Huawei"/>
    <x v="3"/>
  </r>
  <r>
    <x v="5"/>
    <x v="5"/>
    <s v="5 Arm"/>
    <m/>
    <m/>
    <m/>
    <s v="Huawei"/>
    <x v="3"/>
  </r>
  <r>
    <x v="5"/>
    <x v="5"/>
    <s v="5 Arm"/>
    <m/>
    <m/>
    <m/>
    <s v="Huawei"/>
    <x v="3"/>
  </r>
  <r>
    <x v="5"/>
    <x v="5"/>
    <s v="5 Arm"/>
    <m/>
    <m/>
    <m/>
    <s v="Huawei"/>
    <x v="3"/>
  </r>
  <r>
    <x v="5"/>
    <x v="12"/>
    <s v="4 Arm"/>
    <m/>
    <m/>
    <m/>
    <s v="Alcatel"/>
    <x v="2"/>
  </r>
  <r>
    <x v="5"/>
    <x v="12"/>
    <s v="4 Arm"/>
    <m/>
    <m/>
    <m/>
    <s v="Alcatel"/>
    <x v="2"/>
  </r>
  <r>
    <x v="5"/>
    <x v="12"/>
    <s v="4 Arm"/>
    <m/>
    <m/>
    <m/>
    <s v="Alcatel"/>
    <x v="3"/>
  </r>
  <r>
    <x v="5"/>
    <x v="12"/>
    <s v="4 Arm"/>
    <m/>
    <m/>
    <m/>
    <s v="Alcatel"/>
    <x v="2"/>
  </r>
  <r>
    <x v="5"/>
    <x v="12"/>
    <s v="42 Arm"/>
    <m/>
    <m/>
    <m/>
    <s v="Alcatel"/>
    <x v="3"/>
  </r>
  <r>
    <x v="5"/>
    <x v="12"/>
    <s v="42 Arm"/>
    <m/>
    <m/>
    <m/>
    <s v="Alcatel"/>
    <x v="3"/>
  </r>
  <r>
    <x v="5"/>
    <x v="12"/>
    <s v="42 Arm"/>
    <m/>
    <m/>
    <m/>
    <s v="Alcatel"/>
    <x v="2"/>
  </r>
  <r>
    <x v="5"/>
    <x v="12"/>
    <s v="42 Arm"/>
    <m/>
    <m/>
    <m/>
    <s v="Alcatel"/>
    <x v="3"/>
  </r>
  <r>
    <x v="5"/>
    <x v="12"/>
    <s v="42 Arm"/>
    <m/>
    <m/>
    <m/>
    <s v="Huawei"/>
    <x v="3"/>
  </r>
  <r>
    <x v="5"/>
    <x v="12"/>
    <s v="42 Arm"/>
    <m/>
    <m/>
    <m/>
    <s v="Alcatel"/>
    <x v="2"/>
  </r>
  <r>
    <x v="5"/>
    <x v="12"/>
    <s v="42 Arm"/>
    <m/>
    <m/>
    <m/>
    <s v="Huawei"/>
    <x v="3"/>
  </r>
  <r>
    <x v="5"/>
    <x v="12"/>
    <s v="42 Arm"/>
    <m/>
    <m/>
    <m/>
    <s v="Huawei"/>
    <x v="3"/>
  </r>
  <r>
    <x v="5"/>
    <x v="12"/>
    <s v="42 Arm"/>
    <m/>
    <m/>
    <m/>
    <s v="Alcatel"/>
    <x v="2"/>
  </r>
  <r>
    <x v="5"/>
    <x v="12"/>
    <s v="42 Arm"/>
    <m/>
    <m/>
    <m/>
    <s v="Alcatel"/>
    <x v="2"/>
  </r>
  <r>
    <x v="5"/>
    <x v="12"/>
    <s v="42 Arm"/>
    <m/>
    <m/>
    <m/>
    <s v="Alcatel"/>
    <x v="2"/>
  </r>
  <r>
    <x v="5"/>
    <x v="12"/>
    <s v="42 Arm"/>
    <m/>
    <m/>
    <m/>
    <s v="Huawei"/>
    <x v="3"/>
  </r>
  <r>
    <x v="5"/>
    <x v="12"/>
    <s v="42 Arm"/>
    <m/>
    <m/>
    <m/>
    <s v="Alcatel"/>
    <x v="2"/>
  </r>
  <r>
    <x v="5"/>
    <x v="12"/>
    <s v="42 Arm"/>
    <m/>
    <m/>
    <m/>
    <s v="Alcatel"/>
    <x v="2"/>
  </r>
  <r>
    <x v="5"/>
    <x v="12"/>
    <s v="42 Arm"/>
    <m/>
    <m/>
    <m/>
    <s v="Alcatel"/>
    <x v="2"/>
  </r>
  <r>
    <x v="5"/>
    <x v="12"/>
    <s v="42 Arm"/>
    <m/>
    <m/>
    <m/>
    <s v="Alcatel"/>
    <x v="2"/>
  </r>
  <r>
    <x v="5"/>
    <x v="12"/>
    <s v="42 Arm"/>
    <m/>
    <m/>
    <m/>
    <s v="Alcatel"/>
    <x v="2"/>
  </r>
  <r>
    <x v="5"/>
    <x v="12"/>
    <s v="42 Arm"/>
    <m/>
    <m/>
    <m/>
    <s v="Alcatel"/>
    <x v="2"/>
  </r>
  <r>
    <x v="5"/>
    <x v="12"/>
    <s v="42 Arm"/>
    <m/>
    <m/>
    <m/>
    <s v="Alcatel"/>
    <x v="2"/>
  </r>
  <r>
    <x v="5"/>
    <x v="12"/>
    <s v="42 Arm"/>
    <m/>
    <m/>
    <m/>
    <s v="Alcatel"/>
    <x v="2"/>
  </r>
  <r>
    <x v="5"/>
    <x v="12"/>
    <s v="42 Arm"/>
    <m/>
    <m/>
    <m/>
    <s v="Alcatel"/>
    <x v="3"/>
  </r>
  <r>
    <x v="5"/>
    <x v="12"/>
    <s v="42 Arm"/>
    <m/>
    <m/>
    <m/>
    <s v="Huawei"/>
    <x v="3"/>
  </r>
  <r>
    <x v="5"/>
    <x v="12"/>
    <s v="42 Arm"/>
    <m/>
    <m/>
    <m/>
    <s v="Huawei"/>
    <x v="3"/>
  </r>
  <r>
    <x v="5"/>
    <x v="12"/>
    <s v="42 Arm"/>
    <m/>
    <m/>
    <m/>
    <s v="Huawei"/>
    <x v="3"/>
  </r>
  <r>
    <x v="5"/>
    <x v="12"/>
    <s v="42 Arm"/>
    <m/>
    <m/>
    <m/>
    <s v="Huawei"/>
    <x v="3"/>
  </r>
  <r>
    <x v="5"/>
    <x v="12"/>
    <s v="42 Arm"/>
    <m/>
    <m/>
    <m/>
    <s v="Huawei"/>
    <x v="3"/>
  </r>
  <r>
    <x v="5"/>
    <x v="12"/>
    <s v="42 Arm"/>
    <m/>
    <m/>
    <m/>
    <s v="Huawei"/>
    <x v="3"/>
  </r>
  <r>
    <x v="5"/>
    <x v="12"/>
    <s v="42 Arm"/>
    <m/>
    <m/>
    <m/>
    <s v="Huawei"/>
    <x v="3"/>
  </r>
  <r>
    <x v="5"/>
    <x v="12"/>
    <s v="42 Arm"/>
    <m/>
    <m/>
    <m/>
    <s v="Alcatel"/>
    <x v="2"/>
  </r>
  <r>
    <x v="5"/>
    <x v="12"/>
    <s v="42 Arm"/>
    <m/>
    <m/>
    <m/>
    <s v="Alcatel"/>
    <x v="3"/>
  </r>
  <r>
    <x v="5"/>
    <x v="12"/>
    <s v="42 Arm"/>
    <m/>
    <m/>
    <m/>
    <s v="Alcatel"/>
    <x v="3"/>
  </r>
  <r>
    <x v="5"/>
    <x v="12"/>
    <s v="42 Arm"/>
    <m/>
    <m/>
    <m/>
    <s v="Alcatel"/>
    <x v="3"/>
  </r>
  <r>
    <x v="5"/>
    <x v="12"/>
    <s v="42 Arm"/>
    <m/>
    <m/>
    <m/>
    <s v="Alcatel"/>
    <x v="3"/>
  </r>
  <r>
    <x v="5"/>
    <x v="12"/>
    <s v="42 Arm"/>
    <m/>
    <m/>
    <m/>
    <s v="Alcatel"/>
    <x v="3"/>
  </r>
  <r>
    <x v="5"/>
    <x v="12"/>
    <s v="42 Arm"/>
    <m/>
    <m/>
    <m/>
    <s v="Alcatel"/>
    <x v="3"/>
  </r>
  <r>
    <x v="5"/>
    <x v="12"/>
    <s v="42 Arm"/>
    <m/>
    <m/>
    <m/>
    <s v="Alcatel"/>
    <x v="3"/>
  </r>
  <r>
    <x v="5"/>
    <x v="12"/>
    <s v="42 Arm"/>
    <m/>
    <m/>
    <m/>
    <s v="Alcatel"/>
    <x v="3"/>
  </r>
  <r>
    <x v="5"/>
    <x v="12"/>
    <s v="42 Arm"/>
    <m/>
    <m/>
    <m/>
    <s v="Alcatel"/>
    <x v="3"/>
  </r>
  <r>
    <x v="5"/>
    <x v="12"/>
    <s v="42 Arm"/>
    <m/>
    <m/>
    <m/>
    <s v="Alcatel"/>
    <x v="3"/>
  </r>
  <r>
    <x v="5"/>
    <x v="12"/>
    <s v="42 Arm"/>
    <m/>
    <m/>
    <m/>
    <s v="Keymile"/>
    <x v="3"/>
  </r>
  <r>
    <x v="5"/>
    <x v="12"/>
    <s v="42 Arm"/>
    <m/>
    <m/>
    <m/>
    <s v="Keymile"/>
    <x v="3"/>
  </r>
  <r>
    <x v="5"/>
    <x v="12"/>
    <s v="42 Arm"/>
    <m/>
    <m/>
    <m/>
    <s v="Alcatel"/>
    <x v="2"/>
  </r>
  <r>
    <x v="5"/>
    <x v="13"/>
    <s v="FTTC 2016-1"/>
    <m/>
    <m/>
    <d v="2016-05-10T00:00:00"/>
    <s v="Huawei"/>
    <x v="3"/>
  </r>
  <r>
    <x v="5"/>
    <x v="13"/>
    <s v="FTTC 2016-1"/>
    <m/>
    <m/>
    <d v="2016-05-10T00:00:00"/>
    <s v="Huawei"/>
    <x v="3"/>
  </r>
  <r>
    <x v="5"/>
    <x v="13"/>
    <s v="FTTC 2016-1"/>
    <m/>
    <m/>
    <d v="2016-04-20T00:00:00"/>
    <s v="Huawei"/>
    <x v="3"/>
  </r>
  <r>
    <x v="5"/>
    <x v="13"/>
    <s v="FTTC 2016-1"/>
    <m/>
    <m/>
    <d v="2016-04-20T00:00:00"/>
    <s v="Huawei"/>
    <x v="3"/>
  </r>
  <r>
    <x v="5"/>
    <x v="13"/>
    <s v="FTTC 2016-1"/>
    <m/>
    <m/>
    <d v="2016-04-06T00:00:00"/>
    <s v="Huawei"/>
    <x v="3"/>
  </r>
  <r>
    <x v="5"/>
    <x v="13"/>
    <s v="FTTC 2016-1"/>
    <m/>
    <m/>
    <d v="2016-04-06T00:00:00"/>
    <s v="Huawei"/>
    <x v="3"/>
  </r>
  <r>
    <x v="5"/>
    <x v="13"/>
    <s v="FTTC 2016-1"/>
    <m/>
    <m/>
    <d v="2016-04-27T00:00:00"/>
    <s v="Huawei"/>
    <x v="3"/>
  </r>
  <r>
    <x v="5"/>
    <x v="13"/>
    <s v="FTTC 2016-1"/>
    <m/>
    <m/>
    <d v="2016-04-13T00:00:00"/>
    <s v="Huawei"/>
    <x v="3"/>
  </r>
  <r>
    <x v="5"/>
    <x v="13"/>
    <s v="FTTC 2016-1"/>
    <m/>
    <m/>
    <d v="2016-04-13T00:00:00"/>
    <s v="Huawei"/>
    <x v="3"/>
  </r>
  <r>
    <x v="5"/>
    <x v="13"/>
    <s v="FTTC 2016-1"/>
    <m/>
    <m/>
    <d v="2016-05-05T00:00:00"/>
    <s v="Huawei"/>
    <x v="3"/>
  </r>
  <r>
    <x v="5"/>
    <x v="13"/>
    <s v="FTTC 2016-1"/>
    <m/>
    <m/>
    <d v="2016-05-05T00:00:00"/>
    <s v="Huawei"/>
    <x v="3"/>
  </r>
  <r>
    <x v="5"/>
    <x v="13"/>
    <s v="FTTC 2016-1"/>
    <m/>
    <m/>
    <d v="2016-05-05T00:00:00"/>
    <s v="Huawei"/>
    <x v="3"/>
  </r>
  <r>
    <x v="5"/>
    <x v="13"/>
    <s v="FTTC 2016-1"/>
    <m/>
    <m/>
    <d v="2016-05-03T00:00:00"/>
    <s v="Huawei"/>
    <x v="3"/>
  </r>
  <r>
    <x v="5"/>
    <x v="13"/>
    <s v="FTTC 2016-1"/>
    <m/>
    <m/>
    <d v="2016-05-03T00:00:00"/>
    <s v="Huawei"/>
    <x v="3"/>
  </r>
  <r>
    <x v="5"/>
    <x v="13"/>
    <s v="FTTC 2016-1"/>
    <m/>
    <m/>
    <d v="2016-04-13T00:00:00"/>
    <s v="Huawei"/>
    <x v="3"/>
  </r>
  <r>
    <x v="5"/>
    <x v="13"/>
    <s v="FTTC 2016-1"/>
    <m/>
    <m/>
    <d v="2016-04-13T00:00:00"/>
    <s v="Huawei"/>
    <x v="3"/>
  </r>
  <r>
    <x v="5"/>
    <x v="13"/>
    <s v="FTTC 2016-1"/>
    <m/>
    <m/>
    <d v="2016-03-31T00:00:00"/>
    <s v="Huawei"/>
    <x v="3"/>
  </r>
  <r>
    <x v="5"/>
    <x v="13"/>
    <s v="FTTC 2016-1"/>
    <m/>
    <m/>
    <d v="2016-04-06T00:00:00"/>
    <s v="Huawei"/>
    <x v="3"/>
  </r>
  <r>
    <x v="5"/>
    <x v="13"/>
    <s v="FTTC 2016-1"/>
    <m/>
    <m/>
    <d v="2016-04-06T00:00:00"/>
    <s v="Huawei"/>
    <x v="3"/>
  </r>
  <r>
    <x v="5"/>
    <x v="13"/>
    <s v="FTTC 2016-1"/>
    <m/>
    <m/>
    <d v="2016-03-30T00:00:00"/>
    <s v="Huawei"/>
    <x v="3"/>
  </r>
  <r>
    <x v="5"/>
    <x v="13"/>
    <s v="FTTC 2016-1"/>
    <m/>
    <m/>
    <d v="2016-03-16T00:00:00"/>
    <s v="Huawei"/>
    <x v="3"/>
  </r>
  <r>
    <x v="5"/>
    <x v="13"/>
    <s v="FTTC 2016-1"/>
    <m/>
    <m/>
    <m/>
    <s v="Huawei"/>
    <x v="3"/>
  </r>
  <r>
    <x v="5"/>
    <x v="13"/>
    <s v="FTTC 2016-1"/>
    <m/>
    <m/>
    <d v="2016-04-20T00:00:00"/>
    <s v="Huawei"/>
    <x v="3"/>
  </r>
  <r>
    <x v="5"/>
    <x v="13"/>
    <s v="FTTC 2016-1"/>
    <m/>
    <m/>
    <d v="2016-04-20T00:00:00"/>
    <s v="Huawei"/>
    <x v="3"/>
  </r>
  <r>
    <x v="5"/>
    <x v="13"/>
    <s v="FTTC 2016-1"/>
    <m/>
    <m/>
    <d v="2016-04-12T00:00:00"/>
    <s v="Huawei"/>
    <x v="3"/>
  </r>
  <r>
    <x v="5"/>
    <x v="13"/>
    <s v="FTTC 2016-1"/>
    <m/>
    <m/>
    <d v="2016-04-27T00:00:00"/>
    <s v="Huawei"/>
    <x v="3"/>
  </r>
  <r>
    <x v="5"/>
    <x v="13"/>
    <s v="FTTC 2016-1"/>
    <m/>
    <m/>
    <d v="2016-04-27T00:00:00"/>
    <s v="Huawei"/>
    <x v="3"/>
  </r>
  <r>
    <x v="5"/>
    <x v="13"/>
    <s v="FTTC 2016-1"/>
    <m/>
    <m/>
    <m/>
    <s v="Huawei"/>
    <x v="3"/>
  </r>
  <r>
    <x v="5"/>
    <x v="13"/>
    <s v="FTTC 2016-1"/>
    <m/>
    <m/>
    <m/>
    <s v="Huawei"/>
    <x v="3"/>
  </r>
  <r>
    <x v="5"/>
    <x v="13"/>
    <s v="FTTC 2016-1"/>
    <m/>
    <m/>
    <m/>
    <s v="Huawei"/>
    <x v="3"/>
  </r>
  <r>
    <x v="5"/>
    <x v="13"/>
    <s v="FTTC 2016-1"/>
    <m/>
    <m/>
    <d v="2016-04-28T00:00:00"/>
    <s v="Huawei"/>
    <x v="3"/>
  </r>
  <r>
    <x v="5"/>
    <x v="13"/>
    <s v="FTTC 2016-1"/>
    <m/>
    <m/>
    <d v="2016-04-28T00:00:00"/>
    <s v="Huawei"/>
    <x v="3"/>
  </r>
  <r>
    <x v="5"/>
    <x v="13"/>
    <s v="FTTC 2016-1"/>
    <m/>
    <m/>
    <d v="2016-04-19T00:00:00"/>
    <s v="Huawei"/>
    <x v="3"/>
  </r>
  <r>
    <x v="5"/>
    <x v="13"/>
    <s v="FTTC 2016-1"/>
    <m/>
    <m/>
    <d v="2016-05-04T00:00:00"/>
    <s v="Huawei"/>
    <x v="3"/>
  </r>
  <r>
    <x v="5"/>
    <x v="13"/>
    <s v="FTTC 2016-1"/>
    <m/>
    <m/>
    <d v="2016-05-04T00:00:00"/>
    <s v="Huawei"/>
    <x v="3"/>
  </r>
  <r>
    <x v="5"/>
    <x v="13"/>
    <s v="FTTC 2016-2"/>
    <m/>
    <m/>
    <d v="2016-04-06T00:00:00"/>
    <s v="Huawei"/>
    <x v="3"/>
  </r>
  <r>
    <x v="5"/>
    <x v="13"/>
    <s v="FTTC 2016-2"/>
    <m/>
    <m/>
    <d v="2016-04-01T00:00:00"/>
    <s v="Huawei"/>
    <x v="3"/>
  </r>
  <r>
    <x v="5"/>
    <x v="13"/>
    <s v="FTTC 2016-2"/>
    <m/>
    <m/>
    <d v="2016-04-01T00:00:00"/>
    <s v="Huawei"/>
    <x v="3"/>
  </r>
  <r>
    <x v="5"/>
    <x v="13"/>
    <s v="FTTC 2016-2"/>
    <m/>
    <m/>
    <d v="2016-04-26T00:00:00"/>
    <s v="Huawei"/>
    <x v="3"/>
  </r>
  <r>
    <x v="5"/>
    <x v="13"/>
    <s v="FTTC 2016-2"/>
    <m/>
    <m/>
    <d v="2016-04-15T00:00:00"/>
    <s v="Huawei"/>
    <x v="3"/>
  </r>
  <r>
    <x v="5"/>
    <x v="13"/>
    <s v="FTTC 2016-2"/>
    <m/>
    <m/>
    <d v="2016-04-15T00:00:00"/>
    <s v="Huawei"/>
    <x v="3"/>
  </r>
  <r>
    <x v="5"/>
    <x v="13"/>
    <s v="FTTC 2016-2"/>
    <m/>
    <m/>
    <m/>
    <s v="Huawei"/>
    <x v="3"/>
  </r>
  <r>
    <x v="5"/>
    <x v="13"/>
    <s v="FTTC 2016-2"/>
    <m/>
    <m/>
    <m/>
    <s v="Huawei"/>
    <x v="3"/>
  </r>
  <r>
    <x v="5"/>
    <x v="13"/>
    <s v="FTTC 2016-2"/>
    <m/>
    <m/>
    <m/>
    <s v="Huawei"/>
    <x v="3"/>
  </r>
  <r>
    <x v="5"/>
    <x v="13"/>
    <s v="FTTC 2016-2"/>
    <m/>
    <m/>
    <m/>
    <s v="Huawei"/>
    <x v="3"/>
  </r>
  <r>
    <x v="5"/>
    <x v="13"/>
    <s v="FTTC 2016-2"/>
    <m/>
    <m/>
    <m/>
    <s v="Huawei"/>
    <x v="3"/>
  </r>
  <r>
    <x v="5"/>
    <x v="13"/>
    <s v="FTTC 2016-2"/>
    <m/>
    <m/>
    <d v="2016-04-22T00:00:00"/>
    <s v="Huawei"/>
    <x v="3"/>
  </r>
  <r>
    <x v="5"/>
    <x v="13"/>
    <s v="FTTC 2016-2"/>
    <m/>
    <m/>
    <d v="2016-05-03T00:00:00"/>
    <s v="Huawei"/>
    <x v="3"/>
  </r>
  <r>
    <x v="5"/>
    <x v="13"/>
    <s v="FTTC 2016-2"/>
    <m/>
    <m/>
    <d v="2016-05-03T00:00:00"/>
    <s v="Huawei"/>
    <x v="3"/>
  </r>
  <r>
    <x v="5"/>
    <x v="13"/>
    <s v="FTTC 2016-2"/>
    <m/>
    <m/>
    <d v="2016-04-06T00:00:00"/>
    <s v="Huawei"/>
    <x v="3"/>
  </r>
  <r>
    <x v="5"/>
    <x v="13"/>
    <s v="FTTC 2016-2"/>
    <m/>
    <m/>
    <d v="2016-04-13T00:00:00"/>
    <s v="Huawei"/>
    <x v="3"/>
  </r>
  <r>
    <x v="5"/>
    <x v="13"/>
    <s v="FTTC 2016-2"/>
    <m/>
    <m/>
    <d v="2016-04-20T00:00:00"/>
    <s v="Huawei"/>
    <x v="3"/>
  </r>
  <r>
    <x v="5"/>
    <x v="13"/>
    <s v="FTTC 2016-2"/>
    <m/>
    <m/>
    <m/>
    <s v="Huawei"/>
    <x v="3"/>
  </r>
  <r>
    <x v="5"/>
    <x v="13"/>
    <s v="FTTC 2016-2"/>
    <m/>
    <m/>
    <m/>
    <s v="Huawei"/>
    <x v="3"/>
  </r>
  <r>
    <x v="5"/>
    <x v="13"/>
    <s v="FTTC 2016-2"/>
    <m/>
    <m/>
    <m/>
    <s v="Huawei"/>
    <x v="3"/>
  </r>
  <r>
    <x v="5"/>
    <x v="13"/>
    <s v="FTTC 2016-2"/>
    <m/>
    <m/>
    <d v="2016-04-13T00:00:00"/>
    <s v="Huawei"/>
    <x v="3"/>
  </r>
  <r>
    <x v="5"/>
    <x v="13"/>
    <s v="FTTC 2016-2"/>
    <m/>
    <m/>
    <d v="2016-05-11T00:00:00"/>
    <s v="Huawei"/>
    <x v="3"/>
  </r>
  <r>
    <x v="5"/>
    <x v="13"/>
    <s v="FTTC 2016-2"/>
    <m/>
    <m/>
    <d v="2016-04-26T00:00:00"/>
    <s v="Huawei"/>
    <x v="3"/>
  </r>
  <r>
    <x v="5"/>
    <x v="13"/>
    <s v="FTTC 2016-2"/>
    <m/>
    <m/>
    <d v="2016-04-07T00:00:00"/>
    <s v="Huawei"/>
    <x v="3"/>
  </r>
  <r>
    <x v="5"/>
    <x v="13"/>
    <s v="FTTC 2016-2"/>
    <m/>
    <m/>
    <d v="2016-04-26T00:00:00"/>
    <s v="Huawei"/>
    <x v="3"/>
  </r>
  <r>
    <x v="5"/>
    <x v="13"/>
    <s v="FTTC 2016-2"/>
    <m/>
    <m/>
    <m/>
    <s v="Huawei"/>
    <x v="3"/>
  </r>
  <r>
    <x v="5"/>
    <x v="13"/>
    <s v="FTTC 2016-2"/>
    <m/>
    <m/>
    <m/>
    <s v="Huawei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Alcatel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13"/>
    <s v="FTTC 2016-4"/>
    <m/>
    <m/>
    <m/>
    <s v="Huawei"/>
    <x v="3"/>
  </r>
  <r>
    <x v="5"/>
    <x v="8"/>
    <s v="1 Arm"/>
    <m/>
    <m/>
    <m/>
    <s v="Huawei"/>
    <x v="3"/>
  </r>
  <r>
    <x v="5"/>
    <x v="3"/>
    <s v="18 Arm"/>
    <m/>
    <n v="5700442387"/>
    <d v="2016-03-07T00:00:00"/>
    <s v="Alcatel"/>
    <x v="2"/>
  </r>
  <r>
    <x v="5"/>
    <x v="3"/>
    <s v="18 Arm"/>
    <m/>
    <n v="5700442391"/>
    <d v="2016-02-12T00:00:00"/>
    <s v="Alcatel"/>
    <x v="2"/>
  </r>
  <r>
    <x v="5"/>
    <x v="3"/>
    <s v="18 Arm"/>
    <m/>
    <n v="5700442395"/>
    <d v="2016-02-04T00:00:00"/>
    <s v="Alcatel"/>
    <x v="2"/>
  </r>
  <r>
    <x v="5"/>
    <x v="3"/>
    <s v="18 Arm"/>
    <m/>
    <n v="5700442399"/>
    <d v="2016-02-05T00:00:00"/>
    <s v="Alcatel"/>
    <x v="2"/>
  </r>
  <r>
    <x v="5"/>
    <x v="3"/>
    <s v="18 Arm"/>
    <m/>
    <n v="5700442367"/>
    <s v="de:para"/>
    <s v="Alcatel"/>
    <x v="2"/>
  </r>
  <r>
    <x v="5"/>
    <x v="3"/>
    <s v="18 Arm"/>
    <m/>
    <n v="5700443015"/>
    <s v="de:para"/>
    <s v="Alcatel"/>
    <x v="2"/>
  </r>
  <r>
    <x v="5"/>
    <x v="3"/>
    <s v="18 Arm"/>
    <m/>
    <n v="5700443003"/>
    <d v="2016-02-16T00:00:00"/>
    <s v="Alcatel"/>
    <x v="2"/>
  </r>
  <r>
    <x v="5"/>
    <x v="3"/>
    <s v="18 Arm"/>
    <m/>
    <n v="5700443007"/>
    <d v="2016-02-24T00:00:00"/>
    <s v="Alcatel"/>
    <x v="2"/>
  </r>
  <r>
    <x v="5"/>
    <x v="3"/>
    <s v="18 Arm"/>
    <m/>
    <n v="5700443011"/>
    <d v="2016-02-26T00:00:00"/>
    <s v="Alcatel"/>
    <x v="2"/>
  </r>
  <r>
    <x v="5"/>
    <x v="3"/>
    <s v="18 Arm"/>
    <m/>
    <n v="5700440603"/>
    <d v="2016-03-22T00:00:00"/>
    <s v="Huawei"/>
    <x v="1"/>
  </r>
  <r>
    <x v="5"/>
    <x v="3"/>
    <s v="18 Arm"/>
    <m/>
    <n v="5700443019"/>
    <d v="2016-02-23T00:00:00"/>
    <s v="Alcatel"/>
    <x v="2"/>
  </r>
  <r>
    <x v="5"/>
    <x v="3"/>
    <s v="18 Arm"/>
    <m/>
    <n v="5700440605"/>
    <m/>
    <s v="Huawei"/>
    <x v="1"/>
  </r>
  <r>
    <x v="5"/>
    <x v="3"/>
    <s v="18 Arm"/>
    <m/>
    <n v="5700443027"/>
    <d v="2016-02-16T00:00:00"/>
    <s v="Alcatel"/>
    <x v="2"/>
  </r>
  <r>
    <x v="5"/>
    <x v="3"/>
    <s v="18 Arm"/>
    <m/>
    <n v="5700442371"/>
    <d v="2016-02-26T00:00:00"/>
    <s v="Alcatel"/>
    <x v="2"/>
  </r>
  <r>
    <x v="5"/>
    <x v="3"/>
    <s v="18 Arm"/>
    <m/>
    <n v="5700442375"/>
    <d v="2016-03-07T00:00:00"/>
    <s v="Alcatel"/>
    <x v="2"/>
  </r>
  <r>
    <x v="5"/>
    <x v="3"/>
    <s v="18 Arm"/>
    <m/>
    <n v="5700442379"/>
    <d v="2016-02-22T00:00:00"/>
    <s v="Alcatel"/>
    <x v="2"/>
  </r>
  <r>
    <x v="5"/>
    <x v="3"/>
    <s v="18 Arm"/>
    <m/>
    <n v="5700442383"/>
    <d v="2016-02-12T00:00:00"/>
    <s v="Alcatel"/>
    <x v="2"/>
  </r>
  <r>
    <x v="5"/>
    <x v="3"/>
    <s v="18 Arm"/>
    <m/>
    <n v="5700443023"/>
    <d v="2016-02-25T00:00:00"/>
    <s v="Alcatel"/>
    <x v="2"/>
  </r>
  <r>
    <x v="5"/>
    <x v="3"/>
    <s v="6 Arm"/>
    <m/>
    <m/>
    <m/>
    <s v="Keymile"/>
    <x v="2"/>
  </r>
  <r>
    <x v="5"/>
    <x v="3"/>
    <s v="6 Arm"/>
    <m/>
    <m/>
    <m/>
    <s v="Keymile"/>
    <x v="2"/>
  </r>
  <r>
    <x v="5"/>
    <x v="3"/>
    <s v="6 Arm"/>
    <m/>
    <m/>
    <m/>
    <s v="Keymile"/>
    <x v="2"/>
  </r>
  <r>
    <x v="5"/>
    <x v="3"/>
    <s v="6 Arm"/>
    <m/>
    <m/>
    <m/>
    <s v="Keymile"/>
    <x v="2"/>
  </r>
  <r>
    <x v="5"/>
    <x v="3"/>
    <s v="6 Arm"/>
    <m/>
    <m/>
    <m/>
    <s v="Keymile"/>
    <x v="2"/>
  </r>
  <r>
    <x v="5"/>
    <x v="3"/>
    <s v="6 Arm"/>
    <m/>
    <m/>
    <m/>
    <s v="Keymile"/>
    <x v="2"/>
  </r>
  <r>
    <x v="5"/>
    <x v="4"/>
    <s v="1 Arm"/>
    <m/>
    <m/>
    <d v="2016-03-30T00:00:00"/>
    <s v="Alcatel"/>
    <x v="2"/>
  </r>
  <r>
    <x v="5"/>
    <x v="4"/>
    <s v="1 Arm"/>
    <m/>
    <s v="em processo"/>
    <d v="2016-02-29T00:00:00"/>
    <s v="Keymile"/>
    <x v="2"/>
  </r>
  <r>
    <x v="5"/>
    <x v="4"/>
    <s v="1 Arm"/>
    <s v="SIM"/>
    <s v="não tem pedido"/>
    <d v="2016-01-19T00:00:00"/>
    <s v="Alcatel"/>
    <x v="2"/>
  </r>
  <r>
    <x v="5"/>
    <x v="4"/>
    <s v="1 Arm"/>
    <s v="SIM"/>
    <s v="em processo"/>
    <d v="2016-03-21T00:00:00"/>
    <s v="Keymile"/>
    <x v="2"/>
  </r>
  <r>
    <x v="5"/>
    <x v="4"/>
    <s v="1 Arm"/>
    <m/>
    <m/>
    <d v="2016-04-13T00:00:00"/>
    <s v="Alcatel"/>
    <x v="1"/>
  </r>
  <r>
    <x v="5"/>
    <x v="4"/>
    <s v="1 Arm"/>
    <m/>
    <m/>
    <d v="2016-03-24T00:00:00"/>
    <s v="Alcatel"/>
    <x v="2"/>
  </r>
  <r>
    <x v="5"/>
    <x v="4"/>
    <s v="2 Arm"/>
    <s v="SIM"/>
    <n v="5700445497"/>
    <d v="2015-12-14T00:00:00"/>
    <s v="Keymile"/>
    <x v="1"/>
  </r>
  <r>
    <x v="5"/>
    <x v="4"/>
    <s v="2 Arm"/>
    <s v="SIM"/>
    <n v="5700445499"/>
    <d v="2016-01-15T00:00:00"/>
    <s v="Keymile"/>
    <x v="1"/>
  </r>
  <r>
    <x v="5"/>
    <x v="4"/>
    <s v="2 Arm"/>
    <s v="SIM"/>
    <s v="não tem pedido"/>
    <d v="2016-01-12T00:00:00"/>
    <s v="Alcatel"/>
    <x v="2"/>
  </r>
  <r>
    <x v="5"/>
    <x v="4"/>
    <s v="3 Arm"/>
    <s v="SIM"/>
    <n v="5700467077"/>
    <d v="2016-03-22T00:00:00"/>
    <s v="Keymile"/>
    <x v="1"/>
  </r>
  <r>
    <x v="5"/>
    <x v="4"/>
    <s v="3 Arm"/>
    <s v="SIM"/>
    <n v="5700467083"/>
    <d v="2016-02-29T00:00:00"/>
    <s v="Keymile"/>
    <x v="1"/>
  </r>
  <r>
    <x v="5"/>
    <x v="4"/>
    <s v="3 Arm"/>
    <s v="SIM"/>
    <n v="5700467080"/>
    <d v="2016-02-26T00:00:00"/>
    <s v="Keymile"/>
    <x v="2"/>
  </r>
  <r>
    <x v="5"/>
    <x v="4"/>
    <s v="5 Arm"/>
    <s v="SIM"/>
    <s v="não tem pedido"/>
    <d v="2016-01-27T00:00:00"/>
    <s v="Huawei"/>
    <x v="1"/>
  </r>
  <r>
    <x v="5"/>
    <x v="4"/>
    <s v="5 Arm"/>
    <s v="SIM"/>
    <n v="5700467074"/>
    <d v="2016-01-30T00:00:00"/>
    <s v="Keymile"/>
    <x v="2"/>
  </r>
  <r>
    <x v="5"/>
    <x v="4"/>
    <s v="1 Arm"/>
    <m/>
    <m/>
    <d v="2016-04-29T00:00:00"/>
    <s v="Alcatel"/>
    <x v="1"/>
  </r>
  <r>
    <x v="5"/>
    <x v="4"/>
    <s v="1 Arm"/>
    <m/>
    <m/>
    <d v="2016-05-13T00:00:00"/>
    <s v="Keymile"/>
    <x v="1"/>
  </r>
  <r>
    <x v="5"/>
    <x v="12"/>
    <s v="17 Arm"/>
    <m/>
    <m/>
    <m/>
    <s v="Huawei"/>
    <x v="3"/>
  </r>
  <r>
    <x v="5"/>
    <x v="12"/>
    <s v="17 Arm"/>
    <m/>
    <m/>
    <m/>
    <s v="Huawei"/>
    <x v="3"/>
  </r>
  <r>
    <x v="5"/>
    <x v="12"/>
    <s v="17 Arm"/>
    <m/>
    <m/>
    <m/>
    <s v="Huawei"/>
    <x v="3"/>
  </r>
  <r>
    <x v="5"/>
    <x v="12"/>
    <s v="17 Arm"/>
    <m/>
    <m/>
    <m/>
    <s v="Huawei"/>
    <x v="1"/>
  </r>
  <r>
    <x v="5"/>
    <x v="12"/>
    <s v="17 Arm"/>
    <m/>
    <m/>
    <m/>
    <s v="Alcatel"/>
    <x v="3"/>
  </r>
  <r>
    <x v="5"/>
    <x v="12"/>
    <s v="17 Arm"/>
    <m/>
    <m/>
    <m/>
    <s v="Alcatel"/>
    <x v="3"/>
  </r>
  <r>
    <x v="5"/>
    <x v="12"/>
    <s v="17 Arm"/>
    <m/>
    <m/>
    <m/>
    <s v="Alcatel"/>
    <x v="2"/>
  </r>
  <r>
    <x v="5"/>
    <x v="12"/>
    <s v="17 Arm"/>
    <m/>
    <m/>
    <m/>
    <s v="Alcatel"/>
    <x v="1"/>
  </r>
  <r>
    <x v="5"/>
    <x v="12"/>
    <s v="17 Arm"/>
    <m/>
    <m/>
    <m/>
    <s v="Alcatel"/>
    <x v="1"/>
  </r>
  <r>
    <x v="5"/>
    <x v="12"/>
    <s v="17 Arm"/>
    <m/>
    <m/>
    <m/>
    <s v="Alcatel"/>
    <x v="1"/>
  </r>
  <r>
    <x v="5"/>
    <x v="12"/>
    <s v="17 Arm"/>
    <m/>
    <m/>
    <m/>
    <s v="Alcatel"/>
    <x v="1"/>
  </r>
  <r>
    <x v="5"/>
    <x v="12"/>
    <s v="17 Arm"/>
    <m/>
    <m/>
    <m/>
    <s v="Alcatel"/>
    <x v="1"/>
  </r>
  <r>
    <x v="5"/>
    <x v="12"/>
    <s v="17 Arm"/>
    <m/>
    <m/>
    <m/>
    <s v="Alcatel"/>
    <x v="1"/>
  </r>
  <r>
    <x v="5"/>
    <x v="12"/>
    <s v="17 Arm"/>
    <m/>
    <m/>
    <m/>
    <s v="Alcatel"/>
    <x v="1"/>
  </r>
  <r>
    <x v="5"/>
    <x v="12"/>
    <s v="17 Arm"/>
    <m/>
    <m/>
    <m/>
    <s v="Alcatel"/>
    <x v="1"/>
  </r>
  <r>
    <x v="5"/>
    <x v="12"/>
    <s v="17 Arm"/>
    <m/>
    <m/>
    <m/>
    <s v="Alcatel"/>
    <x v="1"/>
  </r>
  <r>
    <x v="5"/>
    <x v="12"/>
    <s v="17 Arm"/>
    <m/>
    <m/>
    <m/>
    <s v="Alcatel"/>
    <x v="1"/>
  </r>
  <r>
    <x v="5"/>
    <x v="4"/>
    <s v="1 Arm"/>
    <m/>
    <m/>
    <m/>
    <s v="Alcatel"/>
    <x v="2"/>
  </r>
  <r>
    <x v="5"/>
    <x v="5"/>
    <s v="6 Arm"/>
    <m/>
    <m/>
    <m/>
    <s v="Huawei"/>
    <x v="3"/>
  </r>
  <r>
    <x v="5"/>
    <x v="5"/>
    <s v="6 Arm"/>
    <m/>
    <m/>
    <m/>
    <s v="Huawei"/>
    <x v="3"/>
  </r>
  <r>
    <x v="5"/>
    <x v="5"/>
    <s v="6 Arm"/>
    <m/>
    <m/>
    <m/>
    <s v="Huawei"/>
    <x v="3"/>
  </r>
  <r>
    <x v="5"/>
    <x v="5"/>
    <s v="6 Arm"/>
    <m/>
    <m/>
    <m/>
    <s v="Huawei"/>
    <x v="3"/>
  </r>
  <r>
    <x v="5"/>
    <x v="5"/>
    <s v="6 Arm"/>
    <m/>
    <m/>
    <m/>
    <s v="Huawei"/>
    <x v="3"/>
  </r>
  <r>
    <x v="5"/>
    <x v="5"/>
    <s v="6 Arm"/>
    <m/>
    <m/>
    <m/>
    <s v="Huawei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3"/>
    <s v="FTTC 2016-5"/>
    <m/>
    <m/>
    <m/>
    <s v="Alcatel"/>
    <x v="3"/>
  </r>
  <r>
    <x v="5"/>
    <x v="12"/>
    <s v="5 Arm"/>
    <m/>
    <m/>
    <m/>
    <s v="Alcatel"/>
    <x v="2"/>
  </r>
  <r>
    <x v="5"/>
    <x v="12"/>
    <s v="5 Arm"/>
    <m/>
    <m/>
    <m/>
    <s v="Alcatel"/>
    <x v="2"/>
  </r>
  <r>
    <x v="5"/>
    <x v="12"/>
    <s v="5 Arm"/>
    <m/>
    <m/>
    <m/>
    <s v="Alcatel"/>
    <x v="2"/>
  </r>
  <r>
    <x v="5"/>
    <x v="12"/>
    <s v="5 Arm"/>
    <m/>
    <m/>
    <m/>
    <s v="Alcatel"/>
    <x v="2"/>
  </r>
  <r>
    <x v="5"/>
    <x v="12"/>
    <s v="5 Arm"/>
    <m/>
    <m/>
    <m/>
    <s v="Alcatel"/>
    <x v="2"/>
  </r>
  <r>
    <x v="5"/>
    <x v="4"/>
    <s v="1 Arm"/>
    <m/>
    <m/>
    <m/>
    <s v="Alcatel"/>
    <x v="1"/>
  </r>
  <r>
    <x v="5"/>
    <x v="4"/>
    <s v="1 Arm"/>
    <m/>
    <m/>
    <m/>
    <s v="Huawei"/>
    <x v="1"/>
  </r>
  <r>
    <x v="5"/>
    <x v="4"/>
    <s v="1 Arm"/>
    <m/>
    <m/>
    <m/>
    <s v="Huawei"/>
    <x v="1"/>
  </r>
  <r>
    <x v="5"/>
    <x v="5"/>
    <s v="6 Arm"/>
    <m/>
    <m/>
    <m/>
    <s v="Alcatel"/>
    <x v="3"/>
  </r>
  <r>
    <x v="5"/>
    <x v="5"/>
    <s v="6 Arm"/>
    <m/>
    <m/>
    <m/>
    <s v="Alcatel"/>
    <x v="3"/>
  </r>
  <r>
    <x v="5"/>
    <x v="5"/>
    <s v="6 Arm"/>
    <m/>
    <m/>
    <m/>
    <s v="Alcatel"/>
    <x v="3"/>
  </r>
  <r>
    <x v="5"/>
    <x v="5"/>
    <s v="6 Arm"/>
    <m/>
    <m/>
    <m/>
    <s v="Alcatel"/>
    <x v="3"/>
  </r>
  <r>
    <x v="5"/>
    <x v="5"/>
    <s v="6 Arm"/>
    <m/>
    <m/>
    <m/>
    <s v="Alcatel"/>
    <x v="3"/>
  </r>
  <r>
    <x v="5"/>
    <x v="5"/>
    <s v="6 Arm"/>
    <m/>
    <m/>
    <m/>
    <s v="Alcatel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4:E10" firstHeaderRow="1" firstDataRow="2" firstDataCol="1" rowPageCount="1" colPageCount="1"/>
  <pivotFields count="8">
    <pivotField axis="axisPage" showAll="0">
      <items count="7">
        <item x="1"/>
        <item x="2"/>
        <item x="3"/>
        <item x="4"/>
        <item x="5"/>
        <item x="0"/>
        <item t="default"/>
      </items>
    </pivotField>
    <pivotField axis="axisRow" showAll="0">
      <items count="16">
        <item x="5"/>
        <item x="6"/>
        <item x="10"/>
        <item x="12"/>
        <item h="1" x="13"/>
        <item x="1"/>
        <item x="11"/>
        <item x="2"/>
        <item x="14"/>
        <item x="7"/>
        <item x="8"/>
        <item x="3"/>
        <item x="9"/>
        <item h="1" x="4"/>
        <item x="0"/>
        <item t="default"/>
      </items>
    </pivotField>
    <pivotField showAll="0"/>
    <pivotField showAll="0"/>
    <pivotField showAll="0"/>
    <pivotField showAll="0"/>
    <pivotField dataField="1" showAll="0"/>
    <pivotField axis="axisCol" multipleItemSelectionAllowed="1" showAll="0">
      <items count="5">
        <item x="1"/>
        <item x="3"/>
        <item x="2"/>
        <item x="0"/>
        <item t="default"/>
      </items>
    </pivotField>
  </pivotFields>
  <rowFields count="1">
    <field x="1"/>
  </rowFields>
  <rowItems count="5">
    <i>
      <x/>
    </i>
    <i>
      <x v="3"/>
    </i>
    <i>
      <x v="10"/>
    </i>
    <i>
      <x v="1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0" item="4" hier="-1"/>
  </pageFields>
  <dataFields count="1">
    <dataField name="Contagem de Forn. MSAN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revisions/_rels/revisionHeaders.xml.rels><?xml version="1.0" encoding="UTF-8" standalone="yes"?>
<Relationships xmlns="http://schemas.openxmlformats.org/package/2006/relationships"><Relationship Id="rId170" Type="http://schemas.openxmlformats.org/officeDocument/2006/relationships/revisionLog" Target="revisionLog1.xml"/><Relationship Id="rId169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27287D9-E2D2-4578-BA5F-38C36497D0EF}" diskRevisions="1" revisionId="12820" version="5">
  <header guid="{292C757D-9885-4504-BB16-745667D23BCC}" dateTime="2018-07-26T15:56:47" maxSheetId="6" userName="Sergio  Kohara" r:id="rId169">
    <sheetIdMap count="5">
      <sheetId val="1"/>
      <sheetId val="4"/>
      <sheetId val="2"/>
      <sheetId val="5"/>
      <sheetId val="3"/>
    </sheetIdMap>
  </header>
  <header guid="{127287D9-E2D2-4578-BA5F-38C36497D0EF}" dateTime="2018-07-26T15:57:45" maxSheetId="6" userName="Sergio  Kohara" r:id="rId170">
    <sheetIdMap count="5">
      <sheetId val="1"/>
      <sheetId val="4"/>
      <sheetId val="2"/>
      <sheetId val="5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6EE3594-2CFB-4772-B909-FBC8CCC17036}" action="delete"/>
  <rdn rId="0" localSheetId="1" customView="1" name="Z_E6EE3594_2CFB_4772_B909_FBC8CCC17036_.wvu.FilterData" hidden="1" oldHidden="1">
    <formula>'MSAN OUTDOOR'!$W$1:$W$11433</formula>
    <oldFormula>'MSAN OUTDOOR'!$W$1:$W$11433</oldFormula>
  </rdn>
  <rdn rId="0" localSheetId="2" customView="1" name="Z_E6EE3594_2CFB_4772_B909_FBC8CCC17036_.wvu.Cols" hidden="1" oldHidden="1">
    <formula>'a incluir'!$F:$G,'a incluir'!$AC:$AQ,'a incluir'!$AS:$AW</formula>
    <oldFormula>'a incluir'!$F:$G,'a incluir'!$AC:$AQ,'a incluir'!$AS:$AW</oldFormula>
  </rdn>
  <rdn rId="0" localSheetId="2" customView="1" name="Z_E6EE3594_2CFB_4772_B909_FBC8CCC17036_.wvu.FilterData" hidden="1" oldHidden="1">
    <formula>'a incluir'!$A$3:$CR$111</formula>
    <oldFormula>'a incluir'!$A$3:$CR$111</oldFormula>
  </rdn>
  <rcv guid="{E6EE3594-2CFB-4772-B909-FBC8CCC17036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6EE3594-2CFB-4772-B909-FBC8CCC17036}" action="delete"/>
  <rdn rId="0" localSheetId="1" customView="1" name="Z_E6EE3594_2CFB_4772_B909_FBC8CCC17036_.wvu.FilterData" hidden="1" oldHidden="1">
    <formula>'MSAN OUTDOOR'!$W$1:$W$11433</formula>
    <oldFormula>'MSAN OUTDOOR'!$W$1:$W$11433</oldFormula>
  </rdn>
  <rdn rId="0" localSheetId="2" customView="1" name="Z_E6EE3594_2CFB_4772_B909_FBC8CCC17036_.wvu.Cols" hidden="1" oldHidden="1">
    <formula>'a incluir'!$F:$G,'a incluir'!$AC:$AQ,'a incluir'!$AS:$AW</formula>
    <oldFormula>'a incluir'!$F:$G,'a incluir'!$AC:$AQ,'a incluir'!$AS:$AW</oldFormula>
  </rdn>
  <rdn rId="0" localSheetId="2" customView="1" name="Z_E6EE3594_2CFB_4772_B909_FBC8CCC17036_.wvu.FilterData" hidden="1" oldHidden="1">
    <formula>'a incluir'!$A$3:$CR$111</formula>
    <oldFormula>'a incluir'!$A$3:$CR$111</oldFormula>
  </rdn>
  <rcv guid="{E6EE3594-2CFB-4772-B909-FBC8CCC17036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27287D9-E2D2-4578-BA5F-38C36497D0EF}" name="Genildo Xavier Ferreira" id="-1226435138" dateTime="2018-07-28T15:02:56"/>
</us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1" Type="http://schemas.microsoft.com/office/2006/relationships/wsSortMap" Target="wsSortMap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9.bin"/><Relationship Id="rId3" Type="http://schemas.openxmlformats.org/officeDocument/2006/relationships/printerSettings" Target="../printerSettings/printerSettings14.bin"/><Relationship Id="rId7" Type="http://schemas.openxmlformats.org/officeDocument/2006/relationships/printerSettings" Target="../printerSettings/printerSettings18.bin"/><Relationship Id="rId12" Type="http://schemas.microsoft.com/office/2006/relationships/wsSortMap" Target="wsSortMap3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printerSettings" Target="../printerSettings/printerSettings17.bin"/><Relationship Id="rId11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16.bin"/><Relationship Id="rId10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15.bin"/><Relationship Id="rId9" Type="http://schemas.openxmlformats.org/officeDocument/2006/relationships/printerSettings" Target="../printerSettings/printerSettings2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433"/>
  <sheetViews>
    <sheetView showGridLines="0" tabSelected="1" zoomScale="80" zoomScaleNormal="80" workbookViewId="0">
      <pane ySplit="1" topLeftCell="A2" activePane="bottomLeft" state="frozen"/>
      <selection pane="bottomLeft" activeCell="H1" sqref="H1"/>
    </sheetView>
  </sheetViews>
  <sheetFormatPr defaultColWidth="26.140625" defaultRowHeight="12"/>
  <cols>
    <col min="1" max="1" width="8.85546875" style="121" customWidth="1"/>
    <col min="2" max="2" width="13.7109375" style="121" bestFit="1" customWidth="1"/>
    <col min="3" max="3" width="14.5703125" style="121" customWidth="1"/>
    <col min="4" max="4" width="23.7109375" style="121" customWidth="1"/>
    <col min="5" max="5" width="13.7109375" style="121" customWidth="1"/>
    <col min="6" max="6" width="14.85546875" style="121" customWidth="1"/>
    <col min="7" max="7" width="16.5703125" style="121" customWidth="1"/>
    <col min="8" max="8" width="14.5703125" style="121" customWidth="1"/>
    <col min="9" max="9" width="13.5703125" style="121" customWidth="1"/>
    <col min="10" max="10" width="13.42578125" style="121" customWidth="1"/>
    <col min="11" max="11" width="10.85546875" style="121" customWidth="1"/>
    <col min="12" max="12" width="10.7109375" style="121" customWidth="1"/>
    <col min="13" max="13" width="16.7109375" style="121" customWidth="1"/>
    <col min="14" max="14" width="15.85546875" style="121" customWidth="1"/>
    <col min="15" max="15" width="11" style="121" customWidth="1"/>
    <col min="16" max="16" width="7.28515625" style="121" customWidth="1"/>
    <col min="17" max="17" width="8.140625" style="121" customWidth="1"/>
    <col min="18" max="18" width="7.42578125" style="121" customWidth="1"/>
    <col min="19" max="19" width="17" style="121" customWidth="1"/>
    <col min="20" max="20" width="10.85546875" style="121" customWidth="1"/>
    <col min="21" max="21" width="4.42578125" style="121" customWidth="1"/>
    <col min="22" max="22" width="6.5703125" style="121" customWidth="1"/>
    <col min="23" max="23" width="10.42578125" style="121" customWidth="1"/>
    <col min="24" max="24" width="15.140625" style="121" bestFit="1" customWidth="1"/>
    <col min="25" max="25" width="43.85546875" style="239" customWidth="1"/>
    <col min="26" max="26" width="24.42578125" style="121" customWidth="1"/>
    <col min="27" max="27" width="9.7109375" style="121" customWidth="1"/>
    <col min="28" max="28" width="16.7109375" style="121" bestFit="1" customWidth="1"/>
    <col min="29" max="29" width="15.7109375" style="121" customWidth="1"/>
    <col min="30" max="30" width="24.140625" style="121" customWidth="1"/>
    <col min="31" max="31" width="17.42578125" style="121" customWidth="1"/>
    <col min="32" max="33" width="18.42578125" style="121" customWidth="1"/>
    <col min="34" max="34" width="26.140625" style="121" customWidth="1"/>
    <col min="35" max="35" width="18.28515625" style="121" customWidth="1"/>
    <col min="36" max="36" width="18.5703125" style="121" customWidth="1"/>
    <col min="37" max="37" width="18.140625" style="121" customWidth="1"/>
    <col min="38" max="38" width="13.85546875" style="121" customWidth="1"/>
    <col min="39" max="39" width="11.28515625" style="121" customWidth="1"/>
    <col min="40" max="40" width="14.5703125" style="121" customWidth="1"/>
    <col min="41" max="41" width="12.28515625" style="121" customWidth="1"/>
    <col min="42" max="42" width="30" style="121" customWidth="1"/>
    <col min="43" max="43" width="26.140625" style="121" customWidth="1"/>
    <col min="44" max="44" width="29.140625" style="239" customWidth="1"/>
    <col min="45" max="45" width="27.140625" style="239" customWidth="1"/>
    <col min="46" max="46" width="26.140625" style="239" customWidth="1"/>
    <col min="47" max="47" width="22.7109375" style="121" customWidth="1"/>
    <col min="48" max="48" width="26.140625" style="140" customWidth="1"/>
    <col min="49" max="49" width="26.140625" style="121" customWidth="1"/>
    <col min="50" max="50" width="26.140625" style="240" customWidth="1"/>
    <col min="51" max="54" width="26.140625" style="121" customWidth="1"/>
    <col min="55" max="55" width="21.85546875" style="140" customWidth="1"/>
    <col min="56" max="56" width="21.28515625" style="140" bestFit="1" customWidth="1"/>
    <col min="57" max="57" width="24.140625" style="121" customWidth="1"/>
    <col min="58" max="16384" width="26.140625" style="121"/>
  </cols>
  <sheetData>
    <row r="1" spans="1:57" ht="44.25" customHeight="1">
      <c r="A1" s="122" t="s">
        <v>0</v>
      </c>
      <c r="B1" s="122" t="s">
        <v>1</v>
      </c>
      <c r="C1" s="122" t="s">
        <v>2</v>
      </c>
      <c r="D1" s="123" t="s">
        <v>3</v>
      </c>
      <c r="E1" s="123" t="s">
        <v>8837</v>
      </c>
      <c r="F1" s="122" t="s">
        <v>8865</v>
      </c>
      <c r="G1" s="122" t="s">
        <v>4</v>
      </c>
      <c r="H1" s="122" t="s">
        <v>5</v>
      </c>
      <c r="I1" s="122" t="s">
        <v>6</v>
      </c>
      <c r="J1" s="124" t="s">
        <v>7</v>
      </c>
      <c r="K1" s="124" t="s">
        <v>8</v>
      </c>
      <c r="L1" s="124" t="s">
        <v>8704</v>
      </c>
      <c r="M1" s="124" t="s">
        <v>9</v>
      </c>
      <c r="N1" s="124" t="s">
        <v>10</v>
      </c>
      <c r="O1" s="124" t="s">
        <v>11</v>
      </c>
      <c r="P1" s="124" t="s">
        <v>12</v>
      </c>
      <c r="Q1" s="123" t="s">
        <v>13</v>
      </c>
      <c r="R1" s="122" t="s">
        <v>14</v>
      </c>
      <c r="S1" s="125" t="s">
        <v>8850</v>
      </c>
      <c r="T1" s="122" t="s">
        <v>15</v>
      </c>
      <c r="U1" s="124" t="s">
        <v>16</v>
      </c>
      <c r="V1" s="122" t="s">
        <v>17</v>
      </c>
      <c r="W1" s="70" t="s">
        <v>18</v>
      </c>
      <c r="X1" s="123" t="s">
        <v>19</v>
      </c>
      <c r="Y1" s="126" t="s">
        <v>20</v>
      </c>
      <c r="Z1" s="122" t="s">
        <v>21</v>
      </c>
      <c r="AA1" s="123" t="s">
        <v>22</v>
      </c>
      <c r="AB1" s="124" t="s">
        <v>23</v>
      </c>
      <c r="AC1" s="123" t="s">
        <v>24</v>
      </c>
      <c r="AD1" s="123" t="s">
        <v>25</v>
      </c>
      <c r="AE1" s="123" t="s">
        <v>26</v>
      </c>
      <c r="AF1" s="123" t="s">
        <v>27</v>
      </c>
      <c r="AG1" s="123" t="s">
        <v>27</v>
      </c>
      <c r="AH1" s="123" t="s">
        <v>28</v>
      </c>
      <c r="AI1" s="123" t="s">
        <v>29</v>
      </c>
      <c r="AJ1" s="123" t="s">
        <v>30</v>
      </c>
      <c r="AK1" s="123" t="s">
        <v>31</v>
      </c>
      <c r="AL1" s="122" t="s">
        <v>32</v>
      </c>
      <c r="AM1" s="122" t="s">
        <v>32</v>
      </c>
      <c r="AN1" s="123" t="s">
        <v>33</v>
      </c>
      <c r="AO1" s="123" t="s">
        <v>34</v>
      </c>
      <c r="AP1" s="322" t="s">
        <v>8836</v>
      </c>
      <c r="AQ1" s="323"/>
      <c r="AR1" s="127" t="s">
        <v>8754</v>
      </c>
      <c r="AS1" s="127" t="s">
        <v>36</v>
      </c>
      <c r="AT1" s="123" t="s">
        <v>37</v>
      </c>
      <c r="AU1" s="123" t="s">
        <v>38</v>
      </c>
      <c r="AV1" s="128" t="s">
        <v>39</v>
      </c>
      <c r="AW1" s="129" t="s">
        <v>40</v>
      </c>
      <c r="AX1" s="130" t="s">
        <v>8177</v>
      </c>
      <c r="AY1" s="68" t="s">
        <v>10930</v>
      </c>
      <c r="AZ1" s="68" t="s">
        <v>10931</v>
      </c>
      <c r="BA1" s="68" t="s">
        <v>10932</v>
      </c>
      <c r="BB1" s="68" t="s">
        <v>10933</v>
      </c>
      <c r="BC1" s="270" t="s">
        <v>10625</v>
      </c>
      <c r="BD1" s="270" t="s">
        <v>10626</v>
      </c>
      <c r="BE1" s="304" t="s">
        <v>10947</v>
      </c>
    </row>
    <row r="2" spans="1:57" s="140" customFormat="1" ht="12" customHeight="1">
      <c r="A2" s="119">
        <v>2012</v>
      </c>
      <c r="B2" s="119" t="s">
        <v>343</v>
      </c>
      <c r="C2" s="119">
        <v>2012</v>
      </c>
      <c r="D2" s="131" t="s">
        <v>43</v>
      </c>
      <c r="E2" s="131" t="str">
        <f t="shared" ref="E2:E65" si="0">IF(G2="","","SIM")</f>
        <v>SIM</v>
      </c>
      <c r="F2" s="131" t="str">
        <f t="shared" ref="F2:F65" si="1">IF(G2="","","SIM")</f>
        <v>SIM</v>
      </c>
      <c r="G2" s="132">
        <v>41354</v>
      </c>
      <c r="H2" s="119" t="s">
        <v>44</v>
      </c>
      <c r="I2" s="119" t="s">
        <v>62</v>
      </c>
      <c r="J2" s="119">
        <v>240</v>
      </c>
      <c r="K2" s="119">
        <v>432</v>
      </c>
      <c r="L2" s="119">
        <v>4</v>
      </c>
      <c r="M2" s="119">
        <v>4</v>
      </c>
      <c r="N2" s="119">
        <v>32</v>
      </c>
      <c r="O2" s="119" t="s">
        <v>43</v>
      </c>
      <c r="P2" s="119" t="s">
        <v>43</v>
      </c>
      <c r="Q2" s="133" t="s">
        <v>43</v>
      </c>
      <c r="R2" s="134" t="s">
        <v>18</v>
      </c>
      <c r="S2" s="134" t="s">
        <v>8851</v>
      </c>
      <c r="T2" s="134" t="s">
        <v>63</v>
      </c>
      <c r="U2" s="119">
        <v>11</v>
      </c>
      <c r="V2" s="134">
        <v>11000</v>
      </c>
      <c r="W2" s="135" t="s">
        <v>344</v>
      </c>
      <c r="X2" s="136" t="str">
        <f t="shared" ref="X2:X33" si="2">V2&amp;AA2&amp;W2</f>
        <v>11000MDCRY</v>
      </c>
      <c r="Y2" s="137" t="s">
        <v>345</v>
      </c>
      <c r="Z2" s="119" t="s">
        <v>346</v>
      </c>
      <c r="AA2" s="119" t="s">
        <v>67</v>
      </c>
      <c r="AB2" s="131" t="s">
        <v>347</v>
      </c>
      <c r="AC2" s="119" t="s">
        <v>348</v>
      </c>
      <c r="AD2" s="119" t="s">
        <v>42</v>
      </c>
      <c r="AE2" s="119" t="s">
        <v>349</v>
      </c>
      <c r="AF2" s="119" t="s">
        <v>350</v>
      </c>
      <c r="AG2" s="119" t="s">
        <v>351</v>
      </c>
      <c r="AH2" s="119"/>
      <c r="AI2" s="119" t="s">
        <v>352</v>
      </c>
      <c r="AJ2" s="133" t="s">
        <v>123</v>
      </c>
      <c r="AK2" s="133" t="s">
        <v>124</v>
      </c>
      <c r="AL2" s="133"/>
      <c r="AM2" s="133"/>
      <c r="AN2" s="133" t="s">
        <v>42</v>
      </c>
      <c r="AO2" s="133" t="s">
        <v>42</v>
      </c>
      <c r="AP2" s="133">
        <v>1540</v>
      </c>
      <c r="AQ2" s="133" t="s">
        <v>71</v>
      </c>
      <c r="AR2" s="137"/>
      <c r="AS2" s="137"/>
      <c r="AT2" s="137"/>
      <c r="AU2" s="133">
        <v>1001899358</v>
      </c>
      <c r="AV2" s="133" t="s">
        <v>353</v>
      </c>
      <c r="AW2" s="133" t="s">
        <v>354</v>
      </c>
      <c r="AX2" s="138" t="s">
        <v>8179</v>
      </c>
      <c r="AY2" s="138"/>
      <c r="AZ2" s="139"/>
      <c r="BA2" s="138"/>
      <c r="BB2" s="138"/>
      <c r="BC2" s="300">
        <v>2026063379</v>
      </c>
      <c r="BD2" s="300" t="s">
        <v>8916</v>
      </c>
      <c r="BE2" s="138"/>
    </row>
    <row r="3" spans="1:57" s="140" customFormat="1" ht="12" customHeight="1">
      <c r="A3" s="119">
        <v>2012</v>
      </c>
      <c r="B3" s="119" t="s">
        <v>138</v>
      </c>
      <c r="C3" s="119" t="s">
        <v>139</v>
      </c>
      <c r="D3" s="131" t="s">
        <v>43</v>
      </c>
      <c r="E3" s="131" t="str">
        <f t="shared" si="0"/>
        <v>SIM</v>
      </c>
      <c r="F3" s="131" t="str">
        <f t="shared" si="1"/>
        <v>SIM</v>
      </c>
      <c r="G3" s="132">
        <v>41251</v>
      </c>
      <c r="H3" s="119" t="s">
        <v>44</v>
      </c>
      <c r="I3" s="119" t="s">
        <v>62</v>
      </c>
      <c r="J3" s="119">
        <v>240</v>
      </c>
      <c r="K3" s="119">
        <f>432+48</f>
        <v>480</v>
      </c>
      <c r="L3" s="119">
        <v>4</v>
      </c>
      <c r="M3" s="119">
        <v>4</v>
      </c>
      <c r="N3" s="119">
        <v>32</v>
      </c>
      <c r="O3" s="119" t="s">
        <v>43</v>
      </c>
      <c r="P3" s="119" t="s">
        <v>43</v>
      </c>
      <c r="Q3" s="133" t="s">
        <v>43</v>
      </c>
      <c r="R3" s="134" t="s">
        <v>18</v>
      </c>
      <c r="S3" s="134" t="s">
        <v>8851</v>
      </c>
      <c r="T3" s="134" t="s">
        <v>63</v>
      </c>
      <c r="U3" s="119">
        <v>11</v>
      </c>
      <c r="V3" s="134">
        <v>11048</v>
      </c>
      <c r="W3" s="135" t="s">
        <v>140</v>
      </c>
      <c r="X3" s="136" t="str">
        <f t="shared" si="2"/>
        <v>11048AJAAC</v>
      </c>
      <c r="Y3" s="137" t="s">
        <v>141</v>
      </c>
      <c r="Z3" s="119" t="s">
        <v>142</v>
      </c>
      <c r="AA3" s="119" t="s">
        <v>143</v>
      </c>
      <c r="AB3" s="131" t="s">
        <v>144</v>
      </c>
      <c r="AC3" s="119" t="s">
        <v>52</v>
      </c>
      <c r="AD3" s="119" t="s">
        <v>42</v>
      </c>
      <c r="AE3" s="119" t="s">
        <v>145</v>
      </c>
      <c r="AF3" s="119" t="s">
        <v>146</v>
      </c>
      <c r="AG3" s="119" t="s">
        <v>147</v>
      </c>
      <c r="AH3" s="119"/>
      <c r="AI3" s="119" t="s">
        <v>148</v>
      </c>
      <c r="AJ3" s="133" t="s">
        <v>124</v>
      </c>
      <c r="AK3" s="133" t="s">
        <v>123</v>
      </c>
      <c r="AL3" s="138"/>
      <c r="AM3" s="138"/>
      <c r="AN3" s="138"/>
      <c r="AO3" s="138"/>
      <c r="AP3" s="138"/>
      <c r="AQ3" s="138"/>
      <c r="AR3" s="141"/>
      <c r="AS3" s="137"/>
      <c r="AT3" s="137"/>
      <c r="AU3" s="133">
        <v>698522419</v>
      </c>
      <c r="AV3" s="133" t="s">
        <v>149</v>
      </c>
      <c r="AW3" s="133" t="s">
        <v>150</v>
      </c>
      <c r="AX3" s="138" t="s">
        <v>8179</v>
      </c>
      <c r="AY3" s="138"/>
      <c r="AZ3" s="138"/>
      <c r="BA3" s="138"/>
      <c r="BB3" s="138"/>
      <c r="BC3" s="300">
        <v>2026063379</v>
      </c>
      <c r="BD3" s="300" t="s">
        <v>8917</v>
      </c>
      <c r="BE3" s="138"/>
    </row>
    <row r="4" spans="1:57" s="140" customFormat="1" ht="12" customHeight="1">
      <c r="A4" s="119">
        <v>2012</v>
      </c>
      <c r="B4" s="119" t="s">
        <v>138</v>
      </c>
      <c r="C4" s="119" t="s">
        <v>139</v>
      </c>
      <c r="D4" s="131" t="s">
        <v>43</v>
      </c>
      <c r="E4" s="131" t="str">
        <f t="shared" si="0"/>
        <v>SIM</v>
      </c>
      <c r="F4" s="131" t="str">
        <f t="shared" si="1"/>
        <v>SIM</v>
      </c>
      <c r="G4" s="132">
        <v>41251</v>
      </c>
      <c r="H4" s="119" t="s">
        <v>44</v>
      </c>
      <c r="I4" s="119" t="s">
        <v>62</v>
      </c>
      <c r="J4" s="119">
        <v>240</v>
      </c>
      <c r="K4" s="119">
        <f>432+48</f>
        <v>480</v>
      </c>
      <c r="L4" s="119">
        <v>4</v>
      </c>
      <c r="M4" s="119">
        <v>4</v>
      </c>
      <c r="N4" s="119">
        <v>32</v>
      </c>
      <c r="O4" s="119" t="s">
        <v>43</v>
      </c>
      <c r="P4" s="119" t="s">
        <v>43</v>
      </c>
      <c r="Q4" s="133" t="s">
        <v>43</v>
      </c>
      <c r="R4" s="134" t="s">
        <v>18</v>
      </c>
      <c r="S4" s="134" t="s">
        <v>8851</v>
      </c>
      <c r="T4" s="134" t="s">
        <v>63</v>
      </c>
      <c r="U4" s="119">
        <v>11</v>
      </c>
      <c r="V4" s="134">
        <v>11048</v>
      </c>
      <c r="W4" s="135" t="s">
        <v>151</v>
      </c>
      <c r="X4" s="136" t="str">
        <f t="shared" si="2"/>
        <v>11048AJAAD</v>
      </c>
      <c r="Y4" s="137" t="s">
        <v>152</v>
      </c>
      <c r="Z4" s="119" t="s">
        <v>142</v>
      </c>
      <c r="AA4" s="119" t="s">
        <v>143</v>
      </c>
      <c r="AB4" s="131" t="s">
        <v>153</v>
      </c>
      <c r="AC4" s="119" t="s">
        <v>52</v>
      </c>
      <c r="AD4" s="119" t="s">
        <v>42</v>
      </c>
      <c r="AE4" s="119" t="s">
        <v>145</v>
      </c>
      <c r="AF4" s="119" t="s">
        <v>146</v>
      </c>
      <c r="AG4" s="119" t="s">
        <v>147</v>
      </c>
      <c r="AH4" s="119"/>
      <c r="AI4" s="119" t="s">
        <v>148</v>
      </c>
      <c r="AJ4" s="133" t="s">
        <v>124</v>
      </c>
      <c r="AK4" s="133" t="s">
        <v>123</v>
      </c>
      <c r="AL4" s="133"/>
      <c r="AM4" s="133"/>
      <c r="AN4" s="133" t="s">
        <v>42</v>
      </c>
      <c r="AO4" s="133"/>
      <c r="AP4" s="133" t="s">
        <v>70</v>
      </c>
      <c r="AQ4" s="133" t="s">
        <v>126</v>
      </c>
      <c r="AR4" s="137"/>
      <c r="AS4" s="137"/>
      <c r="AT4" s="137"/>
      <c r="AU4" s="133">
        <v>698528824</v>
      </c>
      <c r="AV4" s="133" t="s">
        <v>149</v>
      </c>
      <c r="AW4" s="133" t="s">
        <v>150</v>
      </c>
      <c r="AX4" s="138" t="s">
        <v>8179</v>
      </c>
      <c r="AY4" s="138"/>
      <c r="AZ4" s="138"/>
      <c r="BA4" s="138"/>
      <c r="BB4" s="138"/>
      <c r="BC4" s="300">
        <v>2026063379</v>
      </c>
      <c r="BD4" s="300" t="s">
        <v>8918</v>
      </c>
      <c r="BE4" s="138"/>
    </row>
    <row r="5" spans="1:57" s="140" customFormat="1" ht="12" customHeight="1">
      <c r="A5" s="119">
        <v>2012</v>
      </c>
      <c r="B5" s="119" t="s">
        <v>138</v>
      </c>
      <c r="C5" s="119" t="s">
        <v>139</v>
      </c>
      <c r="D5" s="131" t="s">
        <v>43</v>
      </c>
      <c r="E5" s="131" t="str">
        <f t="shared" si="0"/>
        <v>SIM</v>
      </c>
      <c r="F5" s="131" t="str">
        <f t="shared" si="1"/>
        <v>SIM</v>
      </c>
      <c r="G5" s="132">
        <v>41402</v>
      </c>
      <c r="H5" s="119" t="s">
        <v>44</v>
      </c>
      <c r="I5" s="119" t="s">
        <v>45</v>
      </c>
      <c r="J5" s="119">
        <v>240</v>
      </c>
      <c r="K5" s="119">
        <v>432</v>
      </c>
      <c r="L5" s="119">
        <v>4</v>
      </c>
      <c r="M5" s="119">
        <v>4</v>
      </c>
      <c r="N5" s="119">
        <v>32</v>
      </c>
      <c r="O5" s="119" t="s">
        <v>43</v>
      </c>
      <c r="P5" s="119" t="s">
        <v>43</v>
      </c>
      <c r="Q5" s="133" t="s">
        <v>46</v>
      </c>
      <c r="R5" s="134" t="s">
        <v>18</v>
      </c>
      <c r="S5" s="134" t="s">
        <v>8851</v>
      </c>
      <c r="T5" s="134" t="s">
        <v>63</v>
      </c>
      <c r="U5" s="119">
        <v>11</v>
      </c>
      <c r="V5" s="134">
        <v>11381</v>
      </c>
      <c r="W5" s="135" t="s">
        <v>292</v>
      </c>
      <c r="X5" s="136" t="str">
        <f t="shared" si="2"/>
        <v>11381BCABA</v>
      </c>
      <c r="Y5" s="137" t="s">
        <v>293</v>
      </c>
      <c r="Z5" s="119" t="s">
        <v>294</v>
      </c>
      <c r="AA5" s="119" t="s">
        <v>295</v>
      </c>
      <c r="AB5" s="131" t="s">
        <v>296</v>
      </c>
      <c r="AC5" s="119" t="s">
        <v>52</v>
      </c>
      <c r="AD5" s="119" t="s">
        <v>42</v>
      </c>
      <c r="AE5" s="119" t="s">
        <v>297</v>
      </c>
      <c r="AF5" s="119" t="s">
        <v>146</v>
      </c>
      <c r="AG5" s="119" t="s">
        <v>147</v>
      </c>
      <c r="AH5" s="119"/>
      <c r="AI5" s="119" t="s">
        <v>160</v>
      </c>
      <c r="AJ5" s="133" t="s">
        <v>124</v>
      </c>
      <c r="AK5" s="133" t="s">
        <v>123</v>
      </c>
      <c r="AL5" s="133"/>
      <c r="AM5" s="133"/>
      <c r="AN5" s="133" t="s">
        <v>42</v>
      </c>
      <c r="AO5" s="133" t="s">
        <v>42</v>
      </c>
      <c r="AP5" s="133" t="s">
        <v>298</v>
      </c>
      <c r="AQ5" s="133" t="s">
        <v>126</v>
      </c>
      <c r="AR5" s="137"/>
      <c r="AS5" s="137"/>
      <c r="AT5" s="137"/>
      <c r="AU5" s="133">
        <v>698768710</v>
      </c>
      <c r="AV5" s="133" t="s">
        <v>299</v>
      </c>
      <c r="AW5" s="133" t="s">
        <v>300</v>
      </c>
      <c r="AX5" s="138" t="s">
        <v>8179</v>
      </c>
      <c r="AY5" s="138"/>
      <c r="AZ5" s="138"/>
      <c r="BA5" s="138"/>
      <c r="BB5" s="138"/>
      <c r="BC5" s="300">
        <v>2026063379</v>
      </c>
      <c r="BD5" s="300" t="s">
        <v>8919</v>
      </c>
      <c r="BE5" s="138"/>
    </row>
    <row r="6" spans="1:57" s="140" customFormat="1" ht="12" customHeight="1">
      <c r="A6" s="119">
        <v>2012</v>
      </c>
      <c r="B6" s="119" t="s">
        <v>138</v>
      </c>
      <c r="C6" s="119" t="s">
        <v>139</v>
      </c>
      <c r="D6" s="131" t="s">
        <v>43</v>
      </c>
      <c r="E6" s="131" t="str">
        <f t="shared" si="0"/>
        <v>SIM</v>
      </c>
      <c r="F6" s="131" t="str">
        <f t="shared" si="1"/>
        <v>SIM</v>
      </c>
      <c r="G6" s="132">
        <v>41401</v>
      </c>
      <c r="H6" s="119" t="s">
        <v>44</v>
      </c>
      <c r="I6" s="119" t="s">
        <v>62</v>
      </c>
      <c r="J6" s="119">
        <v>240</v>
      </c>
      <c r="K6" s="119">
        <v>432</v>
      </c>
      <c r="L6" s="119">
        <v>4</v>
      </c>
      <c r="M6" s="119">
        <v>4</v>
      </c>
      <c r="N6" s="119">
        <v>32</v>
      </c>
      <c r="O6" s="119" t="s">
        <v>43</v>
      </c>
      <c r="P6" s="119" t="s">
        <v>43</v>
      </c>
      <c r="Q6" s="133" t="s">
        <v>43</v>
      </c>
      <c r="R6" s="134" t="s">
        <v>18</v>
      </c>
      <c r="S6" s="134" t="s">
        <v>8851</v>
      </c>
      <c r="T6" s="134" t="s">
        <v>63</v>
      </c>
      <c r="U6" s="119">
        <v>11</v>
      </c>
      <c r="V6" s="134">
        <v>11381</v>
      </c>
      <c r="W6" s="135" t="s">
        <v>301</v>
      </c>
      <c r="X6" s="136" t="str">
        <f t="shared" si="2"/>
        <v>11381BCABB</v>
      </c>
      <c r="Y6" s="137" t="s">
        <v>302</v>
      </c>
      <c r="Z6" s="119" t="s">
        <v>294</v>
      </c>
      <c r="AA6" s="119" t="s">
        <v>295</v>
      </c>
      <c r="AB6" s="131" t="s">
        <v>303</v>
      </c>
      <c r="AC6" s="119" t="s">
        <v>52</v>
      </c>
      <c r="AD6" s="119" t="s">
        <v>42</v>
      </c>
      <c r="AE6" s="119" t="s">
        <v>297</v>
      </c>
      <c r="AF6" s="119" t="s">
        <v>146</v>
      </c>
      <c r="AG6" s="119" t="s">
        <v>147</v>
      </c>
      <c r="AH6" s="119"/>
      <c r="AI6" s="119" t="s">
        <v>160</v>
      </c>
      <c r="AJ6" s="133" t="s">
        <v>124</v>
      </c>
      <c r="AK6" s="133" t="s">
        <v>123</v>
      </c>
      <c r="AL6" s="133"/>
      <c r="AM6" s="133"/>
      <c r="AN6" s="133" t="s">
        <v>42</v>
      </c>
      <c r="AO6" s="133" t="s">
        <v>42</v>
      </c>
      <c r="AP6" s="133" t="s">
        <v>298</v>
      </c>
      <c r="AQ6" s="133" t="s">
        <v>126</v>
      </c>
      <c r="AR6" s="137"/>
      <c r="AS6" s="137"/>
      <c r="AT6" s="137"/>
      <c r="AU6" s="133">
        <v>698949579</v>
      </c>
      <c r="AV6" s="133" t="s">
        <v>299</v>
      </c>
      <c r="AW6" s="133" t="s">
        <v>300</v>
      </c>
      <c r="AX6" s="138" t="s">
        <v>8179</v>
      </c>
      <c r="AY6" s="138"/>
      <c r="AZ6" s="138"/>
      <c r="BA6" s="138"/>
      <c r="BB6" s="138"/>
      <c r="BC6" s="300">
        <v>2026063379</v>
      </c>
      <c r="BD6" s="300" t="s">
        <v>8920</v>
      </c>
      <c r="BE6" s="138"/>
    </row>
    <row r="7" spans="1:57" s="140" customFormat="1" ht="12" customHeight="1">
      <c r="A7" s="119">
        <v>2012</v>
      </c>
      <c r="B7" s="119" t="s">
        <v>138</v>
      </c>
      <c r="C7" s="119" t="s">
        <v>139</v>
      </c>
      <c r="D7" s="131" t="s">
        <v>43</v>
      </c>
      <c r="E7" s="131" t="str">
        <f t="shared" si="0"/>
        <v>SIM</v>
      </c>
      <c r="F7" s="131" t="str">
        <f t="shared" si="1"/>
        <v>SIM</v>
      </c>
      <c r="G7" s="132">
        <v>41242</v>
      </c>
      <c r="H7" s="119" t="s">
        <v>44</v>
      </c>
      <c r="I7" s="119" t="s">
        <v>62</v>
      </c>
      <c r="J7" s="119">
        <v>240</v>
      </c>
      <c r="K7" s="119">
        <v>432</v>
      </c>
      <c r="L7" s="119">
        <v>4</v>
      </c>
      <c r="M7" s="119">
        <v>4</v>
      </c>
      <c r="N7" s="119">
        <v>32</v>
      </c>
      <c r="O7" s="119" t="s">
        <v>43</v>
      </c>
      <c r="P7" s="119" t="s">
        <v>43</v>
      </c>
      <c r="Q7" s="133" t="s">
        <v>43</v>
      </c>
      <c r="R7" s="134" t="s">
        <v>18</v>
      </c>
      <c r="S7" s="134" t="s">
        <v>8851</v>
      </c>
      <c r="T7" s="134" t="s">
        <v>63</v>
      </c>
      <c r="U7" s="119">
        <v>11</v>
      </c>
      <c r="V7" s="134">
        <v>11370</v>
      </c>
      <c r="W7" s="135" t="s">
        <v>258</v>
      </c>
      <c r="X7" s="136" t="str">
        <f t="shared" si="2"/>
        <v>11370MAACF</v>
      </c>
      <c r="Y7" s="137" t="s">
        <v>259</v>
      </c>
      <c r="Z7" s="119" t="s">
        <v>116</v>
      </c>
      <c r="AA7" s="119" t="s">
        <v>260</v>
      </c>
      <c r="AB7" s="131" t="s">
        <v>261</v>
      </c>
      <c r="AC7" s="119" t="s">
        <v>87</v>
      </c>
      <c r="AD7" s="119" t="s">
        <v>42</v>
      </c>
      <c r="AE7" s="119" t="s">
        <v>254</v>
      </c>
      <c r="AF7" s="119" t="s">
        <v>120</v>
      </c>
      <c r="AG7" s="119" t="s">
        <v>121</v>
      </c>
      <c r="AH7" s="119"/>
      <c r="AI7" s="119" t="s">
        <v>122</v>
      </c>
      <c r="AJ7" s="133" t="s">
        <v>123</v>
      </c>
      <c r="AK7" s="133" t="s">
        <v>124</v>
      </c>
      <c r="AL7" s="133"/>
      <c r="AM7" s="133"/>
      <c r="AN7" s="133" t="s">
        <v>42</v>
      </c>
      <c r="AO7" s="133" t="s">
        <v>42</v>
      </c>
      <c r="AP7" s="133">
        <v>1530</v>
      </c>
      <c r="AQ7" s="133" t="s">
        <v>126</v>
      </c>
      <c r="AR7" s="137"/>
      <c r="AS7" s="137"/>
      <c r="AT7" s="137"/>
      <c r="AU7" s="133">
        <v>698517440</v>
      </c>
      <c r="AV7" s="133" t="s">
        <v>262</v>
      </c>
      <c r="AW7" s="133" t="s">
        <v>263</v>
      </c>
      <c r="AX7" s="138" t="s">
        <v>8179</v>
      </c>
      <c r="AY7" s="138"/>
      <c r="AZ7" s="138"/>
      <c r="BA7" s="138"/>
      <c r="BB7" s="138"/>
      <c r="BC7" s="300">
        <v>2026063379</v>
      </c>
      <c r="BD7" s="300" t="s">
        <v>8921</v>
      </c>
      <c r="BE7" s="138"/>
    </row>
    <row r="8" spans="1:57" s="140" customFormat="1" ht="12" customHeight="1">
      <c r="A8" s="119">
        <v>2012</v>
      </c>
      <c r="B8" s="119" t="s">
        <v>138</v>
      </c>
      <c r="C8" s="119" t="s">
        <v>139</v>
      </c>
      <c r="D8" s="131" t="s">
        <v>43</v>
      </c>
      <c r="E8" s="131" t="str">
        <f t="shared" si="0"/>
        <v>SIM</v>
      </c>
      <c r="F8" s="131" t="str">
        <f t="shared" si="1"/>
        <v>SIM</v>
      </c>
      <c r="G8" s="132">
        <v>41207</v>
      </c>
      <c r="H8" s="119" t="s">
        <v>44</v>
      </c>
      <c r="I8" s="119" t="s">
        <v>62</v>
      </c>
      <c r="J8" s="119">
        <v>240</v>
      </c>
      <c r="K8" s="119">
        <v>432</v>
      </c>
      <c r="L8" s="119">
        <v>4</v>
      </c>
      <c r="M8" s="119">
        <v>4</v>
      </c>
      <c r="N8" s="119">
        <v>32</v>
      </c>
      <c r="O8" s="119" t="s">
        <v>43</v>
      </c>
      <c r="P8" s="119" t="s">
        <v>43</v>
      </c>
      <c r="Q8" s="133" t="s">
        <v>43</v>
      </c>
      <c r="R8" s="134" t="s">
        <v>18</v>
      </c>
      <c r="S8" s="134" t="s">
        <v>8851</v>
      </c>
      <c r="T8" s="134" t="s">
        <v>63</v>
      </c>
      <c r="U8" s="119">
        <v>11</v>
      </c>
      <c r="V8" s="134">
        <v>11370</v>
      </c>
      <c r="W8" s="135" t="s">
        <v>264</v>
      </c>
      <c r="X8" s="136" t="str">
        <f t="shared" si="2"/>
        <v>11370MAACG</v>
      </c>
      <c r="Y8" s="137" t="s">
        <v>265</v>
      </c>
      <c r="Z8" s="119" t="s">
        <v>116</v>
      </c>
      <c r="AA8" s="119" t="s">
        <v>260</v>
      </c>
      <c r="AB8" s="131" t="s">
        <v>266</v>
      </c>
      <c r="AC8" s="119" t="s">
        <v>87</v>
      </c>
      <c r="AD8" s="119" t="s">
        <v>42</v>
      </c>
      <c r="AE8" s="119" t="s">
        <v>254</v>
      </c>
      <c r="AF8" s="119" t="s">
        <v>120</v>
      </c>
      <c r="AG8" s="119" t="s">
        <v>121</v>
      </c>
      <c r="AH8" s="119"/>
      <c r="AI8" s="119" t="s">
        <v>122</v>
      </c>
      <c r="AJ8" s="133" t="s">
        <v>123</v>
      </c>
      <c r="AK8" s="133" t="s">
        <v>124</v>
      </c>
      <c r="AL8" s="133"/>
      <c r="AM8" s="133"/>
      <c r="AN8" s="133" t="s">
        <v>42</v>
      </c>
      <c r="AO8" s="133" t="s">
        <v>42</v>
      </c>
      <c r="AP8" s="133">
        <v>1530</v>
      </c>
      <c r="AQ8" s="133" t="s">
        <v>126</v>
      </c>
      <c r="AR8" s="137"/>
      <c r="AS8" s="137"/>
      <c r="AT8" s="137"/>
      <c r="AU8" s="133">
        <v>698159934</v>
      </c>
      <c r="AV8" s="133" t="s">
        <v>262</v>
      </c>
      <c r="AW8" s="133" t="s">
        <v>263</v>
      </c>
      <c r="AX8" s="138" t="s">
        <v>8179</v>
      </c>
      <c r="AY8" s="138"/>
      <c r="AZ8" s="138"/>
      <c r="BA8" s="138"/>
      <c r="BB8" s="138"/>
      <c r="BC8" s="300">
        <v>2026063379</v>
      </c>
      <c r="BD8" s="300" t="s">
        <v>8922</v>
      </c>
      <c r="BE8" s="138"/>
    </row>
    <row r="9" spans="1:57" s="140" customFormat="1" ht="12" customHeight="1">
      <c r="A9" s="119">
        <v>2012</v>
      </c>
      <c r="B9" s="119" t="s">
        <v>138</v>
      </c>
      <c r="C9" s="119" t="s">
        <v>139</v>
      </c>
      <c r="D9" s="131" t="s">
        <v>43</v>
      </c>
      <c r="E9" s="131" t="str">
        <f t="shared" si="0"/>
        <v>SIM</v>
      </c>
      <c r="F9" s="131" t="str">
        <f t="shared" si="1"/>
        <v>SIM</v>
      </c>
      <c r="G9" s="132">
        <v>41254</v>
      </c>
      <c r="H9" s="119" t="s">
        <v>44</v>
      </c>
      <c r="I9" s="119" t="s">
        <v>62</v>
      </c>
      <c r="J9" s="119">
        <v>240</v>
      </c>
      <c r="K9" s="119">
        <v>432</v>
      </c>
      <c r="L9" s="119">
        <v>4</v>
      </c>
      <c r="M9" s="119">
        <v>4</v>
      </c>
      <c r="N9" s="119">
        <v>32</v>
      </c>
      <c r="O9" s="119" t="s">
        <v>43</v>
      </c>
      <c r="P9" s="119" t="s">
        <v>43</v>
      </c>
      <c r="Q9" s="133" t="s">
        <v>43</v>
      </c>
      <c r="R9" s="134" t="s">
        <v>18</v>
      </c>
      <c r="S9" s="134" t="s">
        <v>8851</v>
      </c>
      <c r="T9" s="134" t="s">
        <v>63</v>
      </c>
      <c r="U9" s="119">
        <v>11</v>
      </c>
      <c r="V9" s="134">
        <v>11220</v>
      </c>
      <c r="W9" s="135" t="s">
        <v>154</v>
      </c>
      <c r="X9" s="136" t="str">
        <f t="shared" si="2"/>
        <v>11220FVAGE</v>
      </c>
      <c r="Y9" s="137" t="s">
        <v>155</v>
      </c>
      <c r="Z9" s="119" t="s">
        <v>156</v>
      </c>
      <c r="AA9" s="119" t="s">
        <v>157</v>
      </c>
      <c r="AB9" s="131" t="s">
        <v>158</v>
      </c>
      <c r="AC9" s="119" t="s">
        <v>52</v>
      </c>
      <c r="AD9" s="119" t="s">
        <v>42</v>
      </c>
      <c r="AE9" s="119" t="s">
        <v>159</v>
      </c>
      <c r="AF9" s="119" t="s">
        <v>146</v>
      </c>
      <c r="AG9" s="119" t="s">
        <v>147</v>
      </c>
      <c r="AH9" s="119"/>
      <c r="AI9" s="119" t="s">
        <v>160</v>
      </c>
      <c r="AJ9" s="133" t="s">
        <v>124</v>
      </c>
      <c r="AK9" s="133" t="s">
        <v>123</v>
      </c>
      <c r="AL9" s="133"/>
      <c r="AM9" s="133"/>
      <c r="AN9" s="133" t="s">
        <v>42</v>
      </c>
      <c r="AO9" s="133" t="s">
        <v>42</v>
      </c>
      <c r="AP9" s="133" t="s">
        <v>112</v>
      </c>
      <c r="AQ9" s="133" t="s">
        <v>102</v>
      </c>
      <c r="AR9" s="137"/>
      <c r="AS9" s="137"/>
      <c r="AT9" s="137"/>
      <c r="AU9" s="133">
        <v>698528859</v>
      </c>
      <c r="AV9" s="133" t="s">
        <v>161</v>
      </c>
      <c r="AW9" s="133" t="s">
        <v>162</v>
      </c>
      <c r="AX9" s="138" t="s">
        <v>8179</v>
      </c>
      <c r="AY9" s="138"/>
      <c r="AZ9" s="138"/>
      <c r="BA9" s="138"/>
      <c r="BB9" s="138"/>
      <c r="BC9" s="300">
        <v>2026063379</v>
      </c>
      <c r="BD9" s="300" t="s">
        <v>8923</v>
      </c>
      <c r="BE9" s="138"/>
    </row>
    <row r="10" spans="1:57" s="140" customFormat="1" ht="12" customHeight="1">
      <c r="A10" s="119">
        <v>2012</v>
      </c>
      <c r="B10" s="119" t="s">
        <v>138</v>
      </c>
      <c r="C10" s="119" t="s">
        <v>139</v>
      </c>
      <c r="D10" s="131" t="s">
        <v>43</v>
      </c>
      <c r="E10" s="131" t="str">
        <f t="shared" si="0"/>
        <v>SIM</v>
      </c>
      <c r="F10" s="131" t="str">
        <f t="shared" si="1"/>
        <v>SIM</v>
      </c>
      <c r="G10" s="132">
        <v>41254</v>
      </c>
      <c r="H10" s="119" t="s">
        <v>44</v>
      </c>
      <c r="I10" s="119" t="s">
        <v>62</v>
      </c>
      <c r="J10" s="119">
        <v>240</v>
      </c>
      <c r="K10" s="119">
        <v>432</v>
      </c>
      <c r="L10" s="119">
        <v>4</v>
      </c>
      <c r="M10" s="119">
        <v>4</v>
      </c>
      <c r="N10" s="119">
        <v>32</v>
      </c>
      <c r="O10" s="119" t="s">
        <v>43</v>
      </c>
      <c r="P10" s="119" t="s">
        <v>43</v>
      </c>
      <c r="Q10" s="133" t="s">
        <v>43</v>
      </c>
      <c r="R10" s="134" t="s">
        <v>18</v>
      </c>
      <c r="S10" s="134" t="s">
        <v>8851</v>
      </c>
      <c r="T10" s="134" t="s">
        <v>63</v>
      </c>
      <c r="U10" s="119">
        <v>11</v>
      </c>
      <c r="V10" s="134">
        <v>11220</v>
      </c>
      <c r="W10" s="135" t="s">
        <v>163</v>
      </c>
      <c r="X10" s="136" t="str">
        <f t="shared" si="2"/>
        <v>11220FVAGF</v>
      </c>
      <c r="Y10" s="137" t="s">
        <v>164</v>
      </c>
      <c r="Z10" s="119" t="s">
        <v>156</v>
      </c>
      <c r="AA10" s="119" t="s">
        <v>157</v>
      </c>
      <c r="AB10" s="131" t="s">
        <v>165</v>
      </c>
      <c r="AC10" s="119" t="s">
        <v>52</v>
      </c>
      <c r="AD10" s="119" t="s">
        <v>42</v>
      </c>
      <c r="AE10" s="119" t="s">
        <v>159</v>
      </c>
      <c r="AF10" s="119" t="s">
        <v>146</v>
      </c>
      <c r="AG10" s="119" t="s">
        <v>147</v>
      </c>
      <c r="AH10" s="119"/>
      <c r="AI10" s="119" t="s">
        <v>160</v>
      </c>
      <c r="AJ10" s="133" t="s">
        <v>124</v>
      </c>
      <c r="AK10" s="133" t="s">
        <v>123</v>
      </c>
      <c r="AL10" s="133"/>
      <c r="AM10" s="133"/>
      <c r="AN10" s="133" t="s">
        <v>42</v>
      </c>
      <c r="AO10" s="133" t="s">
        <v>42</v>
      </c>
      <c r="AP10" s="133" t="s">
        <v>112</v>
      </c>
      <c r="AQ10" s="133" t="s">
        <v>102</v>
      </c>
      <c r="AR10" s="137"/>
      <c r="AS10" s="137"/>
      <c r="AT10" s="137"/>
      <c r="AU10" s="133">
        <v>698528867</v>
      </c>
      <c r="AV10" s="133" t="s">
        <v>161</v>
      </c>
      <c r="AW10" s="133" t="s">
        <v>162</v>
      </c>
      <c r="AX10" s="138" t="s">
        <v>8179</v>
      </c>
      <c r="AY10" s="138"/>
      <c r="AZ10" s="138"/>
      <c r="BA10" s="138"/>
      <c r="BB10" s="138"/>
      <c r="BC10" s="300">
        <v>2026063379</v>
      </c>
      <c r="BD10" s="300" t="s">
        <v>8924</v>
      </c>
      <c r="BE10" s="138"/>
    </row>
    <row r="11" spans="1:57" s="140" customFormat="1" ht="12" customHeight="1">
      <c r="A11" s="119">
        <v>2012</v>
      </c>
      <c r="B11" s="119" t="s">
        <v>138</v>
      </c>
      <c r="C11" s="119" t="s">
        <v>139</v>
      </c>
      <c r="D11" s="131" t="s">
        <v>43</v>
      </c>
      <c r="E11" s="131" t="str">
        <f t="shared" si="0"/>
        <v>SIM</v>
      </c>
      <c r="F11" s="131" t="str">
        <f t="shared" si="1"/>
        <v>SIM</v>
      </c>
      <c r="G11" s="132">
        <v>41388</v>
      </c>
      <c r="H11" s="119" t="s">
        <v>44</v>
      </c>
      <c r="I11" s="119" t="s">
        <v>62</v>
      </c>
      <c r="J11" s="119">
        <v>240</v>
      </c>
      <c r="K11" s="119">
        <v>432</v>
      </c>
      <c r="L11" s="119">
        <v>4</v>
      </c>
      <c r="M11" s="119">
        <v>4</v>
      </c>
      <c r="N11" s="119">
        <v>32</v>
      </c>
      <c r="O11" s="119" t="s">
        <v>43</v>
      </c>
      <c r="P11" s="119" t="s">
        <v>43</v>
      </c>
      <c r="Q11" s="133" t="s">
        <v>43</v>
      </c>
      <c r="R11" s="134" t="s">
        <v>18</v>
      </c>
      <c r="S11" s="134" t="s">
        <v>8851</v>
      </c>
      <c r="T11" s="134" t="s">
        <v>63</v>
      </c>
      <c r="U11" s="119">
        <v>11</v>
      </c>
      <c r="V11" s="134">
        <v>11370</v>
      </c>
      <c r="W11" s="135" t="s">
        <v>267</v>
      </c>
      <c r="X11" s="136" t="str">
        <f t="shared" si="2"/>
        <v>11370MAAHB</v>
      </c>
      <c r="Y11" s="137" t="s">
        <v>268</v>
      </c>
      <c r="Z11" s="119" t="s">
        <v>116</v>
      </c>
      <c r="AA11" s="119" t="s">
        <v>260</v>
      </c>
      <c r="AB11" s="131" t="s">
        <v>269</v>
      </c>
      <c r="AC11" s="119" t="s">
        <v>87</v>
      </c>
      <c r="AD11" s="119" t="s">
        <v>42</v>
      </c>
      <c r="AE11" s="119" t="s">
        <v>254</v>
      </c>
      <c r="AF11" s="119" t="s">
        <v>120</v>
      </c>
      <c r="AG11" s="119" t="s">
        <v>121</v>
      </c>
      <c r="AH11" s="119"/>
      <c r="AI11" s="119" t="s">
        <v>122</v>
      </c>
      <c r="AJ11" s="133" t="s">
        <v>123</v>
      </c>
      <c r="AK11" s="133" t="s">
        <v>124</v>
      </c>
      <c r="AL11" s="133"/>
      <c r="AM11" s="133"/>
      <c r="AN11" s="133" t="s">
        <v>42</v>
      </c>
      <c r="AO11" s="133" t="s">
        <v>42</v>
      </c>
      <c r="AP11" s="133">
        <v>1530</v>
      </c>
      <c r="AQ11" s="133" t="s">
        <v>126</v>
      </c>
      <c r="AR11" s="137"/>
      <c r="AS11" s="137"/>
      <c r="AT11" s="137"/>
      <c r="AU11" s="133">
        <v>698940407</v>
      </c>
      <c r="AV11" s="133" t="s">
        <v>262</v>
      </c>
      <c r="AW11" s="133" t="s">
        <v>263</v>
      </c>
      <c r="AX11" s="138" t="s">
        <v>8179</v>
      </c>
      <c r="AY11" s="138"/>
      <c r="AZ11" s="138"/>
      <c r="BA11" s="138"/>
      <c r="BB11" s="138"/>
      <c r="BC11" s="300">
        <v>2026063379</v>
      </c>
      <c r="BD11" s="300" t="s">
        <v>8925</v>
      </c>
      <c r="BE11" s="138"/>
    </row>
    <row r="12" spans="1:57" s="140" customFormat="1" ht="12" customHeight="1">
      <c r="A12" s="119">
        <v>2012</v>
      </c>
      <c r="B12" s="119" t="s">
        <v>138</v>
      </c>
      <c r="C12" s="119" t="s">
        <v>139</v>
      </c>
      <c r="D12" s="131" t="s">
        <v>43</v>
      </c>
      <c r="E12" s="131" t="str">
        <f t="shared" si="0"/>
        <v>SIM</v>
      </c>
      <c r="F12" s="131" t="str">
        <f t="shared" si="1"/>
        <v>SIM</v>
      </c>
      <c r="G12" s="132">
        <v>41255</v>
      </c>
      <c r="H12" s="119" t="s">
        <v>44</v>
      </c>
      <c r="I12" s="119" t="s">
        <v>62</v>
      </c>
      <c r="J12" s="119">
        <v>240</v>
      </c>
      <c r="K12" s="119">
        <v>432</v>
      </c>
      <c r="L12" s="119">
        <v>4</v>
      </c>
      <c r="M12" s="119">
        <v>4</v>
      </c>
      <c r="N12" s="119">
        <v>32</v>
      </c>
      <c r="O12" s="119" t="s">
        <v>43</v>
      </c>
      <c r="P12" s="119" t="s">
        <v>43</v>
      </c>
      <c r="Q12" s="133" t="s">
        <v>43</v>
      </c>
      <c r="R12" s="134" t="s">
        <v>18</v>
      </c>
      <c r="S12" s="134" t="s">
        <v>8851</v>
      </c>
      <c r="T12" s="134" t="s">
        <v>63</v>
      </c>
      <c r="U12" s="119">
        <v>11</v>
      </c>
      <c r="V12" s="134">
        <v>11220</v>
      </c>
      <c r="W12" s="135" t="s">
        <v>166</v>
      </c>
      <c r="X12" s="136" t="str">
        <f t="shared" si="2"/>
        <v>11220FVAHI</v>
      </c>
      <c r="Y12" s="137" t="s">
        <v>167</v>
      </c>
      <c r="Z12" s="119" t="s">
        <v>156</v>
      </c>
      <c r="AA12" s="119" t="s">
        <v>157</v>
      </c>
      <c r="AB12" s="131" t="s">
        <v>168</v>
      </c>
      <c r="AC12" s="119" t="s">
        <v>52</v>
      </c>
      <c r="AD12" s="119" t="s">
        <v>42</v>
      </c>
      <c r="AE12" s="119" t="s">
        <v>159</v>
      </c>
      <c r="AF12" s="119" t="s">
        <v>146</v>
      </c>
      <c r="AG12" s="119" t="s">
        <v>147</v>
      </c>
      <c r="AH12" s="119"/>
      <c r="AI12" s="119" t="s">
        <v>160</v>
      </c>
      <c r="AJ12" s="133" t="s">
        <v>124</v>
      </c>
      <c r="AK12" s="133" t="s">
        <v>123</v>
      </c>
      <c r="AL12" s="133"/>
      <c r="AM12" s="133"/>
      <c r="AN12" s="133" t="s">
        <v>42</v>
      </c>
      <c r="AO12" s="133" t="s">
        <v>42</v>
      </c>
      <c r="AP12" s="133" t="s">
        <v>112</v>
      </c>
      <c r="AQ12" s="133" t="s">
        <v>102</v>
      </c>
      <c r="AR12" s="137"/>
      <c r="AS12" s="137"/>
      <c r="AT12" s="137"/>
      <c r="AU12" s="133">
        <v>698528891</v>
      </c>
      <c r="AV12" s="133" t="s">
        <v>161</v>
      </c>
      <c r="AW12" s="133" t="s">
        <v>162</v>
      </c>
      <c r="AX12" s="138" t="s">
        <v>8179</v>
      </c>
      <c r="AY12" s="138"/>
      <c r="AZ12" s="138"/>
      <c r="BA12" s="138"/>
      <c r="BB12" s="138"/>
      <c r="BC12" s="300">
        <v>2026063379</v>
      </c>
      <c r="BD12" s="300" t="s">
        <v>8926</v>
      </c>
      <c r="BE12" s="138"/>
    </row>
    <row r="13" spans="1:57" s="140" customFormat="1" ht="12" customHeight="1">
      <c r="A13" s="119">
        <v>2012</v>
      </c>
      <c r="B13" s="119" t="s">
        <v>138</v>
      </c>
      <c r="C13" s="119" t="s">
        <v>139</v>
      </c>
      <c r="D13" s="131" t="s">
        <v>43</v>
      </c>
      <c r="E13" s="131" t="str">
        <f t="shared" si="0"/>
        <v>SIM</v>
      </c>
      <c r="F13" s="131" t="str">
        <f t="shared" si="1"/>
        <v>SIM</v>
      </c>
      <c r="G13" s="132">
        <v>41254</v>
      </c>
      <c r="H13" s="119" t="s">
        <v>44</v>
      </c>
      <c r="I13" s="119" t="s">
        <v>62</v>
      </c>
      <c r="J13" s="114">
        <f>240+48</f>
        <v>288</v>
      </c>
      <c r="K13" s="119">
        <v>432</v>
      </c>
      <c r="L13" s="119">
        <v>4</v>
      </c>
      <c r="M13" s="119">
        <v>4</v>
      </c>
      <c r="N13" s="119">
        <v>32</v>
      </c>
      <c r="O13" s="119" t="s">
        <v>43</v>
      </c>
      <c r="P13" s="119" t="s">
        <v>43</v>
      </c>
      <c r="Q13" s="133" t="s">
        <v>43</v>
      </c>
      <c r="R13" s="134" t="s">
        <v>18</v>
      </c>
      <c r="S13" s="134" t="s">
        <v>8851</v>
      </c>
      <c r="T13" s="134" t="s">
        <v>63</v>
      </c>
      <c r="U13" s="119">
        <v>11</v>
      </c>
      <c r="V13" s="134">
        <v>11220</v>
      </c>
      <c r="W13" s="135" t="s">
        <v>169</v>
      </c>
      <c r="X13" s="136" t="str">
        <f t="shared" si="2"/>
        <v>11220FVAHP</v>
      </c>
      <c r="Y13" s="137" t="s">
        <v>170</v>
      </c>
      <c r="Z13" s="119" t="s">
        <v>156</v>
      </c>
      <c r="AA13" s="119" t="s">
        <v>157</v>
      </c>
      <c r="AB13" s="131" t="s">
        <v>171</v>
      </c>
      <c r="AC13" s="119" t="s">
        <v>52</v>
      </c>
      <c r="AD13" s="119" t="s">
        <v>42</v>
      </c>
      <c r="AE13" s="119" t="s">
        <v>159</v>
      </c>
      <c r="AF13" s="119" t="s">
        <v>146</v>
      </c>
      <c r="AG13" s="119" t="s">
        <v>147</v>
      </c>
      <c r="AH13" s="119"/>
      <c r="AI13" s="119" t="s">
        <v>160</v>
      </c>
      <c r="AJ13" s="133" t="s">
        <v>124</v>
      </c>
      <c r="AK13" s="133" t="s">
        <v>123</v>
      </c>
      <c r="AL13" s="133"/>
      <c r="AM13" s="133"/>
      <c r="AN13" s="133" t="s">
        <v>42</v>
      </c>
      <c r="AO13" s="133" t="s">
        <v>42</v>
      </c>
      <c r="AP13" s="133" t="s">
        <v>112</v>
      </c>
      <c r="AQ13" s="133" t="s">
        <v>102</v>
      </c>
      <c r="AR13" s="137"/>
      <c r="AS13" s="137"/>
      <c r="AT13" s="137"/>
      <c r="AU13" s="133">
        <v>698528883</v>
      </c>
      <c r="AV13" s="133" t="s">
        <v>161</v>
      </c>
      <c r="AW13" s="133" t="s">
        <v>162</v>
      </c>
      <c r="AX13" s="138" t="s">
        <v>8179</v>
      </c>
      <c r="AY13" s="138"/>
      <c r="AZ13" s="138"/>
      <c r="BA13" s="138"/>
      <c r="BB13" s="138"/>
      <c r="BC13" s="300">
        <v>2026063379</v>
      </c>
      <c r="BD13" s="300" t="s">
        <v>8927</v>
      </c>
      <c r="BE13" s="138"/>
    </row>
    <row r="14" spans="1:57" s="140" customFormat="1" ht="12" customHeight="1">
      <c r="A14" s="119">
        <v>2012</v>
      </c>
      <c r="B14" s="119" t="s">
        <v>138</v>
      </c>
      <c r="C14" s="119" t="s">
        <v>139</v>
      </c>
      <c r="D14" s="131" t="s">
        <v>43</v>
      </c>
      <c r="E14" s="131" t="str">
        <f t="shared" si="0"/>
        <v>SIM</v>
      </c>
      <c r="F14" s="131" t="str">
        <f t="shared" si="1"/>
        <v>SIM</v>
      </c>
      <c r="G14" s="132">
        <v>41248</v>
      </c>
      <c r="H14" s="119" t="s">
        <v>44</v>
      </c>
      <c r="I14" s="119" t="s">
        <v>62</v>
      </c>
      <c r="J14" s="119">
        <v>240</v>
      </c>
      <c r="K14" s="119">
        <v>432</v>
      </c>
      <c r="L14" s="119">
        <v>4</v>
      </c>
      <c r="M14" s="119">
        <v>4</v>
      </c>
      <c r="N14" s="119">
        <v>32</v>
      </c>
      <c r="O14" s="119" t="s">
        <v>43</v>
      </c>
      <c r="P14" s="119" t="s">
        <v>43</v>
      </c>
      <c r="Q14" s="133" t="s">
        <v>43</v>
      </c>
      <c r="R14" s="134" t="s">
        <v>18</v>
      </c>
      <c r="S14" s="134" t="s">
        <v>8851</v>
      </c>
      <c r="T14" s="134" t="s">
        <v>63</v>
      </c>
      <c r="U14" s="119">
        <v>11</v>
      </c>
      <c r="V14" s="134">
        <v>11381</v>
      </c>
      <c r="W14" s="135" t="s">
        <v>169</v>
      </c>
      <c r="X14" s="136" t="str">
        <f t="shared" si="2"/>
        <v>11381BCAHP</v>
      </c>
      <c r="Y14" s="137" t="s">
        <v>304</v>
      </c>
      <c r="Z14" s="119" t="s">
        <v>294</v>
      </c>
      <c r="AA14" s="119" t="s">
        <v>295</v>
      </c>
      <c r="AB14" s="131" t="s">
        <v>305</v>
      </c>
      <c r="AC14" s="119" t="s">
        <v>52</v>
      </c>
      <c r="AD14" s="119" t="s">
        <v>42</v>
      </c>
      <c r="AE14" s="119" t="s">
        <v>297</v>
      </c>
      <c r="AF14" s="119" t="s">
        <v>146</v>
      </c>
      <c r="AG14" s="119" t="s">
        <v>147</v>
      </c>
      <c r="AH14" s="119"/>
      <c r="AI14" s="119" t="s">
        <v>160</v>
      </c>
      <c r="AJ14" s="133" t="s">
        <v>124</v>
      </c>
      <c r="AK14" s="133" t="s">
        <v>123</v>
      </c>
      <c r="AL14" s="133"/>
      <c r="AM14" s="133"/>
      <c r="AN14" s="133" t="s">
        <v>42</v>
      </c>
      <c r="AO14" s="133" t="s">
        <v>42</v>
      </c>
      <c r="AP14" s="133" t="s">
        <v>298</v>
      </c>
      <c r="AQ14" s="133" t="s">
        <v>126</v>
      </c>
      <c r="AR14" s="137"/>
      <c r="AS14" s="137"/>
      <c r="AT14" s="137"/>
      <c r="AU14" s="133">
        <v>698522320</v>
      </c>
      <c r="AV14" s="133" t="s">
        <v>299</v>
      </c>
      <c r="AW14" s="133" t="s">
        <v>300</v>
      </c>
      <c r="AX14" s="138" t="s">
        <v>8179</v>
      </c>
      <c r="AY14" s="138"/>
      <c r="AZ14" s="138"/>
      <c r="BA14" s="138"/>
      <c r="BB14" s="138"/>
      <c r="BC14" s="300">
        <v>2026063379</v>
      </c>
      <c r="BD14" s="300" t="s">
        <v>8928</v>
      </c>
      <c r="BE14" s="138"/>
    </row>
    <row r="15" spans="1:57" s="140" customFormat="1" ht="12" customHeight="1">
      <c r="A15" s="119">
        <v>2012</v>
      </c>
      <c r="B15" s="119" t="s">
        <v>138</v>
      </c>
      <c r="C15" s="119" t="s">
        <v>139</v>
      </c>
      <c r="D15" s="131" t="s">
        <v>43</v>
      </c>
      <c r="E15" s="131" t="str">
        <f t="shared" si="0"/>
        <v>SIM</v>
      </c>
      <c r="F15" s="131" t="str">
        <f t="shared" si="1"/>
        <v>SIM</v>
      </c>
      <c r="G15" s="132">
        <v>41255</v>
      </c>
      <c r="H15" s="119" t="s">
        <v>44</v>
      </c>
      <c r="I15" s="119" t="s">
        <v>62</v>
      </c>
      <c r="J15" s="119">
        <v>240</v>
      </c>
      <c r="K15" s="119">
        <v>432</v>
      </c>
      <c r="L15" s="119">
        <v>4</v>
      </c>
      <c r="M15" s="119">
        <v>4</v>
      </c>
      <c r="N15" s="119">
        <v>32</v>
      </c>
      <c r="O15" s="119" t="s">
        <v>43</v>
      </c>
      <c r="P15" s="119" t="s">
        <v>43</v>
      </c>
      <c r="Q15" s="133" t="s">
        <v>43</v>
      </c>
      <c r="R15" s="134" t="s">
        <v>18</v>
      </c>
      <c r="S15" s="134" t="s">
        <v>8851</v>
      </c>
      <c r="T15" s="134" t="s">
        <v>63</v>
      </c>
      <c r="U15" s="119">
        <v>11</v>
      </c>
      <c r="V15" s="134">
        <v>11220</v>
      </c>
      <c r="W15" s="135" t="s">
        <v>172</v>
      </c>
      <c r="X15" s="136" t="str">
        <f t="shared" si="2"/>
        <v>11220FVAHT</v>
      </c>
      <c r="Y15" s="137" t="s">
        <v>173</v>
      </c>
      <c r="Z15" s="119" t="s">
        <v>156</v>
      </c>
      <c r="AA15" s="119" t="s">
        <v>157</v>
      </c>
      <c r="AB15" s="131" t="s">
        <v>174</v>
      </c>
      <c r="AC15" s="119" t="s">
        <v>52</v>
      </c>
      <c r="AD15" s="119" t="s">
        <v>42</v>
      </c>
      <c r="AE15" s="119" t="s">
        <v>159</v>
      </c>
      <c r="AF15" s="119" t="s">
        <v>146</v>
      </c>
      <c r="AG15" s="119" t="s">
        <v>147</v>
      </c>
      <c r="AH15" s="119"/>
      <c r="AI15" s="119" t="s">
        <v>160</v>
      </c>
      <c r="AJ15" s="133" t="s">
        <v>124</v>
      </c>
      <c r="AK15" s="133" t="s">
        <v>123</v>
      </c>
      <c r="AL15" s="133"/>
      <c r="AM15" s="133"/>
      <c r="AN15" s="133" t="s">
        <v>42</v>
      </c>
      <c r="AO15" s="133" t="s">
        <v>42</v>
      </c>
      <c r="AP15" s="133" t="s">
        <v>112</v>
      </c>
      <c r="AQ15" s="133" t="s">
        <v>102</v>
      </c>
      <c r="AR15" s="137"/>
      <c r="AS15" s="137"/>
      <c r="AT15" s="137"/>
      <c r="AU15" s="133">
        <v>698528905</v>
      </c>
      <c r="AV15" s="133" t="s">
        <v>161</v>
      </c>
      <c r="AW15" s="133" t="s">
        <v>162</v>
      </c>
      <c r="AX15" s="138" t="s">
        <v>8179</v>
      </c>
      <c r="AY15" s="138"/>
      <c r="AZ15" s="138"/>
      <c r="BA15" s="138"/>
      <c r="BB15" s="138"/>
      <c r="BC15" s="300">
        <v>2026063379</v>
      </c>
      <c r="BD15" s="300" t="s">
        <v>8929</v>
      </c>
      <c r="BE15" s="138"/>
    </row>
    <row r="16" spans="1:57" s="140" customFormat="1" ht="12" customHeight="1">
      <c r="A16" s="119">
        <v>2012</v>
      </c>
      <c r="B16" s="119" t="s">
        <v>138</v>
      </c>
      <c r="C16" s="119" t="s">
        <v>139</v>
      </c>
      <c r="D16" s="131" t="s">
        <v>43</v>
      </c>
      <c r="E16" s="131" t="str">
        <f t="shared" si="0"/>
        <v>SIM</v>
      </c>
      <c r="F16" s="131" t="str">
        <f t="shared" si="1"/>
        <v>SIM</v>
      </c>
      <c r="G16" s="132">
        <v>41255</v>
      </c>
      <c r="H16" s="119" t="s">
        <v>44</v>
      </c>
      <c r="I16" s="119" t="s">
        <v>62</v>
      </c>
      <c r="J16" s="119">
        <v>240</v>
      </c>
      <c r="K16" s="119">
        <v>432</v>
      </c>
      <c r="L16" s="119">
        <v>4</v>
      </c>
      <c r="M16" s="119">
        <v>4</v>
      </c>
      <c r="N16" s="119">
        <v>32</v>
      </c>
      <c r="O16" s="119" t="s">
        <v>43</v>
      </c>
      <c r="P16" s="119" t="s">
        <v>43</v>
      </c>
      <c r="Q16" s="133" t="s">
        <v>43</v>
      </c>
      <c r="R16" s="134" t="s">
        <v>18</v>
      </c>
      <c r="S16" s="134" t="s">
        <v>8851</v>
      </c>
      <c r="T16" s="134" t="s">
        <v>63</v>
      </c>
      <c r="U16" s="119">
        <v>11</v>
      </c>
      <c r="V16" s="134">
        <v>11220</v>
      </c>
      <c r="W16" s="135" t="s">
        <v>175</v>
      </c>
      <c r="X16" s="136" t="str">
        <f t="shared" si="2"/>
        <v>11220FVAHU</v>
      </c>
      <c r="Y16" s="137" t="s">
        <v>176</v>
      </c>
      <c r="Z16" s="119" t="s">
        <v>156</v>
      </c>
      <c r="AA16" s="119" t="s">
        <v>157</v>
      </c>
      <c r="AB16" s="131" t="s">
        <v>177</v>
      </c>
      <c r="AC16" s="119" t="s">
        <v>52</v>
      </c>
      <c r="AD16" s="119" t="s">
        <v>42</v>
      </c>
      <c r="AE16" s="119" t="s">
        <v>159</v>
      </c>
      <c r="AF16" s="119" t="s">
        <v>146</v>
      </c>
      <c r="AG16" s="119" t="s">
        <v>147</v>
      </c>
      <c r="AH16" s="119"/>
      <c r="AI16" s="119" t="s">
        <v>160</v>
      </c>
      <c r="AJ16" s="133" t="s">
        <v>124</v>
      </c>
      <c r="AK16" s="133" t="s">
        <v>123</v>
      </c>
      <c r="AL16" s="133"/>
      <c r="AM16" s="133"/>
      <c r="AN16" s="133" t="s">
        <v>42</v>
      </c>
      <c r="AO16" s="133" t="s">
        <v>42</v>
      </c>
      <c r="AP16" s="133" t="s">
        <v>112</v>
      </c>
      <c r="AQ16" s="133" t="s">
        <v>102</v>
      </c>
      <c r="AR16" s="137"/>
      <c r="AS16" s="137"/>
      <c r="AT16" s="137"/>
      <c r="AU16" s="133">
        <v>698528913</v>
      </c>
      <c r="AV16" s="133" t="s">
        <v>161</v>
      </c>
      <c r="AW16" s="133" t="s">
        <v>162</v>
      </c>
      <c r="AX16" s="138" t="s">
        <v>8179</v>
      </c>
      <c r="AY16" s="138"/>
      <c r="AZ16" s="138"/>
      <c r="BA16" s="138"/>
      <c r="BB16" s="138"/>
      <c r="BC16" s="300">
        <v>2026063379</v>
      </c>
      <c r="BD16" s="300" t="s">
        <v>8930</v>
      </c>
      <c r="BE16" s="138"/>
    </row>
    <row r="17" spans="1:57" s="140" customFormat="1" ht="12" customHeight="1">
      <c r="A17" s="119">
        <v>2012</v>
      </c>
      <c r="B17" s="119" t="s">
        <v>138</v>
      </c>
      <c r="C17" s="119" t="s">
        <v>139</v>
      </c>
      <c r="D17" s="131" t="s">
        <v>43</v>
      </c>
      <c r="E17" s="131" t="str">
        <f t="shared" si="0"/>
        <v>SIM</v>
      </c>
      <c r="F17" s="131" t="str">
        <f t="shared" si="1"/>
        <v>SIM</v>
      </c>
      <c r="G17" s="132">
        <v>41388</v>
      </c>
      <c r="H17" s="119" t="s">
        <v>44</v>
      </c>
      <c r="I17" s="119" t="s">
        <v>62</v>
      </c>
      <c r="J17" s="119">
        <v>240</v>
      </c>
      <c r="K17" s="119">
        <v>432</v>
      </c>
      <c r="L17" s="119">
        <v>4</v>
      </c>
      <c r="M17" s="119">
        <v>4</v>
      </c>
      <c r="N17" s="119">
        <v>32</v>
      </c>
      <c r="O17" s="119" t="s">
        <v>43</v>
      </c>
      <c r="P17" s="119" t="s">
        <v>43</v>
      </c>
      <c r="Q17" s="133" t="s">
        <v>43</v>
      </c>
      <c r="R17" s="134" t="s">
        <v>18</v>
      </c>
      <c r="S17" s="134" t="s">
        <v>8851</v>
      </c>
      <c r="T17" s="134" t="s">
        <v>63</v>
      </c>
      <c r="U17" s="119">
        <v>11</v>
      </c>
      <c r="V17" s="134">
        <v>11370</v>
      </c>
      <c r="W17" s="131" t="s">
        <v>270</v>
      </c>
      <c r="X17" s="136" t="str">
        <f t="shared" si="2"/>
        <v>11370MAAHX</v>
      </c>
      <c r="Y17" s="137" t="s">
        <v>271</v>
      </c>
      <c r="Z17" s="119" t="s">
        <v>116</v>
      </c>
      <c r="AA17" s="119" t="s">
        <v>260</v>
      </c>
      <c r="AB17" s="131" t="s">
        <v>272</v>
      </c>
      <c r="AC17" s="119" t="s">
        <v>87</v>
      </c>
      <c r="AD17" s="119" t="s">
        <v>42</v>
      </c>
      <c r="AE17" s="119" t="s">
        <v>254</v>
      </c>
      <c r="AF17" s="119" t="s">
        <v>120</v>
      </c>
      <c r="AG17" s="119" t="s">
        <v>121</v>
      </c>
      <c r="AH17" s="119"/>
      <c r="AI17" s="119" t="s">
        <v>122</v>
      </c>
      <c r="AJ17" s="133" t="s">
        <v>123</v>
      </c>
      <c r="AK17" s="133" t="s">
        <v>124</v>
      </c>
      <c r="AL17" s="133"/>
      <c r="AM17" s="133"/>
      <c r="AN17" s="133" t="s">
        <v>42</v>
      </c>
      <c r="AO17" s="133" t="s">
        <v>42</v>
      </c>
      <c r="AP17" s="133">
        <v>1530</v>
      </c>
      <c r="AQ17" s="133" t="s">
        <v>126</v>
      </c>
      <c r="AR17" s="137"/>
      <c r="AS17" s="137"/>
      <c r="AT17" s="137"/>
      <c r="AU17" s="133">
        <v>698940431</v>
      </c>
      <c r="AV17" s="133" t="s">
        <v>262</v>
      </c>
      <c r="AW17" s="133" t="s">
        <v>263</v>
      </c>
      <c r="AX17" s="138" t="s">
        <v>8179</v>
      </c>
      <c r="AY17" s="138"/>
      <c r="AZ17" s="138"/>
      <c r="BA17" s="138"/>
      <c r="BB17" s="138"/>
      <c r="BC17" s="300">
        <v>2026063379</v>
      </c>
      <c r="BD17" s="300" t="s">
        <v>8931</v>
      </c>
      <c r="BE17" s="138"/>
    </row>
    <row r="18" spans="1:57" s="140" customFormat="1" ht="12" customHeight="1">
      <c r="A18" s="119">
        <v>2012</v>
      </c>
      <c r="B18" s="119" t="s">
        <v>138</v>
      </c>
      <c r="C18" s="119" t="s">
        <v>139</v>
      </c>
      <c r="D18" s="131" t="s">
        <v>43</v>
      </c>
      <c r="E18" s="131" t="str">
        <f t="shared" si="0"/>
        <v>SIM</v>
      </c>
      <c r="F18" s="131" t="str">
        <f t="shared" si="1"/>
        <v>SIM</v>
      </c>
      <c r="G18" s="132">
        <v>41237</v>
      </c>
      <c r="H18" s="119" t="s">
        <v>44</v>
      </c>
      <c r="I18" s="119" t="s">
        <v>62</v>
      </c>
      <c r="J18" s="119">
        <v>240</v>
      </c>
      <c r="K18" s="119">
        <v>432</v>
      </c>
      <c r="L18" s="119">
        <v>4</v>
      </c>
      <c r="M18" s="119">
        <v>4</v>
      </c>
      <c r="N18" s="119">
        <v>32</v>
      </c>
      <c r="O18" s="119" t="s">
        <v>43</v>
      </c>
      <c r="P18" s="119" t="s">
        <v>43</v>
      </c>
      <c r="Q18" s="133" t="s">
        <v>43</v>
      </c>
      <c r="R18" s="134" t="s">
        <v>18</v>
      </c>
      <c r="S18" s="134" t="s">
        <v>8851</v>
      </c>
      <c r="T18" s="134" t="s">
        <v>63</v>
      </c>
      <c r="U18" s="119">
        <v>11</v>
      </c>
      <c r="V18" s="134">
        <v>11370</v>
      </c>
      <c r="W18" s="135" t="s">
        <v>273</v>
      </c>
      <c r="X18" s="136" t="str">
        <f t="shared" si="2"/>
        <v>11370MAAOC</v>
      </c>
      <c r="Y18" s="137" t="s">
        <v>274</v>
      </c>
      <c r="Z18" s="119" t="s">
        <v>116</v>
      </c>
      <c r="AA18" s="119" t="s">
        <v>260</v>
      </c>
      <c r="AB18" s="131" t="s">
        <v>275</v>
      </c>
      <c r="AC18" s="119" t="s">
        <v>87</v>
      </c>
      <c r="AD18" s="119" t="s">
        <v>42</v>
      </c>
      <c r="AE18" s="119" t="s">
        <v>254</v>
      </c>
      <c r="AF18" s="119" t="s">
        <v>120</v>
      </c>
      <c r="AG18" s="119" t="s">
        <v>121</v>
      </c>
      <c r="AH18" s="119"/>
      <c r="AI18" s="119" t="s">
        <v>122</v>
      </c>
      <c r="AJ18" s="133" t="s">
        <v>123</v>
      </c>
      <c r="AK18" s="133" t="s">
        <v>124</v>
      </c>
      <c r="AL18" s="133"/>
      <c r="AM18" s="133"/>
      <c r="AN18" s="133" t="s">
        <v>42</v>
      </c>
      <c r="AO18" s="133" t="s">
        <v>42</v>
      </c>
      <c r="AP18" s="133">
        <v>1530</v>
      </c>
      <c r="AQ18" s="133" t="s">
        <v>126</v>
      </c>
      <c r="AR18" s="137"/>
      <c r="AS18" s="137"/>
      <c r="AT18" s="137"/>
      <c r="AU18" s="133">
        <v>698501217</v>
      </c>
      <c r="AV18" s="133" t="s">
        <v>262</v>
      </c>
      <c r="AW18" s="133" t="s">
        <v>263</v>
      </c>
      <c r="AX18" s="138" t="s">
        <v>8179</v>
      </c>
      <c r="AY18" s="138"/>
      <c r="AZ18" s="138"/>
      <c r="BA18" s="138"/>
      <c r="BB18" s="138"/>
      <c r="BC18" s="300">
        <v>2026063379</v>
      </c>
      <c r="BD18" s="300" t="s">
        <v>8932</v>
      </c>
      <c r="BE18" s="138"/>
    </row>
    <row r="19" spans="1:57" s="140" customFormat="1" ht="12" customHeight="1">
      <c r="A19" s="119">
        <v>2012</v>
      </c>
      <c r="B19" s="119" t="s">
        <v>138</v>
      </c>
      <c r="C19" s="119" t="s">
        <v>139</v>
      </c>
      <c r="D19" s="131" t="s">
        <v>43</v>
      </c>
      <c r="E19" s="131" t="str">
        <f t="shared" si="0"/>
        <v>SIM</v>
      </c>
      <c r="F19" s="131" t="str">
        <f t="shared" si="1"/>
        <v>SIM</v>
      </c>
      <c r="G19" s="132">
        <v>41235</v>
      </c>
      <c r="H19" s="119" t="s">
        <v>44</v>
      </c>
      <c r="I19" s="119" t="s">
        <v>62</v>
      </c>
      <c r="J19" s="119">
        <v>240</v>
      </c>
      <c r="K19" s="119">
        <v>432</v>
      </c>
      <c r="L19" s="119">
        <v>4</v>
      </c>
      <c r="M19" s="119">
        <v>4</v>
      </c>
      <c r="N19" s="119">
        <v>32</v>
      </c>
      <c r="O19" s="119" t="s">
        <v>43</v>
      </c>
      <c r="P19" s="119" t="s">
        <v>43</v>
      </c>
      <c r="Q19" s="133" t="s">
        <v>43</v>
      </c>
      <c r="R19" s="134" t="s">
        <v>18</v>
      </c>
      <c r="S19" s="134" t="s">
        <v>8851</v>
      </c>
      <c r="T19" s="134" t="s">
        <v>63</v>
      </c>
      <c r="U19" s="119">
        <v>11</v>
      </c>
      <c r="V19" s="134">
        <v>11370</v>
      </c>
      <c r="W19" s="135" t="s">
        <v>276</v>
      </c>
      <c r="X19" s="136" t="str">
        <f t="shared" si="2"/>
        <v>11370MAAOD</v>
      </c>
      <c r="Y19" s="137" t="s">
        <v>277</v>
      </c>
      <c r="Z19" s="119" t="s">
        <v>116</v>
      </c>
      <c r="AA19" s="119" t="s">
        <v>260</v>
      </c>
      <c r="AB19" s="131" t="s">
        <v>278</v>
      </c>
      <c r="AC19" s="119" t="s">
        <v>87</v>
      </c>
      <c r="AD19" s="119" t="s">
        <v>42</v>
      </c>
      <c r="AE19" s="119" t="s">
        <v>254</v>
      </c>
      <c r="AF19" s="119" t="s">
        <v>120</v>
      </c>
      <c r="AG19" s="119" t="s">
        <v>121</v>
      </c>
      <c r="AH19" s="119"/>
      <c r="AI19" s="119" t="s">
        <v>122</v>
      </c>
      <c r="AJ19" s="133" t="s">
        <v>123</v>
      </c>
      <c r="AK19" s="133" t="s">
        <v>124</v>
      </c>
      <c r="AL19" s="133"/>
      <c r="AM19" s="133"/>
      <c r="AN19" s="133" t="s">
        <v>42</v>
      </c>
      <c r="AO19" s="133" t="s">
        <v>42</v>
      </c>
      <c r="AP19" s="133">
        <v>1530</v>
      </c>
      <c r="AQ19" s="133" t="s">
        <v>126</v>
      </c>
      <c r="AR19" s="137"/>
      <c r="AS19" s="137"/>
      <c r="AT19" s="137"/>
      <c r="AU19" s="133">
        <v>698501110</v>
      </c>
      <c r="AV19" s="133" t="s">
        <v>262</v>
      </c>
      <c r="AW19" s="133" t="s">
        <v>263</v>
      </c>
      <c r="AX19" s="138" t="s">
        <v>8179</v>
      </c>
      <c r="AY19" s="138"/>
      <c r="AZ19" s="138"/>
      <c r="BA19" s="138"/>
      <c r="BB19" s="138"/>
      <c r="BC19" s="300">
        <v>2026063379</v>
      </c>
      <c r="BD19" s="300" t="s">
        <v>8933</v>
      </c>
      <c r="BE19" s="138"/>
    </row>
    <row r="20" spans="1:57" s="140" customFormat="1" ht="12" customHeight="1">
      <c r="A20" s="119">
        <v>2012</v>
      </c>
      <c r="B20" s="119" t="s">
        <v>138</v>
      </c>
      <c r="C20" s="119" t="s">
        <v>139</v>
      </c>
      <c r="D20" s="131" t="s">
        <v>43</v>
      </c>
      <c r="E20" s="131" t="str">
        <f t="shared" si="0"/>
        <v>SIM</v>
      </c>
      <c r="F20" s="131" t="str">
        <f t="shared" si="1"/>
        <v>SIM</v>
      </c>
      <c r="G20" s="132">
        <v>41410</v>
      </c>
      <c r="H20" s="119" t="s">
        <v>44</v>
      </c>
      <c r="I20" s="119" t="s">
        <v>45</v>
      </c>
      <c r="J20" s="119">
        <v>240</v>
      </c>
      <c r="K20" s="119">
        <v>432</v>
      </c>
      <c r="L20" s="119">
        <v>4</v>
      </c>
      <c r="M20" s="119">
        <v>4</v>
      </c>
      <c r="N20" s="119">
        <v>32</v>
      </c>
      <c r="O20" s="119" t="s">
        <v>43</v>
      </c>
      <c r="P20" s="119" t="s">
        <v>43</v>
      </c>
      <c r="Q20" s="133" t="s">
        <v>46</v>
      </c>
      <c r="R20" s="134" t="s">
        <v>18</v>
      </c>
      <c r="S20" s="134" t="s">
        <v>8851</v>
      </c>
      <c r="T20" s="134" t="s">
        <v>63</v>
      </c>
      <c r="U20" s="119">
        <v>11</v>
      </c>
      <c r="V20" s="134">
        <v>11370</v>
      </c>
      <c r="W20" s="135" t="s">
        <v>279</v>
      </c>
      <c r="X20" s="136" t="str">
        <f t="shared" si="2"/>
        <v>11370MAAOR</v>
      </c>
      <c r="Y20" s="137" t="s">
        <v>280</v>
      </c>
      <c r="Z20" s="119" t="s">
        <v>116</v>
      </c>
      <c r="AA20" s="119" t="s">
        <v>260</v>
      </c>
      <c r="AB20" s="131" t="s">
        <v>281</v>
      </c>
      <c r="AC20" s="119" t="s">
        <v>87</v>
      </c>
      <c r="AD20" s="119" t="s">
        <v>42</v>
      </c>
      <c r="AE20" s="119" t="s">
        <v>254</v>
      </c>
      <c r="AF20" s="119" t="s">
        <v>120</v>
      </c>
      <c r="AG20" s="119" t="s">
        <v>121</v>
      </c>
      <c r="AH20" s="119"/>
      <c r="AI20" s="119" t="s">
        <v>122</v>
      </c>
      <c r="AJ20" s="133" t="s">
        <v>123</v>
      </c>
      <c r="AK20" s="133" t="s">
        <v>124</v>
      </c>
      <c r="AL20" s="133"/>
      <c r="AM20" s="133"/>
      <c r="AN20" s="133" t="s">
        <v>42</v>
      </c>
      <c r="AO20" s="133" t="s">
        <v>42</v>
      </c>
      <c r="AP20" s="133">
        <v>1530</v>
      </c>
      <c r="AQ20" s="133" t="s">
        <v>126</v>
      </c>
      <c r="AR20" s="137"/>
      <c r="AS20" s="137"/>
      <c r="AT20" s="137"/>
      <c r="AU20" s="133">
        <v>698768760</v>
      </c>
      <c r="AV20" s="133" t="s">
        <v>262</v>
      </c>
      <c r="AW20" s="133" t="s">
        <v>263</v>
      </c>
      <c r="AX20" s="138" t="s">
        <v>8179</v>
      </c>
      <c r="AY20" s="138"/>
      <c r="AZ20" s="138"/>
      <c r="BA20" s="138"/>
      <c r="BB20" s="138"/>
      <c r="BC20" s="300">
        <v>2026063379</v>
      </c>
      <c r="BD20" s="300" t="s">
        <v>8934</v>
      </c>
      <c r="BE20" s="138"/>
    </row>
    <row r="21" spans="1:57" s="140" customFormat="1" ht="12" customHeight="1">
      <c r="A21" s="119">
        <v>2012</v>
      </c>
      <c r="B21" s="119" t="s">
        <v>138</v>
      </c>
      <c r="C21" s="119" t="s">
        <v>139</v>
      </c>
      <c r="D21" s="131" t="s">
        <v>43</v>
      </c>
      <c r="E21" s="131" t="str">
        <f t="shared" si="0"/>
        <v>SIM</v>
      </c>
      <c r="F21" s="131" t="str">
        <f t="shared" si="1"/>
        <v>SIM</v>
      </c>
      <c r="G21" s="132">
        <v>41235</v>
      </c>
      <c r="H21" s="119" t="s">
        <v>44</v>
      </c>
      <c r="I21" s="119" t="s">
        <v>62</v>
      </c>
      <c r="J21" s="119">
        <v>240</v>
      </c>
      <c r="K21" s="119">
        <v>432</v>
      </c>
      <c r="L21" s="119">
        <v>4</v>
      </c>
      <c r="M21" s="119">
        <v>4</v>
      </c>
      <c r="N21" s="119">
        <v>32</v>
      </c>
      <c r="O21" s="119" t="s">
        <v>43</v>
      </c>
      <c r="P21" s="119" t="s">
        <v>43</v>
      </c>
      <c r="Q21" s="133" t="s">
        <v>43</v>
      </c>
      <c r="R21" s="134" t="s">
        <v>18</v>
      </c>
      <c r="S21" s="134" t="s">
        <v>8851</v>
      </c>
      <c r="T21" s="134" t="s">
        <v>63</v>
      </c>
      <c r="U21" s="119">
        <v>11</v>
      </c>
      <c r="V21" s="134">
        <v>11370</v>
      </c>
      <c r="W21" s="135" t="s">
        <v>282</v>
      </c>
      <c r="X21" s="136" t="str">
        <f t="shared" si="2"/>
        <v>11370MAAOZ</v>
      </c>
      <c r="Y21" s="137" t="s">
        <v>283</v>
      </c>
      <c r="Z21" s="119" t="s">
        <v>116</v>
      </c>
      <c r="AA21" s="119" t="s">
        <v>260</v>
      </c>
      <c r="AB21" s="131" t="s">
        <v>284</v>
      </c>
      <c r="AC21" s="119" t="s">
        <v>87</v>
      </c>
      <c r="AD21" s="119" t="s">
        <v>42</v>
      </c>
      <c r="AE21" s="119" t="s">
        <v>254</v>
      </c>
      <c r="AF21" s="119" t="s">
        <v>120</v>
      </c>
      <c r="AG21" s="119" t="s">
        <v>121</v>
      </c>
      <c r="AH21" s="119"/>
      <c r="AI21" s="119" t="s">
        <v>122</v>
      </c>
      <c r="AJ21" s="133" t="s">
        <v>123</v>
      </c>
      <c r="AK21" s="133" t="s">
        <v>124</v>
      </c>
      <c r="AL21" s="133"/>
      <c r="AM21" s="133"/>
      <c r="AN21" s="133" t="s">
        <v>42</v>
      </c>
      <c r="AO21" s="133" t="s">
        <v>42</v>
      </c>
      <c r="AP21" s="133">
        <v>1530</v>
      </c>
      <c r="AQ21" s="133" t="s">
        <v>126</v>
      </c>
      <c r="AR21" s="137"/>
      <c r="AS21" s="137"/>
      <c r="AT21" s="137"/>
      <c r="AU21" s="133">
        <v>698501179</v>
      </c>
      <c r="AV21" s="133" t="s">
        <v>262</v>
      </c>
      <c r="AW21" s="133" t="s">
        <v>263</v>
      </c>
      <c r="AX21" s="138" t="s">
        <v>8179</v>
      </c>
      <c r="AY21" s="138"/>
      <c r="AZ21" s="138"/>
      <c r="BA21" s="138"/>
      <c r="BB21" s="138"/>
      <c r="BC21" s="300">
        <v>2026063379</v>
      </c>
      <c r="BD21" s="300" t="s">
        <v>8935</v>
      </c>
      <c r="BE21" s="138"/>
    </row>
    <row r="22" spans="1:57" s="140" customFormat="1" ht="12" customHeight="1">
      <c r="A22" s="119">
        <v>2012</v>
      </c>
      <c r="B22" s="119" t="s">
        <v>138</v>
      </c>
      <c r="C22" s="119" t="s">
        <v>139</v>
      </c>
      <c r="D22" s="131" t="s">
        <v>43</v>
      </c>
      <c r="E22" s="131" t="str">
        <f t="shared" si="0"/>
        <v>SIM</v>
      </c>
      <c r="F22" s="131" t="str">
        <f t="shared" si="1"/>
        <v>SIM</v>
      </c>
      <c r="G22" s="132">
        <v>41207</v>
      </c>
      <c r="H22" s="119" t="s">
        <v>44</v>
      </c>
      <c r="I22" s="119" t="s">
        <v>62</v>
      </c>
      <c r="J22" s="119">
        <v>240</v>
      </c>
      <c r="K22" s="119">
        <v>432</v>
      </c>
      <c r="L22" s="119">
        <v>4</v>
      </c>
      <c r="M22" s="119">
        <v>4</v>
      </c>
      <c r="N22" s="119">
        <v>32</v>
      </c>
      <c r="O22" s="119" t="s">
        <v>43</v>
      </c>
      <c r="P22" s="119" t="s">
        <v>43</v>
      </c>
      <c r="Q22" s="133" t="s">
        <v>43</v>
      </c>
      <c r="R22" s="134" t="s">
        <v>18</v>
      </c>
      <c r="S22" s="134" t="s">
        <v>8851</v>
      </c>
      <c r="T22" s="134" t="s">
        <v>63</v>
      </c>
      <c r="U22" s="119">
        <v>11</v>
      </c>
      <c r="V22" s="134">
        <v>11370</v>
      </c>
      <c r="W22" s="135" t="s">
        <v>285</v>
      </c>
      <c r="X22" s="136" t="str">
        <f t="shared" si="2"/>
        <v>11370MAAZK</v>
      </c>
      <c r="Y22" s="137" t="s">
        <v>286</v>
      </c>
      <c r="Z22" s="119" t="s">
        <v>116</v>
      </c>
      <c r="AA22" s="119" t="s">
        <v>260</v>
      </c>
      <c r="AB22" s="131" t="s">
        <v>287</v>
      </c>
      <c r="AC22" s="119" t="s">
        <v>87</v>
      </c>
      <c r="AD22" s="119" t="s">
        <v>42</v>
      </c>
      <c r="AE22" s="119" t="s">
        <v>254</v>
      </c>
      <c r="AF22" s="119" t="s">
        <v>120</v>
      </c>
      <c r="AG22" s="119" t="s">
        <v>121</v>
      </c>
      <c r="AH22" s="119"/>
      <c r="AI22" s="119" t="s">
        <v>122</v>
      </c>
      <c r="AJ22" s="133" t="s">
        <v>123</v>
      </c>
      <c r="AK22" s="133" t="s">
        <v>124</v>
      </c>
      <c r="AL22" s="133"/>
      <c r="AM22" s="133"/>
      <c r="AN22" s="133" t="s">
        <v>42</v>
      </c>
      <c r="AO22" s="133" t="s">
        <v>42</v>
      </c>
      <c r="AP22" s="133">
        <v>1530</v>
      </c>
      <c r="AQ22" s="133" t="s">
        <v>126</v>
      </c>
      <c r="AR22" s="137"/>
      <c r="AS22" s="137"/>
      <c r="AT22" s="137"/>
      <c r="AU22" s="133">
        <v>698159926</v>
      </c>
      <c r="AV22" s="133" t="s">
        <v>262</v>
      </c>
      <c r="AW22" s="133" t="s">
        <v>263</v>
      </c>
      <c r="AX22" s="138" t="s">
        <v>8179</v>
      </c>
      <c r="AY22" s="138"/>
      <c r="AZ22" s="138"/>
      <c r="BA22" s="138"/>
      <c r="BB22" s="138"/>
      <c r="BC22" s="300">
        <v>2026063379</v>
      </c>
      <c r="BD22" s="300" t="s">
        <v>8936</v>
      </c>
      <c r="BE22" s="138"/>
    </row>
    <row r="23" spans="1:57" s="140" customFormat="1" ht="12" customHeight="1">
      <c r="A23" s="119">
        <v>2012</v>
      </c>
      <c r="B23" s="119" t="s">
        <v>138</v>
      </c>
      <c r="C23" s="119" t="s">
        <v>139</v>
      </c>
      <c r="D23" s="131" t="s">
        <v>43</v>
      </c>
      <c r="E23" s="131" t="str">
        <f t="shared" si="0"/>
        <v>SIM</v>
      </c>
      <c r="F23" s="131" t="str">
        <f t="shared" si="1"/>
        <v>SIM</v>
      </c>
      <c r="G23" s="132">
        <v>41393</v>
      </c>
      <c r="H23" s="119" t="s">
        <v>44</v>
      </c>
      <c r="I23" s="119" t="s">
        <v>62</v>
      </c>
      <c r="J23" s="119">
        <v>240</v>
      </c>
      <c r="K23" s="119">
        <v>432</v>
      </c>
      <c r="L23" s="119">
        <v>4</v>
      </c>
      <c r="M23" s="119">
        <v>4</v>
      </c>
      <c r="N23" s="119">
        <v>32</v>
      </c>
      <c r="O23" s="119" t="s">
        <v>43</v>
      </c>
      <c r="P23" s="119" t="s">
        <v>43</v>
      </c>
      <c r="Q23" s="133" t="s">
        <v>43</v>
      </c>
      <c r="R23" s="134" t="s">
        <v>18</v>
      </c>
      <c r="S23" s="134" t="s">
        <v>8851</v>
      </c>
      <c r="T23" s="134" t="s">
        <v>63</v>
      </c>
      <c r="U23" s="119">
        <v>11</v>
      </c>
      <c r="V23" s="134">
        <v>11370</v>
      </c>
      <c r="W23" s="135" t="s">
        <v>288</v>
      </c>
      <c r="X23" s="136" t="str">
        <f t="shared" si="2"/>
        <v>11370MAAZU</v>
      </c>
      <c r="Y23" s="137" t="s">
        <v>289</v>
      </c>
      <c r="Z23" s="119" t="s">
        <v>116</v>
      </c>
      <c r="AA23" s="119" t="s">
        <v>260</v>
      </c>
      <c r="AB23" s="131" t="s">
        <v>290</v>
      </c>
      <c r="AC23" s="119" t="s">
        <v>87</v>
      </c>
      <c r="AD23" s="119" t="s">
        <v>42</v>
      </c>
      <c r="AE23" s="119" t="s">
        <v>254</v>
      </c>
      <c r="AF23" s="119" t="s">
        <v>120</v>
      </c>
      <c r="AG23" s="119" t="s">
        <v>121</v>
      </c>
      <c r="AH23" s="119"/>
      <c r="AI23" s="119" t="s">
        <v>291</v>
      </c>
      <c r="AJ23" s="133" t="s">
        <v>123</v>
      </c>
      <c r="AK23" s="133" t="s">
        <v>124</v>
      </c>
      <c r="AL23" s="133"/>
      <c r="AM23" s="133"/>
      <c r="AN23" s="133" t="s">
        <v>42</v>
      </c>
      <c r="AO23" s="133" t="s">
        <v>42</v>
      </c>
      <c r="AP23" s="133">
        <v>1530</v>
      </c>
      <c r="AQ23" s="133" t="s">
        <v>126</v>
      </c>
      <c r="AR23" s="137"/>
      <c r="AS23" s="137"/>
      <c r="AT23" s="137"/>
      <c r="AU23" s="133">
        <v>698949862</v>
      </c>
      <c r="AV23" s="133" t="s">
        <v>262</v>
      </c>
      <c r="AW23" s="133" t="s">
        <v>263</v>
      </c>
      <c r="AX23" s="138" t="s">
        <v>8179</v>
      </c>
      <c r="AY23" s="138"/>
      <c r="AZ23" s="138"/>
      <c r="BA23" s="138"/>
      <c r="BB23" s="138"/>
      <c r="BC23" s="300">
        <v>2026063379</v>
      </c>
      <c r="BD23" s="300" t="s">
        <v>8937</v>
      </c>
      <c r="BE23" s="138"/>
    </row>
    <row r="24" spans="1:57" s="140" customFormat="1" ht="12" customHeight="1">
      <c r="A24" s="119">
        <v>2012</v>
      </c>
      <c r="B24" s="119" t="s">
        <v>138</v>
      </c>
      <c r="C24" s="119" t="s">
        <v>139</v>
      </c>
      <c r="D24" s="131" t="s">
        <v>43</v>
      </c>
      <c r="E24" s="131" t="str">
        <f t="shared" si="0"/>
        <v>SIM</v>
      </c>
      <c r="F24" s="131" t="str">
        <f t="shared" si="1"/>
        <v>SIM</v>
      </c>
      <c r="G24" s="132">
        <v>41249</v>
      </c>
      <c r="H24" s="119" t="s">
        <v>44</v>
      </c>
      <c r="I24" s="119" t="s">
        <v>62</v>
      </c>
      <c r="J24" s="119">
        <v>240</v>
      </c>
      <c r="K24" s="119">
        <v>432</v>
      </c>
      <c r="L24" s="119">
        <v>4</v>
      </c>
      <c r="M24" s="119">
        <v>4</v>
      </c>
      <c r="N24" s="119">
        <v>32</v>
      </c>
      <c r="O24" s="119" t="s">
        <v>43</v>
      </c>
      <c r="P24" s="119" t="s">
        <v>43</v>
      </c>
      <c r="Q24" s="133" t="s">
        <v>43</v>
      </c>
      <c r="R24" s="134" t="s">
        <v>18</v>
      </c>
      <c r="S24" s="134" t="s">
        <v>8851</v>
      </c>
      <c r="T24" s="134" t="s">
        <v>63</v>
      </c>
      <c r="U24" s="119">
        <v>11</v>
      </c>
      <c r="V24" s="134">
        <v>11641</v>
      </c>
      <c r="W24" s="135" t="s">
        <v>325</v>
      </c>
      <c r="X24" s="136" t="str">
        <f t="shared" si="2"/>
        <v>11641BPBBE</v>
      </c>
      <c r="Y24" s="137" t="s">
        <v>326</v>
      </c>
      <c r="Z24" s="119" t="s">
        <v>327</v>
      </c>
      <c r="AA24" s="119" t="s">
        <v>328</v>
      </c>
      <c r="AB24" s="131" t="s">
        <v>329</v>
      </c>
      <c r="AC24" s="119" t="s">
        <v>52</v>
      </c>
      <c r="AD24" s="119" t="s">
        <v>42</v>
      </c>
      <c r="AE24" s="119" t="s">
        <v>330</v>
      </c>
      <c r="AF24" s="119" t="s">
        <v>146</v>
      </c>
      <c r="AG24" s="119" t="s">
        <v>147</v>
      </c>
      <c r="AH24" s="119"/>
      <c r="AI24" s="119" t="s">
        <v>160</v>
      </c>
      <c r="AJ24" s="133" t="s">
        <v>124</v>
      </c>
      <c r="AK24" s="133" t="s">
        <v>123</v>
      </c>
      <c r="AL24" s="133"/>
      <c r="AM24" s="133"/>
      <c r="AN24" s="133" t="s">
        <v>42</v>
      </c>
      <c r="AO24" s="133" t="s">
        <v>42</v>
      </c>
      <c r="AP24" s="133" t="s">
        <v>70</v>
      </c>
      <c r="AQ24" s="133" t="s">
        <v>126</v>
      </c>
      <c r="AR24" s="137"/>
      <c r="AS24" s="137"/>
      <c r="AT24" s="137"/>
      <c r="AU24" s="133">
        <v>698522362</v>
      </c>
      <c r="AV24" s="133" t="s">
        <v>331</v>
      </c>
      <c r="AW24" s="133" t="s">
        <v>332</v>
      </c>
      <c r="AX24" s="138" t="s">
        <v>8179</v>
      </c>
      <c r="AY24" s="138"/>
      <c r="AZ24" s="138"/>
      <c r="BA24" s="138"/>
      <c r="BB24" s="138"/>
      <c r="BC24" s="300">
        <v>2026063379</v>
      </c>
      <c r="BD24" s="300" t="s">
        <v>8938</v>
      </c>
      <c r="BE24" s="138"/>
    </row>
    <row r="25" spans="1:57" s="140" customFormat="1" ht="12" customHeight="1">
      <c r="A25" s="119">
        <v>2012</v>
      </c>
      <c r="B25" s="119" t="s">
        <v>138</v>
      </c>
      <c r="C25" s="119" t="s">
        <v>139</v>
      </c>
      <c r="D25" s="131" t="s">
        <v>43</v>
      </c>
      <c r="E25" s="131" t="str">
        <f t="shared" si="0"/>
        <v>SIM</v>
      </c>
      <c r="F25" s="131" t="str">
        <f t="shared" si="1"/>
        <v>SIM</v>
      </c>
      <c r="G25" s="132">
        <v>41251</v>
      </c>
      <c r="H25" s="119" t="s">
        <v>44</v>
      </c>
      <c r="I25" s="119" t="s">
        <v>62</v>
      </c>
      <c r="J25" s="119">
        <v>240</v>
      </c>
      <c r="K25" s="119">
        <v>432</v>
      </c>
      <c r="L25" s="119">
        <v>4</v>
      </c>
      <c r="M25" s="119">
        <v>4</v>
      </c>
      <c r="N25" s="119">
        <v>32</v>
      </c>
      <c r="O25" s="119" t="s">
        <v>43</v>
      </c>
      <c r="P25" s="119" t="s">
        <v>43</v>
      </c>
      <c r="Q25" s="133" t="s">
        <v>43</v>
      </c>
      <c r="R25" s="134" t="s">
        <v>18</v>
      </c>
      <c r="S25" s="134" t="s">
        <v>8851</v>
      </c>
      <c r="T25" s="134" t="s">
        <v>63</v>
      </c>
      <c r="U25" s="119">
        <v>11</v>
      </c>
      <c r="V25" s="134">
        <v>11641</v>
      </c>
      <c r="W25" s="135" t="s">
        <v>333</v>
      </c>
      <c r="X25" s="136" t="str">
        <f t="shared" si="2"/>
        <v>11641BPBBF</v>
      </c>
      <c r="Y25" s="137" t="s">
        <v>334</v>
      </c>
      <c r="Z25" s="119" t="s">
        <v>327</v>
      </c>
      <c r="AA25" s="119" t="s">
        <v>328</v>
      </c>
      <c r="AB25" s="131" t="s">
        <v>335</v>
      </c>
      <c r="AC25" s="119" t="s">
        <v>52</v>
      </c>
      <c r="AD25" s="119" t="s">
        <v>42</v>
      </c>
      <c r="AE25" s="119" t="s">
        <v>330</v>
      </c>
      <c r="AF25" s="119" t="s">
        <v>146</v>
      </c>
      <c r="AG25" s="119" t="s">
        <v>147</v>
      </c>
      <c r="AH25" s="119"/>
      <c r="AI25" s="119" t="s">
        <v>160</v>
      </c>
      <c r="AJ25" s="133" t="s">
        <v>124</v>
      </c>
      <c r="AK25" s="133" t="s">
        <v>123</v>
      </c>
      <c r="AL25" s="133"/>
      <c r="AM25" s="133"/>
      <c r="AN25" s="133" t="s">
        <v>42</v>
      </c>
      <c r="AO25" s="133" t="s">
        <v>42</v>
      </c>
      <c r="AP25" s="133" t="s">
        <v>70</v>
      </c>
      <c r="AQ25" s="133" t="s">
        <v>126</v>
      </c>
      <c r="AR25" s="137"/>
      <c r="AS25" s="137"/>
      <c r="AT25" s="137"/>
      <c r="AU25" s="133">
        <v>698528832</v>
      </c>
      <c r="AV25" s="133" t="s">
        <v>331</v>
      </c>
      <c r="AW25" s="133" t="s">
        <v>332</v>
      </c>
      <c r="AX25" s="138" t="s">
        <v>8179</v>
      </c>
      <c r="AY25" s="138"/>
      <c r="AZ25" s="138"/>
      <c r="BA25" s="138"/>
      <c r="BB25" s="138"/>
      <c r="BC25" s="300">
        <v>2026063379</v>
      </c>
      <c r="BD25" s="300" t="s">
        <v>8939</v>
      </c>
      <c r="BE25" s="138"/>
    </row>
    <row r="26" spans="1:57" s="140" customFormat="1" ht="12" customHeight="1">
      <c r="A26" s="119">
        <v>2012</v>
      </c>
      <c r="B26" s="119" t="s">
        <v>138</v>
      </c>
      <c r="C26" s="119" t="s">
        <v>139</v>
      </c>
      <c r="D26" s="131" t="s">
        <v>43</v>
      </c>
      <c r="E26" s="131" t="str">
        <f t="shared" si="0"/>
        <v>SIM</v>
      </c>
      <c r="F26" s="131" t="str">
        <f t="shared" si="1"/>
        <v>SIM</v>
      </c>
      <c r="G26" s="132">
        <v>41359</v>
      </c>
      <c r="H26" s="119" t="s">
        <v>44</v>
      </c>
      <c r="I26" s="119" t="s">
        <v>62</v>
      </c>
      <c r="J26" s="119">
        <v>240</v>
      </c>
      <c r="K26" s="119">
        <v>432</v>
      </c>
      <c r="L26" s="119">
        <v>4</v>
      </c>
      <c r="M26" s="119">
        <v>4</v>
      </c>
      <c r="N26" s="119">
        <v>32</v>
      </c>
      <c r="O26" s="119" t="s">
        <v>43</v>
      </c>
      <c r="P26" s="119" t="s">
        <v>43</v>
      </c>
      <c r="Q26" s="133" t="s">
        <v>43</v>
      </c>
      <c r="R26" s="134" t="s">
        <v>18</v>
      </c>
      <c r="S26" s="134" t="s">
        <v>8851</v>
      </c>
      <c r="T26" s="134" t="s">
        <v>63</v>
      </c>
      <c r="U26" s="119">
        <v>11</v>
      </c>
      <c r="V26" s="134">
        <v>11370</v>
      </c>
      <c r="W26" s="135" t="s">
        <v>336</v>
      </c>
      <c r="X26" s="136" t="str">
        <f t="shared" si="2"/>
        <v>11370JICAA</v>
      </c>
      <c r="Y26" s="137" t="s">
        <v>337</v>
      </c>
      <c r="Z26" s="119" t="s">
        <v>116</v>
      </c>
      <c r="AA26" s="119" t="s">
        <v>117</v>
      </c>
      <c r="AB26" s="131" t="s">
        <v>338</v>
      </c>
      <c r="AC26" s="119" t="s">
        <v>87</v>
      </c>
      <c r="AD26" s="119" t="s">
        <v>42</v>
      </c>
      <c r="AE26" s="119" t="s">
        <v>339</v>
      </c>
      <c r="AF26" s="119" t="s">
        <v>340</v>
      </c>
      <c r="AG26" s="119" t="s">
        <v>341</v>
      </c>
      <c r="AH26" s="119"/>
      <c r="AI26" s="119" t="s">
        <v>342</v>
      </c>
      <c r="AJ26" s="133" t="s">
        <v>123</v>
      </c>
      <c r="AK26" s="133" t="s">
        <v>124</v>
      </c>
      <c r="AL26" s="133"/>
      <c r="AM26" s="133"/>
      <c r="AN26" s="133" t="s">
        <v>42</v>
      </c>
      <c r="AO26" s="133" t="s">
        <v>42</v>
      </c>
      <c r="AP26" s="133">
        <v>1530</v>
      </c>
      <c r="AQ26" s="133" t="s">
        <v>126</v>
      </c>
      <c r="AR26" s="137"/>
      <c r="AS26" s="137"/>
      <c r="AT26" s="137"/>
      <c r="AU26" s="133">
        <v>698792980</v>
      </c>
      <c r="AV26" s="133" t="s">
        <v>220</v>
      </c>
      <c r="AW26" s="133" t="s">
        <v>221</v>
      </c>
      <c r="AX26" s="138" t="s">
        <v>8179</v>
      </c>
      <c r="AY26" s="138"/>
      <c r="AZ26" s="138"/>
      <c r="BA26" s="138"/>
      <c r="BB26" s="138"/>
      <c r="BC26" s="300">
        <v>2026063379</v>
      </c>
      <c r="BD26" s="300" t="s">
        <v>8940</v>
      </c>
      <c r="BE26" s="138"/>
    </row>
    <row r="27" spans="1:57" s="140" customFormat="1" ht="12" customHeight="1">
      <c r="A27" s="119">
        <v>2012</v>
      </c>
      <c r="B27" s="119" t="s">
        <v>138</v>
      </c>
      <c r="C27" s="119" t="s">
        <v>139</v>
      </c>
      <c r="D27" s="131" t="s">
        <v>43</v>
      </c>
      <c r="E27" s="131" t="str">
        <f t="shared" si="0"/>
        <v>SIM</v>
      </c>
      <c r="F27" s="131" t="str">
        <f t="shared" si="1"/>
        <v>SIM</v>
      </c>
      <c r="G27" s="132">
        <v>41241</v>
      </c>
      <c r="H27" s="119" t="s">
        <v>44</v>
      </c>
      <c r="I27" s="119" t="s">
        <v>62</v>
      </c>
      <c r="J27" s="119">
        <v>240</v>
      </c>
      <c r="K27" s="119">
        <v>432</v>
      </c>
      <c r="L27" s="119">
        <v>4</v>
      </c>
      <c r="M27" s="119">
        <v>4</v>
      </c>
      <c r="N27" s="119">
        <v>32</v>
      </c>
      <c r="O27" s="119" t="s">
        <v>43</v>
      </c>
      <c r="P27" s="119" t="s">
        <v>43</v>
      </c>
      <c r="Q27" s="133" t="s">
        <v>43</v>
      </c>
      <c r="R27" s="134" t="s">
        <v>18</v>
      </c>
      <c r="S27" s="134" t="s">
        <v>8851</v>
      </c>
      <c r="T27" s="134" t="s">
        <v>63</v>
      </c>
      <c r="U27" s="119">
        <v>11</v>
      </c>
      <c r="V27" s="134">
        <v>11370</v>
      </c>
      <c r="W27" s="135" t="s">
        <v>217</v>
      </c>
      <c r="X27" s="136" t="str">
        <f t="shared" si="2"/>
        <v>11370JICAF</v>
      </c>
      <c r="Y27" s="137" t="s">
        <v>218</v>
      </c>
      <c r="Z27" s="119" t="s">
        <v>116</v>
      </c>
      <c r="AA27" s="119" t="s">
        <v>117</v>
      </c>
      <c r="AB27" s="131" t="s">
        <v>219</v>
      </c>
      <c r="AC27" s="119" t="s">
        <v>87</v>
      </c>
      <c r="AD27" s="119" t="s">
        <v>42</v>
      </c>
      <c r="AE27" s="119" t="s">
        <v>119</v>
      </c>
      <c r="AF27" s="119" t="s">
        <v>120</v>
      </c>
      <c r="AG27" s="119" t="s">
        <v>121</v>
      </c>
      <c r="AH27" s="119"/>
      <c r="AI27" s="119" t="s">
        <v>122</v>
      </c>
      <c r="AJ27" s="133" t="s">
        <v>123</v>
      </c>
      <c r="AK27" s="133" t="s">
        <v>124</v>
      </c>
      <c r="AL27" s="133"/>
      <c r="AM27" s="133"/>
      <c r="AN27" s="133" t="s">
        <v>42</v>
      </c>
      <c r="AO27" s="133" t="s">
        <v>42</v>
      </c>
      <c r="AP27" s="133">
        <v>1530</v>
      </c>
      <c r="AQ27" s="133" t="s">
        <v>126</v>
      </c>
      <c r="AR27" s="137"/>
      <c r="AS27" s="137"/>
      <c r="AT27" s="137"/>
      <c r="AU27" s="133">
        <v>698508190</v>
      </c>
      <c r="AV27" s="133" t="s">
        <v>220</v>
      </c>
      <c r="AW27" s="133" t="s">
        <v>221</v>
      </c>
      <c r="AX27" s="138" t="s">
        <v>8179</v>
      </c>
      <c r="AY27" s="138"/>
      <c r="AZ27" s="138"/>
      <c r="BA27" s="138"/>
      <c r="BB27" s="138"/>
      <c r="BC27" s="300">
        <v>2026063379</v>
      </c>
      <c r="BD27" s="300" t="s">
        <v>8941</v>
      </c>
      <c r="BE27" s="138"/>
    </row>
    <row r="28" spans="1:57" s="140" customFormat="1" ht="12" customHeight="1">
      <c r="A28" s="119">
        <v>2012</v>
      </c>
      <c r="B28" s="119" t="s">
        <v>138</v>
      </c>
      <c r="C28" s="119" t="s">
        <v>139</v>
      </c>
      <c r="D28" s="131" t="s">
        <v>43</v>
      </c>
      <c r="E28" s="131" t="str">
        <f t="shared" si="0"/>
        <v>SIM</v>
      </c>
      <c r="F28" s="131" t="str">
        <f t="shared" si="1"/>
        <v>SIM</v>
      </c>
      <c r="G28" s="132">
        <v>41368</v>
      </c>
      <c r="H28" s="119" t="s">
        <v>44</v>
      </c>
      <c r="I28" s="119" t="s">
        <v>62</v>
      </c>
      <c r="J28" s="119">
        <v>240</v>
      </c>
      <c r="K28" s="119">
        <v>432</v>
      </c>
      <c r="L28" s="119">
        <v>4</v>
      </c>
      <c r="M28" s="119">
        <v>4</v>
      </c>
      <c r="N28" s="119">
        <v>32</v>
      </c>
      <c r="O28" s="119" t="s">
        <v>43</v>
      </c>
      <c r="P28" s="119" t="s">
        <v>43</v>
      </c>
      <c r="Q28" s="133" t="s">
        <v>43</v>
      </c>
      <c r="R28" s="134" t="s">
        <v>18</v>
      </c>
      <c r="S28" s="134" t="s">
        <v>8851</v>
      </c>
      <c r="T28" s="134" t="s">
        <v>63</v>
      </c>
      <c r="U28" s="119">
        <v>11</v>
      </c>
      <c r="V28" s="134">
        <v>11370</v>
      </c>
      <c r="W28" s="135" t="s">
        <v>222</v>
      </c>
      <c r="X28" s="136" t="str">
        <f t="shared" si="2"/>
        <v>11370JICAI</v>
      </c>
      <c r="Y28" s="137" t="s">
        <v>223</v>
      </c>
      <c r="Z28" s="119" t="s">
        <v>116</v>
      </c>
      <c r="AA28" s="119" t="s">
        <v>117</v>
      </c>
      <c r="AB28" s="131" t="s">
        <v>224</v>
      </c>
      <c r="AC28" s="119" t="s">
        <v>87</v>
      </c>
      <c r="AD28" s="119" t="s">
        <v>42</v>
      </c>
      <c r="AE28" s="119" t="s">
        <v>119</v>
      </c>
      <c r="AF28" s="119" t="s">
        <v>120</v>
      </c>
      <c r="AG28" s="119" t="s">
        <v>121</v>
      </c>
      <c r="AH28" s="119"/>
      <c r="AI28" s="119" t="s">
        <v>122</v>
      </c>
      <c r="AJ28" s="133" t="s">
        <v>123</v>
      </c>
      <c r="AK28" s="133" t="s">
        <v>124</v>
      </c>
      <c r="AL28" s="133"/>
      <c r="AM28" s="133"/>
      <c r="AN28" s="133" t="s">
        <v>42</v>
      </c>
      <c r="AO28" s="133" t="s">
        <v>42</v>
      </c>
      <c r="AP28" s="133">
        <v>1530</v>
      </c>
      <c r="AQ28" s="133" t="s">
        <v>126</v>
      </c>
      <c r="AR28" s="137"/>
      <c r="AS28" s="137"/>
      <c r="AT28" s="137"/>
      <c r="AU28" s="133">
        <v>698793030</v>
      </c>
      <c r="AV28" s="133" t="s">
        <v>220</v>
      </c>
      <c r="AW28" s="133" t="s">
        <v>221</v>
      </c>
      <c r="AX28" s="138" t="s">
        <v>8179</v>
      </c>
      <c r="AY28" s="138"/>
      <c r="AZ28" s="138"/>
      <c r="BA28" s="138"/>
      <c r="BB28" s="138"/>
      <c r="BC28" s="300">
        <v>2026063379</v>
      </c>
      <c r="BD28" s="300" t="s">
        <v>8942</v>
      </c>
      <c r="BE28" s="138"/>
    </row>
    <row r="29" spans="1:57" s="140" customFormat="1" ht="12" customHeight="1">
      <c r="A29" s="119">
        <v>2012</v>
      </c>
      <c r="B29" s="119" t="s">
        <v>138</v>
      </c>
      <c r="C29" s="119" t="s">
        <v>139</v>
      </c>
      <c r="D29" s="131" t="s">
        <v>43</v>
      </c>
      <c r="E29" s="131" t="str">
        <f t="shared" si="0"/>
        <v>SIM</v>
      </c>
      <c r="F29" s="131" t="str">
        <f t="shared" si="1"/>
        <v>SIM</v>
      </c>
      <c r="G29" s="132">
        <v>41377</v>
      </c>
      <c r="H29" s="119" t="s">
        <v>44</v>
      </c>
      <c r="I29" s="119" t="s">
        <v>62</v>
      </c>
      <c r="J29" s="119">
        <v>240</v>
      </c>
      <c r="K29" s="119">
        <v>432</v>
      </c>
      <c r="L29" s="119">
        <v>4</v>
      </c>
      <c r="M29" s="119">
        <v>4</v>
      </c>
      <c r="N29" s="119">
        <v>32</v>
      </c>
      <c r="O29" s="119" t="s">
        <v>43</v>
      </c>
      <c r="P29" s="119" t="s">
        <v>43</v>
      </c>
      <c r="Q29" s="133" t="s">
        <v>43</v>
      </c>
      <c r="R29" s="134" t="s">
        <v>18</v>
      </c>
      <c r="S29" s="134" t="s">
        <v>8851</v>
      </c>
      <c r="T29" s="134" t="s">
        <v>63</v>
      </c>
      <c r="U29" s="119">
        <v>11</v>
      </c>
      <c r="V29" s="134">
        <v>11370</v>
      </c>
      <c r="W29" s="135" t="s">
        <v>225</v>
      </c>
      <c r="X29" s="136" t="str">
        <f t="shared" si="2"/>
        <v>11370JICAK</v>
      </c>
      <c r="Y29" s="137" t="s">
        <v>226</v>
      </c>
      <c r="Z29" s="119" t="s">
        <v>116</v>
      </c>
      <c r="AA29" s="119" t="s">
        <v>117</v>
      </c>
      <c r="AB29" s="131" t="s">
        <v>227</v>
      </c>
      <c r="AC29" s="119" t="s">
        <v>87</v>
      </c>
      <c r="AD29" s="119" t="s">
        <v>42</v>
      </c>
      <c r="AE29" s="119" t="s">
        <v>119</v>
      </c>
      <c r="AF29" s="119" t="s">
        <v>120</v>
      </c>
      <c r="AG29" s="119" t="s">
        <v>121</v>
      </c>
      <c r="AH29" s="119"/>
      <c r="AI29" s="119" t="s">
        <v>122</v>
      </c>
      <c r="AJ29" s="133" t="s">
        <v>123</v>
      </c>
      <c r="AK29" s="133" t="s">
        <v>124</v>
      </c>
      <c r="AL29" s="133"/>
      <c r="AM29" s="133"/>
      <c r="AN29" s="133" t="s">
        <v>42</v>
      </c>
      <c r="AO29" s="133" t="s">
        <v>42</v>
      </c>
      <c r="AP29" s="133">
        <v>1530</v>
      </c>
      <c r="AQ29" s="133" t="s">
        <v>126</v>
      </c>
      <c r="AR29" s="137"/>
      <c r="AS29" s="137"/>
      <c r="AT29" s="137"/>
      <c r="AU29" s="133">
        <v>698837959</v>
      </c>
      <c r="AV29" s="133" t="s">
        <v>220</v>
      </c>
      <c r="AW29" s="133" t="s">
        <v>221</v>
      </c>
      <c r="AX29" s="138" t="s">
        <v>8179</v>
      </c>
      <c r="AY29" s="138"/>
      <c r="AZ29" s="138"/>
      <c r="BA29" s="138"/>
      <c r="BB29" s="138"/>
      <c r="BC29" s="300">
        <v>2026063379</v>
      </c>
      <c r="BD29" s="300" t="s">
        <v>8943</v>
      </c>
      <c r="BE29" s="138"/>
    </row>
    <row r="30" spans="1:57" s="140" customFormat="1" ht="12" customHeight="1">
      <c r="A30" s="119">
        <v>2012</v>
      </c>
      <c r="B30" s="119" t="s">
        <v>138</v>
      </c>
      <c r="C30" s="119" t="s">
        <v>139</v>
      </c>
      <c r="D30" s="131" t="s">
        <v>43</v>
      </c>
      <c r="E30" s="131" t="str">
        <f t="shared" si="0"/>
        <v>SIM</v>
      </c>
      <c r="F30" s="131" t="str">
        <f t="shared" si="1"/>
        <v>SIM</v>
      </c>
      <c r="G30" s="132">
        <v>41237</v>
      </c>
      <c r="H30" s="119" t="s">
        <v>44</v>
      </c>
      <c r="I30" s="119" t="s">
        <v>45</v>
      </c>
      <c r="J30" s="119">
        <v>240</v>
      </c>
      <c r="K30" s="119">
        <v>432</v>
      </c>
      <c r="L30" s="119">
        <v>4</v>
      </c>
      <c r="M30" s="119">
        <v>4</v>
      </c>
      <c r="N30" s="119">
        <v>32</v>
      </c>
      <c r="O30" s="119" t="s">
        <v>43</v>
      </c>
      <c r="P30" s="119" t="s">
        <v>43</v>
      </c>
      <c r="Q30" s="133" t="s">
        <v>43</v>
      </c>
      <c r="R30" s="134" t="s">
        <v>18</v>
      </c>
      <c r="S30" s="134" t="s">
        <v>8851</v>
      </c>
      <c r="T30" s="134" t="s">
        <v>63</v>
      </c>
      <c r="U30" s="119">
        <v>11</v>
      </c>
      <c r="V30" s="134">
        <v>11370</v>
      </c>
      <c r="W30" s="135" t="s">
        <v>228</v>
      </c>
      <c r="X30" s="136" t="str">
        <f t="shared" si="2"/>
        <v>11370JICAQ</v>
      </c>
      <c r="Y30" s="137" t="s">
        <v>229</v>
      </c>
      <c r="Z30" s="119" t="s">
        <v>116</v>
      </c>
      <c r="AA30" s="119" t="s">
        <v>117</v>
      </c>
      <c r="AB30" s="131" t="s">
        <v>230</v>
      </c>
      <c r="AC30" s="119" t="s">
        <v>87</v>
      </c>
      <c r="AD30" s="119" t="s">
        <v>42</v>
      </c>
      <c r="AE30" s="119" t="s">
        <v>119</v>
      </c>
      <c r="AF30" s="119" t="s">
        <v>120</v>
      </c>
      <c r="AG30" s="119" t="s">
        <v>121</v>
      </c>
      <c r="AH30" s="119"/>
      <c r="AI30" s="119" t="s">
        <v>122</v>
      </c>
      <c r="AJ30" s="133" t="s">
        <v>123</v>
      </c>
      <c r="AK30" s="133" t="s">
        <v>124</v>
      </c>
      <c r="AL30" s="133"/>
      <c r="AM30" s="133"/>
      <c r="AN30" s="133" t="s">
        <v>42</v>
      </c>
      <c r="AO30" s="133" t="s">
        <v>42</v>
      </c>
      <c r="AP30" s="133">
        <v>1530</v>
      </c>
      <c r="AQ30" s="133" t="s">
        <v>126</v>
      </c>
      <c r="AR30" s="137"/>
      <c r="AS30" s="137"/>
      <c r="AT30" s="137"/>
      <c r="AU30" s="133">
        <v>698502396</v>
      </c>
      <c r="AV30" s="133" t="s">
        <v>220</v>
      </c>
      <c r="AW30" s="133" t="s">
        <v>221</v>
      </c>
      <c r="AX30" s="138" t="s">
        <v>8179</v>
      </c>
      <c r="AY30" s="138"/>
      <c r="AZ30" s="138"/>
      <c r="BA30" s="138"/>
      <c r="BB30" s="138"/>
      <c r="BC30" s="300">
        <v>2026063379</v>
      </c>
      <c r="BD30" s="300" t="s">
        <v>8944</v>
      </c>
      <c r="BE30" s="138"/>
    </row>
    <row r="31" spans="1:57" s="140" customFormat="1" ht="12" customHeight="1">
      <c r="A31" s="119">
        <v>2012</v>
      </c>
      <c r="B31" s="119" t="s">
        <v>138</v>
      </c>
      <c r="C31" s="119" t="s">
        <v>139</v>
      </c>
      <c r="D31" s="131" t="s">
        <v>43</v>
      </c>
      <c r="E31" s="131" t="str">
        <f t="shared" si="0"/>
        <v>SIM</v>
      </c>
      <c r="F31" s="131" t="str">
        <f t="shared" si="1"/>
        <v>SIM</v>
      </c>
      <c r="G31" s="132">
        <v>41239</v>
      </c>
      <c r="H31" s="119" t="s">
        <v>44</v>
      </c>
      <c r="I31" s="119" t="s">
        <v>45</v>
      </c>
      <c r="J31" s="119">
        <v>240</v>
      </c>
      <c r="K31" s="119">
        <v>432</v>
      </c>
      <c r="L31" s="119">
        <v>4</v>
      </c>
      <c r="M31" s="119">
        <v>4</v>
      </c>
      <c r="N31" s="119">
        <v>32</v>
      </c>
      <c r="O31" s="119" t="s">
        <v>43</v>
      </c>
      <c r="P31" s="119" t="s">
        <v>43</v>
      </c>
      <c r="Q31" s="133" t="s">
        <v>43</v>
      </c>
      <c r="R31" s="134" t="s">
        <v>18</v>
      </c>
      <c r="S31" s="134" t="s">
        <v>8851</v>
      </c>
      <c r="T31" s="134" t="s">
        <v>63</v>
      </c>
      <c r="U31" s="119">
        <v>11</v>
      </c>
      <c r="V31" s="134">
        <v>11370</v>
      </c>
      <c r="W31" s="135" t="s">
        <v>231</v>
      </c>
      <c r="X31" s="136" t="str">
        <f t="shared" si="2"/>
        <v>11370JICAT</v>
      </c>
      <c r="Y31" s="137" t="s">
        <v>226</v>
      </c>
      <c r="Z31" s="119" t="s">
        <v>116</v>
      </c>
      <c r="AA31" s="119" t="s">
        <v>117</v>
      </c>
      <c r="AB31" s="131" t="s">
        <v>232</v>
      </c>
      <c r="AC31" s="119" t="s">
        <v>87</v>
      </c>
      <c r="AD31" s="119" t="s">
        <v>42</v>
      </c>
      <c r="AE31" s="119" t="s">
        <v>119</v>
      </c>
      <c r="AF31" s="119" t="s">
        <v>120</v>
      </c>
      <c r="AG31" s="119" t="s">
        <v>121</v>
      </c>
      <c r="AH31" s="119"/>
      <c r="AI31" s="119" t="s">
        <v>122</v>
      </c>
      <c r="AJ31" s="133" t="s">
        <v>123</v>
      </c>
      <c r="AK31" s="133" t="s">
        <v>124</v>
      </c>
      <c r="AL31" s="133"/>
      <c r="AM31" s="133"/>
      <c r="AN31" s="133" t="s">
        <v>42</v>
      </c>
      <c r="AO31" s="133" t="s">
        <v>42</v>
      </c>
      <c r="AP31" s="133">
        <v>1530</v>
      </c>
      <c r="AQ31" s="133" t="s">
        <v>126</v>
      </c>
      <c r="AR31" s="137"/>
      <c r="AS31" s="137"/>
      <c r="AT31" s="137"/>
      <c r="AU31" s="133">
        <v>698502442</v>
      </c>
      <c r="AV31" s="133" t="s">
        <v>220</v>
      </c>
      <c r="AW31" s="133" t="s">
        <v>221</v>
      </c>
      <c r="AX31" s="138" t="s">
        <v>8179</v>
      </c>
      <c r="AY31" s="138"/>
      <c r="AZ31" s="138"/>
      <c r="BA31" s="138"/>
      <c r="BB31" s="138"/>
      <c r="BC31" s="300">
        <v>2026063379</v>
      </c>
      <c r="BD31" s="300" t="s">
        <v>8945</v>
      </c>
      <c r="BE31" s="138"/>
    </row>
    <row r="32" spans="1:57" s="140" customFormat="1" ht="12" customHeight="1">
      <c r="A32" s="119">
        <v>2012</v>
      </c>
      <c r="B32" s="119" t="s">
        <v>138</v>
      </c>
      <c r="C32" s="119" t="s">
        <v>139</v>
      </c>
      <c r="D32" s="131" t="s">
        <v>43</v>
      </c>
      <c r="E32" s="131" t="str">
        <f t="shared" si="0"/>
        <v>SIM</v>
      </c>
      <c r="F32" s="131" t="str">
        <f t="shared" si="1"/>
        <v>SIM</v>
      </c>
      <c r="G32" s="132">
        <v>41241</v>
      </c>
      <c r="H32" s="119" t="s">
        <v>44</v>
      </c>
      <c r="I32" s="119" t="s">
        <v>62</v>
      </c>
      <c r="J32" s="119">
        <v>240</v>
      </c>
      <c r="K32" s="119">
        <v>432</v>
      </c>
      <c r="L32" s="119">
        <v>4</v>
      </c>
      <c r="M32" s="119">
        <v>4</v>
      </c>
      <c r="N32" s="119">
        <v>32</v>
      </c>
      <c r="O32" s="119" t="s">
        <v>43</v>
      </c>
      <c r="P32" s="119" t="s">
        <v>43</v>
      </c>
      <c r="Q32" s="133" t="s">
        <v>43</v>
      </c>
      <c r="R32" s="134" t="s">
        <v>18</v>
      </c>
      <c r="S32" s="134" t="s">
        <v>8851</v>
      </c>
      <c r="T32" s="134" t="s">
        <v>63</v>
      </c>
      <c r="U32" s="119">
        <v>11</v>
      </c>
      <c r="V32" s="134">
        <v>11370</v>
      </c>
      <c r="W32" s="135" t="s">
        <v>233</v>
      </c>
      <c r="X32" s="136" t="str">
        <f t="shared" si="2"/>
        <v>11370JICAV</v>
      </c>
      <c r="Y32" s="137" t="s">
        <v>234</v>
      </c>
      <c r="Z32" s="119" t="s">
        <v>116</v>
      </c>
      <c r="AA32" s="119" t="s">
        <v>117</v>
      </c>
      <c r="AB32" s="131" t="s">
        <v>235</v>
      </c>
      <c r="AC32" s="119" t="s">
        <v>87</v>
      </c>
      <c r="AD32" s="119" t="s">
        <v>42</v>
      </c>
      <c r="AE32" s="119" t="s">
        <v>119</v>
      </c>
      <c r="AF32" s="119" t="s">
        <v>120</v>
      </c>
      <c r="AG32" s="119" t="s">
        <v>121</v>
      </c>
      <c r="AH32" s="119"/>
      <c r="AI32" s="119" t="s">
        <v>122</v>
      </c>
      <c r="AJ32" s="133" t="s">
        <v>123</v>
      </c>
      <c r="AK32" s="133" t="s">
        <v>124</v>
      </c>
      <c r="AL32" s="133"/>
      <c r="AM32" s="133"/>
      <c r="AN32" s="133" t="s">
        <v>42</v>
      </c>
      <c r="AO32" s="133" t="s">
        <v>42</v>
      </c>
      <c r="AP32" s="133">
        <v>1530</v>
      </c>
      <c r="AQ32" s="133" t="s">
        <v>126</v>
      </c>
      <c r="AR32" s="137"/>
      <c r="AS32" s="137"/>
      <c r="AT32" s="137"/>
      <c r="AU32" s="133">
        <v>698508211</v>
      </c>
      <c r="AV32" s="133" t="s">
        <v>220</v>
      </c>
      <c r="AW32" s="133" t="s">
        <v>221</v>
      </c>
      <c r="AX32" s="138" t="s">
        <v>8179</v>
      </c>
      <c r="AY32" s="138"/>
      <c r="AZ32" s="138"/>
      <c r="BA32" s="138"/>
      <c r="BB32" s="138"/>
      <c r="BC32" s="300">
        <v>2026063379</v>
      </c>
      <c r="BD32" s="300" t="s">
        <v>8946</v>
      </c>
      <c r="BE32" s="138"/>
    </row>
    <row r="33" spans="1:57" s="140" customFormat="1" ht="12" customHeight="1">
      <c r="A33" s="119">
        <v>2012</v>
      </c>
      <c r="B33" s="119" t="s">
        <v>138</v>
      </c>
      <c r="C33" s="119" t="s">
        <v>139</v>
      </c>
      <c r="D33" s="131" t="s">
        <v>43</v>
      </c>
      <c r="E33" s="131" t="str">
        <f t="shared" si="0"/>
        <v>SIM</v>
      </c>
      <c r="F33" s="131" t="str">
        <f t="shared" si="1"/>
        <v>SIM</v>
      </c>
      <c r="G33" s="132">
        <v>41240</v>
      </c>
      <c r="H33" s="119" t="s">
        <v>44</v>
      </c>
      <c r="I33" s="119" t="s">
        <v>62</v>
      </c>
      <c r="J33" s="119">
        <v>240</v>
      </c>
      <c r="K33" s="119">
        <v>432</v>
      </c>
      <c r="L33" s="119">
        <v>4</v>
      </c>
      <c r="M33" s="119">
        <v>4</v>
      </c>
      <c r="N33" s="119">
        <v>32</v>
      </c>
      <c r="O33" s="119" t="s">
        <v>43</v>
      </c>
      <c r="P33" s="119" t="s">
        <v>43</v>
      </c>
      <c r="Q33" s="133" t="s">
        <v>43</v>
      </c>
      <c r="R33" s="134" t="s">
        <v>18</v>
      </c>
      <c r="S33" s="134" t="s">
        <v>8851</v>
      </c>
      <c r="T33" s="134" t="s">
        <v>63</v>
      </c>
      <c r="U33" s="119">
        <v>11</v>
      </c>
      <c r="V33" s="134">
        <v>11370</v>
      </c>
      <c r="W33" s="135" t="s">
        <v>236</v>
      </c>
      <c r="X33" s="136" t="str">
        <f t="shared" si="2"/>
        <v>11370JICAX</v>
      </c>
      <c r="Y33" s="137" t="s">
        <v>237</v>
      </c>
      <c r="Z33" s="119" t="s">
        <v>116</v>
      </c>
      <c r="AA33" s="119" t="s">
        <v>117</v>
      </c>
      <c r="AB33" s="131" t="s">
        <v>238</v>
      </c>
      <c r="AC33" s="119" t="s">
        <v>87</v>
      </c>
      <c r="AD33" s="119" t="s">
        <v>42</v>
      </c>
      <c r="AE33" s="119" t="s">
        <v>119</v>
      </c>
      <c r="AF33" s="119" t="s">
        <v>120</v>
      </c>
      <c r="AG33" s="119" t="s">
        <v>121</v>
      </c>
      <c r="AH33" s="119"/>
      <c r="AI33" s="119" t="s">
        <v>122</v>
      </c>
      <c r="AJ33" s="133" t="s">
        <v>123</v>
      </c>
      <c r="AK33" s="133" t="s">
        <v>124</v>
      </c>
      <c r="AL33" s="133"/>
      <c r="AM33" s="133"/>
      <c r="AN33" s="133" t="s">
        <v>42</v>
      </c>
      <c r="AO33" s="133" t="s">
        <v>42</v>
      </c>
      <c r="AP33" s="133">
        <v>1530</v>
      </c>
      <c r="AQ33" s="133" t="s">
        <v>126</v>
      </c>
      <c r="AR33" s="137"/>
      <c r="AS33" s="137"/>
      <c r="AT33" s="137"/>
      <c r="AU33" s="133">
        <v>698502507</v>
      </c>
      <c r="AV33" s="133" t="s">
        <v>220</v>
      </c>
      <c r="AW33" s="133" t="s">
        <v>221</v>
      </c>
      <c r="AX33" s="138" t="s">
        <v>8179</v>
      </c>
      <c r="AY33" s="138"/>
      <c r="AZ33" s="138"/>
      <c r="BA33" s="138"/>
      <c r="BB33" s="138"/>
      <c r="BC33" s="300">
        <v>2026063379</v>
      </c>
      <c r="BD33" s="300" t="s">
        <v>8947</v>
      </c>
      <c r="BE33" s="138"/>
    </row>
    <row r="34" spans="1:57" s="140" customFormat="1" ht="12" customHeight="1">
      <c r="A34" s="119">
        <v>2012</v>
      </c>
      <c r="B34" s="119" t="s">
        <v>138</v>
      </c>
      <c r="C34" s="119" t="s">
        <v>139</v>
      </c>
      <c r="D34" s="131" t="s">
        <v>43</v>
      </c>
      <c r="E34" s="131" t="str">
        <f t="shared" si="0"/>
        <v>SIM</v>
      </c>
      <c r="F34" s="131" t="str">
        <f t="shared" si="1"/>
        <v>SIM</v>
      </c>
      <c r="G34" s="132">
        <v>41240</v>
      </c>
      <c r="H34" s="119" t="s">
        <v>44</v>
      </c>
      <c r="I34" s="119" t="s">
        <v>62</v>
      </c>
      <c r="J34" s="119">
        <v>240</v>
      </c>
      <c r="K34" s="119">
        <v>432</v>
      </c>
      <c r="L34" s="119">
        <v>4</v>
      </c>
      <c r="M34" s="119">
        <v>4</v>
      </c>
      <c r="N34" s="119">
        <v>32</v>
      </c>
      <c r="O34" s="119" t="s">
        <v>43</v>
      </c>
      <c r="P34" s="119" t="s">
        <v>43</v>
      </c>
      <c r="Q34" s="133" t="s">
        <v>43</v>
      </c>
      <c r="R34" s="134" t="s">
        <v>18</v>
      </c>
      <c r="S34" s="134" t="s">
        <v>8851</v>
      </c>
      <c r="T34" s="134" t="s">
        <v>63</v>
      </c>
      <c r="U34" s="119">
        <v>11</v>
      </c>
      <c r="V34" s="134">
        <v>11370</v>
      </c>
      <c r="W34" s="131" t="s">
        <v>239</v>
      </c>
      <c r="X34" s="136" t="str">
        <f t="shared" ref="X34:X55" si="3">V34&amp;AA34&amp;W34</f>
        <v>11370JICAY</v>
      </c>
      <c r="Y34" s="137" t="s">
        <v>240</v>
      </c>
      <c r="Z34" s="119" t="s">
        <v>116</v>
      </c>
      <c r="AA34" s="119" t="s">
        <v>117</v>
      </c>
      <c r="AB34" s="131" t="s">
        <v>241</v>
      </c>
      <c r="AC34" s="119" t="s">
        <v>87</v>
      </c>
      <c r="AD34" s="119" t="s">
        <v>42</v>
      </c>
      <c r="AE34" s="119" t="s">
        <v>119</v>
      </c>
      <c r="AF34" s="119" t="s">
        <v>120</v>
      </c>
      <c r="AG34" s="119" t="s">
        <v>121</v>
      </c>
      <c r="AH34" s="119"/>
      <c r="AI34" s="119" t="s">
        <v>122</v>
      </c>
      <c r="AJ34" s="133" t="s">
        <v>123</v>
      </c>
      <c r="AK34" s="133" t="s">
        <v>124</v>
      </c>
      <c r="AL34" s="133"/>
      <c r="AM34" s="133"/>
      <c r="AN34" s="133" t="s">
        <v>42</v>
      </c>
      <c r="AO34" s="133" t="s">
        <v>42</v>
      </c>
      <c r="AP34" s="133">
        <v>1530</v>
      </c>
      <c r="AQ34" s="133" t="s">
        <v>126</v>
      </c>
      <c r="AR34" s="137"/>
      <c r="AS34" s="137"/>
      <c r="AT34" s="137"/>
      <c r="AU34" s="133">
        <v>698508181</v>
      </c>
      <c r="AV34" s="133" t="s">
        <v>220</v>
      </c>
      <c r="AW34" s="133" t="s">
        <v>221</v>
      </c>
      <c r="AX34" s="138" t="s">
        <v>8179</v>
      </c>
      <c r="AY34" s="138"/>
      <c r="AZ34" s="138"/>
      <c r="BA34" s="138"/>
      <c r="BB34" s="138"/>
      <c r="BC34" s="300">
        <v>2026063379</v>
      </c>
      <c r="BD34" s="300" t="s">
        <v>8948</v>
      </c>
      <c r="BE34" s="138"/>
    </row>
    <row r="35" spans="1:57" s="140" customFormat="1" ht="12" customHeight="1">
      <c r="A35" s="119">
        <v>2012</v>
      </c>
      <c r="B35" s="119" t="s">
        <v>138</v>
      </c>
      <c r="C35" s="119" t="s">
        <v>139</v>
      </c>
      <c r="D35" s="131" t="s">
        <v>43</v>
      </c>
      <c r="E35" s="131" t="str">
        <f t="shared" si="0"/>
        <v>SIM</v>
      </c>
      <c r="F35" s="131" t="str">
        <f t="shared" si="1"/>
        <v>SIM</v>
      </c>
      <c r="G35" s="132">
        <v>41380</v>
      </c>
      <c r="H35" s="119" t="s">
        <v>44</v>
      </c>
      <c r="I35" s="119" t="s">
        <v>62</v>
      </c>
      <c r="J35" s="119">
        <v>240</v>
      </c>
      <c r="K35" s="119">
        <v>432</v>
      </c>
      <c r="L35" s="119">
        <v>4</v>
      </c>
      <c r="M35" s="119">
        <v>4</v>
      </c>
      <c r="N35" s="119">
        <v>32</v>
      </c>
      <c r="O35" s="119" t="s">
        <v>43</v>
      </c>
      <c r="P35" s="119" t="s">
        <v>43</v>
      </c>
      <c r="Q35" s="133" t="s">
        <v>43</v>
      </c>
      <c r="R35" s="134" t="s">
        <v>18</v>
      </c>
      <c r="S35" s="134" t="s">
        <v>8851</v>
      </c>
      <c r="T35" s="134" t="s">
        <v>63</v>
      </c>
      <c r="U35" s="119">
        <v>11</v>
      </c>
      <c r="V35" s="134">
        <v>11370</v>
      </c>
      <c r="W35" s="135" t="s">
        <v>242</v>
      </c>
      <c r="X35" s="136" t="str">
        <f t="shared" si="3"/>
        <v>11370JICBA</v>
      </c>
      <c r="Y35" s="137" t="s">
        <v>243</v>
      </c>
      <c r="Z35" s="119" t="s">
        <v>116</v>
      </c>
      <c r="AA35" s="119" t="s">
        <v>117</v>
      </c>
      <c r="AB35" s="131" t="s">
        <v>244</v>
      </c>
      <c r="AC35" s="119" t="s">
        <v>87</v>
      </c>
      <c r="AD35" s="119" t="s">
        <v>42</v>
      </c>
      <c r="AE35" s="119" t="s">
        <v>119</v>
      </c>
      <c r="AF35" s="119" t="s">
        <v>120</v>
      </c>
      <c r="AG35" s="119" t="s">
        <v>121</v>
      </c>
      <c r="AH35" s="119"/>
      <c r="AI35" s="119" t="s">
        <v>122</v>
      </c>
      <c r="AJ35" s="133" t="s">
        <v>123</v>
      </c>
      <c r="AK35" s="133" t="s">
        <v>124</v>
      </c>
      <c r="AL35" s="133"/>
      <c r="AM35" s="133"/>
      <c r="AN35" s="133" t="s">
        <v>42</v>
      </c>
      <c r="AO35" s="133" t="s">
        <v>42</v>
      </c>
      <c r="AP35" s="133">
        <v>1530</v>
      </c>
      <c r="AQ35" s="133" t="s">
        <v>126</v>
      </c>
      <c r="AR35" s="137"/>
      <c r="AS35" s="137"/>
      <c r="AT35" s="137"/>
      <c r="AU35" s="133">
        <v>698916557</v>
      </c>
      <c r="AV35" s="133" t="s">
        <v>220</v>
      </c>
      <c r="AW35" s="133" t="s">
        <v>221</v>
      </c>
      <c r="AX35" s="138" t="s">
        <v>8179</v>
      </c>
      <c r="AY35" s="138"/>
      <c r="AZ35" s="138"/>
      <c r="BA35" s="138"/>
      <c r="BB35" s="138"/>
      <c r="BC35" s="300">
        <v>2026063379</v>
      </c>
      <c r="BD35" s="300" t="s">
        <v>8949</v>
      </c>
      <c r="BE35" s="138"/>
    </row>
    <row r="36" spans="1:57" s="140" customFormat="1" ht="12" customHeight="1">
      <c r="A36" s="119">
        <v>2012</v>
      </c>
      <c r="B36" s="119" t="s">
        <v>138</v>
      </c>
      <c r="C36" s="119" t="s">
        <v>139</v>
      </c>
      <c r="D36" s="131" t="s">
        <v>43</v>
      </c>
      <c r="E36" s="131" t="str">
        <f t="shared" si="0"/>
        <v>SIM</v>
      </c>
      <c r="F36" s="131" t="str">
        <f t="shared" si="1"/>
        <v>SIM</v>
      </c>
      <c r="G36" s="132">
        <v>41247</v>
      </c>
      <c r="H36" s="119" t="s">
        <v>44</v>
      </c>
      <c r="I36" s="119" t="s">
        <v>62</v>
      </c>
      <c r="J36" s="119">
        <v>240</v>
      </c>
      <c r="K36" s="119">
        <v>432</v>
      </c>
      <c r="L36" s="119">
        <v>4</v>
      </c>
      <c r="M36" s="119">
        <v>4</v>
      </c>
      <c r="N36" s="119">
        <v>32</v>
      </c>
      <c r="O36" s="119" t="s">
        <v>43</v>
      </c>
      <c r="P36" s="119" t="s">
        <v>43</v>
      </c>
      <c r="Q36" s="133" t="s">
        <v>43</v>
      </c>
      <c r="R36" s="134" t="s">
        <v>18</v>
      </c>
      <c r="S36" s="134" t="s">
        <v>8851</v>
      </c>
      <c r="T36" s="134" t="s">
        <v>63</v>
      </c>
      <c r="U36" s="119">
        <v>11</v>
      </c>
      <c r="V36" s="134">
        <v>11370</v>
      </c>
      <c r="W36" s="135" t="s">
        <v>245</v>
      </c>
      <c r="X36" s="136" t="str">
        <f t="shared" si="3"/>
        <v>11370JICBI</v>
      </c>
      <c r="Y36" s="137" t="s">
        <v>246</v>
      </c>
      <c r="Z36" s="119" t="s">
        <v>116</v>
      </c>
      <c r="AA36" s="119" t="s">
        <v>117</v>
      </c>
      <c r="AB36" s="131" t="s">
        <v>247</v>
      </c>
      <c r="AC36" s="119" t="s">
        <v>87</v>
      </c>
      <c r="AD36" s="119" t="s">
        <v>42</v>
      </c>
      <c r="AE36" s="119" t="s">
        <v>119</v>
      </c>
      <c r="AF36" s="119" t="s">
        <v>120</v>
      </c>
      <c r="AG36" s="119" t="s">
        <v>121</v>
      </c>
      <c r="AH36" s="119"/>
      <c r="AI36" s="119" t="s">
        <v>122</v>
      </c>
      <c r="AJ36" s="133" t="s">
        <v>123</v>
      </c>
      <c r="AK36" s="133" t="s">
        <v>124</v>
      </c>
      <c r="AL36" s="133"/>
      <c r="AM36" s="133"/>
      <c r="AN36" s="133" t="s">
        <v>42</v>
      </c>
      <c r="AO36" s="133" t="s">
        <v>42</v>
      </c>
      <c r="AP36" s="133">
        <v>1530</v>
      </c>
      <c r="AQ36" s="133" t="s">
        <v>126</v>
      </c>
      <c r="AR36" s="137"/>
      <c r="AS36" s="137"/>
      <c r="AT36" s="137"/>
      <c r="AU36" s="133">
        <v>698517490</v>
      </c>
      <c r="AV36" s="133" t="s">
        <v>220</v>
      </c>
      <c r="AW36" s="133" t="s">
        <v>221</v>
      </c>
      <c r="AX36" s="138" t="s">
        <v>8179</v>
      </c>
      <c r="AY36" s="138"/>
      <c r="AZ36" s="138"/>
      <c r="BA36" s="138"/>
      <c r="BB36" s="138"/>
      <c r="BC36" s="300">
        <v>2026063379</v>
      </c>
      <c r="BD36" s="300" t="s">
        <v>8950</v>
      </c>
      <c r="BE36" s="138"/>
    </row>
    <row r="37" spans="1:57" s="140" customFormat="1" ht="12" customHeight="1">
      <c r="A37" s="119">
        <v>2012</v>
      </c>
      <c r="B37" s="119" t="s">
        <v>138</v>
      </c>
      <c r="C37" s="119" t="s">
        <v>139</v>
      </c>
      <c r="D37" s="131" t="s">
        <v>43</v>
      </c>
      <c r="E37" s="131" t="str">
        <f t="shared" si="0"/>
        <v>SIM</v>
      </c>
      <c r="F37" s="131" t="str">
        <f t="shared" si="1"/>
        <v>SIM</v>
      </c>
      <c r="G37" s="132">
        <v>41382</v>
      </c>
      <c r="H37" s="119" t="s">
        <v>44</v>
      </c>
      <c r="I37" s="119" t="s">
        <v>62</v>
      </c>
      <c r="J37" s="119">
        <v>240</v>
      </c>
      <c r="K37" s="119">
        <v>432</v>
      </c>
      <c r="L37" s="119">
        <v>4</v>
      </c>
      <c r="M37" s="119">
        <v>4</v>
      </c>
      <c r="N37" s="119">
        <v>32</v>
      </c>
      <c r="O37" s="119" t="s">
        <v>43</v>
      </c>
      <c r="P37" s="119" t="s">
        <v>43</v>
      </c>
      <c r="Q37" s="133" t="s">
        <v>43</v>
      </c>
      <c r="R37" s="134" t="s">
        <v>18</v>
      </c>
      <c r="S37" s="134" t="s">
        <v>8851</v>
      </c>
      <c r="T37" s="134" t="s">
        <v>63</v>
      </c>
      <c r="U37" s="119">
        <v>11</v>
      </c>
      <c r="V37" s="134">
        <v>11370</v>
      </c>
      <c r="W37" s="135" t="s">
        <v>248</v>
      </c>
      <c r="X37" s="136" t="str">
        <f t="shared" si="3"/>
        <v>11370JICBM</v>
      </c>
      <c r="Y37" s="137" t="s">
        <v>249</v>
      </c>
      <c r="Z37" s="119" t="s">
        <v>116</v>
      </c>
      <c r="AA37" s="119" t="s">
        <v>117</v>
      </c>
      <c r="AB37" s="131" t="s">
        <v>250</v>
      </c>
      <c r="AC37" s="119" t="s">
        <v>87</v>
      </c>
      <c r="AD37" s="119" t="s">
        <v>42</v>
      </c>
      <c r="AE37" s="119" t="s">
        <v>119</v>
      </c>
      <c r="AF37" s="119" t="s">
        <v>120</v>
      </c>
      <c r="AG37" s="119" t="s">
        <v>121</v>
      </c>
      <c r="AH37" s="119"/>
      <c r="AI37" s="119" t="s">
        <v>122</v>
      </c>
      <c r="AJ37" s="133" t="s">
        <v>123</v>
      </c>
      <c r="AK37" s="133" t="s">
        <v>124</v>
      </c>
      <c r="AL37" s="133"/>
      <c r="AM37" s="133"/>
      <c r="AN37" s="133" t="s">
        <v>42</v>
      </c>
      <c r="AO37" s="133" t="s">
        <v>42</v>
      </c>
      <c r="AP37" s="133">
        <v>1530</v>
      </c>
      <c r="AQ37" s="133" t="s">
        <v>126</v>
      </c>
      <c r="AR37" s="137"/>
      <c r="AS37" s="137"/>
      <c r="AT37" s="137"/>
      <c r="AU37" s="133">
        <v>698916573</v>
      </c>
      <c r="AV37" s="133" t="s">
        <v>220</v>
      </c>
      <c r="AW37" s="133" t="s">
        <v>221</v>
      </c>
      <c r="AX37" s="138" t="s">
        <v>8179</v>
      </c>
      <c r="AY37" s="138"/>
      <c r="AZ37" s="138"/>
      <c r="BA37" s="138"/>
      <c r="BB37" s="138"/>
      <c r="BC37" s="300">
        <v>2026063379</v>
      </c>
      <c r="BD37" s="300" t="s">
        <v>8951</v>
      </c>
      <c r="BE37" s="138"/>
    </row>
    <row r="38" spans="1:57" s="140" customFormat="1" ht="12" customHeight="1">
      <c r="A38" s="119">
        <v>2012</v>
      </c>
      <c r="B38" s="119" t="s">
        <v>138</v>
      </c>
      <c r="C38" s="119" t="s">
        <v>139</v>
      </c>
      <c r="D38" s="131" t="s">
        <v>43</v>
      </c>
      <c r="E38" s="131" t="str">
        <f t="shared" si="0"/>
        <v>SIM</v>
      </c>
      <c r="F38" s="131" t="str">
        <f t="shared" si="1"/>
        <v>SIM</v>
      </c>
      <c r="G38" s="132">
        <v>41246</v>
      </c>
      <c r="H38" s="119" t="s">
        <v>44</v>
      </c>
      <c r="I38" s="119" t="s">
        <v>62</v>
      </c>
      <c r="J38" s="119">
        <v>240</v>
      </c>
      <c r="K38" s="119">
        <v>432</v>
      </c>
      <c r="L38" s="119">
        <v>4</v>
      </c>
      <c r="M38" s="119">
        <v>4</v>
      </c>
      <c r="N38" s="119">
        <v>32</v>
      </c>
      <c r="O38" s="119" t="s">
        <v>43</v>
      </c>
      <c r="P38" s="119" t="s">
        <v>43</v>
      </c>
      <c r="Q38" s="133" t="s">
        <v>43</v>
      </c>
      <c r="R38" s="134" t="s">
        <v>18</v>
      </c>
      <c r="S38" s="134" t="s">
        <v>8851</v>
      </c>
      <c r="T38" s="134" t="s">
        <v>63</v>
      </c>
      <c r="U38" s="119">
        <v>11</v>
      </c>
      <c r="V38" s="134">
        <v>11370</v>
      </c>
      <c r="W38" s="135" t="s">
        <v>251</v>
      </c>
      <c r="X38" s="136" t="str">
        <f t="shared" si="3"/>
        <v>11370JICBP</v>
      </c>
      <c r="Y38" s="137" t="s">
        <v>252</v>
      </c>
      <c r="Z38" s="119" t="s">
        <v>116</v>
      </c>
      <c r="AA38" s="119" t="s">
        <v>117</v>
      </c>
      <c r="AB38" s="131" t="s">
        <v>253</v>
      </c>
      <c r="AC38" s="119" t="s">
        <v>87</v>
      </c>
      <c r="AD38" s="119" t="s">
        <v>42</v>
      </c>
      <c r="AE38" s="119" t="s">
        <v>254</v>
      </c>
      <c r="AF38" s="119" t="s">
        <v>120</v>
      </c>
      <c r="AG38" s="119" t="s">
        <v>121</v>
      </c>
      <c r="AH38" s="119"/>
      <c r="AI38" s="119" t="s">
        <v>122</v>
      </c>
      <c r="AJ38" s="133" t="s">
        <v>123</v>
      </c>
      <c r="AK38" s="133" t="s">
        <v>124</v>
      </c>
      <c r="AL38" s="133"/>
      <c r="AM38" s="133"/>
      <c r="AN38" s="133" t="s">
        <v>42</v>
      </c>
      <c r="AO38" s="133" t="s">
        <v>42</v>
      </c>
      <c r="AP38" s="133">
        <v>1530</v>
      </c>
      <c r="AQ38" s="133" t="s">
        <v>126</v>
      </c>
      <c r="AR38" s="137"/>
      <c r="AS38" s="137"/>
      <c r="AT38" s="137"/>
      <c r="AU38" s="133">
        <v>698517474</v>
      </c>
      <c r="AV38" s="133" t="s">
        <v>220</v>
      </c>
      <c r="AW38" s="133" t="s">
        <v>221</v>
      </c>
      <c r="AX38" s="138" t="s">
        <v>8179</v>
      </c>
      <c r="AY38" s="138"/>
      <c r="AZ38" s="138"/>
      <c r="BA38" s="138"/>
      <c r="BB38" s="138"/>
      <c r="BC38" s="300">
        <v>2026063379</v>
      </c>
      <c r="BD38" s="300" t="s">
        <v>8952</v>
      </c>
      <c r="BE38" s="138"/>
    </row>
    <row r="39" spans="1:57" s="140" customFormat="1" ht="12" customHeight="1">
      <c r="A39" s="119">
        <v>2012</v>
      </c>
      <c r="B39" s="119" t="s">
        <v>138</v>
      </c>
      <c r="C39" s="119" t="s">
        <v>139</v>
      </c>
      <c r="D39" s="131" t="s">
        <v>43</v>
      </c>
      <c r="E39" s="131" t="str">
        <f t="shared" si="0"/>
        <v>SIM</v>
      </c>
      <c r="F39" s="131" t="str">
        <f t="shared" si="1"/>
        <v>SIM</v>
      </c>
      <c r="G39" s="132">
        <v>41247</v>
      </c>
      <c r="H39" s="119" t="s">
        <v>44</v>
      </c>
      <c r="I39" s="119" t="s">
        <v>62</v>
      </c>
      <c r="J39" s="119">
        <v>240</v>
      </c>
      <c r="K39" s="119">
        <v>432</v>
      </c>
      <c r="L39" s="119">
        <v>4</v>
      </c>
      <c r="M39" s="119">
        <v>4</v>
      </c>
      <c r="N39" s="119">
        <v>32</v>
      </c>
      <c r="O39" s="119" t="s">
        <v>43</v>
      </c>
      <c r="P39" s="119" t="s">
        <v>43</v>
      </c>
      <c r="Q39" s="133" t="s">
        <v>43</v>
      </c>
      <c r="R39" s="134" t="s">
        <v>18</v>
      </c>
      <c r="S39" s="134" t="s">
        <v>8851</v>
      </c>
      <c r="T39" s="134" t="s">
        <v>63</v>
      </c>
      <c r="U39" s="119">
        <v>11</v>
      </c>
      <c r="V39" s="134">
        <v>11370</v>
      </c>
      <c r="W39" s="135" t="s">
        <v>255</v>
      </c>
      <c r="X39" s="136" t="str">
        <f t="shared" si="3"/>
        <v>11370JICBW</v>
      </c>
      <c r="Y39" s="137" t="s">
        <v>256</v>
      </c>
      <c r="Z39" s="119" t="s">
        <v>116</v>
      </c>
      <c r="AA39" s="119" t="s">
        <v>117</v>
      </c>
      <c r="AB39" s="131" t="s">
        <v>257</v>
      </c>
      <c r="AC39" s="119" t="s">
        <v>87</v>
      </c>
      <c r="AD39" s="119" t="s">
        <v>42</v>
      </c>
      <c r="AE39" s="119" t="s">
        <v>254</v>
      </c>
      <c r="AF39" s="119" t="s">
        <v>120</v>
      </c>
      <c r="AG39" s="119" t="s">
        <v>121</v>
      </c>
      <c r="AH39" s="119"/>
      <c r="AI39" s="119" t="s">
        <v>122</v>
      </c>
      <c r="AJ39" s="133" t="s">
        <v>123</v>
      </c>
      <c r="AK39" s="133" t="s">
        <v>124</v>
      </c>
      <c r="AL39" s="133"/>
      <c r="AM39" s="133"/>
      <c r="AN39" s="133" t="s">
        <v>42</v>
      </c>
      <c r="AO39" s="133" t="s">
        <v>42</v>
      </c>
      <c r="AP39" s="133">
        <v>1530</v>
      </c>
      <c r="AQ39" s="133" t="s">
        <v>126</v>
      </c>
      <c r="AR39" s="137"/>
      <c r="AS39" s="137"/>
      <c r="AT39" s="137"/>
      <c r="AU39" s="133">
        <v>698517539</v>
      </c>
      <c r="AV39" s="133" t="s">
        <v>220</v>
      </c>
      <c r="AW39" s="133" t="s">
        <v>221</v>
      </c>
      <c r="AX39" s="138" t="s">
        <v>8179</v>
      </c>
      <c r="AY39" s="138"/>
      <c r="AZ39" s="138"/>
      <c r="BA39" s="138"/>
      <c r="BB39" s="138"/>
      <c r="BC39" s="300">
        <v>2026063379</v>
      </c>
      <c r="BD39" s="300" t="s">
        <v>8953</v>
      </c>
      <c r="BE39" s="138"/>
    </row>
    <row r="40" spans="1:57" s="140" customFormat="1" ht="12" customHeight="1">
      <c r="A40" s="119">
        <v>2012</v>
      </c>
      <c r="B40" s="119" t="s">
        <v>138</v>
      </c>
      <c r="C40" s="119" t="s">
        <v>139</v>
      </c>
      <c r="D40" s="131" t="s">
        <v>43</v>
      </c>
      <c r="E40" s="131" t="str">
        <f t="shared" si="0"/>
        <v>SIM</v>
      </c>
      <c r="F40" s="131" t="str">
        <f t="shared" si="1"/>
        <v>SIM</v>
      </c>
      <c r="G40" s="132">
        <v>41383</v>
      </c>
      <c r="H40" s="119" t="s">
        <v>44</v>
      </c>
      <c r="I40" s="119" t="s">
        <v>45</v>
      </c>
      <c r="J40" s="119">
        <v>240</v>
      </c>
      <c r="K40" s="119">
        <v>432</v>
      </c>
      <c r="L40" s="119">
        <v>4</v>
      </c>
      <c r="M40" s="119">
        <v>4</v>
      </c>
      <c r="N40" s="119">
        <v>32</v>
      </c>
      <c r="O40" s="119" t="s">
        <v>43</v>
      </c>
      <c r="P40" s="119" t="s">
        <v>43</v>
      </c>
      <c r="Q40" s="133" t="s">
        <v>46</v>
      </c>
      <c r="R40" s="134" t="s">
        <v>18</v>
      </c>
      <c r="S40" s="134" t="s">
        <v>8851</v>
      </c>
      <c r="T40" s="134" t="s">
        <v>63</v>
      </c>
      <c r="U40" s="119">
        <v>11</v>
      </c>
      <c r="V40" s="134">
        <v>11300</v>
      </c>
      <c r="W40" s="135" t="s">
        <v>178</v>
      </c>
      <c r="X40" s="136" t="str">
        <f t="shared" si="3"/>
        <v>11300BSCVB</v>
      </c>
      <c r="Y40" s="137" t="s">
        <v>179</v>
      </c>
      <c r="Z40" s="119" t="s">
        <v>180</v>
      </c>
      <c r="AA40" s="119" t="s">
        <v>181</v>
      </c>
      <c r="AB40" s="131" t="s">
        <v>182</v>
      </c>
      <c r="AC40" s="119" t="s">
        <v>52</v>
      </c>
      <c r="AD40" s="119" t="s">
        <v>42</v>
      </c>
      <c r="AE40" s="119" t="s">
        <v>145</v>
      </c>
      <c r="AF40" s="119" t="s">
        <v>146</v>
      </c>
      <c r="AG40" s="119" t="s">
        <v>147</v>
      </c>
      <c r="AH40" s="119"/>
      <c r="AI40" s="119" t="s">
        <v>160</v>
      </c>
      <c r="AJ40" s="133" t="s">
        <v>124</v>
      </c>
      <c r="AK40" s="133" t="s">
        <v>123</v>
      </c>
      <c r="AL40" s="133"/>
      <c r="AM40" s="133"/>
      <c r="AN40" s="133" t="s">
        <v>42</v>
      </c>
      <c r="AO40" s="133" t="s">
        <v>42</v>
      </c>
      <c r="AP40" s="133" t="s">
        <v>183</v>
      </c>
      <c r="AQ40" s="133" t="s">
        <v>71</v>
      </c>
      <c r="AR40" s="137"/>
      <c r="AS40" s="137"/>
      <c r="AT40" s="137"/>
      <c r="AU40" s="133">
        <v>698758684</v>
      </c>
      <c r="AV40" s="133" t="s">
        <v>184</v>
      </c>
      <c r="AW40" s="133" t="s">
        <v>185</v>
      </c>
      <c r="AX40" s="138" t="s">
        <v>8179</v>
      </c>
      <c r="AY40" s="138"/>
      <c r="AZ40" s="138"/>
      <c r="BA40" s="138"/>
      <c r="BB40" s="138"/>
      <c r="BC40" s="300">
        <v>2026063379</v>
      </c>
      <c r="BD40" s="300" t="s">
        <v>8954</v>
      </c>
      <c r="BE40" s="138"/>
    </row>
    <row r="41" spans="1:57" s="140" customFormat="1" ht="12" customHeight="1">
      <c r="A41" s="119">
        <v>2012</v>
      </c>
      <c r="B41" s="119" t="s">
        <v>138</v>
      </c>
      <c r="C41" s="119" t="s">
        <v>139</v>
      </c>
      <c r="D41" s="131" t="s">
        <v>43</v>
      </c>
      <c r="E41" s="131" t="str">
        <f t="shared" si="0"/>
        <v>SIM</v>
      </c>
      <c r="F41" s="131" t="str">
        <f t="shared" si="1"/>
        <v>SIM</v>
      </c>
      <c r="G41" s="132">
        <v>41397</v>
      </c>
      <c r="H41" s="119" t="s">
        <v>44</v>
      </c>
      <c r="I41" s="119" t="s">
        <v>45</v>
      </c>
      <c r="J41" s="119">
        <v>240</v>
      </c>
      <c r="K41" s="119">
        <v>432</v>
      </c>
      <c r="L41" s="119">
        <v>4</v>
      </c>
      <c r="M41" s="119">
        <v>4</v>
      </c>
      <c r="N41" s="119">
        <v>32</v>
      </c>
      <c r="O41" s="119" t="s">
        <v>43</v>
      </c>
      <c r="P41" s="119" t="s">
        <v>43</v>
      </c>
      <c r="Q41" s="133" t="s">
        <v>46</v>
      </c>
      <c r="R41" s="134" t="s">
        <v>18</v>
      </c>
      <c r="S41" s="134" t="s">
        <v>8851</v>
      </c>
      <c r="T41" s="134" t="s">
        <v>63</v>
      </c>
      <c r="U41" s="119">
        <v>11</v>
      </c>
      <c r="V41" s="134">
        <v>11300</v>
      </c>
      <c r="W41" s="135" t="s">
        <v>186</v>
      </c>
      <c r="X41" s="136" t="str">
        <f t="shared" si="3"/>
        <v>11300BSCVD</v>
      </c>
      <c r="Y41" s="137" t="s">
        <v>187</v>
      </c>
      <c r="Z41" s="119" t="s">
        <v>180</v>
      </c>
      <c r="AA41" s="119" t="s">
        <v>181</v>
      </c>
      <c r="AB41" s="131" t="s">
        <v>188</v>
      </c>
      <c r="AC41" s="119" t="s">
        <v>52</v>
      </c>
      <c r="AD41" s="119" t="s">
        <v>42</v>
      </c>
      <c r="AE41" s="119" t="s">
        <v>145</v>
      </c>
      <c r="AF41" s="119" t="s">
        <v>146</v>
      </c>
      <c r="AG41" s="119" t="s">
        <v>147</v>
      </c>
      <c r="AH41" s="119"/>
      <c r="AI41" s="119" t="s">
        <v>160</v>
      </c>
      <c r="AJ41" s="133" t="s">
        <v>124</v>
      </c>
      <c r="AK41" s="133" t="s">
        <v>123</v>
      </c>
      <c r="AL41" s="133"/>
      <c r="AM41" s="133"/>
      <c r="AN41" s="133" t="s">
        <v>42</v>
      </c>
      <c r="AO41" s="133" t="s">
        <v>42</v>
      </c>
      <c r="AP41" s="133" t="s">
        <v>183</v>
      </c>
      <c r="AQ41" s="133" t="s">
        <v>71</v>
      </c>
      <c r="AR41" s="137"/>
      <c r="AS41" s="137"/>
      <c r="AT41" s="137"/>
      <c r="AU41" s="133">
        <v>698758722</v>
      </c>
      <c r="AV41" s="133" t="s">
        <v>184</v>
      </c>
      <c r="AW41" s="133" t="s">
        <v>185</v>
      </c>
      <c r="AX41" s="138" t="s">
        <v>8179</v>
      </c>
      <c r="AY41" s="138"/>
      <c r="AZ41" s="138"/>
      <c r="BA41" s="138"/>
      <c r="BB41" s="138"/>
      <c r="BC41" s="300">
        <v>2026063379</v>
      </c>
      <c r="BD41" s="300" t="s">
        <v>8955</v>
      </c>
      <c r="BE41" s="138"/>
    </row>
    <row r="42" spans="1:57" s="140" customFormat="1" ht="12" customHeight="1">
      <c r="A42" s="119">
        <v>2012</v>
      </c>
      <c r="B42" s="119" t="s">
        <v>138</v>
      </c>
      <c r="C42" s="119" t="s">
        <v>139</v>
      </c>
      <c r="D42" s="131" t="s">
        <v>43</v>
      </c>
      <c r="E42" s="131" t="str">
        <f t="shared" si="0"/>
        <v>SIM</v>
      </c>
      <c r="F42" s="131" t="str">
        <f t="shared" si="1"/>
        <v>SIM</v>
      </c>
      <c r="G42" s="132">
        <v>41410</v>
      </c>
      <c r="H42" s="119" t="s">
        <v>44</v>
      </c>
      <c r="I42" s="119" t="s">
        <v>62</v>
      </c>
      <c r="J42" s="119">
        <v>240</v>
      </c>
      <c r="K42" s="119">
        <v>432</v>
      </c>
      <c r="L42" s="119">
        <v>4</v>
      </c>
      <c r="M42" s="119">
        <v>4</v>
      </c>
      <c r="N42" s="119">
        <v>32</v>
      </c>
      <c r="O42" s="119" t="s">
        <v>43</v>
      </c>
      <c r="P42" s="119" t="s">
        <v>43</v>
      </c>
      <c r="Q42" s="133" t="s">
        <v>43</v>
      </c>
      <c r="R42" s="134" t="s">
        <v>18</v>
      </c>
      <c r="S42" s="134" t="s">
        <v>8851</v>
      </c>
      <c r="T42" s="134" t="s">
        <v>63</v>
      </c>
      <c r="U42" s="119">
        <v>11</v>
      </c>
      <c r="V42" s="134">
        <v>11300</v>
      </c>
      <c r="W42" s="135" t="s">
        <v>189</v>
      </c>
      <c r="X42" s="136" t="str">
        <f t="shared" si="3"/>
        <v>11300BSCVE</v>
      </c>
      <c r="Y42" s="137" t="s">
        <v>190</v>
      </c>
      <c r="Z42" s="119" t="s">
        <v>180</v>
      </c>
      <c r="AA42" s="119" t="s">
        <v>181</v>
      </c>
      <c r="AB42" s="131" t="s">
        <v>191</v>
      </c>
      <c r="AC42" s="119" t="s">
        <v>52</v>
      </c>
      <c r="AD42" s="119" t="s">
        <v>42</v>
      </c>
      <c r="AE42" s="119" t="s">
        <v>145</v>
      </c>
      <c r="AF42" s="119" t="s">
        <v>146</v>
      </c>
      <c r="AG42" s="119" t="s">
        <v>147</v>
      </c>
      <c r="AH42" s="119"/>
      <c r="AI42" s="119" t="s">
        <v>160</v>
      </c>
      <c r="AJ42" s="133" t="s">
        <v>124</v>
      </c>
      <c r="AK42" s="133" t="s">
        <v>123</v>
      </c>
      <c r="AL42" s="133"/>
      <c r="AM42" s="133"/>
      <c r="AN42" s="133" t="s">
        <v>42</v>
      </c>
      <c r="AO42" s="133" t="s">
        <v>42</v>
      </c>
      <c r="AP42" s="133" t="s">
        <v>183</v>
      </c>
      <c r="AQ42" s="133" t="s">
        <v>71</v>
      </c>
      <c r="AR42" s="137"/>
      <c r="AS42" s="137"/>
      <c r="AT42" s="137"/>
      <c r="AU42" s="133">
        <v>698949773</v>
      </c>
      <c r="AV42" s="133" t="s">
        <v>184</v>
      </c>
      <c r="AW42" s="133" t="s">
        <v>185</v>
      </c>
      <c r="AX42" s="138" t="s">
        <v>8179</v>
      </c>
      <c r="AY42" s="138"/>
      <c r="AZ42" s="138"/>
      <c r="BA42" s="138"/>
      <c r="BB42" s="138"/>
      <c r="BC42" s="300">
        <v>2026063379</v>
      </c>
      <c r="BD42" s="300" t="s">
        <v>8956</v>
      </c>
      <c r="BE42" s="138"/>
    </row>
    <row r="43" spans="1:57" s="140" customFormat="1" ht="12" customHeight="1">
      <c r="A43" s="119">
        <v>2012</v>
      </c>
      <c r="B43" s="119" t="s">
        <v>138</v>
      </c>
      <c r="C43" s="119" t="s">
        <v>139</v>
      </c>
      <c r="D43" s="131" t="s">
        <v>43</v>
      </c>
      <c r="E43" s="131" t="str">
        <f t="shared" si="0"/>
        <v>SIM</v>
      </c>
      <c r="F43" s="131" t="str">
        <f t="shared" si="1"/>
        <v>SIM</v>
      </c>
      <c r="G43" s="132">
        <v>41250</v>
      </c>
      <c r="H43" s="119" t="s">
        <v>44</v>
      </c>
      <c r="I43" s="119" t="s">
        <v>62</v>
      </c>
      <c r="J43" s="119">
        <v>240</v>
      </c>
      <c r="K43" s="119">
        <v>432</v>
      </c>
      <c r="L43" s="119">
        <v>4</v>
      </c>
      <c r="M43" s="119">
        <v>4</v>
      </c>
      <c r="N43" s="119">
        <v>32</v>
      </c>
      <c r="O43" s="119" t="s">
        <v>43</v>
      </c>
      <c r="P43" s="119" t="s">
        <v>43</v>
      </c>
      <c r="Q43" s="133" t="s">
        <v>43</v>
      </c>
      <c r="R43" s="134" t="s">
        <v>18</v>
      </c>
      <c r="S43" s="134" t="s">
        <v>8851</v>
      </c>
      <c r="T43" s="134" t="s">
        <v>63</v>
      </c>
      <c r="U43" s="119">
        <v>11</v>
      </c>
      <c r="V43" s="134">
        <v>11300</v>
      </c>
      <c r="W43" s="135" t="s">
        <v>192</v>
      </c>
      <c r="X43" s="136" t="str">
        <f t="shared" si="3"/>
        <v>11300BSCVJ</v>
      </c>
      <c r="Y43" s="137" t="s">
        <v>193</v>
      </c>
      <c r="Z43" s="119" t="s">
        <v>180</v>
      </c>
      <c r="AA43" s="119" t="s">
        <v>181</v>
      </c>
      <c r="AB43" s="131" t="s">
        <v>194</v>
      </c>
      <c r="AC43" s="119" t="s">
        <v>52</v>
      </c>
      <c r="AD43" s="119" t="s">
        <v>42</v>
      </c>
      <c r="AE43" s="119" t="s">
        <v>145</v>
      </c>
      <c r="AF43" s="119" t="s">
        <v>146</v>
      </c>
      <c r="AG43" s="119" t="s">
        <v>147</v>
      </c>
      <c r="AH43" s="119"/>
      <c r="AI43" s="119" t="s">
        <v>160</v>
      </c>
      <c r="AJ43" s="133" t="s">
        <v>124</v>
      </c>
      <c r="AK43" s="133" t="s">
        <v>123</v>
      </c>
      <c r="AL43" s="133"/>
      <c r="AM43" s="133"/>
      <c r="AN43" s="133" t="s">
        <v>42</v>
      </c>
      <c r="AO43" s="133" t="s">
        <v>42</v>
      </c>
      <c r="AP43" s="133" t="s">
        <v>183</v>
      </c>
      <c r="AQ43" s="133" t="s">
        <v>71</v>
      </c>
      <c r="AR43" s="137"/>
      <c r="AS43" s="137"/>
      <c r="AT43" s="137"/>
      <c r="AU43" s="133">
        <v>698522400</v>
      </c>
      <c r="AV43" s="133" t="s">
        <v>184</v>
      </c>
      <c r="AW43" s="133" t="s">
        <v>185</v>
      </c>
      <c r="AX43" s="138" t="s">
        <v>8179</v>
      </c>
      <c r="AY43" s="138"/>
      <c r="AZ43" s="138"/>
      <c r="BA43" s="138"/>
      <c r="BB43" s="138"/>
      <c r="BC43" s="300">
        <v>2026063379</v>
      </c>
      <c r="BD43" s="300" t="s">
        <v>8957</v>
      </c>
      <c r="BE43" s="138"/>
    </row>
    <row r="44" spans="1:57" s="140" customFormat="1" ht="12" customHeight="1">
      <c r="A44" s="119">
        <v>2012</v>
      </c>
      <c r="B44" s="119" t="s">
        <v>138</v>
      </c>
      <c r="C44" s="119" t="s">
        <v>139</v>
      </c>
      <c r="D44" s="131" t="s">
        <v>43</v>
      </c>
      <c r="E44" s="131" t="str">
        <f t="shared" si="0"/>
        <v>SIM</v>
      </c>
      <c r="F44" s="131" t="str">
        <f t="shared" si="1"/>
        <v>SIM</v>
      </c>
      <c r="G44" s="132">
        <v>41437</v>
      </c>
      <c r="H44" s="119" t="s">
        <v>44</v>
      </c>
      <c r="I44" s="119" t="s">
        <v>62</v>
      </c>
      <c r="J44" s="119">
        <v>240</v>
      </c>
      <c r="K44" s="119">
        <v>432</v>
      </c>
      <c r="L44" s="119">
        <v>4</v>
      </c>
      <c r="M44" s="119">
        <v>4</v>
      </c>
      <c r="N44" s="119">
        <v>32</v>
      </c>
      <c r="O44" s="119" t="s">
        <v>43</v>
      </c>
      <c r="P44" s="119" t="s">
        <v>43</v>
      </c>
      <c r="Q44" s="133" t="s">
        <v>43</v>
      </c>
      <c r="R44" s="134" t="s">
        <v>18</v>
      </c>
      <c r="S44" s="134" t="s">
        <v>8851</v>
      </c>
      <c r="T44" s="134" t="s">
        <v>63</v>
      </c>
      <c r="U44" s="119">
        <v>11</v>
      </c>
      <c r="V44" s="134">
        <v>11300</v>
      </c>
      <c r="W44" s="135" t="s">
        <v>195</v>
      </c>
      <c r="X44" s="136" t="str">
        <f t="shared" si="3"/>
        <v>11300BSCVK</v>
      </c>
      <c r="Y44" s="137" t="s">
        <v>196</v>
      </c>
      <c r="Z44" s="119" t="s">
        <v>180</v>
      </c>
      <c r="AA44" s="119" t="s">
        <v>181</v>
      </c>
      <c r="AB44" s="131" t="s">
        <v>197</v>
      </c>
      <c r="AC44" s="119" t="s">
        <v>52</v>
      </c>
      <c r="AD44" s="119" t="s">
        <v>42</v>
      </c>
      <c r="AE44" s="119" t="s">
        <v>145</v>
      </c>
      <c r="AF44" s="119" t="s">
        <v>146</v>
      </c>
      <c r="AG44" s="119" t="s">
        <v>147</v>
      </c>
      <c r="AH44" s="119"/>
      <c r="AI44" s="119" t="s">
        <v>160</v>
      </c>
      <c r="AJ44" s="133" t="s">
        <v>124</v>
      </c>
      <c r="AK44" s="133" t="s">
        <v>123</v>
      </c>
      <c r="AL44" s="133"/>
      <c r="AM44" s="133"/>
      <c r="AN44" s="133" t="s">
        <v>42</v>
      </c>
      <c r="AO44" s="133" t="s">
        <v>42</v>
      </c>
      <c r="AP44" s="133" t="s">
        <v>183</v>
      </c>
      <c r="AQ44" s="133" t="s">
        <v>71</v>
      </c>
      <c r="AR44" s="137"/>
      <c r="AS44" s="137"/>
      <c r="AT44" s="137"/>
      <c r="AU44" s="133">
        <v>699111706</v>
      </c>
      <c r="AV44" s="133" t="s">
        <v>184</v>
      </c>
      <c r="AW44" s="133" t="s">
        <v>185</v>
      </c>
      <c r="AX44" s="138" t="s">
        <v>8179</v>
      </c>
      <c r="AY44" s="138"/>
      <c r="AZ44" s="138"/>
      <c r="BA44" s="138"/>
      <c r="BB44" s="138"/>
      <c r="BC44" s="300">
        <v>2026063379</v>
      </c>
      <c r="BD44" s="300" t="s">
        <v>8958</v>
      </c>
      <c r="BE44" s="138"/>
    </row>
    <row r="45" spans="1:57" s="140" customFormat="1" ht="12" customHeight="1">
      <c r="A45" s="119">
        <v>2012</v>
      </c>
      <c r="B45" s="119" t="s">
        <v>138</v>
      </c>
      <c r="C45" s="119" t="s">
        <v>139</v>
      </c>
      <c r="D45" s="131" t="s">
        <v>43</v>
      </c>
      <c r="E45" s="131" t="str">
        <f t="shared" si="0"/>
        <v>SIM</v>
      </c>
      <c r="F45" s="131" t="str">
        <f t="shared" si="1"/>
        <v>SIM</v>
      </c>
      <c r="G45" s="132">
        <v>41396</v>
      </c>
      <c r="H45" s="119" t="s">
        <v>44</v>
      </c>
      <c r="I45" s="119" t="s">
        <v>62</v>
      </c>
      <c r="J45" s="119">
        <f>240+48</f>
        <v>288</v>
      </c>
      <c r="K45" s="119">
        <v>432</v>
      </c>
      <c r="L45" s="119">
        <v>4</v>
      </c>
      <c r="M45" s="119">
        <v>4</v>
      </c>
      <c r="N45" s="119">
        <v>32</v>
      </c>
      <c r="O45" s="119" t="s">
        <v>43</v>
      </c>
      <c r="P45" s="119" t="s">
        <v>43</v>
      </c>
      <c r="Q45" s="133" t="s">
        <v>43</v>
      </c>
      <c r="R45" s="134" t="s">
        <v>18</v>
      </c>
      <c r="S45" s="134" t="s">
        <v>8851</v>
      </c>
      <c r="T45" s="134" t="s">
        <v>63</v>
      </c>
      <c r="U45" s="119">
        <v>11</v>
      </c>
      <c r="V45" s="134">
        <v>11370</v>
      </c>
      <c r="W45" s="135" t="s">
        <v>198</v>
      </c>
      <c r="X45" s="136" t="str">
        <f t="shared" si="3"/>
        <v>11370ABEIP</v>
      </c>
      <c r="Y45" s="137" t="s">
        <v>199</v>
      </c>
      <c r="Z45" s="119" t="s">
        <v>116</v>
      </c>
      <c r="AA45" s="119" t="s">
        <v>200</v>
      </c>
      <c r="AB45" s="131" t="s">
        <v>201</v>
      </c>
      <c r="AC45" s="119" t="s">
        <v>87</v>
      </c>
      <c r="AD45" s="119" t="s">
        <v>42</v>
      </c>
      <c r="AE45" s="119" t="s">
        <v>119</v>
      </c>
      <c r="AF45" s="119" t="s">
        <v>120</v>
      </c>
      <c r="AG45" s="119" t="s">
        <v>121</v>
      </c>
      <c r="AH45" s="119"/>
      <c r="AI45" s="119" t="s">
        <v>122</v>
      </c>
      <c r="AJ45" s="133" t="s">
        <v>123</v>
      </c>
      <c r="AK45" s="133" t="s">
        <v>124</v>
      </c>
      <c r="AL45" s="133"/>
      <c r="AM45" s="133"/>
      <c r="AN45" s="133" t="s">
        <v>42</v>
      </c>
      <c r="AO45" s="133" t="s">
        <v>42</v>
      </c>
      <c r="AP45" s="133" t="s">
        <v>202</v>
      </c>
      <c r="AQ45" s="133" t="s">
        <v>126</v>
      </c>
      <c r="AR45" s="137"/>
      <c r="AS45" s="137"/>
      <c r="AT45" s="137"/>
      <c r="AU45" s="133">
        <v>698949471</v>
      </c>
      <c r="AV45" s="133" t="s">
        <v>203</v>
      </c>
      <c r="AW45" s="133" t="s">
        <v>204</v>
      </c>
      <c r="AX45" s="138" t="s">
        <v>8179</v>
      </c>
      <c r="AY45" s="138"/>
      <c r="AZ45" s="138"/>
      <c r="BA45" s="138"/>
      <c r="BB45" s="138"/>
      <c r="BC45" s="300">
        <v>2026063379</v>
      </c>
      <c r="BD45" s="300" t="s">
        <v>8959</v>
      </c>
      <c r="BE45" s="138"/>
    </row>
    <row r="46" spans="1:57" s="140" customFormat="1" ht="12" customHeight="1">
      <c r="A46" s="119">
        <v>2012</v>
      </c>
      <c r="B46" s="119" t="s">
        <v>138</v>
      </c>
      <c r="C46" s="119" t="s">
        <v>139</v>
      </c>
      <c r="D46" s="131" t="s">
        <v>43</v>
      </c>
      <c r="E46" s="131" t="str">
        <f t="shared" si="0"/>
        <v>SIM</v>
      </c>
      <c r="F46" s="131" t="str">
        <f t="shared" si="1"/>
        <v>SIM</v>
      </c>
      <c r="G46" s="132">
        <v>41247</v>
      </c>
      <c r="H46" s="119" t="s">
        <v>44</v>
      </c>
      <c r="I46" s="119" t="s">
        <v>62</v>
      </c>
      <c r="J46" s="119">
        <f>240+48</f>
        <v>288</v>
      </c>
      <c r="K46" s="119">
        <v>432</v>
      </c>
      <c r="L46" s="119">
        <v>4</v>
      </c>
      <c r="M46" s="119">
        <v>4</v>
      </c>
      <c r="N46" s="119">
        <v>32</v>
      </c>
      <c r="O46" s="119" t="s">
        <v>43</v>
      </c>
      <c r="P46" s="119" t="s">
        <v>43</v>
      </c>
      <c r="Q46" s="133" t="s">
        <v>43</v>
      </c>
      <c r="R46" s="134" t="s">
        <v>18</v>
      </c>
      <c r="S46" s="134" t="s">
        <v>8851</v>
      </c>
      <c r="T46" s="134" t="s">
        <v>63</v>
      </c>
      <c r="U46" s="119">
        <v>11</v>
      </c>
      <c r="V46" s="134">
        <v>11370</v>
      </c>
      <c r="W46" s="135" t="s">
        <v>205</v>
      </c>
      <c r="X46" s="136" t="str">
        <f t="shared" si="3"/>
        <v>11370ABEJM</v>
      </c>
      <c r="Y46" s="137" t="s">
        <v>206</v>
      </c>
      <c r="Z46" s="119" t="s">
        <v>116</v>
      </c>
      <c r="AA46" s="119" t="s">
        <v>200</v>
      </c>
      <c r="AB46" s="131" t="s">
        <v>207</v>
      </c>
      <c r="AC46" s="119" t="s">
        <v>87</v>
      </c>
      <c r="AD46" s="119" t="s">
        <v>42</v>
      </c>
      <c r="AE46" s="119" t="s">
        <v>119</v>
      </c>
      <c r="AF46" s="119" t="s">
        <v>120</v>
      </c>
      <c r="AG46" s="119" t="s">
        <v>121</v>
      </c>
      <c r="AH46" s="119"/>
      <c r="AI46" s="119" t="s">
        <v>122</v>
      </c>
      <c r="AJ46" s="133" t="s">
        <v>123</v>
      </c>
      <c r="AK46" s="133" t="s">
        <v>124</v>
      </c>
      <c r="AL46" s="133"/>
      <c r="AM46" s="133"/>
      <c r="AN46" s="133" t="s">
        <v>42</v>
      </c>
      <c r="AO46" s="133" t="s">
        <v>42</v>
      </c>
      <c r="AP46" s="133" t="s">
        <v>202</v>
      </c>
      <c r="AQ46" s="133" t="s">
        <v>126</v>
      </c>
      <c r="AR46" s="137"/>
      <c r="AS46" s="137"/>
      <c r="AT46" s="137"/>
      <c r="AU46" s="133">
        <v>698517512</v>
      </c>
      <c r="AV46" s="133" t="s">
        <v>203</v>
      </c>
      <c r="AW46" s="133" t="s">
        <v>204</v>
      </c>
      <c r="AX46" s="138" t="s">
        <v>8179</v>
      </c>
      <c r="AY46" s="138"/>
      <c r="AZ46" s="138"/>
      <c r="BA46" s="138"/>
      <c r="BB46" s="138"/>
      <c r="BC46" s="300">
        <v>2026063379</v>
      </c>
      <c r="BD46" s="300" t="s">
        <v>8960</v>
      </c>
      <c r="BE46" s="138"/>
    </row>
    <row r="47" spans="1:57" s="140" customFormat="1" ht="12" customHeight="1">
      <c r="A47" s="119">
        <v>2012</v>
      </c>
      <c r="B47" s="119" t="s">
        <v>138</v>
      </c>
      <c r="C47" s="119" t="s">
        <v>139</v>
      </c>
      <c r="D47" s="131" t="s">
        <v>43</v>
      </c>
      <c r="E47" s="131" t="str">
        <f t="shared" si="0"/>
        <v>SIM</v>
      </c>
      <c r="F47" s="131" t="str">
        <f t="shared" si="1"/>
        <v>SIM</v>
      </c>
      <c r="G47" s="132">
        <v>41253</v>
      </c>
      <c r="H47" s="119" t="s">
        <v>44</v>
      </c>
      <c r="I47" s="119" t="s">
        <v>62</v>
      </c>
      <c r="J47" s="119">
        <v>240</v>
      </c>
      <c r="K47" s="119">
        <v>432</v>
      </c>
      <c r="L47" s="119">
        <v>4</v>
      </c>
      <c r="M47" s="119">
        <v>4</v>
      </c>
      <c r="N47" s="119">
        <v>32</v>
      </c>
      <c r="O47" s="119" t="s">
        <v>43</v>
      </c>
      <c r="P47" s="119" t="s">
        <v>43</v>
      </c>
      <c r="Q47" s="133" t="s">
        <v>43</v>
      </c>
      <c r="R47" s="134" t="s">
        <v>18</v>
      </c>
      <c r="S47" s="134" t="s">
        <v>8851</v>
      </c>
      <c r="T47" s="134" t="s">
        <v>63</v>
      </c>
      <c r="U47" s="119">
        <v>11</v>
      </c>
      <c r="V47" s="134">
        <v>11370</v>
      </c>
      <c r="W47" s="135" t="s">
        <v>208</v>
      </c>
      <c r="X47" s="136" t="str">
        <f t="shared" si="3"/>
        <v>11370ABELB</v>
      </c>
      <c r="Y47" s="137" t="s">
        <v>209</v>
      </c>
      <c r="Z47" s="119" t="s">
        <v>116</v>
      </c>
      <c r="AA47" s="119" t="s">
        <v>200</v>
      </c>
      <c r="AB47" s="131" t="s">
        <v>210</v>
      </c>
      <c r="AC47" s="119" t="s">
        <v>87</v>
      </c>
      <c r="AD47" s="119" t="s">
        <v>42</v>
      </c>
      <c r="AE47" s="119" t="s">
        <v>119</v>
      </c>
      <c r="AF47" s="119" t="s">
        <v>120</v>
      </c>
      <c r="AG47" s="119" t="s">
        <v>121</v>
      </c>
      <c r="AH47" s="119"/>
      <c r="AI47" s="119" t="s">
        <v>122</v>
      </c>
      <c r="AJ47" s="133" t="s">
        <v>123</v>
      </c>
      <c r="AK47" s="133" t="s">
        <v>124</v>
      </c>
      <c r="AL47" s="133"/>
      <c r="AM47" s="133"/>
      <c r="AN47" s="133" t="s">
        <v>42</v>
      </c>
      <c r="AO47" s="133" t="s">
        <v>42</v>
      </c>
      <c r="AP47" s="133" t="s">
        <v>202</v>
      </c>
      <c r="AQ47" s="133" t="s">
        <v>126</v>
      </c>
      <c r="AR47" s="137"/>
      <c r="AS47" s="137"/>
      <c r="AT47" s="137"/>
      <c r="AU47" s="133">
        <v>698502477</v>
      </c>
      <c r="AV47" s="133" t="s">
        <v>203</v>
      </c>
      <c r="AW47" s="133" t="s">
        <v>204</v>
      </c>
      <c r="AX47" s="138" t="s">
        <v>8179</v>
      </c>
      <c r="AY47" s="138"/>
      <c r="AZ47" s="138"/>
      <c r="BA47" s="138"/>
      <c r="BB47" s="138"/>
      <c r="BC47" s="300">
        <v>2026063379</v>
      </c>
      <c r="BD47" s="300" t="s">
        <v>8961</v>
      </c>
      <c r="BE47" s="138"/>
    </row>
    <row r="48" spans="1:57" s="140" customFormat="1" ht="12" customHeight="1">
      <c r="A48" s="119">
        <v>2012</v>
      </c>
      <c r="B48" s="119" t="s">
        <v>138</v>
      </c>
      <c r="C48" s="119" t="s">
        <v>139</v>
      </c>
      <c r="D48" s="131" t="s">
        <v>43</v>
      </c>
      <c r="E48" s="131" t="str">
        <f t="shared" si="0"/>
        <v>SIM</v>
      </c>
      <c r="F48" s="131" t="str">
        <f t="shared" si="1"/>
        <v>SIM</v>
      </c>
      <c r="G48" s="132">
        <v>41241</v>
      </c>
      <c r="H48" s="119" t="s">
        <v>44</v>
      </c>
      <c r="I48" s="119" t="s">
        <v>62</v>
      </c>
      <c r="J48" s="119">
        <f>240+48</f>
        <v>288</v>
      </c>
      <c r="K48" s="119">
        <v>432</v>
      </c>
      <c r="L48" s="119">
        <v>4</v>
      </c>
      <c r="M48" s="119">
        <v>4</v>
      </c>
      <c r="N48" s="119">
        <v>32</v>
      </c>
      <c r="O48" s="119" t="s">
        <v>43</v>
      </c>
      <c r="P48" s="119" t="s">
        <v>43</v>
      </c>
      <c r="Q48" s="133" t="s">
        <v>43</v>
      </c>
      <c r="R48" s="134" t="s">
        <v>18</v>
      </c>
      <c r="S48" s="134" t="s">
        <v>8851</v>
      </c>
      <c r="T48" s="134" t="s">
        <v>63</v>
      </c>
      <c r="U48" s="119">
        <v>11</v>
      </c>
      <c r="V48" s="134">
        <v>11370</v>
      </c>
      <c r="W48" s="135" t="s">
        <v>211</v>
      </c>
      <c r="X48" s="136" t="str">
        <f t="shared" si="3"/>
        <v>11370ABELC</v>
      </c>
      <c r="Y48" s="137" t="s">
        <v>212</v>
      </c>
      <c r="Z48" s="119" t="s">
        <v>116</v>
      </c>
      <c r="AA48" s="119" t="s">
        <v>200</v>
      </c>
      <c r="AB48" s="131" t="s">
        <v>213</v>
      </c>
      <c r="AC48" s="119" t="s">
        <v>87</v>
      </c>
      <c r="AD48" s="119" t="s">
        <v>42</v>
      </c>
      <c r="AE48" s="119" t="s">
        <v>119</v>
      </c>
      <c r="AF48" s="119" t="s">
        <v>120</v>
      </c>
      <c r="AG48" s="119" t="s">
        <v>121</v>
      </c>
      <c r="AH48" s="119"/>
      <c r="AI48" s="119" t="s">
        <v>122</v>
      </c>
      <c r="AJ48" s="133" t="s">
        <v>123</v>
      </c>
      <c r="AK48" s="133" t="s">
        <v>124</v>
      </c>
      <c r="AL48" s="133"/>
      <c r="AM48" s="133"/>
      <c r="AN48" s="133" t="s">
        <v>42</v>
      </c>
      <c r="AO48" s="133" t="s">
        <v>42</v>
      </c>
      <c r="AP48" s="133" t="s">
        <v>202</v>
      </c>
      <c r="AQ48" s="133" t="s">
        <v>126</v>
      </c>
      <c r="AR48" s="137"/>
      <c r="AS48" s="137"/>
      <c r="AT48" s="137"/>
      <c r="AU48" s="133">
        <v>698508220</v>
      </c>
      <c r="AV48" s="133" t="s">
        <v>203</v>
      </c>
      <c r="AW48" s="133" t="s">
        <v>204</v>
      </c>
      <c r="AX48" s="138" t="s">
        <v>8179</v>
      </c>
      <c r="AY48" s="138"/>
      <c r="AZ48" s="138"/>
      <c r="BA48" s="138"/>
      <c r="BB48" s="138"/>
      <c r="BC48" s="300">
        <v>2026063379</v>
      </c>
      <c r="BD48" s="300" t="s">
        <v>8962</v>
      </c>
      <c r="BE48" s="138"/>
    </row>
    <row r="49" spans="1:57" s="140" customFormat="1" ht="12" customHeight="1">
      <c r="A49" s="119">
        <v>2012</v>
      </c>
      <c r="B49" s="119" t="s">
        <v>138</v>
      </c>
      <c r="C49" s="119" t="s">
        <v>139</v>
      </c>
      <c r="D49" s="131" t="s">
        <v>43</v>
      </c>
      <c r="E49" s="131" t="str">
        <f t="shared" si="0"/>
        <v>SIM</v>
      </c>
      <c r="F49" s="131" t="str">
        <f t="shared" si="1"/>
        <v>SIM</v>
      </c>
      <c r="G49" s="132">
        <v>41239</v>
      </c>
      <c r="H49" s="119" t="s">
        <v>44</v>
      </c>
      <c r="I49" s="119" t="s">
        <v>62</v>
      </c>
      <c r="J49" s="119">
        <f>240+48</f>
        <v>288</v>
      </c>
      <c r="K49" s="119">
        <v>432</v>
      </c>
      <c r="L49" s="119">
        <v>4</v>
      </c>
      <c r="M49" s="119">
        <v>4</v>
      </c>
      <c r="N49" s="119">
        <v>32</v>
      </c>
      <c r="O49" s="119" t="s">
        <v>43</v>
      </c>
      <c r="P49" s="119" t="s">
        <v>43</v>
      </c>
      <c r="Q49" s="133" t="s">
        <v>43</v>
      </c>
      <c r="R49" s="134" t="s">
        <v>18</v>
      </c>
      <c r="S49" s="134" t="s">
        <v>8851</v>
      </c>
      <c r="T49" s="134" t="s">
        <v>63</v>
      </c>
      <c r="U49" s="119">
        <v>11</v>
      </c>
      <c r="V49" s="134">
        <v>11370</v>
      </c>
      <c r="W49" s="135" t="s">
        <v>214</v>
      </c>
      <c r="X49" s="136" t="str">
        <f t="shared" si="3"/>
        <v>11370ABELD</v>
      </c>
      <c r="Y49" s="137" t="s">
        <v>215</v>
      </c>
      <c r="Z49" s="119" t="s">
        <v>116</v>
      </c>
      <c r="AA49" s="119" t="s">
        <v>200</v>
      </c>
      <c r="AB49" s="131" t="s">
        <v>216</v>
      </c>
      <c r="AC49" s="119" t="s">
        <v>87</v>
      </c>
      <c r="AD49" s="119" t="s">
        <v>42</v>
      </c>
      <c r="AE49" s="119" t="s">
        <v>119</v>
      </c>
      <c r="AF49" s="119" t="s">
        <v>120</v>
      </c>
      <c r="AG49" s="119" t="s">
        <v>121</v>
      </c>
      <c r="AH49" s="119"/>
      <c r="AI49" s="119" t="s">
        <v>122</v>
      </c>
      <c r="AJ49" s="133" t="s">
        <v>123</v>
      </c>
      <c r="AK49" s="133" t="s">
        <v>124</v>
      </c>
      <c r="AL49" s="133"/>
      <c r="AM49" s="133"/>
      <c r="AN49" s="133" t="s">
        <v>42</v>
      </c>
      <c r="AO49" s="133" t="s">
        <v>42</v>
      </c>
      <c r="AP49" s="133" t="s">
        <v>202</v>
      </c>
      <c r="AQ49" s="133" t="s">
        <v>126</v>
      </c>
      <c r="AR49" s="137"/>
      <c r="AS49" s="137"/>
      <c r="AT49" s="137"/>
      <c r="AU49" s="133">
        <v>698502434</v>
      </c>
      <c r="AV49" s="133" t="s">
        <v>203</v>
      </c>
      <c r="AW49" s="133" t="s">
        <v>204</v>
      </c>
      <c r="AX49" s="138" t="s">
        <v>8179</v>
      </c>
      <c r="AY49" s="138"/>
      <c r="AZ49" s="138"/>
      <c r="BA49" s="138"/>
      <c r="BB49" s="138"/>
      <c r="BC49" s="300">
        <v>2026063379</v>
      </c>
      <c r="BD49" s="300" t="s">
        <v>8963</v>
      </c>
      <c r="BE49" s="138"/>
    </row>
    <row r="50" spans="1:57" s="140" customFormat="1" ht="12" customHeight="1">
      <c r="A50" s="119">
        <v>2012</v>
      </c>
      <c r="B50" s="119" t="s">
        <v>138</v>
      </c>
      <c r="C50" s="119" t="s">
        <v>139</v>
      </c>
      <c r="D50" s="131" t="s">
        <v>43</v>
      </c>
      <c r="E50" s="131" t="str">
        <f t="shared" si="0"/>
        <v>SIM</v>
      </c>
      <c r="F50" s="131" t="str">
        <f t="shared" si="1"/>
        <v>SIM</v>
      </c>
      <c r="G50" s="132">
        <v>41402</v>
      </c>
      <c r="H50" s="119" t="s">
        <v>44</v>
      </c>
      <c r="I50" s="119" t="s">
        <v>45</v>
      </c>
      <c r="J50" s="119">
        <v>240</v>
      </c>
      <c r="K50" s="119">
        <v>432</v>
      </c>
      <c r="L50" s="119">
        <v>4</v>
      </c>
      <c r="M50" s="119">
        <v>4</v>
      </c>
      <c r="N50" s="119">
        <v>32</v>
      </c>
      <c r="O50" s="119" t="s">
        <v>43</v>
      </c>
      <c r="P50" s="119" t="s">
        <v>43</v>
      </c>
      <c r="Q50" s="133" t="s">
        <v>46</v>
      </c>
      <c r="R50" s="134" t="s">
        <v>18</v>
      </c>
      <c r="S50" s="134" t="s">
        <v>8851</v>
      </c>
      <c r="T50" s="134" t="s">
        <v>63</v>
      </c>
      <c r="U50" s="119">
        <v>11</v>
      </c>
      <c r="V50" s="134">
        <v>11381</v>
      </c>
      <c r="W50" s="135" t="s">
        <v>306</v>
      </c>
      <c r="X50" s="136" t="str">
        <f t="shared" si="3"/>
        <v>11381PGEPM</v>
      </c>
      <c r="Y50" s="137" t="s">
        <v>307</v>
      </c>
      <c r="Z50" s="119" t="s">
        <v>294</v>
      </c>
      <c r="AA50" s="119" t="s">
        <v>308</v>
      </c>
      <c r="AB50" s="131" t="s">
        <v>309</v>
      </c>
      <c r="AC50" s="119" t="s">
        <v>52</v>
      </c>
      <c r="AD50" s="119" t="s">
        <v>42</v>
      </c>
      <c r="AE50" s="119" t="s">
        <v>310</v>
      </c>
      <c r="AF50" s="119" t="s">
        <v>311</v>
      </c>
      <c r="AG50" s="119" t="s">
        <v>312</v>
      </c>
      <c r="AH50" s="119"/>
      <c r="AI50" s="119" t="s">
        <v>313</v>
      </c>
      <c r="AJ50" s="133" t="s">
        <v>124</v>
      </c>
      <c r="AK50" s="133" t="s">
        <v>123</v>
      </c>
      <c r="AL50" s="133"/>
      <c r="AM50" s="133"/>
      <c r="AN50" s="133" t="s">
        <v>42</v>
      </c>
      <c r="AO50" s="133" t="s">
        <v>42</v>
      </c>
      <c r="AP50" s="133" t="s">
        <v>298</v>
      </c>
      <c r="AQ50" s="133" t="s">
        <v>126</v>
      </c>
      <c r="AR50" s="137"/>
      <c r="AS50" s="137"/>
      <c r="AT50" s="137"/>
      <c r="AU50" s="133">
        <v>698768736</v>
      </c>
      <c r="AV50" s="133" t="s">
        <v>314</v>
      </c>
      <c r="AW50" s="133" t="s">
        <v>315</v>
      </c>
      <c r="AX50" s="138" t="s">
        <v>8179</v>
      </c>
      <c r="AY50" s="138"/>
      <c r="AZ50" s="138"/>
      <c r="BA50" s="138"/>
      <c r="BB50" s="138"/>
      <c r="BC50" s="300">
        <v>2026063379</v>
      </c>
      <c r="BD50" s="300" t="s">
        <v>8964</v>
      </c>
      <c r="BE50" s="138"/>
    </row>
    <row r="51" spans="1:57" s="140" customFormat="1" ht="12" customHeight="1">
      <c r="A51" s="119">
        <v>2012</v>
      </c>
      <c r="B51" s="119" t="s">
        <v>138</v>
      </c>
      <c r="C51" s="119" t="s">
        <v>139</v>
      </c>
      <c r="D51" s="131" t="s">
        <v>43</v>
      </c>
      <c r="E51" s="131" t="str">
        <f t="shared" si="0"/>
        <v>SIM</v>
      </c>
      <c r="F51" s="131" t="str">
        <f t="shared" si="1"/>
        <v>SIM</v>
      </c>
      <c r="G51" s="132">
        <v>41404</v>
      </c>
      <c r="H51" s="119" t="s">
        <v>44</v>
      </c>
      <c r="I51" s="119" t="s">
        <v>62</v>
      </c>
      <c r="J51" s="119">
        <v>240</v>
      </c>
      <c r="K51" s="119">
        <v>432</v>
      </c>
      <c r="L51" s="119">
        <v>4</v>
      </c>
      <c r="M51" s="119">
        <v>4</v>
      </c>
      <c r="N51" s="119">
        <v>32</v>
      </c>
      <c r="O51" s="119" t="s">
        <v>43</v>
      </c>
      <c r="P51" s="119" t="s">
        <v>43</v>
      </c>
      <c r="Q51" s="133" t="s">
        <v>43</v>
      </c>
      <c r="R51" s="134" t="s">
        <v>18</v>
      </c>
      <c r="S51" s="134" t="s">
        <v>8851</v>
      </c>
      <c r="T51" s="134" t="s">
        <v>63</v>
      </c>
      <c r="U51" s="119">
        <v>11</v>
      </c>
      <c r="V51" s="134">
        <v>11381</v>
      </c>
      <c r="W51" s="135" t="s">
        <v>316</v>
      </c>
      <c r="X51" s="136" t="str">
        <f t="shared" si="3"/>
        <v>11381PGEPN</v>
      </c>
      <c r="Y51" s="137" t="s">
        <v>317</v>
      </c>
      <c r="Z51" s="119" t="s">
        <v>294</v>
      </c>
      <c r="AA51" s="119" t="s">
        <v>308</v>
      </c>
      <c r="AB51" s="131" t="s">
        <v>318</v>
      </c>
      <c r="AC51" s="119" t="s">
        <v>52</v>
      </c>
      <c r="AD51" s="119" t="s">
        <v>42</v>
      </c>
      <c r="AE51" s="119" t="s">
        <v>310</v>
      </c>
      <c r="AF51" s="119" t="s">
        <v>311</v>
      </c>
      <c r="AG51" s="119" t="s">
        <v>312</v>
      </c>
      <c r="AH51" s="119"/>
      <c r="AI51" s="119" t="s">
        <v>313</v>
      </c>
      <c r="AJ51" s="133" t="s">
        <v>124</v>
      </c>
      <c r="AK51" s="133" t="s">
        <v>123</v>
      </c>
      <c r="AL51" s="133"/>
      <c r="AM51" s="133"/>
      <c r="AN51" s="133" t="s">
        <v>42</v>
      </c>
      <c r="AO51" s="133" t="s">
        <v>42</v>
      </c>
      <c r="AP51" s="133" t="s">
        <v>298</v>
      </c>
      <c r="AQ51" s="133" t="s">
        <v>126</v>
      </c>
      <c r="AR51" s="137"/>
      <c r="AS51" s="137"/>
      <c r="AT51" s="137"/>
      <c r="AU51" s="133">
        <v>698949641</v>
      </c>
      <c r="AV51" s="133" t="s">
        <v>314</v>
      </c>
      <c r="AW51" s="133" t="s">
        <v>315</v>
      </c>
      <c r="AX51" s="138" t="s">
        <v>8179</v>
      </c>
      <c r="AY51" s="138"/>
      <c r="AZ51" s="138"/>
      <c r="BA51" s="138"/>
      <c r="BB51" s="138"/>
      <c r="BC51" s="300">
        <v>2026063379</v>
      </c>
      <c r="BD51" s="300" t="s">
        <v>8965</v>
      </c>
      <c r="BE51" s="138"/>
    </row>
    <row r="52" spans="1:57" s="140" customFormat="1" ht="12" customHeight="1">
      <c r="A52" s="119">
        <v>2012</v>
      </c>
      <c r="B52" s="119" t="s">
        <v>138</v>
      </c>
      <c r="C52" s="119" t="s">
        <v>139</v>
      </c>
      <c r="D52" s="131" t="s">
        <v>43</v>
      </c>
      <c r="E52" s="131" t="str">
        <f t="shared" si="0"/>
        <v>SIM</v>
      </c>
      <c r="F52" s="131" t="str">
        <f t="shared" si="1"/>
        <v>SIM</v>
      </c>
      <c r="G52" s="132">
        <v>41407</v>
      </c>
      <c r="H52" s="119" t="s">
        <v>44</v>
      </c>
      <c r="I52" s="119" t="s">
        <v>62</v>
      </c>
      <c r="J52" s="119">
        <v>240</v>
      </c>
      <c r="K52" s="119">
        <v>432</v>
      </c>
      <c r="L52" s="119">
        <v>4</v>
      </c>
      <c r="M52" s="119">
        <v>4</v>
      </c>
      <c r="N52" s="119">
        <v>32</v>
      </c>
      <c r="O52" s="119" t="s">
        <v>43</v>
      </c>
      <c r="P52" s="119" t="s">
        <v>43</v>
      </c>
      <c r="Q52" s="133" t="s">
        <v>43</v>
      </c>
      <c r="R52" s="134" t="s">
        <v>18</v>
      </c>
      <c r="S52" s="134" t="s">
        <v>8851</v>
      </c>
      <c r="T52" s="134" t="s">
        <v>63</v>
      </c>
      <c r="U52" s="119">
        <v>11</v>
      </c>
      <c r="V52" s="134">
        <v>11381</v>
      </c>
      <c r="W52" s="135" t="s">
        <v>319</v>
      </c>
      <c r="X52" s="136" t="str">
        <f t="shared" si="3"/>
        <v>11381PGEPO</v>
      </c>
      <c r="Y52" s="137" t="s">
        <v>320</v>
      </c>
      <c r="Z52" s="119" t="s">
        <v>294</v>
      </c>
      <c r="AA52" s="119" t="s">
        <v>308</v>
      </c>
      <c r="AB52" s="131" t="s">
        <v>321</v>
      </c>
      <c r="AC52" s="119" t="s">
        <v>52</v>
      </c>
      <c r="AD52" s="119" t="s">
        <v>42</v>
      </c>
      <c r="AE52" s="119" t="s">
        <v>310</v>
      </c>
      <c r="AF52" s="119" t="s">
        <v>311</v>
      </c>
      <c r="AG52" s="119" t="s">
        <v>312</v>
      </c>
      <c r="AH52" s="119"/>
      <c r="AI52" s="119" t="s">
        <v>313</v>
      </c>
      <c r="AJ52" s="133" t="s">
        <v>124</v>
      </c>
      <c r="AK52" s="133" t="s">
        <v>123</v>
      </c>
      <c r="AL52" s="133"/>
      <c r="AM52" s="133"/>
      <c r="AN52" s="133" t="s">
        <v>42</v>
      </c>
      <c r="AO52" s="133" t="s">
        <v>42</v>
      </c>
      <c r="AP52" s="133" t="s">
        <v>298</v>
      </c>
      <c r="AQ52" s="133" t="s">
        <v>126</v>
      </c>
      <c r="AR52" s="137"/>
      <c r="AS52" s="137"/>
      <c r="AT52" s="137"/>
      <c r="AU52" s="133">
        <v>698949714</v>
      </c>
      <c r="AV52" s="133" t="s">
        <v>314</v>
      </c>
      <c r="AW52" s="133" t="s">
        <v>315</v>
      </c>
      <c r="AX52" s="138" t="s">
        <v>8179</v>
      </c>
      <c r="AY52" s="138"/>
      <c r="AZ52" s="138"/>
      <c r="BA52" s="138"/>
      <c r="BB52" s="138"/>
      <c r="BC52" s="300">
        <v>2026063379</v>
      </c>
      <c r="BD52" s="300" t="s">
        <v>8966</v>
      </c>
      <c r="BE52" s="138"/>
    </row>
    <row r="53" spans="1:57" s="140" customFormat="1" ht="12" customHeight="1">
      <c r="A53" s="119">
        <v>2012</v>
      </c>
      <c r="B53" s="119" t="s">
        <v>138</v>
      </c>
      <c r="C53" s="119" t="s">
        <v>139</v>
      </c>
      <c r="D53" s="131" t="s">
        <v>43</v>
      </c>
      <c r="E53" s="131" t="str">
        <f t="shared" si="0"/>
        <v>SIM</v>
      </c>
      <c r="F53" s="131" t="str">
        <f t="shared" si="1"/>
        <v>SIM</v>
      </c>
      <c r="G53" s="132">
        <v>41248</v>
      </c>
      <c r="H53" s="119" t="s">
        <v>44</v>
      </c>
      <c r="I53" s="119" t="s">
        <v>62</v>
      </c>
      <c r="J53" s="119">
        <v>240</v>
      </c>
      <c r="K53" s="119">
        <v>432</v>
      </c>
      <c r="L53" s="119">
        <v>4</v>
      </c>
      <c r="M53" s="119">
        <v>4</v>
      </c>
      <c r="N53" s="119">
        <v>32</v>
      </c>
      <c r="O53" s="119" t="s">
        <v>43</v>
      </c>
      <c r="P53" s="119" t="s">
        <v>43</v>
      </c>
      <c r="Q53" s="133" t="s">
        <v>43</v>
      </c>
      <c r="R53" s="134" t="s">
        <v>18</v>
      </c>
      <c r="S53" s="134" t="s">
        <v>8851</v>
      </c>
      <c r="T53" s="134" t="s">
        <v>63</v>
      </c>
      <c r="U53" s="119">
        <v>11</v>
      </c>
      <c r="V53" s="134">
        <v>11381</v>
      </c>
      <c r="W53" s="135" t="s">
        <v>322</v>
      </c>
      <c r="X53" s="136" t="str">
        <f t="shared" si="3"/>
        <v>11381PGEPS</v>
      </c>
      <c r="Y53" s="137" t="s">
        <v>323</v>
      </c>
      <c r="Z53" s="119" t="s">
        <v>294</v>
      </c>
      <c r="AA53" s="119" t="s">
        <v>308</v>
      </c>
      <c r="AB53" s="131" t="s">
        <v>324</v>
      </c>
      <c r="AC53" s="119" t="s">
        <v>52</v>
      </c>
      <c r="AD53" s="119" t="s">
        <v>42</v>
      </c>
      <c r="AE53" s="119" t="s">
        <v>310</v>
      </c>
      <c r="AF53" s="119" t="s">
        <v>311</v>
      </c>
      <c r="AG53" s="119" t="s">
        <v>312</v>
      </c>
      <c r="AH53" s="119"/>
      <c r="AI53" s="119" t="s">
        <v>313</v>
      </c>
      <c r="AJ53" s="133" t="s">
        <v>124</v>
      </c>
      <c r="AK53" s="133" t="s">
        <v>123</v>
      </c>
      <c r="AL53" s="133"/>
      <c r="AM53" s="133"/>
      <c r="AN53" s="133" t="s">
        <v>42</v>
      </c>
      <c r="AO53" s="133" t="s">
        <v>42</v>
      </c>
      <c r="AP53" s="133" t="s">
        <v>298</v>
      </c>
      <c r="AQ53" s="133" t="s">
        <v>126</v>
      </c>
      <c r="AR53" s="137"/>
      <c r="AS53" s="137"/>
      <c r="AT53" s="137"/>
      <c r="AU53" s="133">
        <v>698522338</v>
      </c>
      <c r="AV53" s="133" t="s">
        <v>314</v>
      </c>
      <c r="AW53" s="133" t="s">
        <v>315</v>
      </c>
      <c r="AX53" s="138" t="s">
        <v>8179</v>
      </c>
      <c r="AY53" s="138"/>
      <c r="AZ53" s="138"/>
      <c r="BA53" s="138"/>
      <c r="BB53" s="138"/>
      <c r="BC53" s="300">
        <v>2026063379</v>
      </c>
      <c r="BD53" s="300" t="s">
        <v>8967</v>
      </c>
      <c r="BE53" s="138"/>
    </row>
    <row r="54" spans="1:57" s="140" customFormat="1" ht="12" customHeight="1">
      <c r="A54" s="119">
        <v>2012</v>
      </c>
      <c r="B54" s="119" t="s">
        <v>113</v>
      </c>
      <c r="C54" s="119">
        <v>2013</v>
      </c>
      <c r="D54" s="131" t="s">
        <v>46</v>
      </c>
      <c r="E54" s="131" t="str">
        <f t="shared" si="0"/>
        <v>SIM</v>
      </c>
      <c r="F54" s="131" t="str">
        <f t="shared" si="1"/>
        <v>SIM</v>
      </c>
      <c r="G54" s="132">
        <v>41439</v>
      </c>
      <c r="H54" s="119" t="s">
        <v>87</v>
      </c>
      <c r="I54" s="119" t="s">
        <v>45</v>
      </c>
      <c r="J54" s="119">
        <v>192</v>
      </c>
      <c r="K54" s="119">
        <v>448</v>
      </c>
      <c r="L54" s="119">
        <v>8</v>
      </c>
      <c r="M54" s="119">
        <v>8</v>
      </c>
      <c r="N54" s="119">
        <v>16</v>
      </c>
      <c r="O54" s="119" t="s">
        <v>43</v>
      </c>
      <c r="P54" s="119" t="s">
        <v>43</v>
      </c>
      <c r="Q54" s="133" t="s">
        <v>46</v>
      </c>
      <c r="R54" s="134" t="s">
        <v>18</v>
      </c>
      <c r="S54" s="134" t="s">
        <v>8851</v>
      </c>
      <c r="T54" s="134" t="s">
        <v>63</v>
      </c>
      <c r="U54" s="119">
        <v>11</v>
      </c>
      <c r="V54" s="134">
        <v>11370</v>
      </c>
      <c r="W54" s="135" t="s">
        <v>114</v>
      </c>
      <c r="X54" s="136" t="str">
        <f t="shared" si="3"/>
        <v>11370JICAG</v>
      </c>
      <c r="Y54" s="137" t="s">
        <v>115</v>
      </c>
      <c r="Z54" s="119" t="s">
        <v>116</v>
      </c>
      <c r="AA54" s="119" t="s">
        <v>117</v>
      </c>
      <c r="AB54" s="131" t="s">
        <v>118</v>
      </c>
      <c r="AC54" s="119" t="s">
        <v>87</v>
      </c>
      <c r="AD54" s="119" t="s">
        <v>42</v>
      </c>
      <c r="AE54" s="119" t="s">
        <v>119</v>
      </c>
      <c r="AF54" s="119" t="s">
        <v>120</v>
      </c>
      <c r="AG54" s="119" t="s">
        <v>121</v>
      </c>
      <c r="AH54" s="119"/>
      <c r="AI54" s="119" t="s">
        <v>122</v>
      </c>
      <c r="AJ54" s="133" t="s">
        <v>123</v>
      </c>
      <c r="AK54" s="133" t="s">
        <v>124</v>
      </c>
      <c r="AL54" s="133"/>
      <c r="AM54" s="133"/>
      <c r="AN54" s="133" t="s">
        <v>42</v>
      </c>
      <c r="AO54" s="133" t="s">
        <v>125</v>
      </c>
      <c r="AP54" s="133">
        <v>1530</v>
      </c>
      <c r="AQ54" s="133" t="s">
        <v>126</v>
      </c>
      <c r="AR54" s="137"/>
      <c r="AS54" s="137"/>
      <c r="AT54" s="137"/>
      <c r="AU54" s="133">
        <v>1002603762</v>
      </c>
      <c r="AV54" s="133" t="s">
        <v>127</v>
      </c>
      <c r="AW54" s="133" t="s">
        <v>128</v>
      </c>
      <c r="AX54" s="138"/>
      <c r="AY54" s="138"/>
      <c r="AZ54" s="138"/>
      <c r="BA54" s="138"/>
      <c r="BB54" s="138"/>
      <c r="BC54" s="300">
        <v>1892063257</v>
      </c>
      <c r="BD54" s="300" t="s">
        <v>8968</v>
      </c>
      <c r="BE54" s="138"/>
    </row>
    <row r="55" spans="1:57" s="140" customFormat="1" ht="12" customHeight="1">
      <c r="A55" s="119">
        <v>2012</v>
      </c>
      <c r="B55" s="119" t="s">
        <v>113</v>
      </c>
      <c r="C55" s="119">
        <v>2014</v>
      </c>
      <c r="D55" s="131" t="s">
        <v>46</v>
      </c>
      <c r="E55" s="131" t="str">
        <f t="shared" si="0"/>
        <v>SIM</v>
      </c>
      <c r="F55" s="131" t="str">
        <f t="shared" si="1"/>
        <v>SIM</v>
      </c>
      <c r="G55" s="132">
        <v>41926</v>
      </c>
      <c r="H55" s="119" t="s">
        <v>8374</v>
      </c>
      <c r="I55" s="119" t="s">
        <v>45</v>
      </c>
      <c r="J55" s="119">
        <v>192</v>
      </c>
      <c r="K55" s="119">
        <v>432</v>
      </c>
      <c r="L55" s="119">
        <v>4</v>
      </c>
      <c r="M55" s="119">
        <v>0</v>
      </c>
      <c r="N55" s="119">
        <v>24</v>
      </c>
      <c r="O55" s="119" t="s">
        <v>46</v>
      </c>
      <c r="P55" s="119" t="s">
        <v>46</v>
      </c>
      <c r="Q55" s="133" t="s">
        <v>46</v>
      </c>
      <c r="R55" s="134" t="s">
        <v>18</v>
      </c>
      <c r="S55" s="134" t="s">
        <v>8851</v>
      </c>
      <c r="T55" s="134" t="s">
        <v>63</v>
      </c>
      <c r="U55" s="119">
        <v>11</v>
      </c>
      <c r="V55" s="134">
        <v>11550</v>
      </c>
      <c r="W55" s="135" t="s">
        <v>129</v>
      </c>
      <c r="X55" s="136" t="str">
        <f t="shared" si="3"/>
        <v>11550VGBPW</v>
      </c>
      <c r="Y55" s="137" t="s">
        <v>130</v>
      </c>
      <c r="Z55" s="119" t="s">
        <v>131</v>
      </c>
      <c r="AA55" s="119" t="s">
        <v>132</v>
      </c>
      <c r="AB55" s="131" t="s">
        <v>133</v>
      </c>
      <c r="AC55" s="119" t="s">
        <v>87</v>
      </c>
      <c r="AD55" s="119" t="s">
        <v>42</v>
      </c>
      <c r="AE55" s="119" t="s">
        <v>134</v>
      </c>
      <c r="AF55" s="119" t="s">
        <v>120</v>
      </c>
      <c r="AG55" s="119" t="s">
        <v>121</v>
      </c>
      <c r="AH55" s="119"/>
      <c r="AI55" s="119" t="s">
        <v>122</v>
      </c>
      <c r="AJ55" s="133" t="s">
        <v>124</v>
      </c>
      <c r="AK55" s="133" t="s">
        <v>123</v>
      </c>
      <c r="AL55" s="133"/>
      <c r="AM55" s="133"/>
      <c r="AN55" s="133" t="s">
        <v>42</v>
      </c>
      <c r="AO55" s="133" t="s">
        <v>42</v>
      </c>
      <c r="AP55" s="133" t="s">
        <v>56</v>
      </c>
      <c r="AQ55" s="133" t="s">
        <v>56</v>
      </c>
      <c r="AR55" s="137"/>
      <c r="AS55" s="137"/>
      <c r="AT55" s="137"/>
      <c r="AU55" s="133">
        <v>1002794100</v>
      </c>
      <c r="AV55" s="138" t="s">
        <v>136</v>
      </c>
      <c r="AW55" s="138" t="s">
        <v>137</v>
      </c>
      <c r="AX55" s="138"/>
      <c r="AY55" s="138"/>
      <c r="AZ55" s="138"/>
      <c r="BA55" s="138"/>
      <c r="BB55" s="138"/>
      <c r="BC55" s="300">
        <v>1440084644</v>
      </c>
      <c r="BD55" s="300" t="s">
        <v>8969</v>
      </c>
      <c r="BE55" s="138"/>
    </row>
    <row r="56" spans="1:57" s="140" customFormat="1" ht="12" customHeight="1">
      <c r="A56" s="119">
        <v>2012</v>
      </c>
      <c r="B56" s="119" t="s">
        <v>41</v>
      </c>
      <c r="C56" s="119" t="s">
        <v>42</v>
      </c>
      <c r="D56" s="131" t="s">
        <v>43</v>
      </c>
      <c r="E56" s="131" t="str">
        <f t="shared" si="0"/>
        <v/>
      </c>
      <c r="F56" s="131" t="str">
        <f t="shared" si="1"/>
        <v/>
      </c>
      <c r="G56" s="132"/>
      <c r="H56" s="119" t="s">
        <v>44</v>
      </c>
      <c r="I56" s="119" t="s">
        <v>45</v>
      </c>
      <c r="J56" s="119">
        <v>240</v>
      </c>
      <c r="K56" s="119">
        <v>432</v>
      </c>
      <c r="L56" s="119">
        <v>4</v>
      </c>
      <c r="M56" s="119">
        <v>4</v>
      </c>
      <c r="N56" s="119">
        <v>32</v>
      </c>
      <c r="O56" s="119" t="s">
        <v>43</v>
      </c>
      <c r="P56" s="119" t="s">
        <v>43</v>
      </c>
      <c r="Q56" s="133" t="s">
        <v>46</v>
      </c>
      <c r="R56" s="134" t="s">
        <v>18</v>
      </c>
      <c r="S56" s="134" t="s">
        <v>8851</v>
      </c>
      <c r="T56" s="134" t="s">
        <v>47</v>
      </c>
      <c r="U56" s="119">
        <v>14</v>
      </c>
      <c r="V56" s="134">
        <v>11144</v>
      </c>
      <c r="W56" s="131" t="s">
        <v>42</v>
      </c>
      <c r="X56" s="133" t="s">
        <v>48</v>
      </c>
      <c r="Y56" s="137" t="s">
        <v>49</v>
      </c>
      <c r="Z56" s="119" t="s">
        <v>8719</v>
      </c>
      <c r="AA56" s="119" t="s">
        <v>50</v>
      </c>
      <c r="AB56" s="131" t="s">
        <v>51</v>
      </c>
      <c r="AC56" s="119" t="s">
        <v>52</v>
      </c>
      <c r="AD56" s="119" t="s">
        <v>42</v>
      </c>
      <c r="AE56" s="119" t="s">
        <v>53</v>
      </c>
      <c r="AF56" s="119" t="s">
        <v>54</v>
      </c>
      <c r="AG56" s="119" t="s">
        <v>55</v>
      </c>
      <c r="AH56" s="142"/>
      <c r="AI56" s="119" t="s">
        <v>56</v>
      </c>
      <c r="AJ56" s="133" t="s">
        <v>57</v>
      </c>
      <c r="AK56" s="133" t="s">
        <v>58</v>
      </c>
      <c r="AL56" s="133"/>
      <c r="AM56" s="133"/>
      <c r="AN56" s="133" t="s">
        <v>56</v>
      </c>
      <c r="AO56" s="133" t="s">
        <v>42</v>
      </c>
      <c r="AP56" s="133" t="s">
        <v>56</v>
      </c>
      <c r="AQ56" s="133" t="s">
        <v>56</v>
      </c>
      <c r="AR56" s="137"/>
      <c r="AS56" s="137"/>
      <c r="AT56" s="137"/>
      <c r="AU56" s="133">
        <v>687691036</v>
      </c>
      <c r="AV56" s="133" t="s">
        <v>59</v>
      </c>
      <c r="AW56" s="133" t="s">
        <v>60</v>
      </c>
      <c r="AX56" s="138" t="s">
        <v>8178</v>
      </c>
      <c r="AY56" s="138"/>
      <c r="AZ56" s="138"/>
      <c r="BA56" s="138"/>
      <c r="BB56" s="138"/>
      <c r="BC56" s="300">
        <v>2026063379</v>
      </c>
      <c r="BD56" s="300" t="s">
        <v>10535</v>
      </c>
      <c r="BE56" s="138"/>
    </row>
    <row r="57" spans="1:57" s="140" customFormat="1" ht="12" customHeight="1">
      <c r="A57" s="119">
        <v>2012</v>
      </c>
      <c r="B57" s="119" t="s">
        <v>41</v>
      </c>
      <c r="C57" s="119" t="s">
        <v>61</v>
      </c>
      <c r="D57" s="131" t="s">
        <v>43</v>
      </c>
      <c r="E57" s="131" t="str">
        <f t="shared" si="0"/>
        <v>SIM</v>
      </c>
      <c r="F57" s="131" t="str">
        <f t="shared" si="1"/>
        <v>SIM</v>
      </c>
      <c r="G57" s="132">
        <v>41208</v>
      </c>
      <c r="H57" s="119" t="s">
        <v>44</v>
      </c>
      <c r="I57" s="119" t="s">
        <v>45</v>
      </c>
      <c r="J57" s="119">
        <v>240</v>
      </c>
      <c r="K57" s="119">
        <v>432</v>
      </c>
      <c r="L57" s="119">
        <v>4</v>
      </c>
      <c r="M57" s="119">
        <v>4</v>
      </c>
      <c r="N57" s="119">
        <v>32</v>
      </c>
      <c r="O57" s="119" t="s">
        <v>43</v>
      </c>
      <c r="P57" s="119" t="s">
        <v>43</v>
      </c>
      <c r="Q57" s="133" t="s">
        <v>43</v>
      </c>
      <c r="R57" s="134" t="s">
        <v>18</v>
      </c>
      <c r="S57" s="134" t="s">
        <v>8851</v>
      </c>
      <c r="T57" s="134" t="s">
        <v>63</v>
      </c>
      <c r="U57" s="119">
        <v>19</v>
      </c>
      <c r="V57" s="134">
        <v>13797</v>
      </c>
      <c r="W57" s="135" t="s">
        <v>103</v>
      </c>
      <c r="X57" s="136" t="str">
        <f t="shared" ref="X57:X120" si="4">V57&amp;AA57&amp;W57</f>
        <v>13797OLOLI</v>
      </c>
      <c r="Y57" s="137" t="s">
        <v>104</v>
      </c>
      <c r="Z57" s="119" t="s">
        <v>105</v>
      </c>
      <c r="AA57" s="119" t="s">
        <v>106</v>
      </c>
      <c r="AB57" s="131" t="s">
        <v>107</v>
      </c>
      <c r="AC57" s="119" t="s">
        <v>87</v>
      </c>
      <c r="AD57" s="119" t="s">
        <v>42</v>
      </c>
      <c r="AE57" s="119" t="s">
        <v>108</v>
      </c>
      <c r="AF57" s="119" t="s">
        <v>109</v>
      </c>
      <c r="AG57" s="119" t="s">
        <v>110</v>
      </c>
      <c r="AH57" s="119"/>
      <c r="AI57" s="119" t="s">
        <v>111</v>
      </c>
      <c r="AJ57" s="133" t="s">
        <v>58</v>
      </c>
      <c r="AK57" s="133" t="s">
        <v>57</v>
      </c>
      <c r="AL57" s="133"/>
      <c r="AM57" s="133"/>
      <c r="AN57" s="133" t="s">
        <v>42</v>
      </c>
      <c r="AO57" s="133" t="s">
        <v>42</v>
      </c>
      <c r="AP57" s="133" t="s">
        <v>112</v>
      </c>
      <c r="AQ57" s="133" t="s">
        <v>102</v>
      </c>
      <c r="AR57" s="137"/>
      <c r="AS57" s="137"/>
      <c r="AT57" s="137"/>
      <c r="AU57" s="133">
        <v>1003667349</v>
      </c>
      <c r="AV57" s="133" t="s">
        <v>8287</v>
      </c>
      <c r="AW57" s="133" t="s">
        <v>8287</v>
      </c>
      <c r="AX57" s="138" t="s">
        <v>8179</v>
      </c>
      <c r="AY57" s="138"/>
      <c r="AZ57" s="138"/>
      <c r="BA57" s="138"/>
      <c r="BB57" s="138"/>
      <c r="BC57" s="300">
        <v>2026063379</v>
      </c>
      <c r="BD57" s="300" t="s">
        <v>10536</v>
      </c>
      <c r="BE57" s="138"/>
    </row>
    <row r="58" spans="1:57" s="140" customFormat="1" ht="12" customHeight="1">
      <c r="A58" s="119">
        <v>2012</v>
      </c>
      <c r="B58" s="119" t="s">
        <v>41</v>
      </c>
      <c r="C58" s="119" t="s">
        <v>61</v>
      </c>
      <c r="D58" s="131" t="s">
        <v>43</v>
      </c>
      <c r="E58" s="131" t="str">
        <f t="shared" si="0"/>
        <v>SIM</v>
      </c>
      <c r="F58" s="131" t="str">
        <f t="shared" si="1"/>
        <v>SIM</v>
      </c>
      <c r="G58" s="132">
        <v>41158</v>
      </c>
      <c r="H58" s="119" t="s">
        <v>44</v>
      </c>
      <c r="I58" s="119" t="s">
        <v>62</v>
      </c>
      <c r="J58" s="119">
        <v>240</v>
      </c>
      <c r="K58" s="119">
        <v>432</v>
      </c>
      <c r="L58" s="119">
        <v>4</v>
      </c>
      <c r="M58" s="119">
        <v>4</v>
      </c>
      <c r="N58" s="119">
        <v>32</v>
      </c>
      <c r="O58" s="119" t="s">
        <v>43</v>
      </c>
      <c r="P58" s="119" t="s">
        <v>43</v>
      </c>
      <c r="Q58" s="133" t="s">
        <v>43</v>
      </c>
      <c r="R58" s="134" t="s">
        <v>18</v>
      </c>
      <c r="S58" s="134" t="s">
        <v>8851</v>
      </c>
      <c r="T58" s="134" t="s">
        <v>63</v>
      </c>
      <c r="U58" s="119">
        <v>14</v>
      </c>
      <c r="V58" s="134">
        <v>11359</v>
      </c>
      <c r="W58" s="135" t="s">
        <v>64</v>
      </c>
      <c r="X58" s="136" t="str">
        <f t="shared" si="4"/>
        <v>11359MDPAC</v>
      </c>
      <c r="Y58" s="137" t="s">
        <v>65</v>
      </c>
      <c r="Z58" s="119" t="s">
        <v>66</v>
      </c>
      <c r="AA58" s="119" t="s">
        <v>67</v>
      </c>
      <c r="AB58" s="131" t="s">
        <v>68</v>
      </c>
      <c r="AC58" s="119" t="s">
        <v>52</v>
      </c>
      <c r="AD58" s="119" t="s">
        <v>42</v>
      </c>
      <c r="AE58" s="119" t="s">
        <v>53</v>
      </c>
      <c r="AF58" s="119" t="s">
        <v>54</v>
      </c>
      <c r="AG58" s="119" t="s">
        <v>55</v>
      </c>
      <c r="AH58" s="119"/>
      <c r="AI58" s="119" t="s">
        <v>69</v>
      </c>
      <c r="AJ58" s="133" t="s">
        <v>57</v>
      </c>
      <c r="AK58" s="133" t="s">
        <v>58</v>
      </c>
      <c r="AL58" s="133"/>
      <c r="AM58" s="133"/>
      <c r="AN58" s="133" t="s">
        <v>42</v>
      </c>
      <c r="AO58" s="133" t="s">
        <v>42</v>
      </c>
      <c r="AP58" s="133" t="s">
        <v>70</v>
      </c>
      <c r="AQ58" s="133" t="s">
        <v>71</v>
      </c>
      <c r="AR58" s="137"/>
      <c r="AS58" s="137"/>
      <c r="AT58" s="137"/>
      <c r="AU58" s="133">
        <v>687777062</v>
      </c>
      <c r="AV58" s="133" t="s">
        <v>8287</v>
      </c>
      <c r="AW58" s="133" t="s">
        <v>8287</v>
      </c>
      <c r="AX58" s="138" t="s">
        <v>8178</v>
      </c>
      <c r="AY58" s="162"/>
      <c r="AZ58" s="138"/>
      <c r="BA58" s="162"/>
      <c r="BB58" s="162"/>
      <c r="BC58" s="300">
        <v>2026063379</v>
      </c>
      <c r="BD58" s="300" t="s">
        <v>10537</v>
      </c>
      <c r="BE58" s="166"/>
    </row>
    <row r="59" spans="1:57" s="140" customFormat="1" ht="12" customHeight="1">
      <c r="A59" s="119">
        <v>2012</v>
      </c>
      <c r="B59" s="119" t="s">
        <v>41</v>
      </c>
      <c r="C59" s="119" t="s">
        <v>61</v>
      </c>
      <c r="D59" s="131" t="s">
        <v>43</v>
      </c>
      <c r="E59" s="131" t="str">
        <f t="shared" si="0"/>
        <v>SIM</v>
      </c>
      <c r="F59" s="131" t="str">
        <f t="shared" si="1"/>
        <v>SIM</v>
      </c>
      <c r="G59" s="132">
        <v>41187</v>
      </c>
      <c r="H59" s="119" t="s">
        <v>44</v>
      </c>
      <c r="I59" s="119" t="s">
        <v>62</v>
      </c>
      <c r="J59" s="119">
        <v>240</v>
      </c>
      <c r="K59" s="119">
        <v>432</v>
      </c>
      <c r="L59" s="119">
        <v>4</v>
      </c>
      <c r="M59" s="119">
        <v>4</v>
      </c>
      <c r="N59" s="119">
        <v>32</v>
      </c>
      <c r="O59" s="119" t="s">
        <v>43</v>
      </c>
      <c r="P59" s="119" t="s">
        <v>43</v>
      </c>
      <c r="Q59" s="133" t="s">
        <v>43</v>
      </c>
      <c r="R59" s="134" t="s">
        <v>18</v>
      </c>
      <c r="S59" s="134" t="s">
        <v>8851</v>
      </c>
      <c r="T59" s="134" t="s">
        <v>63</v>
      </c>
      <c r="U59" s="119">
        <v>16</v>
      </c>
      <c r="V59" s="134">
        <v>13227</v>
      </c>
      <c r="W59" s="135" t="s">
        <v>92</v>
      </c>
      <c r="X59" s="136" t="str">
        <f t="shared" si="4"/>
        <v>13227LSSRZ</v>
      </c>
      <c r="Y59" s="137" t="s">
        <v>93</v>
      </c>
      <c r="Z59" s="119" t="s">
        <v>94</v>
      </c>
      <c r="AA59" s="119" t="s">
        <v>95</v>
      </c>
      <c r="AB59" s="131" t="s">
        <v>96</v>
      </c>
      <c r="AC59" s="119" t="s">
        <v>52</v>
      </c>
      <c r="AD59" s="119" t="s">
        <v>42</v>
      </c>
      <c r="AE59" s="119" t="s">
        <v>97</v>
      </c>
      <c r="AF59" s="119" t="s">
        <v>98</v>
      </c>
      <c r="AG59" s="119" t="s">
        <v>99</v>
      </c>
      <c r="AH59" s="119"/>
      <c r="AI59" s="119" t="s">
        <v>100</v>
      </c>
      <c r="AJ59" s="133" t="s">
        <v>58</v>
      </c>
      <c r="AK59" s="133" t="s">
        <v>57</v>
      </c>
      <c r="AL59" s="133"/>
      <c r="AM59" s="133"/>
      <c r="AN59" s="133" t="s">
        <v>42</v>
      </c>
      <c r="AO59" s="133" t="s">
        <v>42</v>
      </c>
      <c r="AP59" s="133" t="s">
        <v>101</v>
      </c>
      <c r="AQ59" s="133" t="s">
        <v>102</v>
      </c>
      <c r="AR59" s="137"/>
      <c r="AS59" s="137"/>
      <c r="AT59" s="137"/>
      <c r="AU59" s="133">
        <v>687814340</v>
      </c>
      <c r="AV59" s="133" t="s">
        <v>8287</v>
      </c>
      <c r="AW59" s="133" t="s">
        <v>8287</v>
      </c>
      <c r="AX59" s="138" t="s">
        <v>8179</v>
      </c>
      <c r="AY59" s="162"/>
      <c r="AZ59" s="138"/>
      <c r="BA59" s="162"/>
      <c r="BB59" s="162"/>
      <c r="BC59" s="300">
        <v>2026063379</v>
      </c>
      <c r="BD59" s="300" t="s">
        <v>10538</v>
      </c>
      <c r="BE59" s="166"/>
    </row>
    <row r="60" spans="1:57" s="140" customFormat="1" ht="12" customHeight="1">
      <c r="A60" s="119">
        <v>2012</v>
      </c>
      <c r="B60" s="119" t="s">
        <v>41</v>
      </c>
      <c r="C60" s="119" t="s">
        <v>61</v>
      </c>
      <c r="D60" s="131" t="s">
        <v>43</v>
      </c>
      <c r="E60" s="131" t="str">
        <f t="shared" si="0"/>
        <v>SIM</v>
      </c>
      <c r="F60" s="131" t="str">
        <f t="shared" si="1"/>
        <v>SIM</v>
      </c>
      <c r="G60" s="132">
        <v>41207</v>
      </c>
      <c r="H60" s="119" t="s">
        <v>44</v>
      </c>
      <c r="I60" s="119" t="s">
        <v>62</v>
      </c>
      <c r="J60" s="119">
        <v>240</v>
      </c>
      <c r="K60" s="119">
        <v>432</v>
      </c>
      <c r="L60" s="119">
        <v>4</v>
      </c>
      <c r="M60" s="119">
        <v>4</v>
      </c>
      <c r="N60" s="119">
        <v>32</v>
      </c>
      <c r="O60" s="119" t="s">
        <v>43</v>
      </c>
      <c r="P60" s="119" t="s">
        <v>43</v>
      </c>
      <c r="Q60" s="133" t="s">
        <v>43</v>
      </c>
      <c r="R60" s="134" t="s">
        <v>18</v>
      </c>
      <c r="S60" s="134" t="s">
        <v>8851</v>
      </c>
      <c r="T60" s="134" t="s">
        <v>63</v>
      </c>
      <c r="U60" s="119">
        <v>19</v>
      </c>
      <c r="V60" s="134">
        <v>12303</v>
      </c>
      <c r="W60" s="135" t="s">
        <v>82</v>
      </c>
      <c r="X60" s="136" t="str">
        <f t="shared" si="4"/>
        <v>12303MSZXP</v>
      </c>
      <c r="Y60" s="137" t="s">
        <v>83</v>
      </c>
      <c r="Z60" s="119" t="s">
        <v>84</v>
      </c>
      <c r="AA60" s="119" t="s">
        <v>85</v>
      </c>
      <c r="AB60" s="131" t="s">
        <v>86</v>
      </c>
      <c r="AC60" s="119" t="s">
        <v>87</v>
      </c>
      <c r="AD60" s="119" t="s">
        <v>42</v>
      </c>
      <c r="AE60" s="119" t="s">
        <v>88</v>
      </c>
      <c r="AF60" s="119" t="s">
        <v>89</v>
      </c>
      <c r="AG60" s="119" t="s">
        <v>90</v>
      </c>
      <c r="AH60" s="119"/>
      <c r="AI60" s="119" t="s">
        <v>91</v>
      </c>
      <c r="AJ60" s="133" t="s">
        <v>58</v>
      </c>
      <c r="AK60" s="133" t="s">
        <v>57</v>
      </c>
      <c r="AL60" s="133"/>
      <c r="AM60" s="133"/>
      <c r="AN60" s="133" t="s">
        <v>42</v>
      </c>
      <c r="AO60" s="133" t="s">
        <v>42</v>
      </c>
      <c r="AP60" s="133">
        <v>1540</v>
      </c>
      <c r="AQ60" s="133" t="s">
        <v>71</v>
      </c>
      <c r="AR60" s="137"/>
      <c r="AS60" s="137"/>
      <c r="AT60" s="137"/>
      <c r="AU60" s="133">
        <v>687768640</v>
      </c>
      <c r="AV60" s="133" t="s">
        <v>8287</v>
      </c>
      <c r="AW60" s="133" t="s">
        <v>8287</v>
      </c>
      <c r="AX60" s="138" t="s">
        <v>8178</v>
      </c>
      <c r="AY60" s="162"/>
      <c r="AZ60" s="138"/>
      <c r="BA60" s="162"/>
      <c r="BB60" s="162"/>
      <c r="BC60" s="300">
        <v>2026063379</v>
      </c>
      <c r="BD60" s="300" t="s">
        <v>10539</v>
      </c>
      <c r="BE60" s="166"/>
    </row>
    <row r="61" spans="1:57" s="140" customFormat="1" ht="12" customHeight="1">
      <c r="A61" s="119">
        <v>2012</v>
      </c>
      <c r="B61" s="119" t="s">
        <v>41</v>
      </c>
      <c r="C61" s="119" t="s">
        <v>61</v>
      </c>
      <c r="D61" s="131" t="s">
        <v>43</v>
      </c>
      <c r="E61" s="131" t="str">
        <f t="shared" si="0"/>
        <v>SIM</v>
      </c>
      <c r="F61" s="131" t="str">
        <f t="shared" si="1"/>
        <v>SIM</v>
      </c>
      <c r="G61" s="132">
        <v>41206</v>
      </c>
      <c r="H61" s="119" t="s">
        <v>44</v>
      </c>
      <c r="I61" s="119" t="s">
        <v>62</v>
      </c>
      <c r="J61" s="119">
        <v>240</v>
      </c>
      <c r="K61" s="119">
        <v>432</v>
      </c>
      <c r="L61" s="119">
        <v>4</v>
      </c>
      <c r="M61" s="119">
        <v>4</v>
      </c>
      <c r="N61" s="119">
        <v>32</v>
      </c>
      <c r="O61" s="119" t="s">
        <v>43</v>
      </c>
      <c r="P61" s="119" t="s">
        <v>43</v>
      </c>
      <c r="Q61" s="133" t="s">
        <v>43</v>
      </c>
      <c r="R61" s="134" t="s">
        <v>18</v>
      </c>
      <c r="S61" s="134" t="s">
        <v>8851</v>
      </c>
      <c r="T61" s="134" t="s">
        <v>63</v>
      </c>
      <c r="U61" s="119">
        <v>12</v>
      </c>
      <c r="V61" s="134">
        <v>11470</v>
      </c>
      <c r="W61" s="135" t="s">
        <v>72</v>
      </c>
      <c r="X61" s="136" t="str">
        <f t="shared" si="4"/>
        <v>11470PIZZZ</v>
      </c>
      <c r="Y61" s="137" t="s">
        <v>73</v>
      </c>
      <c r="Z61" s="119" t="s">
        <v>74</v>
      </c>
      <c r="AA61" s="119" t="s">
        <v>75</v>
      </c>
      <c r="AB61" s="131" t="s">
        <v>76</v>
      </c>
      <c r="AC61" s="119" t="s">
        <v>52</v>
      </c>
      <c r="AD61" s="119" t="s">
        <v>42</v>
      </c>
      <c r="AE61" s="119" t="s">
        <v>77</v>
      </c>
      <c r="AF61" s="119" t="s">
        <v>78</v>
      </c>
      <c r="AG61" s="119" t="s">
        <v>79</v>
      </c>
      <c r="AH61" s="119"/>
      <c r="AI61" s="119" t="s">
        <v>80</v>
      </c>
      <c r="AJ61" s="133" t="s">
        <v>57</v>
      </c>
      <c r="AK61" s="133" t="s">
        <v>58</v>
      </c>
      <c r="AL61" s="133"/>
      <c r="AM61" s="133"/>
      <c r="AN61" s="133" t="s">
        <v>42</v>
      </c>
      <c r="AO61" s="133" t="s">
        <v>42</v>
      </c>
      <c r="AP61" s="133" t="s">
        <v>81</v>
      </c>
      <c r="AQ61" s="133" t="s">
        <v>71</v>
      </c>
      <c r="AR61" s="137"/>
      <c r="AS61" s="137"/>
      <c r="AT61" s="137"/>
      <c r="AU61" s="133">
        <v>687779910</v>
      </c>
      <c r="AV61" s="133" t="s">
        <v>8287</v>
      </c>
      <c r="AW61" s="133" t="s">
        <v>8287</v>
      </c>
      <c r="AX61" s="138" t="s">
        <v>8178</v>
      </c>
      <c r="AY61" s="138"/>
      <c r="AZ61" s="138"/>
      <c r="BA61" s="138"/>
      <c r="BB61" s="138"/>
      <c r="BC61" s="300">
        <v>2026063379</v>
      </c>
      <c r="BD61" s="300" t="s">
        <v>10540</v>
      </c>
      <c r="BE61" s="138"/>
    </row>
    <row r="62" spans="1:57" s="140" customFormat="1" ht="12" customHeight="1">
      <c r="A62" s="119">
        <v>2013</v>
      </c>
      <c r="B62" s="119" t="s">
        <v>3592</v>
      </c>
      <c r="C62" s="119" t="s">
        <v>3593</v>
      </c>
      <c r="D62" s="131">
        <v>8002288775</v>
      </c>
      <c r="E62" s="131" t="str">
        <f t="shared" si="0"/>
        <v>SIM</v>
      </c>
      <c r="F62" s="131" t="str">
        <f t="shared" si="1"/>
        <v>SIM</v>
      </c>
      <c r="G62" s="132">
        <v>41619</v>
      </c>
      <c r="H62" s="119" t="s">
        <v>87</v>
      </c>
      <c r="I62" s="119" t="s">
        <v>357</v>
      </c>
      <c r="J62" s="119">
        <v>192</v>
      </c>
      <c r="K62" s="119">
        <v>448</v>
      </c>
      <c r="L62" s="119">
        <v>8</v>
      </c>
      <c r="M62" s="119">
        <v>8</v>
      </c>
      <c r="N62" s="119">
        <v>16</v>
      </c>
      <c r="O62" s="119" t="s">
        <v>46</v>
      </c>
      <c r="P62" s="119" t="s">
        <v>46</v>
      </c>
      <c r="Q62" s="133" t="s">
        <v>46</v>
      </c>
      <c r="R62" s="134" t="s">
        <v>18</v>
      </c>
      <c r="S62" s="134" t="s">
        <v>8851</v>
      </c>
      <c r="T62" s="134" t="s">
        <v>63</v>
      </c>
      <c r="U62" s="119">
        <v>11</v>
      </c>
      <c r="V62" s="134">
        <v>11972</v>
      </c>
      <c r="W62" s="103" t="s">
        <v>3620</v>
      </c>
      <c r="X62" s="136" t="str">
        <f t="shared" si="4"/>
        <v>11972COAAA</v>
      </c>
      <c r="Y62" s="137" t="s">
        <v>3621</v>
      </c>
      <c r="Z62" s="119" t="s">
        <v>3622</v>
      </c>
      <c r="AA62" s="119" t="s">
        <v>2282</v>
      </c>
      <c r="AB62" s="131" t="s">
        <v>3623</v>
      </c>
      <c r="AC62" s="119" t="s">
        <v>52</v>
      </c>
      <c r="AD62" s="119" t="s">
        <v>3624</v>
      </c>
      <c r="AE62" s="119" t="s">
        <v>1803</v>
      </c>
      <c r="AF62" s="119" t="s">
        <v>311</v>
      </c>
      <c r="AG62" s="119" t="s">
        <v>312</v>
      </c>
      <c r="AH62" s="119"/>
      <c r="AI62" s="138" t="s">
        <v>313</v>
      </c>
      <c r="AJ62" s="133" t="s">
        <v>124</v>
      </c>
      <c r="AK62" s="133" t="s">
        <v>123</v>
      </c>
      <c r="AL62" s="133"/>
      <c r="AM62" s="133"/>
      <c r="AN62" s="133" t="s">
        <v>42</v>
      </c>
      <c r="AO62" s="133" t="s">
        <v>42</v>
      </c>
      <c r="AP62" s="133" t="s">
        <v>56</v>
      </c>
      <c r="AQ62" s="133" t="s">
        <v>56</v>
      </c>
      <c r="AR62" s="137"/>
      <c r="AS62" s="137"/>
      <c r="AT62" s="137"/>
      <c r="AU62" s="133">
        <v>1001898882</v>
      </c>
      <c r="AV62" s="133" t="s">
        <v>3625</v>
      </c>
      <c r="AW62" s="133" t="s">
        <v>3626</v>
      </c>
      <c r="AX62" s="138"/>
      <c r="AY62" s="138"/>
      <c r="AZ62" s="138"/>
      <c r="BA62" s="138"/>
      <c r="BB62" s="138"/>
      <c r="BC62" s="300">
        <v>1892063257</v>
      </c>
      <c r="BD62" s="300" t="s">
        <v>8970</v>
      </c>
      <c r="BE62" s="138"/>
    </row>
    <row r="63" spans="1:57" s="140" customFormat="1" ht="12" customHeight="1">
      <c r="A63" s="119">
        <v>2013</v>
      </c>
      <c r="B63" s="119" t="s">
        <v>3592</v>
      </c>
      <c r="C63" s="119" t="s">
        <v>3593</v>
      </c>
      <c r="D63" s="131">
        <v>8002289043</v>
      </c>
      <c r="E63" s="131" t="str">
        <f t="shared" si="0"/>
        <v>SIM</v>
      </c>
      <c r="F63" s="131" t="str">
        <f t="shared" si="1"/>
        <v>SIM</v>
      </c>
      <c r="G63" s="132">
        <v>41613</v>
      </c>
      <c r="H63" s="119" t="s">
        <v>87</v>
      </c>
      <c r="I63" s="119" t="s">
        <v>357</v>
      </c>
      <c r="J63" s="119">
        <v>192</v>
      </c>
      <c r="K63" s="119">
        <v>448</v>
      </c>
      <c r="L63" s="119">
        <v>8</v>
      </c>
      <c r="M63" s="119">
        <v>8</v>
      </c>
      <c r="N63" s="119">
        <v>16</v>
      </c>
      <c r="O63" s="119" t="s">
        <v>46</v>
      </c>
      <c r="P63" s="119" t="s">
        <v>46</v>
      </c>
      <c r="Q63" s="133" t="s">
        <v>46</v>
      </c>
      <c r="R63" s="134" t="s">
        <v>18</v>
      </c>
      <c r="S63" s="134" t="s">
        <v>8851</v>
      </c>
      <c r="T63" s="134" t="s">
        <v>63</v>
      </c>
      <c r="U63" s="119">
        <v>11</v>
      </c>
      <c r="V63" s="134">
        <v>11972</v>
      </c>
      <c r="W63" s="103" t="s">
        <v>151</v>
      </c>
      <c r="X63" s="136" t="str">
        <f t="shared" si="4"/>
        <v>11972COAAD</v>
      </c>
      <c r="Y63" s="137" t="s">
        <v>3627</v>
      </c>
      <c r="Z63" s="119" t="s">
        <v>3622</v>
      </c>
      <c r="AA63" s="119" t="s">
        <v>2282</v>
      </c>
      <c r="AB63" s="131" t="s">
        <v>3628</v>
      </c>
      <c r="AC63" s="119" t="s">
        <v>52</v>
      </c>
      <c r="AD63" s="119" t="s">
        <v>3624</v>
      </c>
      <c r="AE63" s="119" t="s">
        <v>1803</v>
      </c>
      <c r="AF63" s="119" t="s">
        <v>311</v>
      </c>
      <c r="AG63" s="119" t="s">
        <v>312</v>
      </c>
      <c r="AH63" s="119"/>
      <c r="AI63" s="138" t="s">
        <v>313</v>
      </c>
      <c r="AJ63" s="133" t="s">
        <v>124</v>
      </c>
      <c r="AK63" s="133" t="s">
        <v>123</v>
      </c>
      <c r="AL63" s="133"/>
      <c r="AM63" s="133"/>
      <c r="AN63" s="133" t="s">
        <v>42</v>
      </c>
      <c r="AO63" s="133" t="s">
        <v>42</v>
      </c>
      <c r="AP63" s="133" t="s">
        <v>56</v>
      </c>
      <c r="AQ63" s="133" t="s">
        <v>56</v>
      </c>
      <c r="AR63" s="137"/>
      <c r="AS63" s="137"/>
      <c r="AT63" s="137"/>
      <c r="AU63" s="133">
        <v>1001898742</v>
      </c>
      <c r="AV63" s="133" t="s">
        <v>3629</v>
      </c>
      <c r="AW63" s="133" t="s">
        <v>3630</v>
      </c>
      <c r="AX63" s="138"/>
      <c r="AY63" s="138"/>
      <c r="AZ63" s="138"/>
      <c r="BA63" s="138"/>
      <c r="BB63" s="138"/>
      <c r="BC63" s="300">
        <v>1892063257</v>
      </c>
      <c r="BD63" s="300" t="s">
        <v>8971</v>
      </c>
      <c r="BE63" s="138"/>
    </row>
    <row r="64" spans="1:57" s="140" customFormat="1" ht="12" customHeight="1">
      <c r="A64" s="119">
        <v>2013</v>
      </c>
      <c r="B64" s="119" t="s">
        <v>3592</v>
      </c>
      <c r="C64" s="119" t="s">
        <v>3593</v>
      </c>
      <c r="D64" s="131">
        <v>5700112979</v>
      </c>
      <c r="E64" s="131" t="str">
        <f t="shared" si="0"/>
        <v>SIM</v>
      </c>
      <c r="F64" s="131" t="str">
        <f t="shared" si="1"/>
        <v>SIM</v>
      </c>
      <c r="G64" s="132">
        <v>41620</v>
      </c>
      <c r="H64" s="119" t="s">
        <v>87</v>
      </c>
      <c r="I64" s="119" t="s">
        <v>357</v>
      </c>
      <c r="J64" s="119">
        <v>192</v>
      </c>
      <c r="K64" s="119">
        <v>448</v>
      </c>
      <c r="L64" s="119">
        <v>8</v>
      </c>
      <c r="M64" s="119">
        <v>8</v>
      </c>
      <c r="N64" s="119">
        <v>16</v>
      </c>
      <c r="O64" s="119" t="s">
        <v>46</v>
      </c>
      <c r="P64" s="119" t="s">
        <v>46</v>
      </c>
      <c r="Q64" s="133" t="s">
        <v>46</v>
      </c>
      <c r="R64" s="134" t="s">
        <v>18</v>
      </c>
      <c r="S64" s="134" t="s">
        <v>8851</v>
      </c>
      <c r="T64" s="134" t="s">
        <v>63</v>
      </c>
      <c r="U64" s="119">
        <v>11</v>
      </c>
      <c r="V64" s="134">
        <v>11953</v>
      </c>
      <c r="W64" s="135" t="s">
        <v>3601</v>
      </c>
      <c r="X64" s="136" t="str">
        <f t="shared" si="4"/>
        <v>11953TQAQH</v>
      </c>
      <c r="Y64" s="137" t="s">
        <v>3602</v>
      </c>
      <c r="Z64" s="119" t="s">
        <v>837</v>
      </c>
      <c r="AA64" s="119" t="s">
        <v>838</v>
      </c>
      <c r="AB64" s="131" t="s">
        <v>3603</v>
      </c>
      <c r="AC64" s="119" t="s">
        <v>87</v>
      </c>
      <c r="AD64" s="119" t="s">
        <v>840</v>
      </c>
      <c r="AE64" s="119" t="s">
        <v>841</v>
      </c>
      <c r="AF64" s="119" t="s">
        <v>398</v>
      </c>
      <c r="AG64" s="119" t="s">
        <v>399</v>
      </c>
      <c r="AH64" s="119"/>
      <c r="AI64" s="119" t="s">
        <v>400</v>
      </c>
      <c r="AJ64" s="133" t="s">
        <v>124</v>
      </c>
      <c r="AK64" s="133" t="s">
        <v>123</v>
      </c>
      <c r="AL64" s="133"/>
      <c r="AM64" s="133"/>
      <c r="AN64" s="133" t="s">
        <v>42</v>
      </c>
      <c r="AO64" s="133" t="s">
        <v>42</v>
      </c>
      <c r="AP64" s="133" t="s">
        <v>56</v>
      </c>
      <c r="AQ64" s="133" t="s">
        <v>56</v>
      </c>
      <c r="AR64" s="137"/>
      <c r="AS64" s="137"/>
      <c r="AT64" s="137"/>
      <c r="AU64" s="133">
        <v>1003668450</v>
      </c>
      <c r="AV64" s="133" t="s">
        <v>3604</v>
      </c>
      <c r="AW64" s="133" t="s">
        <v>3605</v>
      </c>
      <c r="AX64" s="138"/>
      <c r="AY64" s="138"/>
      <c r="AZ64" s="138"/>
      <c r="BA64" s="138"/>
      <c r="BB64" s="138"/>
      <c r="BC64" s="300">
        <v>1892063257</v>
      </c>
      <c r="BD64" s="300" t="s">
        <v>10541</v>
      </c>
      <c r="BE64" s="138"/>
    </row>
    <row r="65" spans="1:57" s="140" customFormat="1" ht="12" customHeight="1">
      <c r="A65" s="119">
        <v>2013</v>
      </c>
      <c r="B65" s="119" t="s">
        <v>3592</v>
      </c>
      <c r="C65" s="119" t="s">
        <v>3593</v>
      </c>
      <c r="D65" s="131">
        <v>8002289068</v>
      </c>
      <c r="E65" s="131" t="str">
        <f t="shared" si="0"/>
        <v>SIM</v>
      </c>
      <c r="F65" s="131" t="str">
        <f t="shared" si="1"/>
        <v>SIM</v>
      </c>
      <c r="G65" s="132">
        <v>41619</v>
      </c>
      <c r="H65" s="119" t="s">
        <v>87</v>
      </c>
      <c r="I65" s="119" t="s">
        <v>357</v>
      </c>
      <c r="J65" s="119">
        <v>192</v>
      </c>
      <c r="K65" s="119">
        <v>448</v>
      </c>
      <c r="L65" s="119">
        <v>8</v>
      </c>
      <c r="M65" s="119">
        <v>8</v>
      </c>
      <c r="N65" s="119">
        <v>16</v>
      </c>
      <c r="O65" s="119" t="s">
        <v>46</v>
      </c>
      <c r="P65" s="119" t="s">
        <v>46</v>
      </c>
      <c r="Q65" s="133" t="s">
        <v>46</v>
      </c>
      <c r="R65" s="134" t="s">
        <v>18</v>
      </c>
      <c r="S65" s="134" t="s">
        <v>8851</v>
      </c>
      <c r="T65" s="134" t="s">
        <v>63</v>
      </c>
      <c r="U65" s="119">
        <v>11</v>
      </c>
      <c r="V65" s="134">
        <v>11970</v>
      </c>
      <c r="W65" s="103" t="s">
        <v>3611</v>
      </c>
      <c r="X65" s="136" t="str">
        <f t="shared" si="4"/>
        <v>11970TAATA</v>
      </c>
      <c r="Y65" s="137" t="s">
        <v>3612</v>
      </c>
      <c r="Z65" s="119" t="s">
        <v>3613</v>
      </c>
      <c r="AA65" s="119" t="s">
        <v>3614</v>
      </c>
      <c r="AB65" s="131" t="s">
        <v>3615</v>
      </c>
      <c r="AC65" s="119" t="s">
        <v>52</v>
      </c>
      <c r="AD65" s="119" t="s">
        <v>3616</v>
      </c>
      <c r="AE65" s="119" t="s">
        <v>297</v>
      </c>
      <c r="AF65" s="119" t="s">
        <v>3617</v>
      </c>
      <c r="AG65" s="119" t="s">
        <v>147</v>
      </c>
      <c r="AH65" s="119"/>
      <c r="AI65" s="138" t="s">
        <v>389</v>
      </c>
      <c r="AJ65" s="133" t="s">
        <v>124</v>
      </c>
      <c r="AK65" s="133" t="s">
        <v>123</v>
      </c>
      <c r="AL65" s="133"/>
      <c r="AM65" s="133"/>
      <c r="AN65" s="133" t="s">
        <v>42</v>
      </c>
      <c r="AO65" s="133" t="s">
        <v>42</v>
      </c>
      <c r="AP65" s="133" t="s">
        <v>56</v>
      </c>
      <c r="AQ65" s="133" t="s">
        <v>56</v>
      </c>
      <c r="AR65" s="137"/>
      <c r="AS65" s="137"/>
      <c r="AT65" s="137"/>
      <c r="AU65" s="133">
        <v>1001898904</v>
      </c>
      <c r="AV65" s="133" t="s">
        <v>3618</v>
      </c>
      <c r="AW65" s="133" t="s">
        <v>3619</v>
      </c>
      <c r="AX65" s="138"/>
      <c r="AY65" s="138"/>
      <c r="AZ65" s="138"/>
      <c r="BA65" s="138"/>
      <c r="BB65" s="138"/>
      <c r="BC65" s="300">
        <v>1892063257</v>
      </c>
      <c r="BD65" s="300" t="s">
        <v>10542</v>
      </c>
      <c r="BE65" s="138"/>
    </row>
    <row r="66" spans="1:57" s="140" customFormat="1" ht="12" customHeight="1">
      <c r="A66" s="119">
        <v>2013</v>
      </c>
      <c r="B66" s="119" t="s">
        <v>3592</v>
      </c>
      <c r="C66" s="119" t="s">
        <v>3593</v>
      </c>
      <c r="D66" s="131">
        <v>5700112973</v>
      </c>
      <c r="E66" s="131" t="str">
        <f t="shared" ref="E66:E129" si="5">IF(G66="","","SIM")</f>
        <v>SIM</v>
      </c>
      <c r="F66" s="131" t="str">
        <f t="shared" ref="F66:F129" si="6">IF(G66="","","SIM")</f>
        <v>SIM</v>
      </c>
      <c r="G66" s="132">
        <v>41628</v>
      </c>
      <c r="H66" s="119" t="s">
        <v>87</v>
      </c>
      <c r="I66" s="119" t="s">
        <v>357</v>
      </c>
      <c r="J66" s="119">
        <v>192</v>
      </c>
      <c r="K66" s="119">
        <v>448</v>
      </c>
      <c r="L66" s="119">
        <v>8</v>
      </c>
      <c r="M66" s="119">
        <v>8</v>
      </c>
      <c r="N66" s="119">
        <v>16</v>
      </c>
      <c r="O66" s="119" t="s">
        <v>46</v>
      </c>
      <c r="P66" s="119" t="s">
        <v>46</v>
      </c>
      <c r="Q66" s="133" t="s">
        <v>46</v>
      </c>
      <c r="R66" s="134" t="s">
        <v>18</v>
      </c>
      <c r="S66" s="134" t="s">
        <v>8851</v>
      </c>
      <c r="T66" s="134" t="s">
        <v>63</v>
      </c>
      <c r="U66" s="119">
        <v>11</v>
      </c>
      <c r="V66" s="134">
        <v>11953</v>
      </c>
      <c r="W66" s="135" t="s">
        <v>3606</v>
      </c>
      <c r="X66" s="136" t="str">
        <f t="shared" si="4"/>
        <v>11953TQBOI</v>
      </c>
      <c r="Y66" s="137" t="s">
        <v>10716</v>
      </c>
      <c r="Z66" s="119" t="s">
        <v>837</v>
      </c>
      <c r="AA66" s="119" t="s">
        <v>838</v>
      </c>
      <c r="AB66" s="131" t="s">
        <v>3607</v>
      </c>
      <c r="AC66" s="119" t="s">
        <v>87</v>
      </c>
      <c r="AD66" s="119" t="s">
        <v>840</v>
      </c>
      <c r="AE66" s="119" t="s">
        <v>841</v>
      </c>
      <c r="AF66" s="119" t="s">
        <v>398</v>
      </c>
      <c r="AG66" s="119" t="s">
        <v>399</v>
      </c>
      <c r="AH66" s="119"/>
      <c r="AI66" s="119" t="s">
        <v>400</v>
      </c>
      <c r="AJ66" s="133" t="s">
        <v>124</v>
      </c>
      <c r="AK66" s="133" t="s">
        <v>123</v>
      </c>
      <c r="AL66" s="133"/>
      <c r="AM66" s="133"/>
      <c r="AN66" s="133" t="s">
        <v>42</v>
      </c>
      <c r="AO66" s="133" t="s">
        <v>42</v>
      </c>
      <c r="AP66" s="133" t="s">
        <v>56</v>
      </c>
      <c r="AQ66" s="133" t="s">
        <v>56</v>
      </c>
      <c r="AR66" s="137"/>
      <c r="AS66" s="137"/>
      <c r="AT66" s="137"/>
      <c r="AU66" s="133">
        <v>1003668531</v>
      </c>
      <c r="AV66" s="133" t="s">
        <v>3608</v>
      </c>
      <c r="AW66" s="133" t="s">
        <v>3609</v>
      </c>
      <c r="AX66" s="138"/>
      <c r="AY66" s="138"/>
      <c r="AZ66" s="138"/>
      <c r="BA66" s="138"/>
      <c r="BB66" s="138"/>
      <c r="BC66" s="300">
        <v>1892063257</v>
      </c>
      <c r="BD66" s="300" t="s">
        <v>10543</v>
      </c>
      <c r="BE66" s="138"/>
    </row>
    <row r="67" spans="1:57" s="140" customFormat="1" ht="12" customHeight="1">
      <c r="A67" s="119">
        <v>2013</v>
      </c>
      <c r="B67" s="119" t="s">
        <v>3592</v>
      </c>
      <c r="C67" s="119" t="s">
        <v>3593</v>
      </c>
      <c r="D67" s="131">
        <v>5700112976</v>
      </c>
      <c r="E67" s="131" t="str">
        <f t="shared" si="5"/>
        <v>SIM</v>
      </c>
      <c r="F67" s="131" t="str">
        <f t="shared" si="6"/>
        <v>SIM</v>
      </c>
      <c r="G67" s="132">
        <v>41624</v>
      </c>
      <c r="H67" s="119" t="s">
        <v>87</v>
      </c>
      <c r="I67" s="119" t="s">
        <v>357</v>
      </c>
      <c r="J67" s="119">
        <v>192</v>
      </c>
      <c r="K67" s="119">
        <v>448</v>
      </c>
      <c r="L67" s="119">
        <v>8</v>
      </c>
      <c r="M67" s="119">
        <v>8</v>
      </c>
      <c r="N67" s="119">
        <v>16</v>
      </c>
      <c r="O67" s="119" t="s">
        <v>46</v>
      </c>
      <c r="P67" s="119" t="s">
        <v>46</v>
      </c>
      <c r="Q67" s="133" t="s">
        <v>46</v>
      </c>
      <c r="R67" s="134" t="s">
        <v>18</v>
      </c>
      <c r="S67" s="134" t="s">
        <v>8851</v>
      </c>
      <c r="T67" s="134" t="s">
        <v>63</v>
      </c>
      <c r="U67" s="119">
        <v>11</v>
      </c>
      <c r="V67" s="134">
        <v>11953</v>
      </c>
      <c r="W67" s="135" t="s">
        <v>1160</v>
      </c>
      <c r="X67" s="136" t="str">
        <f t="shared" si="4"/>
        <v>11953TQBOO</v>
      </c>
      <c r="Y67" s="137" t="s">
        <v>10717</v>
      </c>
      <c r="Z67" s="119" t="s">
        <v>837</v>
      </c>
      <c r="AA67" s="119" t="s">
        <v>838</v>
      </c>
      <c r="AB67" s="131" t="s">
        <v>3610</v>
      </c>
      <c r="AC67" s="119" t="s">
        <v>87</v>
      </c>
      <c r="AD67" s="119" t="s">
        <v>840</v>
      </c>
      <c r="AE67" s="119" t="s">
        <v>841</v>
      </c>
      <c r="AF67" s="119" t="s">
        <v>398</v>
      </c>
      <c r="AG67" s="119" t="s">
        <v>399</v>
      </c>
      <c r="AH67" s="119"/>
      <c r="AI67" s="119" t="s">
        <v>400</v>
      </c>
      <c r="AJ67" s="133" t="s">
        <v>124</v>
      </c>
      <c r="AK67" s="133" t="s">
        <v>123</v>
      </c>
      <c r="AL67" s="133"/>
      <c r="AM67" s="133"/>
      <c r="AN67" s="133" t="s">
        <v>42</v>
      </c>
      <c r="AO67" s="133" t="s">
        <v>42</v>
      </c>
      <c r="AP67" s="133" t="s">
        <v>56</v>
      </c>
      <c r="AQ67" s="133" t="s">
        <v>56</v>
      </c>
      <c r="AR67" s="137"/>
      <c r="AS67" s="137"/>
      <c r="AT67" s="137"/>
      <c r="AU67" s="133">
        <v>1003668620</v>
      </c>
      <c r="AV67" s="133" t="s">
        <v>1165</v>
      </c>
      <c r="AW67" s="133" t="s">
        <v>1166</v>
      </c>
      <c r="AX67" s="138"/>
      <c r="AY67" s="138"/>
      <c r="AZ67" s="138"/>
      <c r="BA67" s="138"/>
      <c r="BB67" s="138"/>
      <c r="BC67" s="300">
        <v>1892063257</v>
      </c>
      <c r="BD67" s="300" t="s">
        <v>10544</v>
      </c>
      <c r="BE67" s="138"/>
    </row>
    <row r="68" spans="1:57" s="140" customFormat="1" ht="12" customHeight="1">
      <c r="A68" s="119">
        <v>2013</v>
      </c>
      <c r="B68" s="119" t="s">
        <v>3592</v>
      </c>
      <c r="C68" s="119" t="s">
        <v>3593</v>
      </c>
      <c r="D68" s="131">
        <v>5700076766</v>
      </c>
      <c r="E68" s="131" t="str">
        <f t="shared" si="5"/>
        <v>SIM</v>
      </c>
      <c r="F68" s="131" t="str">
        <f t="shared" si="6"/>
        <v>SIM</v>
      </c>
      <c r="G68" s="132">
        <v>41618</v>
      </c>
      <c r="H68" s="119" t="s">
        <v>87</v>
      </c>
      <c r="I68" s="119" t="s">
        <v>357</v>
      </c>
      <c r="J68" s="119">
        <v>192</v>
      </c>
      <c r="K68" s="119">
        <v>448</v>
      </c>
      <c r="L68" s="119">
        <v>8</v>
      </c>
      <c r="M68" s="119">
        <v>8</v>
      </c>
      <c r="N68" s="119">
        <v>16</v>
      </c>
      <c r="O68" s="119" t="s">
        <v>46</v>
      </c>
      <c r="P68" s="119" t="s">
        <v>46</v>
      </c>
      <c r="Q68" s="133" t="s">
        <v>46</v>
      </c>
      <c r="R68" s="134" t="s">
        <v>18</v>
      </c>
      <c r="S68" s="134" t="s">
        <v>8851</v>
      </c>
      <c r="T68" s="134" t="s">
        <v>63</v>
      </c>
      <c r="U68" s="119">
        <v>14</v>
      </c>
      <c r="V68" s="134">
        <v>11605</v>
      </c>
      <c r="W68" s="103" t="s">
        <v>3594</v>
      </c>
      <c r="X68" s="136" t="str">
        <f t="shared" si="4"/>
        <v>11605SIOXQ</v>
      </c>
      <c r="Y68" s="137" t="s">
        <v>3595</v>
      </c>
      <c r="Z68" s="119" t="s">
        <v>3596</v>
      </c>
      <c r="AA68" s="119" t="s">
        <v>1800</v>
      </c>
      <c r="AB68" s="131" t="s">
        <v>3597</v>
      </c>
      <c r="AC68" s="119" t="s">
        <v>52</v>
      </c>
      <c r="AD68" s="119" t="s">
        <v>42</v>
      </c>
      <c r="AE68" s="119" t="s">
        <v>3598</v>
      </c>
      <c r="AF68" s="119" t="s">
        <v>54</v>
      </c>
      <c r="AG68" s="119" t="s">
        <v>55</v>
      </c>
      <c r="AH68" s="119"/>
      <c r="AI68" s="138" t="s">
        <v>613</v>
      </c>
      <c r="AJ68" s="133" t="s">
        <v>57</v>
      </c>
      <c r="AK68" s="133" t="s">
        <v>58</v>
      </c>
      <c r="AL68" s="133"/>
      <c r="AM68" s="133"/>
      <c r="AN68" s="133" t="s">
        <v>42</v>
      </c>
      <c r="AO68" s="133" t="s">
        <v>42</v>
      </c>
      <c r="AP68" s="133" t="s">
        <v>56</v>
      </c>
      <c r="AQ68" s="133" t="s">
        <v>56</v>
      </c>
      <c r="AR68" s="137"/>
      <c r="AS68" s="137"/>
      <c r="AT68" s="137"/>
      <c r="AU68" s="133">
        <v>699669421</v>
      </c>
      <c r="AV68" s="133" t="s">
        <v>3599</v>
      </c>
      <c r="AW68" s="133" t="s">
        <v>3600</v>
      </c>
      <c r="AX68" s="138"/>
      <c r="AY68" s="138"/>
      <c r="AZ68" s="138"/>
      <c r="BA68" s="138"/>
      <c r="BB68" s="138"/>
      <c r="BC68" s="300">
        <v>1892063257</v>
      </c>
      <c r="BD68" s="300" t="s">
        <v>8972</v>
      </c>
      <c r="BE68" s="138"/>
    </row>
    <row r="69" spans="1:57" s="140" customFormat="1" ht="12" customHeight="1">
      <c r="A69" s="119">
        <v>2013</v>
      </c>
      <c r="B69" s="119" t="s">
        <v>138</v>
      </c>
      <c r="C69" s="119" t="s">
        <v>902</v>
      </c>
      <c r="D69" s="131">
        <v>5700080824</v>
      </c>
      <c r="E69" s="131" t="str">
        <f t="shared" si="5"/>
        <v>SIM</v>
      </c>
      <c r="F69" s="131" t="str">
        <f t="shared" si="6"/>
        <v>SIM</v>
      </c>
      <c r="G69" s="132">
        <v>41627</v>
      </c>
      <c r="H69" s="119" t="s">
        <v>87</v>
      </c>
      <c r="I69" s="119" t="s">
        <v>45</v>
      </c>
      <c r="J69" s="119">
        <v>192</v>
      </c>
      <c r="K69" s="119">
        <v>448</v>
      </c>
      <c r="L69" s="119">
        <v>8</v>
      </c>
      <c r="M69" s="119">
        <v>8</v>
      </c>
      <c r="N69" s="119">
        <v>16</v>
      </c>
      <c r="O69" s="119" t="s">
        <v>46</v>
      </c>
      <c r="P69" s="119" t="s">
        <v>46</v>
      </c>
      <c r="Q69" s="133" t="s">
        <v>46</v>
      </c>
      <c r="R69" s="134" t="s">
        <v>18</v>
      </c>
      <c r="S69" s="134" t="s">
        <v>8851</v>
      </c>
      <c r="T69" s="134" t="s">
        <v>63</v>
      </c>
      <c r="U69" s="119">
        <v>11</v>
      </c>
      <c r="V69" s="134">
        <v>11589</v>
      </c>
      <c r="W69" s="103" t="s">
        <v>140</v>
      </c>
      <c r="X69" s="136" t="str">
        <f t="shared" si="4"/>
        <v>11589VNAAC</v>
      </c>
      <c r="Y69" s="137" t="s">
        <v>1791</v>
      </c>
      <c r="Z69" s="119" t="s">
        <v>684</v>
      </c>
      <c r="AA69" s="119" t="s">
        <v>1792</v>
      </c>
      <c r="AB69" s="131" t="s">
        <v>1793</v>
      </c>
      <c r="AC69" s="119" t="s">
        <v>87</v>
      </c>
      <c r="AD69" s="119" t="s">
        <v>42</v>
      </c>
      <c r="AE69" s="119" t="s">
        <v>1794</v>
      </c>
      <c r="AF69" s="119" t="s">
        <v>501</v>
      </c>
      <c r="AG69" s="119" t="s">
        <v>502</v>
      </c>
      <c r="AH69" s="119"/>
      <c r="AI69" s="138" t="s">
        <v>503</v>
      </c>
      <c r="AJ69" s="133" t="s">
        <v>123</v>
      </c>
      <c r="AK69" s="133" t="s">
        <v>124</v>
      </c>
      <c r="AL69" s="133"/>
      <c r="AM69" s="133"/>
      <c r="AN69" s="133" t="s">
        <v>42</v>
      </c>
      <c r="AO69" s="133" t="s">
        <v>42</v>
      </c>
      <c r="AP69" s="133" t="s">
        <v>70</v>
      </c>
      <c r="AQ69" s="133" t="s">
        <v>126</v>
      </c>
      <c r="AR69" s="137"/>
      <c r="AS69" s="137"/>
      <c r="AT69" s="137"/>
      <c r="AU69" s="133">
        <v>1001898912</v>
      </c>
      <c r="AV69" s="133" t="s">
        <v>1795</v>
      </c>
      <c r="AW69" s="133" t="s">
        <v>1796</v>
      </c>
      <c r="AX69" s="138"/>
      <c r="AY69" s="138"/>
      <c r="AZ69" s="138"/>
      <c r="BA69" s="138"/>
      <c r="BB69" s="138"/>
      <c r="BC69" s="300">
        <v>1892063257</v>
      </c>
      <c r="BD69" s="300" t="s">
        <v>8973</v>
      </c>
      <c r="BE69" s="138"/>
    </row>
    <row r="70" spans="1:57" s="140" customFormat="1" ht="12" customHeight="1">
      <c r="A70" s="119">
        <v>2013</v>
      </c>
      <c r="B70" s="119" t="s">
        <v>138</v>
      </c>
      <c r="C70" s="119" t="s">
        <v>902</v>
      </c>
      <c r="D70" s="131">
        <v>8002343345</v>
      </c>
      <c r="E70" s="131" t="str">
        <f t="shared" si="5"/>
        <v>SIM</v>
      </c>
      <c r="F70" s="131" t="str">
        <f t="shared" si="6"/>
        <v>SIM</v>
      </c>
      <c r="G70" s="132">
        <v>41675</v>
      </c>
      <c r="H70" s="119" t="s">
        <v>87</v>
      </c>
      <c r="I70" s="119" t="s">
        <v>45</v>
      </c>
      <c r="J70" s="119">
        <v>192</v>
      </c>
      <c r="K70" s="119">
        <v>448</v>
      </c>
      <c r="L70" s="119">
        <v>8</v>
      </c>
      <c r="M70" s="119">
        <v>8</v>
      </c>
      <c r="N70" s="119">
        <v>16</v>
      </c>
      <c r="O70" s="119" t="s">
        <v>46</v>
      </c>
      <c r="P70" s="119" t="s">
        <v>46</v>
      </c>
      <c r="Q70" s="133" t="s">
        <v>46</v>
      </c>
      <c r="R70" s="134" t="s">
        <v>18</v>
      </c>
      <c r="S70" s="134" t="s">
        <v>8851</v>
      </c>
      <c r="T70" s="134" t="s">
        <v>63</v>
      </c>
      <c r="U70" s="119">
        <v>11</v>
      </c>
      <c r="V70" s="134">
        <v>11488</v>
      </c>
      <c r="W70" s="103" t="s">
        <v>1610</v>
      </c>
      <c r="X70" s="136" t="str">
        <f t="shared" si="4"/>
        <v>11488PAAAF</v>
      </c>
      <c r="Y70" s="137" t="s">
        <v>1611</v>
      </c>
      <c r="Z70" s="119" t="s">
        <v>1612</v>
      </c>
      <c r="AA70" s="119" t="s">
        <v>1613</v>
      </c>
      <c r="AB70" s="131" t="s">
        <v>1614</v>
      </c>
      <c r="AC70" s="119" t="s">
        <v>52</v>
      </c>
      <c r="AD70" s="119" t="s">
        <v>42</v>
      </c>
      <c r="AE70" s="119" t="s">
        <v>1615</v>
      </c>
      <c r="AF70" s="119" t="s">
        <v>146</v>
      </c>
      <c r="AG70" s="119" t="s">
        <v>147</v>
      </c>
      <c r="AH70" s="119"/>
      <c r="AI70" s="138" t="s">
        <v>160</v>
      </c>
      <c r="AJ70" s="133" t="s">
        <v>124</v>
      </c>
      <c r="AK70" s="133" t="s">
        <v>123</v>
      </c>
      <c r="AL70" s="133"/>
      <c r="AM70" s="133"/>
      <c r="AN70" s="133" t="s">
        <v>42</v>
      </c>
      <c r="AO70" s="133" t="s">
        <v>42</v>
      </c>
      <c r="AP70" s="133" t="s">
        <v>112</v>
      </c>
      <c r="AQ70" s="133" t="s">
        <v>102</v>
      </c>
      <c r="AR70" s="137"/>
      <c r="AS70" s="137"/>
      <c r="AT70" s="137"/>
      <c r="AU70" s="133">
        <v>1002039360</v>
      </c>
      <c r="AV70" s="133" t="s">
        <v>1616</v>
      </c>
      <c r="AW70" s="133" t="s">
        <v>1617</v>
      </c>
      <c r="AX70" s="138"/>
      <c r="AY70" s="138"/>
      <c r="AZ70" s="138"/>
      <c r="BA70" s="138"/>
      <c r="BB70" s="138"/>
      <c r="BC70" s="300">
        <v>1892063257</v>
      </c>
      <c r="BD70" s="300" t="s">
        <v>8974</v>
      </c>
      <c r="BE70" s="138"/>
    </row>
    <row r="71" spans="1:57" s="140" customFormat="1" ht="12" customHeight="1">
      <c r="A71" s="119">
        <v>2013</v>
      </c>
      <c r="B71" s="119" t="s">
        <v>138</v>
      </c>
      <c r="C71" s="119" t="s">
        <v>902</v>
      </c>
      <c r="D71" s="131">
        <v>8002274307</v>
      </c>
      <c r="E71" s="131" t="str">
        <f t="shared" si="5"/>
        <v>SIM</v>
      </c>
      <c r="F71" s="131" t="str">
        <f t="shared" si="6"/>
        <v>SIM</v>
      </c>
      <c r="G71" s="132">
        <v>41866</v>
      </c>
      <c r="H71" s="119" t="s">
        <v>87</v>
      </c>
      <c r="I71" s="119" t="s">
        <v>45</v>
      </c>
      <c r="J71" s="119">
        <v>192</v>
      </c>
      <c r="K71" s="119">
        <v>448</v>
      </c>
      <c r="L71" s="119">
        <v>8</v>
      </c>
      <c r="M71" s="119">
        <v>8</v>
      </c>
      <c r="N71" s="119">
        <v>16</v>
      </c>
      <c r="O71" s="119" t="s">
        <v>46</v>
      </c>
      <c r="P71" s="119" t="s">
        <v>46</v>
      </c>
      <c r="Q71" s="133" t="s">
        <v>46</v>
      </c>
      <c r="R71" s="134" t="s">
        <v>18</v>
      </c>
      <c r="S71" s="134" t="s">
        <v>8851</v>
      </c>
      <c r="T71" s="134" t="s">
        <v>63</v>
      </c>
      <c r="U71" s="119">
        <v>12</v>
      </c>
      <c r="V71" s="134">
        <v>11670</v>
      </c>
      <c r="W71" s="103" t="s">
        <v>1610</v>
      </c>
      <c r="X71" s="136" t="str">
        <f t="shared" si="4"/>
        <v>11670SBAAF</v>
      </c>
      <c r="Y71" s="137" t="s">
        <v>1889</v>
      </c>
      <c r="Z71" s="119" t="s">
        <v>1890</v>
      </c>
      <c r="AA71" s="119" t="s">
        <v>1713</v>
      </c>
      <c r="AB71" s="131" t="s">
        <v>1891</v>
      </c>
      <c r="AC71" s="119" t="s">
        <v>52</v>
      </c>
      <c r="AD71" s="119" t="s">
        <v>1892</v>
      </c>
      <c r="AE71" s="119" t="s">
        <v>1585</v>
      </c>
      <c r="AF71" s="119" t="s">
        <v>78</v>
      </c>
      <c r="AG71" s="119" t="s">
        <v>79</v>
      </c>
      <c r="AH71" s="119"/>
      <c r="AI71" s="138" t="s">
        <v>1240</v>
      </c>
      <c r="AJ71" s="133" t="s">
        <v>57</v>
      </c>
      <c r="AK71" s="133" t="s">
        <v>58</v>
      </c>
      <c r="AL71" s="133"/>
      <c r="AM71" s="133"/>
      <c r="AN71" s="133" t="s">
        <v>42</v>
      </c>
      <c r="AO71" s="133" t="s">
        <v>42</v>
      </c>
      <c r="AP71" s="133" t="s">
        <v>70</v>
      </c>
      <c r="AQ71" s="133" t="s">
        <v>126</v>
      </c>
      <c r="AR71" s="137"/>
      <c r="AS71" s="137"/>
      <c r="AT71" s="137"/>
      <c r="AU71" s="133">
        <v>1001862853</v>
      </c>
      <c r="AV71" s="133" t="s">
        <v>1893</v>
      </c>
      <c r="AW71" s="133" t="s">
        <v>1894</v>
      </c>
      <c r="AX71" s="138"/>
      <c r="AY71" s="138"/>
      <c r="AZ71" s="138"/>
      <c r="BA71" s="138"/>
      <c r="BB71" s="138"/>
      <c r="BC71" s="300">
        <v>1892063257</v>
      </c>
      <c r="BD71" s="300" t="s">
        <v>8975</v>
      </c>
      <c r="BE71" s="138"/>
    </row>
    <row r="72" spans="1:57" s="140" customFormat="1" ht="12" customHeight="1">
      <c r="A72" s="119">
        <v>2013</v>
      </c>
      <c r="B72" s="119" t="s">
        <v>138</v>
      </c>
      <c r="C72" s="119" t="s">
        <v>902</v>
      </c>
      <c r="D72" s="131">
        <v>8002273499</v>
      </c>
      <c r="E72" s="131" t="str">
        <f t="shared" si="5"/>
        <v>SIM</v>
      </c>
      <c r="F72" s="131" t="str">
        <f t="shared" si="6"/>
        <v>SIM</v>
      </c>
      <c r="G72" s="132">
        <v>41684</v>
      </c>
      <c r="H72" s="119" t="s">
        <v>87</v>
      </c>
      <c r="I72" s="119" t="s">
        <v>45</v>
      </c>
      <c r="J72" s="119">
        <v>192</v>
      </c>
      <c r="K72" s="119">
        <f>448+64</f>
        <v>512</v>
      </c>
      <c r="L72" s="119">
        <v>8</v>
      </c>
      <c r="M72" s="119">
        <v>8</v>
      </c>
      <c r="N72" s="119">
        <v>16</v>
      </c>
      <c r="O72" s="119" t="s">
        <v>46</v>
      </c>
      <c r="P72" s="119" t="s">
        <v>46</v>
      </c>
      <c r="Q72" s="133" t="s">
        <v>46</v>
      </c>
      <c r="R72" s="134" t="s">
        <v>18</v>
      </c>
      <c r="S72" s="134" t="s">
        <v>8851</v>
      </c>
      <c r="T72" s="134" t="s">
        <v>63</v>
      </c>
      <c r="U72" s="119">
        <v>11</v>
      </c>
      <c r="V72" s="134">
        <v>11870</v>
      </c>
      <c r="W72" s="135" t="s">
        <v>1915</v>
      </c>
      <c r="X72" s="136" t="str">
        <f t="shared" si="4"/>
        <v>11870OPAAG</v>
      </c>
      <c r="Y72" s="137" t="s">
        <v>1916</v>
      </c>
      <c r="Z72" s="119" t="s">
        <v>1917</v>
      </c>
      <c r="AA72" s="119" t="s">
        <v>1918</v>
      </c>
      <c r="AB72" s="131" t="s">
        <v>1919</v>
      </c>
      <c r="AC72" s="119" t="s">
        <v>87</v>
      </c>
      <c r="AD72" s="119" t="s">
        <v>1920</v>
      </c>
      <c r="AE72" s="119" t="s">
        <v>119</v>
      </c>
      <c r="AF72" s="119" t="s">
        <v>120</v>
      </c>
      <c r="AG72" s="119" t="s">
        <v>121</v>
      </c>
      <c r="AH72" s="119"/>
      <c r="AI72" s="138" t="s">
        <v>291</v>
      </c>
      <c r="AJ72" s="133" t="s">
        <v>124</v>
      </c>
      <c r="AK72" s="133" t="s">
        <v>123</v>
      </c>
      <c r="AL72" s="133"/>
      <c r="AM72" s="133"/>
      <c r="AN72" s="133" t="s">
        <v>42</v>
      </c>
      <c r="AO72" s="133" t="s">
        <v>42</v>
      </c>
      <c r="AP72" s="133" t="s">
        <v>1052</v>
      </c>
      <c r="AQ72" s="133" t="s">
        <v>102</v>
      </c>
      <c r="AR72" s="137"/>
      <c r="AS72" s="137"/>
      <c r="AT72" s="137"/>
      <c r="AU72" s="133">
        <v>1002039387</v>
      </c>
      <c r="AV72" s="133" t="s">
        <v>1921</v>
      </c>
      <c r="AW72" s="133" t="s">
        <v>1922</v>
      </c>
      <c r="AX72" s="138"/>
      <c r="AY72" s="138"/>
      <c r="AZ72" s="138"/>
      <c r="BA72" s="138"/>
      <c r="BB72" s="138"/>
      <c r="BC72" s="300">
        <v>1892063257</v>
      </c>
      <c r="BD72" s="300" t="s">
        <v>10545</v>
      </c>
      <c r="BE72" s="138"/>
    </row>
    <row r="73" spans="1:57" s="140" customFormat="1" ht="12" customHeight="1">
      <c r="A73" s="119">
        <v>2013</v>
      </c>
      <c r="B73" s="119" t="s">
        <v>138</v>
      </c>
      <c r="C73" s="119" t="s">
        <v>902</v>
      </c>
      <c r="D73" s="131">
        <v>8002273503</v>
      </c>
      <c r="E73" s="131" t="str">
        <f t="shared" si="5"/>
        <v>SIM</v>
      </c>
      <c r="F73" s="131" t="str">
        <f t="shared" si="6"/>
        <v>SIM</v>
      </c>
      <c r="G73" s="132">
        <v>41684</v>
      </c>
      <c r="H73" s="119" t="s">
        <v>87</v>
      </c>
      <c r="I73" s="119" t="s">
        <v>45</v>
      </c>
      <c r="J73" s="119">
        <v>192</v>
      </c>
      <c r="K73" s="119">
        <f>448+64</f>
        <v>512</v>
      </c>
      <c r="L73" s="119">
        <v>8</v>
      </c>
      <c r="M73" s="119">
        <v>8</v>
      </c>
      <c r="N73" s="119">
        <v>16</v>
      </c>
      <c r="O73" s="119" t="s">
        <v>46</v>
      </c>
      <c r="P73" s="119" t="s">
        <v>46</v>
      </c>
      <c r="Q73" s="133" t="s">
        <v>46</v>
      </c>
      <c r="R73" s="134" t="s">
        <v>18</v>
      </c>
      <c r="S73" s="134" t="s">
        <v>8851</v>
      </c>
      <c r="T73" s="134" t="s">
        <v>63</v>
      </c>
      <c r="U73" s="119">
        <v>11</v>
      </c>
      <c r="V73" s="134">
        <v>11870</v>
      </c>
      <c r="W73" s="135" t="s">
        <v>1923</v>
      </c>
      <c r="X73" s="136" t="str">
        <f t="shared" si="4"/>
        <v>11870OPAAI</v>
      </c>
      <c r="Y73" s="137" t="s">
        <v>1924</v>
      </c>
      <c r="Z73" s="119" t="s">
        <v>1917</v>
      </c>
      <c r="AA73" s="119" t="s">
        <v>1918</v>
      </c>
      <c r="AB73" s="131" t="s">
        <v>1925</v>
      </c>
      <c r="AC73" s="119" t="s">
        <v>87</v>
      </c>
      <c r="AD73" s="119" t="s">
        <v>1920</v>
      </c>
      <c r="AE73" s="119" t="s">
        <v>119</v>
      </c>
      <c r="AF73" s="119" t="s">
        <v>120</v>
      </c>
      <c r="AG73" s="119" t="s">
        <v>121</v>
      </c>
      <c r="AH73" s="119"/>
      <c r="AI73" s="138" t="s">
        <v>291</v>
      </c>
      <c r="AJ73" s="133" t="s">
        <v>124</v>
      </c>
      <c r="AK73" s="133" t="s">
        <v>123</v>
      </c>
      <c r="AL73" s="133"/>
      <c r="AM73" s="133"/>
      <c r="AN73" s="133" t="s">
        <v>42</v>
      </c>
      <c r="AO73" s="133" t="s">
        <v>42</v>
      </c>
      <c r="AP73" s="133" t="s">
        <v>1052</v>
      </c>
      <c r="AQ73" s="133" t="s">
        <v>102</v>
      </c>
      <c r="AR73" s="137"/>
      <c r="AS73" s="137"/>
      <c r="AT73" s="137"/>
      <c r="AU73" s="133">
        <v>1002281498</v>
      </c>
      <c r="AV73" s="133" t="s">
        <v>1926</v>
      </c>
      <c r="AW73" s="133" t="s">
        <v>1927</v>
      </c>
      <c r="AX73" s="138"/>
      <c r="AY73" s="138"/>
      <c r="AZ73" s="138"/>
      <c r="BA73" s="138"/>
      <c r="BB73" s="138"/>
      <c r="BC73" s="300">
        <v>1892063257</v>
      </c>
      <c r="BD73" s="300" t="s">
        <v>10546</v>
      </c>
      <c r="BE73" s="138"/>
    </row>
    <row r="74" spans="1:57" s="140" customFormat="1" ht="12" customHeight="1">
      <c r="A74" s="119">
        <v>2013</v>
      </c>
      <c r="B74" s="119" t="s">
        <v>138</v>
      </c>
      <c r="C74" s="119" t="s">
        <v>902</v>
      </c>
      <c r="D74" s="131">
        <v>5700080794</v>
      </c>
      <c r="E74" s="131" t="str">
        <f t="shared" si="5"/>
        <v>SIM</v>
      </c>
      <c r="F74" s="131" t="str">
        <f t="shared" si="6"/>
        <v>SIM</v>
      </c>
      <c r="G74" s="132">
        <v>41751</v>
      </c>
      <c r="H74" s="119" t="s">
        <v>87</v>
      </c>
      <c r="I74" s="119" t="s">
        <v>45</v>
      </c>
      <c r="J74" s="119">
        <v>192</v>
      </c>
      <c r="K74" s="119">
        <v>448</v>
      </c>
      <c r="L74" s="119">
        <v>8</v>
      </c>
      <c r="M74" s="119">
        <v>8</v>
      </c>
      <c r="N74" s="119">
        <v>16</v>
      </c>
      <c r="O74" s="119" t="s">
        <v>46</v>
      </c>
      <c r="P74" s="119" t="s">
        <v>46</v>
      </c>
      <c r="Q74" s="133" t="s">
        <v>46</v>
      </c>
      <c r="R74" s="134" t="s">
        <v>18</v>
      </c>
      <c r="S74" s="134" t="s">
        <v>8851</v>
      </c>
      <c r="T74" s="134" t="s">
        <v>63</v>
      </c>
      <c r="U74" s="119">
        <v>11</v>
      </c>
      <c r="V74" s="134">
        <v>11381</v>
      </c>
      <c r="W74" s="103" t="s">
        <v>1434</v>
      </c>
      <c r="X74" s="136" t="str">
        <f t="shared" si="4"/>
        <v>11381BCAAN</v>
      </c>
      <c r="Y74" s="137" t="s">
        <v>1435</v>
      </c>
      <c r="Z74" s="119" t="s">
        <v>294</v>
      </c>
      <c r="AA74" s="119" t="s">
        <v>295</v>
      </c>
      <c r="AB74" s="131" t="s">
        <v>1436</v>
      </c>
      <c r="AC74" s="119" t="s">
        <v>52</v>
      </c>
      <c r="AD74" s="119" t="s">
        <v>42</v>
      </c>
      <c r="AE74" s="119" t="s">
        <v>297</v>
      </c>
      <c r="AF74" s="119" t="s">
        <v>146</v>
      </c>
      <c r="AG74" s="119" t="s">
        <v>147</v>
      </c>
      <c r="AH74" s="119"/>
      <c r="AI74" s="138" t="s">
        <v>389</v>
      </c>
      <c r="AJ74" s="133" t="s">
        <v>124</v>
      </c>
      <c r="AK74" s="133" t="s">
        <v>123</v>
      </c>
      <c r="AL74" s="133"/>
      <c r="AM74" s="133"/>
      <c r="AN74" s="133" t="s">
        <v>42</v>
      </c>
      <c r="AO74" s="133" t="s">
        <v>42</v>
      </c>
      <c r="AP74" s="133" t="s">
        <v>298</v>
      </c>
      <c r="AQ74" s="133" t="s">
        <v>126</v>
      </c>
      <c r="AR74" s="137"/>
      <c r="AS74" s="137"/>
      <c r="AT74" s="137"/>
      <c r="AU74" s="133">
        <v>1002039573</v>
      </c>
      <c r="AV74" s="133" t="s">
        <v>1437</v>
      </c>
      <c r="AW74" s="133" t="s">
        <v>1438</v>
      </c>
      <c r="AX74" s="138"/>
      <c r="AY74" s="138"/>
      <c r="AZ74" s="138"/>
      <c r="BA74" s="138"/>
      <c r="BB74" s="138"/>
      <c r="BC74" s="300">
        <v>1892063257</v>
      </c>
      <c r="BD74" s="300" t="s">
        <v>8976</v>
      </c>
      <c r="BE74" s="138"/>
    </row>
    <row r="75" spans="1:57" s="140" customFormat="1" ht="12" customHeight="1">
      <c r="A75" s="119">
        <v>2013</v>
      </c>
      <c r="B75" s="119" t="s">
        <v>138</v>
      </c>
      <c r="C75" s="119" t="s">
        <v>902</v>
      </c>
      <c r="D75" s="131">
        <v>5700080821</v>
      </c>
      <c r="E75" s="131" t="str">
        <f t="shared" si="5"/>
        <v>SIM</v>
      </c>
      <c r="F75" s="131" t="str">
        <f t="shared" si="6"/>
        <v>SIM</v>
      </c>
      <c r="G75" s="132">
        <v>41548</v>
      </c>
      <c r="H75" s="119" t="s">
        <v>87</v>
      </c>
      <c r="I75" s="119" t="s">
        <v>45</v>
      </c>
      <c r="J75" s="119">
        <v>192</v>
      </c>
      <c r="K75" s="119">
        <v>448</v>
      </c>
      <c r="L75" s="119">
        <v>8</v>
      </c>
      <c r="M75" s="119">
        <v>8</v>
      </c>
      <c r="N75" s="119">
        <v>16</v>
      </c>
      <c r="O75" s="119" t="s">
        <v>46</v>
      </c>
      <c r="P75" s="119" t="s">
        <v>46</v>
      </c>
      <c r="Q75" s="133" t="s">
        <v>46</v>
      </c>
      <c r="R75" s="134" t="s">
        <v>18</v>
      </c>
      <c r="S75" s="134" t="s">
        <v>8851</v>
      </c>
      <c r="T75" s="134" t="s">
        <v>63</v>
      </c>
      <c r="U75" s="119">
        <v>11</v>
      </c>
      <c r="V75" s="134">
        <v>11488</v>
      </c>
      <c r="W75" s="103" t="s">
        <v>1618</v>
      </c>
      <c r="X75" s="136" t="str">
        <f t="shared" si="4"/>
        <v>11488PAABL</v>
      </c>
      <c r="Y75" s="137" t="s">
        <v>1619</v>
      </c>
      <c r="Z75" s="119" t="s">
        <v>1612</v>
      </c>
      <c r="AA75" s="119" t="s">
        <v>1613</v>
      </c>
      <c r="AB75" s="131" t="s">
        <v>1620</v>
      </c>
      <c r="AC75" s="119" t="s">
        <v>52</v>
      </c>
      <c r="AD75" s="119" t="s">
        <v>42</v>
      </c>
      <c r="AE75" s="119" t="s">
        <v>1615</v>
      </c>
      <c r="AF75" s="119" t="s">
        <v>146</v>
      </c>
      <c r="AG75" s="119" t="s">
        <v>147</v>
      </c>
      <c r="AH75" s="119"/>
      <c r="AI75" s="138" t="s">
        <v>160</v>
      </c>
      <c r="AJ75" s="133" t="s">
        <v>124</v>
      </c>
      <c r="AK75" s="133" t="s">
        <v>123</v>
      </c>
      <c r="AL75" s="133"/>
      <c r="AM75" s="133"/>
      <c r="AN75" s="133" t="s">
        <v>42</v>
      </c>
      <c r="AO75" s="133" t="s">
        <v>42</v>
      </c>
      <c r="AP75" s="133" t="s">
        <v>112</v>
      </c>
      <c r="AQ75" s="133" t="s">
        <v>102</v>
      </c>
      <c r="AR75" s="137"/>
      <c r="AS75" s="137"/>
      <c r="AT75" s="137"/>
      <c r="AU75" s="133">
        <v>1001875157</v>
      </c>
      <c r="AV75" s="133" t="s">
        <v>1621</v>
      </c>
      <c r="AW75" s="133" t="s">
        <v>1622</v>
      </c>
      <c r="AX75" s="138"/>
      <c r="AY75" s="138"/>
      <c r="AZ75" s="138"/>
      <c r="BA75" s="138"/>
      <c r="BB75" s="138"/>
      <c r="BC75" s="300">
        <v>1892063257</v>
      </c>
      <c r="BD75" s="300" t="s">
        <v>8977</v>
      </c>
      <c r="BE75" s="138"/>
    </row>
    <row r="76" spans="1:57" s="140" customFormat="1" ht="12" customHeight="1">
      <c r="A76" s="119">
        <v>2013</v>
      </c>
      <c r="B76" s="119" t="s">
        <v>138</v>
      </c>
      <c r="C76" s="119" t="s">
        <v>902</v>
      </c>
      <c r="D76" s="131">
        <v>8002273577</v>
      </c>
      <c r="E76" s="131" t="str">
        <f t="shared" si="5"/>
        <v>SIM</v>
      </c>
      <c r="F76" s="131" t="str">
        <f t="shared" si="6"/>
        <v>SIM</v>
      </c>
      <c r="G76" s="132">
        <v>41540</v>
      </c>
      <c r="H76" s="119" t="s">
        <v>87</v>
      </c>
      <c r="I76" s="119" t="s">
        <v>45</v>
      </c>
      <c r="J76" s="119">
        <v>192</v>
      </c>
      <c r="K76" s="119">
        <v>448</v>
      </c>
      <c r="L76" s="119">
        <v>8</v>
      </c>
      <c r="M76" s="119">
        <v>8</v>
      </c>
      <c r="N76" s="119">
        <v>16</v>
      </c>
      <c r="O76" s="119" t="s">
        <v>46</v>
      </c>
      <c r="P76" s="119" t="s">
        <v>46</v>
      </c>
      <c r="Q76" s="133" t="s">
        <v>46</v>
      </c>
      <c r="R76" s="134" t="s">
        <v>18</v>
      </c>
      <c r="S76" s="134" t="s">
        <v>8851</v>
      </c>
      <c r="T76" s="134" t="s">
        <v>63</v>
      </c>
      <c r="U76" s="119">
        <v>11</v>
      </c>
      <c r="V76" s="134">
        <v>11488</v>
      </c>
      <c r="W76" s="103" t="s">
        <v>1623</v>
      </c>
      <c r="X76" s="136" t="str">
        <f t="shared" si="4"/>
        <v>11488PAABN</v>
      </c>
      <c r="Y76" s="137" t="s">
        <v>1624</v>
      </c>
      <c r="Z76" s="119" t="s">
        <v>1612</v>
      </c>
      <c r="AA76" s="119" t="s">
        <v>1613</v>
      </c>
      <c r="AB76" s="131" t="s">
        <v>1625</v>
      </c>
      <c r="AC76" s="119" t="s">
        <v>52</v>
      </c>
      <c r="AD76" s="119" t="s">
        <v>42</v>
      </c>
      <c r="AE76" s="119" t="s">
        <v>1615</v>
      </c>
      <c r="AF76" s="119" t="s">
        <v>146</v>
      </c>
      <c r="AG76" s="119" t="s">
        <v>147</v>
      </c>
      <c r="AH76" s="119"/>
      <c r="AI76" s="138" t="s">
        <v>160</v>
      </c>
      <c r="AJ76" s="133" t="s">
        <v>124</v>
      </c>
      <c r="AK76" s="133" t="s">
        <v>123</v>
      </c>
      <c r="AL76" s="133"/>
      <c r="AM76" s="133"/>
      <c r="AN76" s="133" t="s">
        <v>42</v>
      </c>
      <c r="AO76" s="133" t="s">
        <v>42</v>
      </c>
      <c r="AP76" s="133" t="s">
        <v>112</v>
      </c>
      <c r="AQ76" s="133" t="s">
        <v>102</v>
      </c>
      <c r="AR76" s="137"/>
      <c r="AS76" s="137"/>
      <c r="AT76" s="137"/>
      <c r="AU76" s="133">
        <v>1001875149</v>
      </c>
      <c r="AV76" s="133" t="s">
        <v>1626</v>
      </c>
      <c r="AW76" s="133" t="s">
        <v>1627</v>
      </c>
      <c r="AX76" s="138"/>
      <c r="AY76" s="138"/>
      <c r="AZ76" s="138"/>
      <c r="BA76" s="138"/>
      <c r="BB76" s="138"/>
      <c r="BC76" s="300">
        <v>1892063257</v>
      </c>
      <c r="BD76" s="300" t="s">
        <v>8978</v>
      </c>
      <c r="BE76" s="138"/>
    </row>
    <row r="77" spans="1:57" s="140" customFormat="1" ht="12" customHeight="1">
      <c r="A77" s="119">
        <v>2013</v>
      </c>
      <c r="B77" s="119" t="s">
        <v>138</v>
      </c>
      <c r="C77" s="119" t="s">
        <v>902</v>
      </c>
      <c r="D77" s="131">
        <v>5700080791</v>
      </c>
      <c r="E77" s="131" t="str">
        <f t="shared" si="5"/>
        <v>SIM</v>
      </c>
      <c r="F77" s="131" t="str">
        <f t="shared" si="6"/>
        <v>SIM</v>
      </c>
      <c r="G77" s="132">
        <v>41597</v>
      </c>
      <c r="H77" s="119" t="s">
        <v>87</v>
      </c>
      <c r="I77" s="119" t="s">
        <v>45</v>
      </c>
      <c r="J77" s="119">
        <v>192</v>
      </c>
      <c r="K77" s="119">
        <v>448</v>
      </c>
      <c r="L77" s="119">
        <v>8</v>
      </c>
      <c r="M77" s="119">
        <v>8</v>
      </c>
      <c r="N77" s="119">
        <v>16</v>
      </c>
      <c r="O77" s="119" t="s">
        <v>46</v>
      </c>
      <c r="P77" s="119" t="s">
        <v>46</v>
      </c>
      <c r="Q77" s="133" t="s">
        <v>46</v>
      </c>
      <c r="R77" s="134" t="s">
        <v>18</v>
      </c>
      <c r="S77" s="134" t="s">
        <v>8851</v>
      </c>
      <c r="T77" s="134" t="s">
        <v>63</v>
      </c>
      <c r="U77" s="119">
        <v>11</v>
      </c>
      <c r="V77" s="134">
        <v>11370</v>
      </c>
      <c r="W77" s="103" t="s">
        <v>1413</v>
      </c>
      <c r="X77" s="136" t="str">
        <f t="shared" si="4"/>
        <v>11370MAACA</v>
      </c>
      <c r="Y77" s="137" t="s">
        <v>1414</v>
      </c>
      <c r="Z77" s="119" t="s">
        <v>116</v>
      </c>
      <c r="AA77" s="119" t="s">
        <v>260</v>
      </c>
      <c r="AB77" s="131" t="s">
        <v>1415</v>
      </c>
      <c r="AC77" s="119" t="s">
        <v>87</v>
      </c>
      <c r="AD77" s="119" t="s">
        <v>42</v>
      </c>
      <c r="AE77" s="119" t="s">
        <v>254</v>
      </c>
      <c r="AF77" s="119" t="s">
        <v>120</v>
      </c>
      <c r="AG77" s="119" t="s">
        <v>121</v>
      </c>
      <c r="AH77" s="119"/>
      <c r="AI77" s="138" t="s">
        <v>1340</v>
      </c>
      <c r="AJ77" s="133" t="s">
        <v>123</v>
      </c>
      <c r="AK77" s="133" t="s">
        <v>124</v>
      </c>
      <c r="AL77" s="133"/>
      <c r="AM77" s="133"/>
      <c r="AN77" s="133" t="s">
        <v>42</v>
      </c>
      <c r="AO77" s="133" t="s">
        <v>42</v>
      </c>
      <c r="AP77" s="133">
        <v>1530</v>
      </c>
      <c r="AQ77" s="133" t="s">
        <v>126</v>
      </c>
      <c r="AR77" s="137"/>
      <c r="AS77" s="137"/>
      <c r="AT77" s="137"/>
      <c r="AU77" s="133">
        <v>1001898467</v>
      </c>
      <c r="AV77" s="133" t="s">
        <v>1416</v>
      </c>
      <c r="AW77" s="133" t="s">
        <v>1417</v>
      </c>
      <c r="AX77" s="138"/>
      <c r="AY77" s="138"/>
      <c r="AZ77" s="138"/>
      <c r="BA77" s="138"/>
      <c r="BB77" s="138"/>
      <c r="BC77" s="300">
        <v>1892063257</v>
      </c>
      <c r="BD77" s="300" t="s">
        <v>8979</v>
      </c>
      <c r="BE77" s="138"/>
    </row>
    <row r="78" spans="1:57" s="140" customFormat="1" ht="12" customHeight="1">
      <c r="A78" s="119">
        <v>2013</v>
      </c>
      <c r="B78" s="119" t="s">
        <v>138</v>
      </c>
      <c r="C78" s="119" t="s">
        <v>902</v>
      </c>
      <c r="D78" s="131">
        <v>8002273790</v>
      </c>
      <c r="E78" s="131" t="str">
        <f t="shared" si="5"/>
        <v>SIM</v>
      </c>
      <c r="F78" s="131" t="str">
        <f t="shared" si="6"/>
        <v>SIM</v>
      </c>
      <c r="G78" s="132">
        <v>41765</v>
      </c>
      <c r="H78" s="119" t="s">
        <v>87</v>
      </c>
      <c r="I78" s="119" t="s">
        <v>45</v>
      </c>
      <c r="J78" s="119">
        <v>192</v>
      </c>
      <c r="K78" s="119">
        <v>448</v>
      </c>
      <c r="L78" s="119">
        <v>8</v>
      </c>
      <c r="M78" s="119">
        <v>8</v>
      </c>
      <c r="N78" s="119">
        <v>16</v>
      </c>
      <c r="O78" s="119" t="s">
        <v>46</v>
      </c>
      <c r="P78" s="119" t="s">
        <v>46</v>
      </c>
      <c r="Q78" s="133" t="s">
        <v>46</v>
      </c>
      <c r="R78" s="134" t="s">
        <v>18</v>
      </c>
      <c r="S78" s="134" t="s">
        <v>8851</v>
      </c>
      <c r="T78" s="134" t="s">
        <v>63</v>
      </c>
      <c r="U78" s="119">
        <v>11</v>
      </c>
      <c r="V78" s="134">
        <v>11548</v>
      </c>
      <c r="W78" s="103" t="s">
        <v>1711</v>
      </c>
      <c r="X78" s="136" t="str">
        <f t="shared" si="4"/>
        <v>11548SBAFF</v>
      </c>
      <c r="Y78" s="137" t="s">
        <v>1712</v>
      </c>
      <c r="Z78" s="119" t="s">
        <v>1663</v>
      </c>
      <c r="AA78" s="119" t="s">
        <v>1713</v>
      </c>
      <c r="AB78" s="131" t="s">
        <v>1714</v>
      </c>
      <c r="AC78" s="119" t="s">
        <v>87</v>
      </c>
      <c r="AD78" s="119" t="s">
        <v>42</v>
      </c>
      <c r="AE78" s="119" t="s">
        <v>1715</v>
      </c>
      <c r="AF78" s="119" t="s">
        <v>120</v>
      </c>
      <c r="AG78" s="119" t="s">
        <v>121</v>
      </c>
      <c r="AH78" s="119"/>
      <c r="AI78" s="138" t="s">
        <v>291</v>
      </c>
      <c r="AJ78" s="133" t="s">
        <v>123</v>
      </c>
      <c r="AK78" s="133" t="s">
        <v>124</v>
      </c>
      <c r="AL78" s="133"/>
      <c r="AM78" s="133"/>
      <c r="AN78" s="133" t="s">
        <v>42</v>
      </c>
      <c r="AO78" s="133" t="s">
        <v>42</v>
      </c>
      <c r="AP78" s="133" t="s">
        <v>298</v>
      </c>
      <c r="AQ78" s="133" t="s">
        <v>126</v>
      </c>
      <c r="AR78" s="137"/>
      <c r="AS78" s="137"/>
      <c r="AT78" s="137"/>
      <c r="AU78" s="133">
        <v>1002063474</v>
      </c>
      <c r="AV78" s="133" t="s">
        <v>1716</v>
      </c>
      <c r="AW78" s="133" t="s">
        <v>1717</v>
      </c>
      <c r="AX78" s="138"/>
      <c r="AY78" s="138"/>
      <c r="AZ78" s="138"/>
      <c r="BA78" s="138"/>
      <c r="BB78" s="138"/>
      <c r="BC78" s="300">
        <v>1892063257</v>
      </c>
      <c r="BD78" s="300" t="s">
        <v>8980</v>
      </c>
      <c r="BE78" s="138"/>
    </row>
    <row r="79" spans="1:57" s="140" customFormat="1" ht="12" customHeight="1">
      <c r="A79" s="119">
        <v>2013</v>
      </c>
      <c r="B79" s="119" t="s">
        <v>138</v>
      </c>
      <c r="C79" s="119" t="s">
        <v>902</v>
      </c>
      <c r="D79" s="131">
        <v>8002273242</v>
      </c>
      <c r="E79" s="131" t="str">
        <f t="shared" si="5"/>
        <v>SIM</v>
      </c>
      <c r="F79" s="131" t="str">
        <f t="shared" si="6"/>
        <v>SIM</v>
      </c>
      <c r="G79" s="132">
        <v>41512</v>
      </c>
      <c r="H79" s="119" t="s">
        <v>87</v>
      </c>
      <c r="I79" s="119" t="s">
        <v>45</v>
      </c>
      <c r="J79" s="119">
        <v>192</v>
      </c>
      <c r="K79" s="119">
        <v>448</v>
      </c>
      <c r="L79" s="119">
        <v>8</v>
      </c>
      <c r="M79" s="119">
        <v>8</v>
      </c>
      <c r="N79" s="119">
        <v>16</v>
      </c>
      <c r="O79" s="119" t="s">
        <v>43</v>
      </c>
      <c r="P79" s="119" t="s">
        <v>43</v>
      </c>
      <c r="Q79" s="133" t="s">
        <v>46</v>
      </c>
      <c r="R79" s="134" t="s">
        <v>18</v>
      </c>
      <c r="S79" s="134" t="s">
        <v>8851</v>
      </c>
      <c r="T79" s="134" t="s">
        <v>63</v>
      </c>
      <c r="U79" s="119">
        <v>11</v>
      </c>
      <c r="V79" s="134">
        <v>11357</v>
      </c>
      <c r="W79" s="135" t="s">
        <v>1265</v>
      </c>
      <c r="X79" s="136" t="str">
        <f t="shared" si="4"/>
        <v>11357MQAFL</v>
      </c>
      <c r="Y79" s="137" t="s">
        <v>1266</v>
      </c>
      <c r="Z79" s="119" t="s">
        <v>1267</v>
      </c>
      <c r="AA79" s="119" t="s">
        <v>1268</v>
      </c>
      <c r="AB79" s="131" t="s">
        <v>1269</v>
      </c>
      <c r="AC79" s="119" t="s">
        <v>87</v>
      </c>
      <c r="AD79" s="119" t="s">
        <v>1270</v>
      </c>
      <c r="AE79" s="119" t="s">
        <v>1271</v>
      </c>
      <c r="AF79" s="119" t="s">
        <v>501</v>
      </c>
      <c r="AG79" s="119" t="s">
        <v>502</v>
      </c>
      <c r="AH79" s="119"/>
      <c r="AI79" s="133" t="s">
        <v>1043</v>
      </c>
      <c r="AJ79" s="133" t="s">
        <v>124</v>
      </c>
      <c r="AK79" s="133" t="s">
        <v>123</v>
      </c>
      <c r="AL79" s="133"/>
      <c r="AM79" s="133"/>
      <c r="AN79" s="133" t="s">
        <v>42</v>
      </c>
      <c r="AO79" s="133" t="s">
        <v>42</v>
      </c>
      <c r="AP79" s="133" t="s">
        <v>858</v>
      </c>
      <c r="AQ79" s="133" t="s">
        <v>126</v>
      </c>
      <c r="AR79" s="137"/>
      <c r="AS79" s="137"/>
      <c r="AT79" s="137"/>
      <c r="AU79" s="133">
        <v>1003663670</v>
      </c>
      <c r="AV79" s="133" t="s">
        <v>1272</v>
      </c>
      <c r="AW79" s="133" t="s">
        <v>1273</v>
      </c>
      <c r="AX79" s="138"/>
      <c r="AY79" s="138"/>
      <c r="AZ79" s="138"/>
      <c r="BA79" s="138"/>
      <c r="BB79" s="138"/>
      <c r="BC79" s="300">
        <v>1892063257</v>
      </c>
      <c r="BD79" s="300" t="s">
        <v>8981</v>
      </c>
      <c r="BE79" s="138"/>
    </row>
    <row r="80" spans="1:57" s="140" customFormat="1" ht="12" customHeight="1">
      <c r="A80" s="119">
        <v>2013</v>
      </c>
      <c r="B80" s="119" t="s">
        <v>138</v>
      </c>
      <c r="C80" s="119" t="s">
        <v>902</v>
      </c>
      <c r="D80" s="131">
        <v>8002273794</v>
      </c>
      <c r="E80" s="131" t="str">
        <f t="shared" si="5"/>
        <v>SIM</v>
      </c>
      <c r="F80" s="131" t="str">
        <f t="shared" si="6"/>
        <v>SIM</v>
      </c>
      <c r="G80" s="132">
        <v>41737</v>
      </c>
      <c r="H80" s="119" t="s">
        <v>87</v>
      </c>
      <c r="I80" s="119" t="s">
        <v>45</v>
      </c>
      <c r="J80" s="119">
        <v>192</v>
      </c>
      <c r="K80" s="119">
        <v>448</v>
      </c>
      <c r="L80" s="119">
        <v>8</v>
      </c>
      <c r="M80" s="119">
        <v>8</v>
      </c>
      <c r="N80" s="119">
        <v>16</v>
      </c>
      <c r="O80" s="119" t="s">
        <v>46</v>
      </c>
      <c r="P80" s="119" t="s">
        <v>46</v>
      </c>
      <c r="Q80" s="133" t="s">
        <v>46</v>
      </c>
      <c r="R80" s="134" t="s">
        <v>18</v>
      </c>
      <c r="S80" s="134" t="s">
        <v>8851</v>
      </c>
      <c r="T80" s="134" t="s">
        <v>63</v>
      </c>
      <c r="U80" s="119">
        <v>11</v>
      </c>
      <c r="V80" s="134">
        <v>11548</v>
      </c>
      <c r="W80" s="103" t="s">
        <v>1718</v>
      </c>
      <c r="X80" s="136" t="str">
        <f t="shared" si="4"/>
        <v>11548SBAFP</v>
      </c>
      <c r="Y80" s="137" t="s">
        <v>1719</v>
      </c>
      <c r="Z80" s="119" t="s">
        <v>1663</v>
      </c>
      <c r="AA80" s="119" t="s">
        <v>1713</v>
      </c>
      <c r="AB80" s="131" t="s">
        <v>1720</v>
      </c>
      <c r="AC80" s="119" t="s">
        <v>87</v>
      </c>
      <c r="AD80" s="119" t="s">
        <v>42</v>
      </c>
      <c r="AE80" s="119" t="s">
        <v>1715</v>
      </c>
      <c r="AF80" s="119" t="s">
        <v>120</v>
      </c>
      <c r="AG80" s="119" t="s">
        <v>121</v>
      </c>
      <c r="AH80" s="119"/>
      <c r="AI80" s="138" t="s">
        <v>291</v>
      </c>
      <c r="AJ80" s="133" t="s">
        <v>123</v>
      </c>
      <c r="AK80" s="133" t="s">
        <v>124</v>
      </c>
      <c r="AL80" s="133"/>
      <c r="AM80" s="133"/>
      <c r="AN80" s="133" t="s">
        <v>42</v>
      </c>
      <c r="AO80" s="133" t="s">
        <v>42</v>
      </c>
      <c r="AP80" s="133" t="s">
        <v>298</v>
      </c>
      <c r="AQ80" s="133" t="s">
        <v>126</v>
      </c>
      <c r="AR80" s="137"/>
      <c r="AS80" s="137"/>
      <c r="AT80" s="137"/>
      <c r="AU80" s="133">
        <v>1002039506</v>
      </c>
      <c r="AV80" s="133" t="s">
        <v>1721</v>
      </c>
      <c r="AW80" s="133" t="s">
        <v>1722</v>
      </c>
      <c r="AX80" s="138"/>
      <c r="AY80" s="138"/>
      <c r="AZ80" s="138"/>
      <c r="BA80" s="138"/>
      <c r="BB80" s="138"/>
      <c r="BC80" s="300">
        <v>1892063257</v>
      </c>
      <c r="BD80" s="300" t="s">
        <v>8982</v>
      </c>
      <c r="BE80" s="138"/>
    </row>
    <row r="81" spans="1:57" s="140" customFormat="1" ht="12" customHeight="1">
      <c r="A81" s="119">
        <v>2013</v>
      </c>
      <c r="B81" s="119" t="s">
        <v>138</v>
      </c>
      <c r="C81" s="119" t="s">
        <v>902</v>
      </c>
      <c r="D81" s="131">
        <v>8002273806</v>
      </c>
      <c r="E81" s="131" t="str">
        <f t="shared" si="5"/>
        <v>SIM</v>
      </c>
      <c r="F81" s="131" t="str">
        <f t="shared" si="6"/>
        <v>SIM</v>
      </c>
      <c r="G81" s="132">
        <v>41605</v>
      </c>
      <c r="H81" s="119" t="s">
        <v>87</v>
      </c>
      <c r="I81" s="119" t="s">
        <v>45</v>
      </c>
      <c r="J81" s="119">
        <v>192</v>
      </c>
      <c r="K81" s="119">
        <v>448</v>
      </c>
      <c r="L81" s="119">
        <v>8</v>
      </c>
      <c r="M81" s="119">
        <v>8</v>
      </c>
      <c r="N81" s="119">
        <v>16</v>
      </c>
      <c r="O81" s="119" t="s">
        <v>46</v>
      </c>
      <c r="P81" s="119" t="s">
        <v>46</v>
      </c>
      <c r="Q81" s="133" t="s">
        <v>46</v>
      </c>
      <c r="R81" s="134" t="s">
        <v>18</v>
      </c>
      <c r="S81" s="134" t="s">
        <v>8851</v>
      </c>
      <c r="T81" s="134" t="s">
        <v>63</v>
      </c>
      <c r="U81" s="119">
        <v>11</v>
      </c>
      <c r="V81" s="134">
        <v>11548</v>
      </c>
      <c r="W81" s="103" t="s">
        <v>1723</v>
      </c>
      <c r="X81" s="136" t="str">
        <f t="shared" si="4"/>
        <v>11548SBAFQ</v>
      </c>
      <c r="Y81" s="137" t="s">
        <v>1724</v>
      </c>
      <c r="Z81" s="119" t="s">
        <v>1663</v>
      </c>
      <c r="AA81" s="119" t="s">
        <v>1713</v>
      </c>
      <c r="AB81" s="131" t="s">
        <v>1725</v>
      </c>
      <c r="AC81" s="119" t="s">
        <v>87</v>
      </c>
      <c r="AD81" s="119" t="s">
        <v>42</v>
      </c>
      <c r="AE81" s="119" t="s">
        <v>1715</v>
      </c>
      <c r="AF81" s="119" t="s">
        <v>120</v>
      </c>
      <c r="AG81" s="119" t="s">
        <v>121</v>
      </c>
      <c r="AH81" s="119"/>
      <c r="AI81" s="138" t="s">
        <v>291</v>
      </c>
      <c r="AJ81" s="133" t="s">
        <v>123</v>
      </c>
      <c r="AK81" s="133" t="s">
        <v>124</v>
      </c>
      <c r="AL81" s="133"/>
      <c r="AM81" s="133"/>
      <c r="AN81" s="133" t="s">
        <v>42</v>
      </c>
      <c r="AO81" s="133" t="s">
        <v>42</v>
      </c>
      <c r="AP81" s="133" t="s">
        <v>298</v>
      </c>
      <c r="AQ81" s="133" t="s">
        <v>126</v>
      </c>
      <c r="AR81" s="137"/>
      <c r="AS81" s="137"/>
      <c r="AT81" s="137"/>
      <c r="AU81" s="133">
        <v>1001898653</v>
      </c>
      <c r="AV81" s="133" t="s">
        <v>1726</v>
      </c>
      <c r="AW81" s="133" t="s">
        <v>1727</v>
      </c>
      <c r="AX81" s="138"/>
      <c r="AY81" s="138"/>
      <c r="AZ81" s="138"/>
      <c r="BA81" s="138"/>
      <c r="BB81" s="138"/>
      <c r="BC81" s="300">
        <v>1892063257</v>
      </c>
      <c r="BD81" s="300" t="s">
        <v>8983</v>
      </c>
      <c r="BE81" s="138"/>
    </row>
    <row r="82" spans="1:57" s="140" customFormat="1" ht="12" customHeight="1">
      <c r="A82" s="119">
        <v>2013</v>
      </c>
      <c r="B82" s="119" t="s">
        <v>138</v>
      </c>
      <c r="C82" s="119" t="s">
        <v>902</v>
      </c>
      <c r="D82" s="131">
        <v>8002273250</v>
      </c>
      <c r="E82" s="131" t="str">
        <f t="shared" si="5"/>
        <v>SIM</v>
      </c>
      <c r="F82" s="131" t="str">
        <f t="shared" si="6"/>
        <v>SIM</v>
      </c>
      <c r="G82" s="132">
        <v>41426</v>
      </c>
      <c r="H82" s="119" t="s">
        <v>87</v>
      </c>
      <c r="I82" s="119" t="s">
        <v>45</v>
      </c>
      <c r="J82" s="119">
        <v>192</v>
      </c>
      <c r="K82" s="119">
        <v>448</v>
      </c>
      <c r="L82" s="119">
        <v>8</v>
      </c>
      <c r="M82" s="119">
        <v>8</v>
      </c>
      <c r="N82" s="119">
        <v>16</v>
      </c>
      <c r="O82" s="119" t="s">
        <v>46</v>
      </c>
      <c r="P82" s="119" t="s">
        <v>46</v>
      </c>
      <c r="Q82" s="133" t="s">
        <v>46</v>
      </c>
      <c r="R82" s="134" t="s">
        <v>18</v>
      </c>
      <c r="S82" s="134" t="s">
        <v>8851</v>
      </c>
      <c r="T82" s="134" t="s">
        <v>63</v>
      </c>
      <c r="U82" s="119">
        <v>11</v>
      </c>
      <c r="V82" s="134">
        <v>11357</v>
      </c>
      <c r="W82" s="135" t="s">
        <v>1274</v>
      </c>
      <c r="X82" s="136" t="str">
        <f t="shared" si="4"/>
        <v>11357MQAFU</v>
      </c>
      <c r="Y82" s="246" t="s">
        <v>8912</v>
      </c>
      <c r="Z82" s="119" t="s">
        <v>1267</v>
      </c>
      <c r="AA82" s="119" t="s">
        <v>1268</v>
      </c>
      <c r="AB82" s="131" t="s">
        <v>1275</v>
      </c>
      <c r="AC82" s="119" t="s">
        <v>87</v>
      </c>
      <c r="AD82" s="119" t="s">
        <v>1270</v>
      </c>
      <c r="AE82" s="119" t="s">
        <v>1271</v>
      </c>
      <c r="AF82" s="119" t="s">
        <v>501</v>
      </c>
      <c r="AG82" s="119" t="s">
        <v>502</v>
      </c>
      <c r="AH82" s="119"/>
      <c r="AI82" s="133" t="s">
        <v>1043</v>
      </c>
      <c r="AJ82" s="133" t="s">
        <v>124</v>
      </c>
      <c r="AK82" s="133" t="s">
        <v>123</v>
      </c>
      <c r="AL82" s="133"/>
      <c r="AM82" s="133"/>
      <c r="AN82" s="133" t="s">
        <v>42</v>
      </c>
      <c r="AO82" s="133" t="s">
        <v>42</v>
      </c>
      <c r="AP82" s="133" t="s">
        <v>858</v>
      </c>
      <c r="AQ82" s="133" t="s">
        <v>126</v>
      </c>
      <c r="AR82" s="137"/>
      <c r="AS82" s="137"/>
      <c r="AT82" s="137"/>
      <c r="AU82" s="133">
        <v>1003663769</v>
      </c>
      <c r="AV82" s="133" t="s">
        <v>1276</v>
      </c>
      <c r="AW82" s="133" t="s">
        <v>1277</v>
      </c>
      <c r="AX82" s="138"/>
      <c r="AY82" s="138"/>
      <c r="AZ82" s="138"/>
      <c r="BA82" s="138"/>
      <c r="BB82" s="138"/>
      <c r="BC82" s="300">
        <v>1892063257</v>
      </c>
      <c r="BD82" s="300" t="s">
        <v>8984</v>
      </c>
      <c r="BE82" s="138"/>
    </row>
    <row r="83" spans="1:57" s="140" customFormat="1" ht="12" customHeight="1">
      <c r="A83" s="119">
        <v>2013</v>
      </c>
      <c r="B83" s="119" t="s">
        <v>138</v>
      </c>
      <c r="C83" s="119" t="s">
        <v>902</v>
      </c>
      <c r="D83" s="131">
        <v>8002342147</v>
      </c>
      <c r="E83" s="131" t="str">
        <f t="shared" si="5"/>
        <v>SIM</v>
      </c>
      <c r="F83" s="131" t="str">
        <f t="shared" si="6"/>
        <v>SIM</v>
      </c>
      <c r="G83" s="132">
        <v>41561</v>
      </c>
      <c r="H83" s="119" t="s">
        <v>87</v>
      </c>
      <c r="I83" s="119" t="s">
        <v>45</v>
      </c>
      <c r="J83" s="119">
        <v>192</v>
      </c>
      <c r="K83" s="119">
        <v>448</v>
      </c>
      <c r="L83" s="119">
        <v>8</v>
      </c>
      <c r="M83" s="119">
        <v>8</v>
      </c>
      <c r="N83" s="119">
        <v>16</v>
      </c>
      <c r="O83" s="119" t="s">
        <v>46</v>
      </c>
      <c r="P83" s="119" t="s">
        <v>46</v>
      </c>
      <c r="Q83" s="133" t="s">
        <v>46</v>
      </c>
      <c r="R83" s="134" t="s">
        <v>18</v>
      </c>
      <c r="S83" s="134" t="s">
        <v>8851</v>
      </c>
      <c r="T83" s="134" t="s">
        <v>63</v>
      </c>
      <c r="U83" s="119">
        <v>11</v>
      </c>
      <c r="V83" s="134">
        <v>11220</v>
      </c>
      <c r="W83" s="103" t="s">
        <v>1081</v>
      </c>
      <c r="X83" s="136" t="str">
        <f t="shared" si="4"/>
        <v>11220FVAGY</v>
      </c>
      <c r="Y83" s="137" t="s">
        <v>1082</v>
      </c>
      <c r="Z83" s="119" t="s">
        <v>156</v>
      </c>
      <c r="AA83" s="119" t="s">
        <v>157</v>
      </c>
      <c r="AB83" s="131" t="s">
        <v>1083</v>
      </c>
      <c r="AC83" s="119" t="s">
        <v>52</v>
      </c>
      <c r="AD83" s="119" t="s">
        <v>42</v>
      </c>
      <c r="AE83" s="119" t="s">
        <v>159</v>
      </c>
      <c r="AF83" s="119" t="s">
        <v>146</v>
      </c>
      <c r="AG83" s="119" t="s">
        <v>147</v>
      </c>
      <c r="AH83" s="119"/>
      <c r="AI83" s="138" t="s">
        <v>160</v>
      </c>
      <c r="AJ83" s="133" t="s">
        <v>124</v>
      </c>
      <c r="AK83" s="133" t="s">
        <v>123</v>
      </c>
      <c r="AL83" s="133"/>
      <c r="AM83" s="133"/>
      <c r="AN83" s="133" t="s">
        <v>42</v>
      </c>
      <c r="AO83" s="133" t="s">
        <v>42</v>
      </c>
      <c r="AP83" s="133" t="s">
        <v>112</v>
      </c>
      <c r="AQ83" s="133" t="s">
        <v>102</v>
      </c>
      <c r="AR83" s="137"/>
      <c r="AS83" s="137"/>
      <c r="AT83" s="137"/>
      <c r="AU83" s="133">
        <v>1001875238</v>
      </c>
      <c r="AV83" s="133" t="s">
        <v>1084</v>
      </c>
      <c r="AW83" s="133" t="s">
        <v>1085</v>
      </c>
      <c r="AX83" s="138"/>
      <c r="AY83" s="138"/>
      <c r="AZ83" s="138"/>
      <c r="BA83" s="138"/>
      <c r="BB83" s="138"/>
      <c r="BC83" s="300">
        <v>1892063257</v>
      </c>
      <c r="BD83" s="300" t="s">
        <v>8985</v>
      </c>
      <c r="BE83" s="138"/>
    </row>
    <row r="84" spans="1:57" s="140" customFormat="1" ht="12" customHeight="1">
      <c r="A84" s="119">
        <v>2013</v>
      </c>
      <c r="B84" s="119" t="s">
        <v>138</v>
      </c>
      <c r="C84" s="119" t="s">
        <v>902</v>
      </c>
      <c r="D84" s="131">
        <v>5700080773</v>
      </c>
      <c r="E84" s="131" t="str">
        <f t="shared" si="5"/>
        <v>SIM</v>
      </c>
      <c r="F84" s="131" t="str">
        <f t="shared" si="6"/>
        <v>SIM</v>
      </c>
      <c r="G84" s="132">
        <v>41582</v>
      </c>
      <c r="H84" s="119" t="s">
        <v>87</v>
      </c>
      <c r="I84" s="119" t="s">
        <v>45</v>
      </c>
      <c r="J84" s="119">
        <v>192</v>
      </c>
      <c r="K84" s="119">
        <v>448</v>
      </c>
      <c r="L84" s="119">
        <v>8</v>
      </c>
      <c r="M84" s="119">
        <v>8</v>
      </c>
      <c r="N84" s="119">
        <v>16</v>
      </c>
      <c r="O84" s="119" t="s">
        <v>46</v>
      </c>
      <c r="P84" s="119" t="s">
        <v>46</v>
      </c>
      <c r="Q84" s="133" t="s">
        <v>46</v>
      </c>
      <c r="R84" s="134" t="s">
        <v>18</v>
      </c>
      <c r="S84" s="134" t="s">
        <v>8851</v>
      </c>
      <c r="T84" s="134" t="s">
        <v>63</v>
      </c>
      <c r="U84" s="119">
        <v>11</v>
      </c>
      <c r="V84" s="134">
        <v>11220</v>
      </c>
      <c r="W84" s="103" t="s">
        <v>1086</v>
      </c>
      <c r="X84" s="136" t="str">
        <f t="shared" si="4"/>
        <v>11220FVAGZ</v>
      </c>
      <c r="Y84" s="137" t="s">
        <v>1087</v>
      </c>
      <c r="Z84" s="119" t="s">
        <v>156</v>
      </c>
      <c r="AA84" s="119" t="s">
        <v>157</v>
      </c>
      <c r="AB84" s="131" t="s">
        <v>1088</v>
      </c>
      <c r="AC84" s="119" t="s">
        <v>52</v>
      </c>
      <c r="AD84" s="119" t="s">
        <v>42</v>
      </c>
      <c r="AE84" s="119" t="s">
        <v>159</v>
      </c>
      <c r="AF84" s="119" t="s">
        <v>146</v>
      </c>
      <c r="AG84" s="119" t="s">
        <v>147</v>
      </c>
      <c r="AH84" s="119"/>
      <c r="AI84" s="138" t="s">
        <v>160</v>
      </c>
      <c r="AJ84" s="133" t="s">
        <v>124</v>
      </c>
      <c r="AK84" s="133" t="s">
        <v>123</v>
      </c>
      <c r="AL84" s="133"/>
      <c r="AM84" s="133"/>
      <c r="AN84" s="133" t="s">
        <v>42</v>
      </c>
      <c r="AO84" s="133" t="s">
        <v>42</v>
      </c>
      <c r="AP84" s="133" t="s">
        <v>112</v>
      </c>
      <c r="AQ84" s="133" t="s">
        <v>102</v>
      </c>
      <c r="AR84" s="137"/>
      <c r="AS84" s="137"/>
      <c r="AT84" s="137"/>
      <c r="AU84" s="133">
        <v>1001898327</v>
      </c>
      <c r="AV84" s="133" t="s">
        <v>1089</v>
      </c>
      <c r="AW84" s="133" t="s">
        <v>1090</v>
      </c>
      <c r="AX84" s="138"/>
      <c r="AY84" s="138"/>
      <c r="AZ84" s="138"/>
      <c r="BA84" s="138"/>
      <c r="BB84" s="138"/>
      <c r="BC84" s="300">
        <v>1892063257</v>
      </c>
      <c r="BD84" s="300" t="s">
        <v>8986</v>
      </c>
      <c r="BE84" s="138"/>
    </row>
    <row r="85" spans="1:57" s="140" customFormat="1" ht="12" customHeight="1">
      <c r="A85" s="119">
        <v>2013</v>
      </c>
      <c r="B85" s="119" t="s">
        <v>138</v>
      </c>
      <c r="C85" s="119" t="s">
        <v>902</v>
      </c>
      <c r="D85" s="131">
        <v>8002274063</v>
      </c>
      <c r="E85" s="131" t="str">
        <f t="shared" si="5"/>
        <v>SIM</v>
      </c>
      <c r="F85" s="131" t="str">
        <f t="shared" si="6"/>
        <v>SIM</v>
      </c>
      <c r="G85" s="132">
        <v>41597</v>
      </c>
      <c r="H85" s="119" t="s">
        <v>87</v>
      </c>
      <c r="I85" s="119" t="s">
        <v>45</v>
      </c>
      <c r="J85" s="119">
        <v>192</v>
      </c>
      <c r="K85" s="119">
        <v>448</v>
      </c>
      <c r="L85" s="119">
        <v>8</v>
      </c>
      <c r="M85" s="119">
        <v>8</v>
      </c>
      <c r="N85" s="119">
        <v>16</v>
      </c>
      <c r="O85" s="119" t="s">
        <v>46</v>
      </c>
      <c r="P85" s="119" t="s">
        <v>46</v>
      </c>
      <c r="Q85" s="133" t="s">
        <v>46</v>
      </c>
      <c r="R85" s="134" t="s">
        <v>18</v>
      </c>
      <c r="S85" s="134" t="s">
        <v>8851</v>
      </c>
      <c r="T85" s="134" t="s">
        <v>63</v>
      </c>
      <c r="U85" s="119">
        <v>11</v>
      </c>
      <c r="V85" s="134">
        <v>11220</v>
      </c>
      <c r="W85" s="103" t="s">
        <v>1091</v>
      </c>
      <c r="X85" s="136" t="str">
        <f t="shared" si="4"/>
        <v>11220FVAHK</v>
      </c>
      <c r="Y85" s="137" t="s">
        <v>1092</v>
      </c>
      <c r="Z85" s="119" t="s">
        <v>156</v>
      </c>
      <c r="AA85" s="119" t="s">
        <v>157</v>
      </c>
      <c r="AB85" s="131" t="s">
        <v>1093</v>
      </c>
      <c r="AC85" s="119" t="s">
        <v>52</v>
      </c>
      <c r="AD85" s="119" t="s">
        <v>42</v>
      </c>
      <c r="AE85" s="119" t="s">
        <v>159</v>
      </c>
      <c r="AF85" s="119" t="s">
        <v>146</v>
      </c>
      <c r="AG85" s="119" t="s">
        <v>147</v>
      </c>
      <c r="AH85" s="119"/>
      <c r="AI85" s="138" t="s">
        <v>160</v>
      </c>
      <c r="AJ85" s="133" t="s">
        <v>124</v>
      </c>
      <c r="AK85" s="133" t="s">
        <v>123</v>
      </c>
      <c r="AL85" s="133"/>
      <c r="AM85" s="133"/>
      <c r="AN85" s="133" t="s">
        <v>42</v>
      </c>
      <c r="AO85" s="133" t="s">
        <v>42</v>
      </c>
      <c r="AP85" s="133" t="s">
        <v>112</v>
      </c>
      <c r="AQ85" s="133" t="s">
        <v>102</v>
      </c>
      <c r="AR85" s="137"/>
      <c r="AS85" s="137"/>
      <c r="AT85" s="137"/>
      <c r="AU85" s="133">
        <v>1001898483</v>
      </c>
      <c r="AV85" s="133" t="s">
        <v>1094</v>
      </c>
      <c r="AW85" s="133" t="s">
        <v>1095</v>
      </c>
      <c r="AX85" s="138"/>
      <c r="AY85" s="138"/>
      <c r="AZ85" s="138"/>
      <c r="BA85" s="138"/>
      <c r="BB85" s="138"/>
      <c r="BC85" s="300">
        <v>1892063257</v>
      </c>
      <c r="BD85" s="300" t="s">
        <v>8987</v>
      </c>
      <c r="BE85" s="138"/>
    </row>
    <row r="86" spans="1:57" s="140" customFormat="1" ht="12" customHeight="1">
      <c r="A86" s="119">
        <v>2013</v>
      </c>
      <c r="B86" s="119" t="s">
        <v>138</v>
      </c>
      <c r="C86" s="119" t="s">
        <v>902</v>
      </c>
      <c r="D86" s="131">
        <v>8002274023</v>
      </c>
      <c r="E86" s="131" t="str">
        <f t="shared" si="5"/>
        <v>SIM</v>
      </c>
      <c r="F86" s="131" t="str">
        <f t="shared" si="6"/>
        <v>SIM</v>
      </c>
      <c r="G86" s="132">
        <v>41738</v>
      </c>
      <c r="H86" s="119" t="s">
        <v>87</v>
      </c>
      <c r="I86" s="119" t="s">
        <v>45</v>
      </c>
      <c r="J86" s="119">
        <v>192</v>
      </c>
      <c r="K86" s="119">
        <v>448</v>
      </c>
      <c r="L86" s="119">
        <v>8</v>
      </c>
      <c r="M86" s="119">
        <v>8</v>
      </c>
      <c r="N86" s="119">
        <v>16</v>
      </c>
      <c r="O86" s="119" t="s">
        <v>46</v>
      </c>
      <c r="P86" s="119" t="s">
        <v>46</v>
      </c>
      <c r="Q86" s="133" t="s">
        <v>46</v>
      </c>
      <c r="R86" s="134" t="s">
        <v>18</v>
      </c>
      <c r="S86" s="134" t="s">
        <v>8851</v>
      </c>
      <c r="T86" s="134" t="s">
        <v>63</v>
      </c>
      <c r="U86" s="119">
        <v>11</v>
      </c>
      <c r="V86" s="134">
        <v>11623</v>
      </c>
      <c r="W86" s="103" t="s">
        <v>1797</v>
      </c>
      <c r="X86" s="136" t="str">
        <f t="shared" si="4"/>
        <v>11623SIAHL</v>
      </c>
      <c r="Y86" s="137" t="s">
        <v>1798</v>
      </c>
      <c r="Z86" s="119" t="s">
        <v>1799</v>
      </c>
      <c r="AA86" s="119" t="s">
        <v>1800</v>
      </c>
      <c r="AB86" s="131" t="s">
        <v>1801</v>
      </c>
      <c r="AC86" s="119" t="s">
        <v>52</v>
      </c>
      <c r="AD86" s="119" t="s">
        <v>1802</v>
      </c>
      <c r="AE86" s="119" t="s">
        <v>1803</v>
      </c>
      <c r="AF86" s="119" t="s">
        <v>1443</v>
      </c>
      <c r="AG86" s="119" t="s">
        <v>311</v>
      </c>
      <c r="AH86" s="119"/>
      <c r="AI86" s="138" t="s">
        <v>313</v>
      </c>
      <c r="AJ86" s="133" t="s">
        <v>124</v>
      </c>
      <c r="AK86" s="133" t="s">
        <v>123</v>
      </c>
      <c r="AL86" s="133"/>
      <c r="AM86" s="133"/>
      <c r="AN86" s="133" t="s">
        <v>42</v>
      </c>
      <c r="AO86" s="133" t="s">
        <v>42</v>
      </c>
      <c r="AP86" s="133" t="s">
        <v>858</v>
      </c>
      <c r="AQ86" s="133" t="s">
        <v>126</v>
      </c>
      <c r="AR86" s="137"/>
      <c r="AS86" s="137"/>
      <c r="AT86" s="137"/>
      <c r="AU86" s="133">
        <v>1000326885</v>
      </c>
      <c r="AV86" s="133" t="s">
        <v>1804</v>
      </c>
      <c r="AW86" s="133" t="s">
        <v>1805</v>
      </c>
      <c r="AX86" s="138"/>
      <c r="AY86" s="138"/>
      <c r="AZ86" s="138"/>
      <c r="BA86" s="138"/>
      <c r="BB86" s="138"/>
      <c r="BC86" s="300">
        <v>1892063257</v>
      </c>
      <c r="BD86" s="300" t="s">
        <v>8988</v>
      </c>
      <c r="BE86" s="138"/>
    </row>
    <row r="87" spans="1:57" s="140" customFormat="1" ht="12" customHeight="1">
      <c r="A87" s="119">
        <v>2013</v>
      </c>
      <c r="B87" s="119" t="s">
        <v>138</v>
      </c>
      <c r="C87" s="119" t="s">
        <v>902</v>
      </c>
      <c r="D87" s="131">
        <v>8002274276</v>
      </c>
      <c r="E87" s="131" t="str">
        <f t="shared" si="5"/>
        <v>SIM</v>
      </c>
      <c r="F87" s="131" t="str">
        <f t="shared" si="6"/>
        <v>SIM</v>
      </c>
      <c r="G87" s="132">
        <v>41775</v>
      </c>
      <c r="H87" s="119" t="s">
        <v>87</v>
      </c>
      <c r="I87" s="119" t="s">
        <v>45</v>
      </c>
      <c r="J87" s="119">
        <v>192</v>
      </c>
      <c r="K87" s="119">
        <v>448</v>
      </c>
      <c r="L87" s="119">
        <v>8</v>
      </c>
      <c r="M87" s="119">
        <v>8</v>
      </c>
      <c r="N87" s="119">
        <v>16</v>
      </c>
      <c r="O87" s="119" t="s">
        <v>46</v>
      </c>
      <c r="P87" s="119" t="s">
        <v>46</v>
      </c>
      <c r="Q87" s="133" t="s">
        <v>46</v>
      </c>
      <c r="R87" s="134" t="s">
        <v>18</v>
      </c>
      <c r="S87" s="134" t="s">
        <v>8851</v>
      </c>
      <c r="T87" s="134" t="s">
        <v>63</v>
      </c>
      <c r="U87" s="119">
        <v>11</v>
      </c>
      <c r="V87" s="134">
        <v>11623</v>
      </c>
      <c r="W87" s="103" t="s">
        <v>1806</v>
      </c>
      <c r="X87" s="136" t="str">
        <f t="shared" si="4"/>
        <v>11623SIAHQ</v>
      </c>
      <c r="Y87" s="137" t="s">
        <v>1807</v>
      </c>
      <c r="Z87" s="119" t="s">
        <v>1799</v>
      </c>
      <c r="AA87" s="119" t="s">
        <v>1800</v>
      </c>
      <c r="AB87" s="131" t="s">
        <v>1808</v>
      </c>
      <c r="AC87" s="119" t="s">
        <v>52</v>
      </c>
      <c r="AD87" s="119" t="s">
        <v>1809</v>
      </c>
      <c r="AE87" s="119" t="s">
        <v>145</v>
      </c>
      <c r="AF87" s="119" t="s">
        <v>146</v>
      </c>
      <c r="AG87" s="119" t="s">
        <v>147</v>
      </c>
      <c r="AH87" s="119"/>
      <c r="AI87" s="138" t="s">
        <v>148</v>
      </c>
      <c r="AJ87" s="133" t="s">
        <v>124</v>
      </c>
      <c r="AK87" s="133" t="s">
        <v>123</v>
      </c>
      <c r="AL87" s="133"/>
      <c r="AM87" s="133"/>
      <c r="AN87" s="133" t="s">
        <v>42</v>
      </c>
      <c r="AO87" s="133" t="s">
        <v>42</v>
      </c>
      <c r="AP87" s="133" t="s">
        <v>858</v>
      </c>
      <c r="AQ87" s="133" t="s">
        <v>126</v>
      </c>
      <c r="AR87" s="137"/>
      <c r="AS87" s="137"/>
      <c r="AT87" s="137"/>
      <c r="AU87" s="133">
        <v>1002063482</v>
      </c>
      <c r="AV87" s="133" t="s">
        <v>1810</v>
      </c>
      <c r="AW87" s="133" t="s">
        <v>1811</v>
      </c>
      <c r="AX87" s="138"/>
      <c r="AY87" s="138"/>
      <c r="AZ87" s="138"/>
      <c r="BA87" s="138"/>
      <c r="BB87" s="138"/>
      <c r="BC87" s="300">
        <v>1892063257</v>
      </c>
      <c r="BD87" s="300" t="s">
        <v>8989</v>
      </c>
      <c r="BE87" s="138"/>
    </row>
    <row r="88" spans="1:57" s="140" customFormat="1" ht="12" customHeight="1">
      <c r="A88" s="119">
        <v>2013</v>
      </c>
      <c r="B88" s="119" t="s">
        <v>138</v>
      </c>
      <c r="C88" s="119" t="s">
        <v>902</v>
      </c>
      <c r="D88" s="131">
        <v>8002274279</v>
      </c>
      <c r="E88" s="131" t="str">
        <f t="shared" si="5"/>
        <v>SIM</v>
      </c>
      <c r="F88" s="131" t="str">
        <f t="shared" si="6"/>
        <v>SIM</v>
      </c>
      <c r="G88" s="132">
        <v>41788</v>
      </c>
      <c r="H88" s="119" t="s">
        <v>87</v>
      </c>
      <c r="I88" s="119" t="s">
        <v>45</v>
      </c>
      <c r="J88" s="119">
        <v>192</v>
      </c>
      <c r="K88" s="119">
        <v>448</v>
      </c>
      <c r="L88" s="119">
        <v>8</v>
      </c>
      <c r="M88" s="119">
        <v>8</v>
      </c>
      <c r="N88" s="119">
        <v>16</v>
      </c>
      <c r="O88" s="119" t="s">
        <v>46</v>
      </c>
      <c r="P88" s="119" t="s">
        <v>46</v>
      </c>
      <c r="Q88" s="133" t="s">
        <v>46</v>
      </c>
      <c r="R88" s="134" t="s">
        <v>18</v>
      </c>
      <c r="S88" s="134" t="s">
        <v>8851</v>
      </c>
      <c r="T88" s="134" t="s">
        <v>63</v>
      </c>
      <c r="U88" s="119">
        <v>11</v>
      </c>
      <c r="V88" s="134">
        <v>11623</v>
      </c>
      <c r="W88" s="103" t="s">
        <v>1812</v>
      </c>
      <c r="X88" s="136" t="str">
        <f t="shared" si="4"/>
        <v>11623SIAHR</v>
      </c>
      <c r="Y88" s="137" t="s">
        <v>1813</v>
      </c>
      <c r="Z88" s="119" t="s">
        <v>1799</v>
      </c>
      <c r="AA88" s="119" t="s">
        <v>1800</v>
      </c>
      <c r="AB88" s="131" t="s">
        <v>1814</v>
      </c>
      <c r="AC88" s="119" t="s">
        <v>52</v>
      </c>
      <c r="AD88" s="119" t="s">
        <v>1809</v>
      </c>
      <c r="AE88" s="119" t="s">
        <v>145</v>
      </c>
      <c r="AF88" s="119" t="s">
        <v>146</v>
      </c>
      <c r="AG88" s="119" t="s">
        <v>147</v>
      </c>
      <c r="AH88" s="119"/>
      <c r="AI88" s="138" t="s">
        <v>148</v>
      </c>
      <c r="AJ88" s="133" t="s">
        <v>124</v>
      </c>
      <c r="AK88" s="133" t="s">
        <v>123</v>
      </c>
      <c r="AL88" s="133"/>
      <c r="AM88" s="133"/>
      <c r="AN88" s="133" t="s">
        <v>42</v>
      </c>
      <c r="AO88" s="133" t="s">
        <v>42</v>
      </c>
      <c r="AP88" s="133" t="s">
        <v>858</v>
      </c>
      <c r="AQ88" s="133" t="s">
        <v>126</v>
      </c>
      <c r="AR88" s="137"/>
      <c r="AS88" s="137"/>
      <c r="AT88" s="137"/>
      <c r="AU88" s="133">
        <v>1002063555</v>
      </c>
      <c r="AV88" s="133" t="s">
        <v>1815</v>
      </c>
      <c r="AW88" s="133" t="s">
        <v>1816</v>
      </c>
      <c r="AX88" s="138"/>
      <c r="AY88" s="138"/>
      <c r="AZ88" s="138"/>
      <c r="BA88" s="138"/>
      <c r="BB88" s="138"/>
      <c r="BC88" s="300">
        <v>1892063257</v>
      </c>
      <c r="BD88" s="300" t="s">
        <v>8990</v>
      </c>
      <c r="BE88" s="138"/>
    </row>
    <row r="89" spans="1:57" s="140" customFormat="1" ht="12" customHeight="1">
      <c r="A89" s="119">
        <v>2013</v>
      </c>
      <c r="B89" s="119" t="s">
        <v>138</v>
      </c>
      <c r="C89" s="119" t="s">
        <v>902</v>
      </c>
      <c r="D89" s="131">
        <v>8002274285</v>
      </c>
      <c r="E89" s="131" t="str">
        <f t="shared" si="5"/>
        <v>SIM</v>
      </c>
      <c r="F89" s="131" t="str">
        <f t="shared" si="6"/>
        <v>SIM</v>
      </c>
      <c r="G89" s="132">
        <v>41752</v>
      </c>
      <c r="H89" s="119" t="s">
        <v>87</v>
      </c>
      <c r="I89" s="119" t="s">
        <v>45</v>
      </c>
      <c r="J89" s="119">
        <v>192</v>
      </c>
      <c r="K89" s="119">
        <v>448</v>
      </c>
      <c r="L89" s="119">
        <v>8</v>
      </c>
      <c r="M89" s="119">
        <v>8</v>
      </c>
      <c r="N89" s="119">
        <v>16</v>
      </c>
      <c r="O89" s="119" t="s">
        <v>46</v>
      </c>
      <c r="P89" s="119" t="s">
        <v>46</v>
      </c>
      <c r="Q89" s="133" t="s">
        <v>46</v>
      </c>
      <c r="R89" s="134" t="s">
        <v>18</v>
      </c>
      <c r="S89" s="134" t="s">
        <v>8851</v>
      </c>
      <c r="T89" s="134" t="s">
        <v>63</v>
      </c>
      <c r="U89" s="119">
        <v>11</v>
      </c>
      <c r="V89" s="134">
        <v>11623</v>
      </c>
      <c r="W89" s="103" t="s">
        <v>1817</v>
      </c>
      <c r="X89" s="136" t="str">
        <f t="shared" si="4"/>
        <v>11623SIAIC</v>
      </c>
      <c r="Y89" s="137" t="s">
        <v>1818</v>
      </c>
      <c r="Z89" s="119" t="s">
        <v>1799</v>
      </c>
      <c r="AA89" s="119" t="s">
        <v>1800</v>
      </c>
      <c r="AB89" s="131" t="s">
        <v>1819</v>
      </c>
      <c r="AC89" s="119" t="s">
        <v>52</v>
      </c>
      <c r="AD89" s="119" t="s">
        <v>1809</v>
      </c>
      <c r="AE89" s="119" t="s">
        <v>145</v>
      </c>
      <c r="AF89" s="119" t="s">
        <v>146</v>
      </c>
      <c r="AG89" s="119" t="s">
        <v>147</v>
      </c>
      <c r="AH89" s="119"/>
      <c r="AI89" s="138" t="s">
        <v>148</v>
      </c>
      <c r="AJ89" s="133" t="s">
        <v>124</v>
      </c>
      <c r="AK89" s="133" t="s">
        <v>123</v>
      </c>
      <c r="AL89" s="133"/>
      <c r="AM89" s="133"/>
      <c r="AN89" s="133" t="s">
        <v>42</v>
      </c>
      <c r="AO89" s="133" t="s">
        <v>42</v>
      </c>
      <c r="AP89" s="133" t="s">
        <v>858</v>
      </c>
      <c r="AQ89" s="133" t="s">
        <v>126</v>
      </c>
      <c r="AR89" s="137"/>
      <c r="AS89" s="137"/>
      <c r="AT89" s="137"/>
      <c r="AU89" s="133">
        <v>1000326923</v>
      </c>
      <c r="AV89" s="133" t="s">
        <v>1820</v>
      </c>
      <c r="AW89" s="133" t="s">
        <v>1821</v>
      </c>
      <c r="AX89" s="138"/>
      <c r="AY89" s="138"/>
      <c r="AZ89" s="138"/>
      <c r="BA89" s="138"/>
      <c r="BB89" s="138"/>
      <c r="BC89" s="300">
        <v>1892063257</v>
      </c>
      <c r="BD89" s="300" t="s">
        <v>8991</v>
      </c>
      <c r="BE89" s="138"/>
    </row>
    <row r="90" spans="1:57" s="140" customFormat="1" ht="12" customHeight="1">
      <c r="A90" s="119">
        <v>2013</v>
      </c>
      <c r="B90" s="119" t="s">
        <v>138</v>
      </c>
      <c r="C90" s="119" t="s">
        <v>902</v>
      </c>
      <c r="D90" s="131">
        <v>8002274289</v>
      </c>
      <c r="E90" s="131" t="str">
        <f t="shared" si="5"/>
        <v>SIM</v>
      </c>
      <c r="F90" s="131" t="str">
        <f t="shared" si="6"/>
        <v>SIM</v>
      </c>
      <c r="G90" s="132">
        <v>41740</v>
      </c>
      <c r="H90" s="119" t="s">
        <v>87</v>
      </c>
      <c r="I90" s="119" t="s">
        <v>45</v>
      </c>
      <c r="J90" s="119">
        <v>192</v>
      </c>
      <c r="K90" s="119">
        <v>448</v>
      </c>
      <c r="L90" s="119">
        <v>8</v>
      </c>
      <c r="M90" s="119">
        <v>8</v>
      </c>
      <c r="N90" s="119">
        <v>16</v>
      </c>
      <c r="O90" s="119" t="s">
        <v>46</v>
      </c>
      <c r="P90" s="119" t="s">
        <v>46</v>
      </c>
      <c r="Q90" s="133" t="s">
        <v>46</v>
      </c>
      <c r="R90" s="134" t="s">
        <v>18</v>
      </c>
      <c r="S90" s="134" t="s">
        <v>8851</v>
      </c>
      <c r="T90" s="134" t="s">
        <v>63</v>
      </c>
      <c r="U90" s="119">
        <v>11</v>
      </c>
      <c r="V90" s="134">
        <v>11623</v>
      </c>
      <c r="W90" s="103" t="s">
        <v>1822</v>
      </c>
      <c r="X90" s="136" t="str">
        <f t="shared" si="4"/>
        <v>11623SIAID</v>
      </c>
      <c r="Y90" s="137" t="s">
        <v>1823</v>
      </c>
      <c r="Z90" s="119" t="s">
        <v>1799</v>
      </c>
      <c r="AA90" s="119" t="s">
        <v>1800</v>
      </c>
      <c r="AB90" s="131" t="s">
        <v>1824</v>
      </c>
      <c r="AC90" s="119" t="s">
        <v>52</v>
      </c>
      <c r="AD90" s="119" t="s">
        <v>1809</v>
      </c>
      <c r="AE90" s="119" t="s">
        <v>145</v>
      </c>
      <c r="AF90" s="119" t="s">
        <v>146</v>
      </c>
      <c r="AG90" s="119" t="s">
        <v>147</v>
      </c>
      <c r="AH90" s="119"/>
      <c r="AI90" s="138" t="s">
        <v>148</v>
      </c>
      <c r="AJ90" s="133" t="s">
        <v>124</v>
      </c>
      <c r="AK90" s="133" t="s">
        <v>123</v>
      </c>
      <c r="AL90" s="133"/>
      <c r="AM90" s="133"/>
      <c r="AN90" s="133" t="s">
        <v>42</v>
      </c>
      <c r="AO90" s="133" t="s">
        <v>42</v>
      </c>
      <c r="AP90" s="133" t="s">
        <v>858</v>
      </c>
      <c r="AQ90" s="133" t="s">
        <v>126</v>
      </c>
      <c r="AR90" s="137"/>
      <c r="AS90" s="137"/>
      <c r="AT90" s="137"/>
      <c r="AU90" s="133">
        <v>1000326907</v>
      </c>
      <c r="AV90" s="133" t="s">
        <v>1825</v>
      </c>
      <c r="AW90" s="133" t="s">
        <v>1826</v>
      </c>
      <c r="AX90" s="138"/>
      <c r="AY90" s="138"/>
      <c r="AZ90" s="138"/>
      <c r="BA90" s="138"/>
      <c r="BB90" s="138"/>
      <c r="BC90" s="300">
        <v>1892063257</v>
      </c>
      <c r="BD90" s="300" t="s">
        <v>8992</v>
      </c>
      <c r="BE90" s="138"/>
    </row>
    <row r="91" spans="1:57" s="140" customFormat="1" ht="12" customHeight="1">
      <c r="A91" s="119">
        <v>2013</v>
      </c>
      <c r="B91" s="119" t="s">
        <v>138</v>
      </c>
      <c r="C91" s="119" t="s">
        <v>902</v>
      </c>
      <c r="D91" s="131">
        <v>8002274065</v>
      </c>
      <c r="E91" s="131" t="str">
        <f t="shared" si="5"/>
        <v>SIM</v>
      </c>
      <c r="F91" s="131" t="str">
        <f t="shared" si="6"/>
        <v>SIM</v>
      </c>
      <c r="G91" s="132">
        <v>41754</v>
      </c>
      <c r="H91" s="119" t="s">
        <v>87</v>
      </c>
      <c r="I91" s="119" t="s">
        <v>45</v>
      </c>
      <c r="J91" s="119">
        <v>192</v>
      </c>
      <c r="K91" s="119">
        <v>448</v>
      </c>
      <c r="L91" s="119">
        <v>8</v>
      </c>
      <c r="M91" s="119">
        <v>8</v>
      </c>
      <c r="N91" s="119">
        <v>16</v>
      </c>
      <c r="O91" s="119" t="s">
        <v>46</v>
      </c>
      <c r="P91" s="119" t="s">
        <v>46</v>
      </c>
      <c r="Q91" s="133" t="s">
        <v>46</v>
      </c>
      <c r="R91" s="134" t="s">
        <v>18</v>
      </c>
      <c r="S91" s="134" t="s">
        <v>8851</v>
      </c>
      <c r="T91" s="134" t="s">
        <v>63</v>
      </c>
      <c r="U91" s="119">
        <v>11</v>
      </c>
      <c r="V91" s="134">
        <v>11300</v>
      </c>
      <c r="W91" s="103" t="s">
        <v>1196</v>
      </c>
      <c r="X91" s="136" t="str">
        <f t="shared" si="4"/>
        <v>11300ITAIR</v>
      </c>
      <c r="Y91" s="137" t="s">
        <v>1197</v>
      </c>
      <c r="Z91" s="119" t="s">
        <v>180</v>
      </c>
      <c r="AA91" s="119" t="s">
        <v>1198</v>
      </c>
      <c r="AB91" s="131" t="s">
        <v>1199</v>
      </c>
      <c r="AC91" s="119" t="s">
        <v>52</v>
      </c>
      <c r="AD91" s="119" t="s">
        <v>42</v>
      </c>
      <c r="AE91" s="119" t="s">
        <v>145</v>
      </c>
      <c r="AF91" s="119" t="s">
        <v>146</v>
      </c>
      <c r="AG91" s="119" t="s">
        <v>147</v>
      </c>
      <c r="AH91" s="119"/>
      <c r="AI91" s="138" t="s">
        <v>160</v>
      </c>
      <c r="AJ91" s="133" t="s">
        <v>124</v>
      </c>
      <c r="AK91" s="133" t="s">
        <v>123</v>
      </c>
      <c r="AL91" s="133"/>
      <c r="AM91" s="133"/>
      <c r="AN91" s="133" t="s">
        <v>42</v>
      </c>
      <c r="AO91" s="133" t="s">
        <v>42</v>
      </c>
      <c r="AP91" s="133" t="s">
        <v>112</v>
      </c>
      <c r="AQ91" s="133" t="s">
        <v>102</v>
      </c>
      <c r="AR91" s="137"/>
      <c r="AS91" s="137"/>
      <c r="AT91" s="137"/>
      <c r="AU91" s="133">
        <v>1002039590</v>
      </c>
      <c r="AV91" s="133" t="s">
        <v>1200</v>
      </c>
      <c r="AW91" s="133" t="s">
        <v>1201</v>
      </c>
      <c r="AX91" s="138"/>
      <c r="AY91" s="138"/>
      <c r="AZ91" s="138"/>
      <c r="BA91" s="138"/>
      <c r="BB91" s="138"/>
      <c r="BC91" s="300">
        <v>1892063257</v>
      </c>
      <c r="BD91" s="300" t="s">
        <v>8993</v>
      </c>
      <c r="BE91" s="138"/>
    </row>
    <row r="92" spans="1:57" s="140" customFormat="1" ht="12" customHeight="1">
      <c r="A92" s="119">
        <v>2013</v>
      </c>
      <c r="B92" s="119" t="s">
        <v>138</v>
      </c>
      <c r="C92" s="119" t="s">
        <v>902</v>
      </c>
      <c r="D92" s="131">
        <v>8002274070</v>
      </c>
      <c r="E92" s="131" t="str">
        <f t="shared" si="5"/>
        <v>SIM</v>
      </c>
      <c r="F92" s="131" t="str">
        <f t="shared" si="6"/>
        <v>SIM</v>
      </c>
      <c r="G92" s="132">
        <v>41691</v>
      </c>
      <c r="H92" s="119" t="s">
        <v>87</v>
      </c>
      <c r="I92" s="119" t="s">
        <v>45</v>
      </c>
      <c r="J92" s="119">
        <v>192</v>
      </c>
      <c r="K92" s="119">
        <v>448</v>
      </c>
      <c r="L92" s="119">
        <v>8</v>
      </c>
      <c r="M92" s="119">
        <v>8</v>
      </c>
      <c r="N92" s="119">
        <v>16</v>
      </c>
      <c r="O92" s="119" t="s">
        <v>46</v>
      </c>
      <c r="P92" s="119" t="s">
        <v>46</v>
      </c>
      <c r="Q92" s="133" t="s">
        <v>46</v>
      </c>
      <c r="R92" s="134" t="s">
        <v>18</v>
      </c>
      <c r="S92" s="134" t="s">
        <v>8851</v>
      </c>
      <c r="T92" s="134" t="s">
        <v>63</v>
      </c>
      <c r="U92" s="119">
        <v>11</v>
      </c>
      <c r="V92" s="134">
        <v>11300</v>
      </c>
      <c r="W92" s="103" t="s">
        <v>1202</v>
      </c>
      <c r="X92" s="136" t="str">
        <f t="shared" si="4"/>
        <v>11300ITAIV</v>
      </c>
      <c r="Y92" s="137" t="s">
        <v>1203</v>
      </c>
      <c r="Z92" s="119" t="s">
        <v>180</v>
      </c>
      <c r="AA92" s="119" t="s">
        <v>1198</v>
      </c>
      <c r="AB92" s="131" t="s">
        <v>1204</v>
      </c>
      <c r="AC92" s="119" t="s">
        <v>52</v>
      </c>
      <c r="AD92" s="119" t="s">
        <v>42</v>
      </c>
      <c r="AE92" s="119" t="s">
        <v>145</v>
      </c>
      <c r="AF92" s="119" t="s">
        <v>146</v>
      </c>
      <c r="AG92" s="119" t="s">
        <v>147</v>
      </c>
      <c r="AH92" s="119"/>
      <c r="AI92" s="138" t="s">
        <v>160</v>
      </c>
      <c r="AJ92" s="133" t="s">
        <v>124</v>
      </c>
      <c r="AK92" s="133" t="s">
        <v>123</v>
      </c>
      <c r="AL92" s="133"/>
      <c r="AM92" s="133"/>
      <c r="AN92" s="133" t="s">
        <v>42</v>
      </c>
      <c r="AO92" s="133" t="s">
        <v>42</v>
      </c>
      <c r="AP92" s="133" t="s">
        <v>112</v>
      </c>
      <c r="AQ92" s="133" t="s">
        <v>102</v>
      </c>
      <c r="AR92" s="137"/>
      <c r="AS92" s="137"/>
      <c r="AT92" s="137"/>
      <c r="AU92" s="133">
        <v>1000326818</v>
      </c>
      <c r="AV92" s="133" t="s">
        <v>1205</v>
      </c>
      <c r="AW92" s="133" t="s">
        <v>886</v>
      </c>
      <c r="AX92" s="138"/>
      <c r="AY92" s="138"/>
      <c r="AZ92" s="138"/>
      <c r="BA92" s="138"/>
      <c r="BB92" s="138"/>
      <c r="BC92" s="300">
        <v>1892063257</v>
      </c>
      <c r="BD92" s="300" t="s">
        <v>8994</v>
      </c>
      <c r="BE92" s="138"/>
    </row>
    <row r="93" spans="1:57" s="140" customFormat="1" ht="12" customHeight="1">
      <c r="A93" s="119">
        <v>2013</v>
      </c>
      <c r="B93" s="119" t="s">
        <v>138</v>
      </c>
      <c r="C93" s="119" t="s">
        <v>902</v>
      </c>
      <c r="D93" s="131">
        <v>8002237010</v>
      </c>
      <c r="E93" s="131" t="str">
        <f t="shared" si="5"/>
        <v>SIM</v>
      </c>
      <c r="F93" s="131" t="str">
        <f t="shared" si="6"/>
        <v>SIM</v>
      </c>
      <c r="G93" s="132">
        <v>41571</v>
      </c>
      <c r="H93" s="119" t="s">
        <v>87</v>
      </c>
      <c r="I93" s="119" t="s">
        <v>45</v>
      </c>
      <c r="J93" s="119">
        <v>192</v>
      </c>
      <c r="K93" s="119">
        <v>448</v>
      </c>
      <c r="L93" s="119">
        <v>8</v>
      </c>
      <c r="M93" s="119">
        <v>8</v>
      </c>
      <c r="N93" s="119">
        <v>16</v>
      </c>
      <c r="O93" s="119" t="s">
        <v>46</v>
      </c>
      <c r="P93" s="119" t="s">
        <v>46</v>
      </c>
      <c r="Q93" s="133" t="s">
        <v>46</v>
      </c>
      <c r="R93" s="134" t="s">
        <v>18</v>
      </c>
      <c r="S93" s="134" t="s">
        <v>8851</v>
      </c>
      <c r="T93" s="134" t="s">
        <v>63</v>
      </c>
      <c r="U93" s="119">
        <v>11</v>
      </c>
      <c r="V93" s="134">
        <v>11370</v>
      </c>
      <c r="W93" s="103" t="s">
        <v>1418</v>
      </c>
      <c r="X93" s="136" t="str">
        <f t="shared" si="4"/>
        <v>11370MAAKO</v>
      </c>
      <c r="Y93" s="137" t="s">
        <v>1419</v>
      </c>
      <c r="Z93" s="119" t="s">
        <v>116</v>
      </c>
      <c r="AA93" s="119" t="s">
        <v>260</v>
      </c>
      <c r="AB93" s="131" t="s">
        <v>1420</v>
      </c>
      <c r="AC93" s="119" t="s">
        <v>52</v>
      </c>
      <c r="AD93" s="119" t="s">
        <v>42</v>
      </c>
      <c r="AE93" s="119" t="s">
        <v>1421</v>
      </c>
      <c r="AF93" s="119" t="s">
        <v>341</v>
      </c>
      <c r="AG93" s="119" t="s">
        <v>340</v>
      </c>
      <c r="AH93" s="119"/>
      <c r="AI93" s="138" t="s">
        <v>342</v>
      </c>
      <c r="AJ93" s="133" t="s">
        <v>123</v>
      </c>
      <c r="AK93" s="133" t="s">
        <v>124</v>
      </c>
      <c r="AL93" s="133"/>
      <c r="AM93" s="133"/>
      <c r="AN93" s="133" t="s">
        <v>42</v>
      </c>
      <c r="AO93" s="133" t="s">
        <v>42</v>
      </c>
      <c r="AP93" s="133">
        <v>1530</v>
      </c>
      <c r="AQ93" s="133" t="s">
        <v>126</v>
      </c>
      <c r="AR93" s="137"/>
      <c r="AS93" s="137"/>
      <c r="AT93" s="137"/>
      <c r="AU93" s="133">
        <v>1001898270</v>
      </c>
      <c r="AV93" s="133" t="s">
        <v>1422</v>
      </c>
      <c r="AW93" s="133" t="s">
        <v>1423</v>
      </c>
      <c r="AX93" s="138"/>
      <c r="AY93" s="138"/>
      <c r="AZ93" s="138"/>
      <c r="BA93" s="138"/>
      <c r="BB93" s="138"/>
      <c r="BC93" s="300">
        <v>1892063257</v>
      </c>
      <c r="BD93" s="300" t="s">
        <v>8995</v>
      </c>
      <c r="BE93" s="138"/>
    </row>
    <row r="94" spans="1:57" s="140" customFormat="1" ht="12" customHeight="1">
      <c r="A94" s="119">
        <v>2013</v>
      </c>
      <c r="B94" s="119" t="s">
        <v>138</v>
      </c>
      <c r="C94" s="119" t="s">
        <v>902</v>
      </c>
      <c r="D94" s="131">
        <v>8002237034</v>
      </c>
      <c r="E94" s="131" t="str">
        <f t="shared" si="5"/>
        <v>SIM</v>
      </c>
      <c r="F94" s="131" t="str">
        <f t="shared" si="6"/>
        <v>SIM</v>
      </c>
      <c r="G94" s="132">
        <v>41510</v>
      </c>
      <c r="H94" s="119" t="s">
        <v>87</v>
      </c>
      <c r="I94" s="119" t="s">
        <v>45</v>
      </c>
      <c r="J94" s="119">
        <v>192</v>
      </c>
      <c r="K94" s="119">
        <v>448</v>
      </c>
      <c r="L94" s="119">
        <v>8</v>
      </c>
      <c r="M94" s="119">
        <v>8</v>
      </c>
      <c r="N94" s="119">
        <v>16</v>
      </c>
      <c r="O94" s="119" t="s">
        <v>46</v>
      </c>
      <c r="P94" s="119" t="s">
        <v>46</v>
      </c>
      <c r="Q94" s="133" t="s">
        <v>46</v>
      </c>
      <c r="R94" s="134" t="s">
        <v>18</v>
      </c>
      <c r="S94" s="134" t="s">
        <v>8851</v>
      </c>
      <c r="T94" s="134" t="s">
        <v>63</v>
      </c>
      <c r="U94" s="119">
        <v>11</v>
      </c>
      <c r="V94" s="134">
        <v>11370</v>
      </c>
      <c r="W94" s="103" t="s">
        <v>1424</v>
      </c>
      <c r="X94" s="136" t="str">
        <f t="shared" si="4"/>
        <v>11370MAAKP</v>
      </c>
      <c r="Y94" s="137" t="s">
        <v>1425</v>
      </c>
      <c r="Z94" s="119" t="s">
        <v>116</v>
      </c>
      <c r="AA94" s="119" t="s">
        <v>260</v>
      </c>
      <c r="AB94" s="131" t="s">
        <v>1426</v>
      </c>
      <c r="AC94" s="119" t="s">
        <v>52</v>
      </c>
      <c r="AD94" s="119" t="s">
        <v>42</v>
      </c>
      <c r="AE94" s="119" t="s">
        <v>1421</v>
      </c>
      <c r="AF94" s="119" t="s">
        <v>341</v>
      </c>
      <c r="AG94" s="119" t="s">
        <v>340</v>
      </c>
      <c r="AH94" s="119"/>
      <c r="AI94" s="138" t="s">
        <v>342</v>
      </c>
      <c r="AJ94" s="133" t="s">
        <v>123</v>
      </c>
      <c r="AK94" s="133" t="s">
        <v>124</v>
      </c>
      <c r="AL94" s="133"/>
      <c r="AM94" s="133"/>
      <c r="AN94" s="133" t="s">
        <v>42</v>
      </c>
      <c r="AO94" s="133" t="s">
        <v>42</v>
      </c>
      <c r="AP94" s="133">
        <v>1530</v>
      </c>
      <c r="AQ94" s="133" t="s">
        <v>126</v>
      </c>
      <c r="AR94" s="137"/>
      <c r="AS94" s="137"/>
      <c r="AT94" s="137"/>
      <c r="AU94" s="133">
        <v>1001872255</v>
      </c>
      <c r="AV94" s="133" t="s">
        <v>1427</v>
      </c>
      <c r="AW94" s="133" t="s">
        <v>1428</v>
      </c>
      <c r="AX94" s="138"/>
      <c r="AY94" s="138"/>
      <c r="AZ94" s="138"/>
      <c r="BA94" s="138"/>
      <c r="BB94" s="138"/>
      <c r="BC94" s="300">
        <v>1892063257</v>
      </c>
      <c r="BD94" s="300" t="s">
        <v>8996</v>
      </c>
      <c r="BE94" s="138"/>
    </row>
    <row r="95" spans="1:57" s="140" customFormat="1" ht="12" customHeight="1">
      <c r="A95" s="119">
        <v>2013</v>
      </c>
      <c r="B95" s="119" t="s">
        <v>138</v>
      </c>
      <c r="C95" s="119" t="s">
        <v>902</v>
      </c>
      <c r="D95" s="131">
        <v>8002273814</v>
      </c>
      <c r="E95" s="131" t="str">
        <f t="shared" si="5"/>
        <v>SIM</v>
      </c>
      <c r="F95" s="131" t="str">
        <f t="shared" si="6"/>
        <v>SIM</v>
      </c>
      <c r="G95" s="132">
        <v>41696</v>
      </c>
      <c r="H95" s="119" t="s">
        <v>87</v>
      </c>
      <c r="I95" s="119" t="s">
        <v>45</v>
      </c>
      <c r="J95" s="119">
        <v>192</v>
      </c>
      <c r="K95" s="119">
        <v>448</v>
      </c>
      <c r="L95" s="119">
        <v>8</v>
      </c>
      <c r="M95" s="119">
        <v>8</v>
      </c>
      <c r="N95" s="119">
        <v>16</v>
      </c>
      <c r="O95" s="119" t="s">
        <v>46</v>
      </c>
      <c r="P95" s="119" t="s">
        <v>46</v>
      </c>
      <c r="Q95" s="133" t="s">
        <v>46</v>
      </c>
      <c r="R95" s="134" t="s">
        <v>18</v>
      </c>
      <c r="S95" s="134" t="s">
        <v>8851</v>
      </c>
      <c r="T95" s="134" t="s">
        <v>63</v>
      </c>
      <c r="U95" s="119">
        <v>11</v>
      </c>
      <c r="V95" s="134">
        <v>11548</v>
      </c>
      <c r="W95" s="103" t="s">
        <v>1728</v>
      </c>
      <c r="X95" s="136" t="str">
        <f t="shared" si="4"/>
        <v>11548SBALC</v>
      </c>
      <c r="Y95" s="137" t="s">
        <v>1729</v>
      </c>
      <c r="Z95" s="119" t="s">
        <v>1663</v>
      </c>
      <c r="AA95" s="119" t="s">
        <v>1713</v>
      </c>
      <c r="AB95" s="131" t="s">
        <v>1730</v>
      </c>
      <c r="AC95" s="119" t="s">
        <v>87</v>
      </c>
      <c r="AD95" s="119" t="s">
        <v>42</v>
      </c>
      <c r="AE95" s="119" t="s">
        <v>1715</v>
      </c>
      <c r="AF95" s="119" t="s">
        <v>120</v>
      </c>
      <c r="AG95" s="119" t="s">
        <v>121</v>
      </c>
      <c r="AH95" s="119"/>
      <c r="AI95" s="138" t="s">
        <v>291</v>
      </c>
      <c r="AJ95" s="133" t="s">
        <v>123</v>
      </c>
      <c r="AK95" s="133" t="s">
        <v>124</v>
      </c>
      <c r="AL95" s="133"/>
      <c r="AM95" s="133"/>
      <c r="AN95" s="133" t="s">
        <v>42</v>
      </c>
      <c r="AO95" s="133" t="s">
        <v>42</v>
      </c>
      <c r="AP95" s="133" t="s">
        <v>298</v>
      </c>
      <c r="AQ95" s="133" t="s">
        <v>126</v>
      </c>
      <c r="AR95" s="137"/>
      <c r="AS95" s="137"/>
      <c r="AT95" s="137"/>
      <c r="AU95" s="133">
        <v>1002039417</v>
      </c>
      <c r="AV95" s="133" t="s">
        <v>1731</v>
      </c>
      <c r="AW95" s="133" t="s">
        <v>1732</v>
      </c>
      <c r="AX95" s="138"/>
      <c r="AY95" s="138"/>
      <c r="AZ95" s="138"/>
      <c r="BA95" s="138"/>
      <c r="BB95" s="138"/>
      <c r="BC95" s="300">
        <v>1892063257</v>
      </c>
      <c r="BD95" s="300" t="s">
        <v>8997</v>
      </c>
      <c r="BE95" s="138"/>
    </row>
    <row r="96" spans="1:57" s="140" customFormat="1" ht="12" customHeight="1">
      <c r="A96" s="119">
        <v>2013</v>
      </c>
      <c r="B96" s="119" t="s">
        <v>138</v>
      </c>
      <c r="C96" s="119" t="s">
        <v>902</v>
      </c>
      <c r="D96" s="131">
        <v>8002273525</v>
      </c>
      <c r="E96" s="131" t="str">
        <f t="shared" si="5"/>
        <v>SIM</v>
      </c>
      <c r="F96" s="131" t="str">
        <f t="shared" si="6"/>
        <v>SIM</v>
      </c>
      <c r="G96" s="132">
        <v>41505</v>
      </c>
      <c r="H96" s="119" t="s">
        <v>87</v>
      </c>
      <c r="I96" s="119" t="s">
        <v>45</v>
      </c>
      <c r="J96" s="119">
        <v>192</v>
      </c>
      <c r="K96" s="119">
        <v>448</v>
      </c>
      <c r="L96" s="119">
        <v>8</v>
      </c>
      <c r="M96" s="119">
        <v>8</v>
      </c>
      <c r="N96" s="119">
        <v>16</v>
      </c>
      <c r="O96" s="119" t="s">
        <v>43</v>
      </c>
      <c r="P96" s="119" t="s">
        <v>43</v>
      </c>
      <c r="Q96" s="133" t="s">
        <v>46</v>
      </c>
      <c r="R96" s="134" t="s">
        <v>18</v>
      </c>
      <c r="S96" s="134" t="s">
        <v>8851</v>
      </c>
      <c r="T96" s="134" t="s">
        <v>63</v>
      </c>
      <c r="U96" s="119">
        <v>11</v>
      </c>
      <c r="V96" s="134">
        <v>11528</v>
      </c>
      <c r="W96" s="135" t="s">
        <v>1647</v>
      </c>
      <c r="X96" s="136" t="str">
        <f t="shared" si="4"/>
        <v>11528RPALO</v>
      </c>
      <c r="Y96" s="137" t="s">
        <v>1648</v>
      </c>
      <c r="Z96" s="119" t="s">
        <v>1649</v>
      </c>
      <c r="AA96" s="119" t="s">
        <v>1112</v>
      </c>
      <c r="AB96" s="131" t="s">
        <v>1650</v>
      </c>
      <c r="AC96" s="119" t="s">
        <v>87</v>
      </c>
      <c r="AD96" s="119" t="s">
        <v>42</v>
      </c>
      <c r="AE96" s="119" t="s">
        <v>1651</v>
      </c>
      <c r="AF96" s="119" t="s">
        <v>120</v>
      </c>
      <c r="AG96" s="119" t="s">
        <v>121</v>
      </c>
      <c r="AH96" s="119"/>
      <c r="AI96" s="138" t="s">
        <v>291</v>
      </c>
      <c r="AJ96" s="133" t="s">
        <v>124</v>
      </c>
      <c r="AK96" s="133" t="s">
        <v>123</v>
      </c>
      <c r="AL96" s="133"/>
      <c r="AM96" s="133"/>
      <c r="AN96" s="133" t="s">
        <v>42</v>
      </c>
      <c r="AO96" s="133" t="s">
        <v>42</v>
      </c>
      <c r="AP96" s="133" t="s">
        <v>1052</v>
      </c>
      <c r="AQ96" s="133" t="s">
        <v>102</v>
      </c>
      <c r="AR96" s="137"/>
      <c r="AS96" s="137"/>
      <c r="AT96" s="137"/>
      <c r="AU96" s="133">
        <v>1001872247</v>
      </c>
      <c r="AV96" s="133" t="s">
        <v>1652</v>
      </c>
      <c r="AW96" s="133" t="s">
        <v>1653</v>
      </c>
      <c r="AX96" s="138"/>
      <c r="AY96" s="138"/>
      <c r="AZ96" s="138"/>
      <c r="BA96" s="138"/>
      <c r="BB96" s="138"/>
      <c r="BC96" s="300">
        <v>1892063257</v>
      </c>
      <c r="BD96" s="300" t="s">
        <v>8998</v>
      </c>
      <c r="BE96" s="138"/>
    </row>
    <row r="97" spans="1:57" s="140" customFormat="1" ht="12" customHeight="1">
      <c r="A97" s="119">
        <v>2013</v>
      </c>
      <c r="B97" s="119" t="s">
        <v>138</v>
      </c>
      <c r="C97" s="119" t="s">
        <v>902</v>
      </c>
      <c r="D97" s="131">
        <v>5700080767</v>
      </c>
      <c r="E97" s="131" t="str">
        <f t="shared" si="5"/>
        <v>SIM</v>
      </c>
      <c r="F97" s="131" t="str">
        <f t="shared" si="6"/>
        <v>SIM</v>
      </c>
      <c r="G97" s="132">
        <v>41850</v>
      </c>
      <c r="H97" s="119" t="s">
        <v>87</v>
      </c>
      <c r="I97" s="119" t="s">
        <v>45</v>
      </c>
      <c r="J97" s="119">
        <v>192</v>
      </c>
      <c r="K97" s="119">
        <v>448</v>
      </c>
      <c r="L97" s="119">
        <v>8</v>
      </c>
      <c r="M97" s="119">
        <v>8</v>
      </c>
      <c r="N97" s="119">
        <v>16</v>
      </c>
      <c r="O97" s="119" t="s">
        <v>46</v>
      </c>
      <c r="P97" s="119" t="s">
        <v>46</v>
      </c>
      <c r="Q97" s="133" t="s">
        <v>46</v>
      </c>
      <c r="R97" s="134" t="s">
        <v>18</v>
      </c>
      <c r="S97" s="134" t="s">
        <v>8851</v>
      </c>
      <c r="T97" s="134" t="s">
        <v>63</v>
      </c>
      <c r="U97" s="119">
        <v>11</v>
      </c>
      <c r="V97" s="134">
        <v>11185</v>
      </c>
      <c r="W97" s="103" t="s">
        <v>1065</v>
      </c>
      <c r="X97" s="136" t="str">
        <f t="shared" si="4"/>
        <v>11185DDALQ</v>
      </c>
      <c r="Y97" s="137" t="s">
        <v>1066</v>
      </c>
      <c r="Z97" s="119" t="s">
        <v>1048</v>
      </c>
      <c r="AA97" s="119" t="s">
        <v>1067</v>
      </c>
      <c r="AB97" s="131" t="s">
        <v>1068</v>
      </c>
      <c r="AC97" s="119" t="s">
        <v>87</v>
      </c>
      <c r="AD97" s="119" t="s">
        <v>42</v>
      </c>
      <c r="AE97" s="119" t="s">
        <v>8887</v>
      </c>
      <c r="AF97" s="119" t="s">
        <v>120</v>
      </c>
      <c r="AG97" s="119" t="s">
        <v>121</v>
      </c>
      <c r="AH97" s="119"/>
      <c r="AI97" s="138" t="s">
        <v>1069</v>
      </c>
      <c r="AJ97" s="133" t="s">
        <v>123</v>
      </c>
      <c r="AK97" s="133" t="s">
        <v>124</v>
      </c>
      <c r="AL97" s="133"/>
      <c r="AM97" s="133"/>
      <c r="AN97" s="133" t="s">
        <v>42</v>
      </c>
      <c r="AO97" s="133" t="s">
        <v>42</v>
      </c>
      <c r="AP97" s="133" t="s">
        <v>1052</v>
      </c>
      <c r="AQ97" s="133" t="s">
        <v>102</v>
      </c>
      <c r="AR97" s="137"/>
      <c r="AS97" s="137"/>
      <c r="AT97" s="137"/>
      <c r="AU97" s="133">
        <v>1002065027</v>
      </c>
      <c r="AV97" s="133" t="s">
        <v>1070</v>
      </c>
      <c r="AW97" s="133" t="s">
        <v>1071</v>
      </c>
      <c r="AX97" s="138"/>
      <c r="AY97" s="138"/>
      <c r="AZ97" s="138"/>
      <c r="BA97" s="138"/>
      <c r="BB97" s="138"/>
      <c r="BC97" s="300">
        <v>1892063257</v>
      </c>
      <c r="BD97" s="300" t="s">
        <v>8999</v>
      </c>
      <c r="BE97" s="138"/>
    </row>
    <row r="98" spans="1:57" s="140" customFormat="1" ht="12" customHeight="1">
      <c r="A98" s="119">
        <v>2013</v>
      </c>
      <c r="B98" s="119" t="s">
        <v>138</v>
      </c>
      <c r="C98" s="119" t="s">
        <v>902</v>
      </c>
      <c r="D98" s="131">
        <v>8002273824</v>
      </c>
      <c r="E98" s="131" t="str">
        <f t="shared" si="5"/>
        <v>SIM</v>
      </c>
      <c r="F98" s="131" t="str">
        <f t="shared" si="6"/>
        <v>SIM</v>
      </c>
      <c r="G98" s="132">
        <v>41866</v>
      </c>
      <c r="H98" s="119" t="s">
        <v>87</v>
      </c>
      <c r="I98" s="119" t="s">
        <v>45</v>
      </c>
      <c r="J98" s="119">
        <v>192</v>
      </c>
      <c r="K98" s="119">
        <v>448</v>
      </c>
      <c r="L98" s="119">
        <v>8</v>
      </c>
      <c r="M98" s="119">
        <v>8</v>
      </c>
      <c r="N98" s="119">
        <v>16</v>
      </c>
      <c r="O98" s="119" t="s">
        <v>46</v>
      </c>
      <c r="P98" s="119" t="s">
        <v>46</v>
      </c>
      <c r="Q98" s="133" t="s">
        <v>46</v>
      </c>
      <c r="R98" s="134" t="s">
        <v>18</v>
      </c>
      <c r="S98" s="134" t="s">
        <v>8851</v>
      </c>
      <c r="T98" s="134" t="s">
        <v>63</v>
      </c>
      <c r="U98" s="119">
        <v>11</v>
      </c>
      <c r="V98" s="134">
        <v>11548</v>
      </c>
      <c r="W98" s="103" t="s">
        <v>1733</v>
      </c>
      <c r="X98" s="136" t="str">
        <f t="shared" si="4"/>
        <v>11548SBALU</v>
      </c>
      <c r="Y98" s="137" t="s">
        <v>1734</v>
      </c>
      <c r="Z98" s="119" t="s">
        <v>1663</v>
      </c>
      <c r="AA98" s="119" t="s">
        <v>1713</v>
      </c>
      <c r="AB98" s="131" t="s">
        <v>1735</v>
      </c>
      <c r="AC98" s="119" t="s">
        <v>87</v>
      </c>
      <c r="AD98" s="119" t="s">
        <v>42</v>
      </c>
      <c r="AE98" s="119" t="s">
        <v>1715</v>
      </c>
      <c r="AF98" s="119" t="s">
        <v>120</v>
      </c>
      <c r="AG98" s="119" t="s">
        <v>121</v>
      </c>
      <c r="AH98" s="119"/>
      <c r="AI98" s="138" t="s">
        <v>291</v>
      </c>
      <c r="AJ98" s="133" t="s">
        <v>123</v>
      </c>
      <c r="AK98" s="133" t="s">
        <v>124</v>
      </c>
      <c r="AL98" s="133"/>
      <c r="AM98" s="133"/>
      <c r="AN98" s="133" t="s">
        <v>42</v>
      </c>
      <c r="AO98" s="133" t="s">
        <v>42</v>
      </c>
      <c r="AP98" s="133" t="s">
        <v>298</v>
      </c>
      <c r="AQ98" s="133" t="s">
        <v>126</v>
      </c>
      <c r="AR98" s="137"/>
      <c r="AS98" s="137"/>
      <c r="AT98" s="137"/>
      <c r="AU98" s="133">
        <v>1002065337</v>
      </c>
      <c r="AV98" s="133" t="s">
        <v>1736</v>
      </c>
      <c r="AW98" s="133" t="s">
        <v>1737</v>
      </c>
      <c r="AX98" s="138"/>
      <c r="AY98" s="138"/>
      <c r="AZ98" s="138"/>
      <c r="BA98" s="138"/>
      <c r="BB98" s="138"/>
      <c r="BC98" s="300">
        <v>1892063257</v>
      </c>
      <c r="BD98" s="300" t="s">
        <v>9000</v>
      </c>
      <c r="BE98" s="138"/>
    </row>
    <row r="99" spans="1:57" s="140" customFormat="1" ht="12" customHeight="1">
      <c r="A99" s="119">
        <v>2013</v>
      </c>
      <c r="B99" s="119" t="s">
        <v>138</v>
      </c>
      <c r="C99" s="119" t="s">
        <v>902</v>
      </c>
      <c r="D99" s="131">
        <v>8002274744</v>
      </c>
      <c r="E99" s="131" t="str">
        <f t="shared" si="5"/>
        <v>SIM</v>
      </c>
      <c r="F99" s="131" t="str">
        <f t="shared" si="6"/>
        <v>SIM</v>
      </c>
      <c r="G99" s="132">
        <v>41597</v>
      </c>
      <c r="H99" s="119" t="s">
        <v>87</v>
      </c>
      <c r="I99" s="119" t="s">
        <v>45</v>
      </c>
      <c r="J99" s="119">
        <v>192</v>
      </c>
      <c r="K99" s="119">
        <v>448</v>
      </c>
      <c r="L99" s="119">
        <v>8</v>
      </c>
      <c r="M99" s="119">
        <v>8</v>
      </c>
      <c r="N99" s="119">
        <v>16</v>
      </c>
      <c r="O99" s="119" t="s">
        <v>46</v>
      </c>
      <c r="P99" s="119" t="s">
        <v>46</v>
      </c>
      <c r="Q99" s="133" t="s">
        <v>46</v>
      </c>
      <c r="R99" s="134" t="s">
        <v>18</v>
      </c>
      <c r="S99" s="134" t="s">
        <v>8851</v>
      </c>
      <c r="T99" s="134" t="s">
        <v>63</v>
      </c>
      <c r="U99" s="119">
        <v>11</v>
      </c>
      <c r="V99" s="134">
        <v>11641</v>
      </c>
      <c r="W99" s="103" t="s">
        <v>1871</v>
      </c>
      <c r="X99" s="136" t="str">
        <f t="shared" si="4"/>
        <v>11641SZALW</v>
      </c>
      <c r="Y99" s="137" t="s">
        <v>1872</v>
      </c>
      <c r="Z99" s="119" t="s">
        <v>327</v>
      </c>
      <c r="AA99" s="119" t="s">
        <v>722</v>
      </c>
      <c r="AB99" s="131" t="s">
        <v>1873</v>
      </c>
      <c r="AC99" s="119" t="s">
        <v>52</v>
      </c>
      <c r="AD99" s="119" t="s">
        <v>42</v>
      </c>
      <c r="AE99" s="119" t="s">
        <v>330</v>
      </c>
      <c r="AF99" s="119" t="s">
        <v>146</v>
      </c>
      <c r="AG99" s="119" t="s">
        <v>147</v>
      </c>
      <c r="AH99" s="119"/>
      <c r="AI99" s="138" t="s">
        <v>389</v>
      </c>
      <c r="AJ99" s="133" t="s">
        <v>124</v>
      </c>
      <c r="AK99" s="133" t="s">
        <v>123</v>
      </c>
      <c r="AL99" s="133"/>
      <c r="AM99" s="133"/>
      <c r="AN99" s="133" t="s">
        <v>42</v>
      </c>
      <c r="AO99" s="133" t="s">
        <v>42</v>
      </c>
      <c r="AP99" s="133" t="s">
        <v>112</v>
      </c>
      <c r="AQ99" s="133" t="s">
        <v>102</v>
      </c>
      <c r="AR99" s="137"/>
      <c r="AS99" s="137"/>
      <c r="AT99" s="137"/>
      <c r="AU99" s="133">
        <v>1001898491</v>
      </c>
      <c r="AV99" s="133" t="s">
        <v>1874</v>
      </c>
      <c r="AW99" s="133" t="s">
        <v>1875</v>
      </c>
      <c r="AX99" s="138"/>
      <c r="AY99" s="138"/>
      <c r="AZ99" s="138"/>
      <c r="BA99" s="138"/>
      <c r="BB99" s="138"/>
      <c r="BC99" s="300">
        <v>1892063257</v>
      </c>
      <c r="BD99" s="300" t="s">
        <v>9001</v>
      </c>
      <c r="BE99" s="138"/>
    </row>
    <row r="100" spans="1:57" s="140" customFormat="1" ht="12" customHeight="1">
      <c r="A100" s="119">
        <v>2013</v>
      </c>
      <c r="B100" s="119" t="s">
        <v>138</v>
      </c>
      <c r="C100" s="119" t="s">
        <v>902</v>
      </c>
      <c r="D100" s="131">
        <v>8002237042</v>
      </c>
      <c r="E100" s="131" t="str">
        <f t="shared" si="5"/>
        <v>SIM</v>
      </c>
      <c r="F100" s="131" t="str">
        <f t="shared" si="6"/>
        <v>SIM</v>
      </c>
      <c r="G100" s="132">
        <v>41571</v>
      </c>
      <c r="H100" s="119" t="s">
        <v>87</v>
      </c>
      <c r="I100" s="119" t="s">
        <v>45</v>
      </c>
      <c r="J100" s="119">
        <v>192</v>
      </c>
      <c r="K100" s="119">
        <v>448</v>
      </c>
      <c r="L100" s="119">
        <v>8</v>
      </c>
      <c r="M100" s="119">
        <v>8</v>
      </c>
      <c r="N100" s="119">
        <v>16</v>
      </c>
      <c r="O100" s="119" t="s">
        <v>46</v>
      </c>
      <c r="P100" s="119" t="s">
        <v>46</v>
      </c>
      <c r="Q100" s="133" t="s">
        <v>46</v>
      </c>
      <c r="R100" s="134" t="s">
        <v>18</v>
      </c>
      <c r="S100" s="134" t="s">
        <v>8851</v>
      </c>
      <c r="T100" s="134" t="s">
        <v>63</v>
      </c>
      <c r="U100" s="119">
        <v>11</v>
      </c>
      <c r="V100" s="134">
        <v>11370</v>
      </c>
      <c r="W100" s="103" t="s">
        <v>1429</v>
      </c>
      <c r="X100" s="136" t="str">
        <f t="shared" si="4"/>
        <v>11370MAAON</v>
      </c>
      <c r="Y100" s="137" t="s">
        <v>1430</v>
      </c>
      <c r="Z100" s="119" t="s">
        <v>116</v>
      </c>
      <c r="AA100" s="119" t="s">
        <v>260</v>
      </c>
      <c r="AB100" s="131" t="s">
        <v>1431</v>
      </c>
      <c r="AC100" s="119" t="s">
        <v>52</v>
      </c>
      <c r="AD100" s="119" t="s">
        <v>42</v>
      </c>
      <c r="AE100" s="119" t="s">
        <v>1421</v>
      </c>
      <c r="AF100" s="119" t="s">
        <v>341</v>
      </c>
      <c r="AG100" s="119" t="s">
        <v>340</v>
      </c>
      <c r="AH100" s="119"/>
      <c r="AI100" s="138" t="s">
        <v>342</v>
      </c>
      <c r="AJ100" s="133" t="s">
        <v>123</v>
      </c>
      <c r="AK100" s="133" t="s">
        <v>124</v>
      </c>
      <c r="AL100" s="133"/>
      <c r="AM100" s="133"/>
      <c r="AN100" s="133" t="s">
        <v>42</v>
      </c>
      <c r="AO100" s="133" t="s">
        <v>42</v>
      </c>
      <c r="AP100" s="133">
        <v>1530</v>
      </c>
      <c r="AQ100" s="133" t="s">
        <v>126</v>
      </c>
      <c r="AR100" s="137"/>
      <c r="AS100" s="137"/>
      <c r="AT100" s="137"/>
      <c r="AU100" s="133">
        <v>1001913245</v>
      </c>
      <c r="AV100" s="133" t="s">
        <v>1432</v>
      </c>
      <c r="AW100" s="133" t="s">
        <v>1433</v>
      </c>
      <c r="AX100" s="138"/>
      <c r="AY100" s="138"/>
      <c r="AZ100" s="138"/>
      <c r="BA100" s="138"/>
      <c r="BB100" s="138"/>
      <c r="BC100" s="300">
        <v>1892063257</v>
      </c>
      <c r="BD100" s="300" t="s">
        <v>9002</v>
      </c>
      <c r="BE100" s="138"/>
    </row>
    <row r="101" spans="1:57" s="140" customFormat="1" ht="12" customHeight="1">
      <c r="A101" s="119">
        <v>2013</v>
      </c>
      <c r="B101" s="119" t="s">
        <v>138</v>
      </c>
      <c r="C101" s="119" t="s">
        <v>902</v>
      </c>
      <c r="D101" s="131">
        <v>5700080827</v>
      </c>
      <c r="E101" s="131" t="str">
        <f t="shared" si="5"/>
        <v>SIM</v>
      </c>
      <c r="F101" s="131" t="str">
        <f t="shared" si="6"/>
        <v>SIM</v>
      </c>
      <c r="G101" s="132">
        <v>41879</v>
      </c>
      <c r="H101" s="119" t="s">
        <v>87</v>
      </c>
      <c r="I101" s="119" t="s">
        <v>45</v>
      </c>
      <c r="J101" s="119">
        <v>192</v>
      </c>
      <c r="K101" s="119">
        <v>448</v>
      </c>
      <c r="L101" s="119">
        <v>8</v>
      </c>
      <c r="M101" s="119">
        <v>8</v>
      </c>
      <c r="N101" s="119">
        <v>16</v>
      </c>
      <c r="O101" s="119" t="s">
        <v>46</v>
      </c>
      <c r="P101" s="119" t="s">
        <v>46</v>
      </c>
      <c r="Q101" s="133" t="s">
        <v>46</v>
      </c>
      <c r="R101" s="134" t="s">
        <v>18</v>
      </c>
      <c r="S101" s="134" t="s">
        <v>8851</v>
      </c>
      <c r="T101" s="134" t="s">
        <v>63</v>
      </c>
      <c r="U101" s="119">
        <v>11</v>
      </c>
      <c r="V101" s="134">
        <v>11548</v>
      </c>
      <c r="W101" s="103" t="s">
        <v>1738</v>
      </c>
      <c r="X101" s="136" t="str">
        <f t="shared" si="4"/>
        <v>11548SBAUE</v>
      </c>
      <c r="Y101" s="137" t="s">
        <v>1739</v>
      </c>
      <c r="Z101" s="119" t="s">
        <v>1663</v>
      </c>
      <c r="AA101" s="119" t="s">
        <v>1713</v>
      </c>
      <c r="AB101" s="131" t="s">
        <v>1740</v>
      </c>
      <c r="AC101" s="119" t="s">
        <v>87</v>
      </c>
      <c r="AD101" s="119" t="s">
        <v>42</v>
      </c>
      <c r="AE101" s="119" t="s">
        <v>1715</v>
      </c>
      <c r="AF101" s="119" t="s">
        <v>120</v>
      </c>
      <c r="AG101" s="119" t="s">
        <v>121</v>
      </c>
      <c r="AH101" s="119"/>
      <c r="AI101" s="138" t="s">
        <v>1069</v>
      </c>
      <c r="AJ101" s="133" t="s">
        <v>123</v>
      </c>
      <c r="AK101" s="133" t="s">
        <v>124</v>
      </c>
      <c r="AL101" s="133"/>
      <c r="AM101" s="133"/>
      <c r="AN101" s="133" t="s">
        <v>731</v>
      </c>
      <c r="AO101" s="133" t="s">
        <v>42</v>
      </c>
      <c r="AP101" s="133" t="s">
        <v>298</v>
      </c>
      <c r="AQ101" s="133" t="s">
        <v>126</v>
      </c>
      <c r="AR101" s="137"/>
      <c r="AS101" s="137"/>
      <c r="AT101" s="137"/>
      <c r="AU101" s="133">
        <v>1002066651</v>
      </c>
      <c r="AV101" s="133" t="s">
        <v>1741</v>
      </c>
      <c r="AW101" s="133" t="s">
        <v>1742</v>
      </c>
      <c r="AX101" s="138"/>
      <c r="AY101" s="138"/>
      <c r="AZ101" s="138"/>
      <c r="BA101" s="138"/>
      <c r="BB101" s="138"/>
      <c r="BC101" s="300">
        <v>1892063257</v>
      </c>
      <c r="BD101" s="300" t="s">
        <v>9003</v>
      </c>
      <c r="BE101" s="138"/>
    </row>
    <row r="102" spans="1:57" s="140" customFormat="1" ht="12" customHeight="1">
      <c r="A102" s="119">
        <v>2013</v>
      </c>
      <c r="B102" s="119" t="s">
        <v>138</v>
      </c>
      <c r="C102" s="119" t="s">
        <v>902</v>
      </c>
      <c r="D102" s="131">
        <v>8002274021</v>
      </c>
      <c r="E102" s="131" t="str">
        <f t="shared" si="5"/>
        <v>SIM</v>
      </c>
      <c r="F102" s="131" t="str">
        <f t="shared" si="6"/>
        <v>SIM</v>
      </c>
      <c r="G102" s="132">
        <v>41864</v>
      </c>
      <c r="H102" s="119" t="s">
        <v>87</v>
      </c>
      <c r="I102" s="119" t="s">
        <v>45</v>
      </c>
      <c r="J102" s="119">
        <v>192</v>
      </c>
      <c r="K102" s="119">
        <v>448</v>
      </c>
      <c r="L102" s="119">
        <v>8</v>
      </c>
      <c r="M102" s="119">
        <v>8</v>
      </c>
      <c r="N102" s="119">
        <v>16</v>
      </c>
      <c r="O102" s="119" t="s">
        <v>46</v>
      </c>
      <c r="P102" s="119" t="s">
        <v>46</v>
      </c>
      <c r="Q102" s="133" t="s">
        <v>46</v>
      </c>
      <c r="R102" s="134" t="s">
        <v>18</v>
      </c>
      <c r="S102" s="134" t="s">
        <v>8851</v>
      </c>
      <c r="T102" s="134" t="s">
        <v>63</v>
      </c>
      <c r="U102" s="119">
        <v>11</v>
      </c>
      <c r="V102" s="134">
        <v>11548</v>
      </c>
      <c r="W102" s="103" t="s">
        <v>1743</v>
      </c>
      <c r="X102" s="136" t="str">
        <f t="shared" si="4"/>
        <v>11548SBAUL</v>
      </c>
      <c r="Y102" s="137" t="s">
        <v>1744</v>
      </c>
      <c r="Z102" s="119" t="s">
        <v>1663</v>
      </c>
      <c r="AA102" s="119" t="s">
        <v>1713</v>
      </c>
      <c r="AB102" s="131" t="s">
        <v>1745</v>
      </c>
      <c r="AC102" s="119" t="s">
        <v>87</v>
      </c>
      <c r="AD102" s="119" t="s">
        <v>42</v>
      </c>
      <c r="AE102" s="119" t="s">
        <v>1715</v>
      </c>
      <c r="AF102" s="119" t="s">
        <v>120</v>
      </c>
      <c r="AG102" s="119" t="s">
        <v>121</v>
      </c>
      <c r="AH102" s="119"/>
      <c r="AI102" s="138" t="s">
        <v>291</v>
      </c>
      <c r="AJ102" s="133" t="s">
        <v>123</v>
      </c>
      <c r="AK102" s="133" t="s">
        <v>124</v>
      </c>
      <c r="AL102" s="133"/>
      <c r="AM102" s="133"/>
      <c r="AN102" s="133" t="s">
        <v>731</v>
      </c>
      <c r="AO102" s="133" t="s">
        <v>42</v>
      </c>
      <c r="AP102" s="133" t="s">
        <v>298</v>
      </c>
      <c r="AQ102" s="133" t="s">
        <v>126</v>
      </c>
      <c r="AR102" s="137"/>
      <c r="AS102" s="137"/>
      <c r="AT102" s="137"/>
      <c r="AU102" s="133">
        <v>1002065302</v>
      </c>
      <c r="AV102" s="133" t="s">
        <v>1746</v>
      </c>
      <c r="AW102" s="133" t="s">
        <v>1747</v>
      </c>
      <c r="AX102" s="138"/>
      <c r="AY102" s="138"/>
      <c r="AZ102" s="138"/>
      <c r="BA102" s="138"/>
      <c r="BB102" s="138"/>
      <c r="BC102" s="300">
        <v>1892063257</v>
      </c>
      <c r="BD102" s="300" t="s">
        <v>9004</v>
      </c>
      <c r="BE102" s="138"/>
    </row>
    <row r="103" spans="1:57" s="140" customFormat="1" ht="12" customHeight="1">
      <c r="A103" s="119">
        <v>2013</v>
      </c>
      <c r="B103" s="119" t="s">
        <v>138</v>
      </c>
      <c r="C103" s="119" t="s">
        <v>902</v>
      </c>
      <c r="D103" s="131">
        <v>8002273739</v>
      </c>
      <c r="E103" s="131" t="str">
        <f t="shared" si="5"/>
        <v>SIM</v>
      </c>
      <c r="F103" s="131" t="str">
        <f t="shared" si="6"/>
        <v>SIM</v>
      </c>
      <c r="G103" s="132">
        <v>41597</v>
      </c>
      <c r="H103" s="119" t="s">
        <v>87</v>
      </c>
      <c r="I103" s="119" t="s">
        <v>45</v>
      </c>
      <c r="J103" s="119">
        <v>192</v>
      </c>
      <c r="K103" s="119">
        <f>448+64</f>
        <v>512</v>
      </c>
      <c r="L103" s="119">
        <v>8</v>
      </c>
      <c r="M103" s="119">
        <v>8</v>
      </c>
      <c r="N103" s="119">
        <v>16</v>
      </c>
      <c r="O103" s="119" t="s">
        <v>46</v>
      </c>
      <c r="P103" s="119" t="s">
        <v>46</v>
      </c>
      <c r="Q103" s="133" t="s">
        <v>46</v>
      </c>
      <c r="R103" s="134" t="s">
        <v>18</v>
      </c>
      <c r="S103" s="134" t="s">
        <v>8851</v>
      </c>
      <c r="T103" s="134" t="s">
        <v>63</v>
      </c>
      <c r="U103" s="119">
        <v>11</v>
      </c>
      <c r="V103" s="134">
        <v>11641</v>
      </c>
      <c r="W103" s="103" t="s">
        <v>1876</v>
      </c>
      <c r="X103" s="136" t="str">
        <f t="shared" si="4"/>
        <v>11641SZAVQ</v>
      </c>
      <c r="Y103" s="137" t="s">
        <v>1877</v>
      </c>
      <c r="Z103" s="119" t="s">
        <v>327</v>
      </c>
      <c r="AA103" s="119" t="s">
        <v>722</v>
      </c>
      <c r="AB103" s="131" t="s">
        <v>1878</v>
      </c>
      <c r="AC103" s="119" t="s">
        <v>52</v>
      </c>
      <c r="AD103" s="119" t="s">
        <v>42</v>
      </c>
      <c r="AE103" s="119" t="s">
        <v>330</v>
      </c>
      <c r="AF103" s="119" t="s">
        <v>146</v>
      </c>
      <c r="AG103" s="119" t="s">
        <v>147</v>
      </c>
      <c r="AH103" s="119"/>
      <c r="AI103" s="138" t="s">
        <v>160</v>
      </c>
      <c r="AJ103" s="133" t="s">
        <v>124</v>
      </c>
      <c r="AK103" s="133" t="s">
        <v>123</v>
      </c>
      <c r="AL103" s="133"/>
      <c r="AM103" s="133"/>
      <c r="AN103" s="133" t="s">
        <v>42</v>
      </c>
      <c r="AO103" s="133" t="s">
        <v>42</v>
      </c>
      <c r="AP103" s="133">
        <v>1540</v>
      </c>
      <c r="AQ103" s="133" t="s">
        <v>71</v>
      </c>
      <c r="AR103" s="137"/>
      <c r="AS103" s="137"/>
      <c r="AT103" s="137"/>
      <c r="AU103" s="133">
        <v>1001898530</v>
      </c>
      <c r="AV103" s="133" t="s">
        <v>1879</v>
      </c>
      <c r="AW103" s="133" t="s">
        <v>1880</v>
      </c>
      <c r="AX103" s="138"/>
      <c r="AY103" s="138"/>
      <c r="AZ103" s="138"/>
      <c r="BA103" s="138"/>
      <c r="BB103" s="138"/>
      <c r="BC103" s="300">
        <v>1892063257</v>
      </c>
      <c r="BD103" s="300" t="s">
        <v>9005</v>
      </c>
      <c r="BE103" s="138"/>
    </row>
    <row r="104" spans="1:57" s="140" customFormat="1" ht="12" customHeight="1">
      <c r="A104" s="119">
        <v>2013</v>
      </c>
      <c r="B104" s="119" t="s">
        <v>138</v>
      </c>
      <c r="C104" s="119" t="s">
        <v>902</v>
      </c>
      <c r="D104" s="131">
        <v>5700080830</v>
      </c>
      <c r="E104" s="131" t="str">
        <f t="shared" si="5"/>
        <v>SIM</v>
      </c>
      <c r="F104" s="131" t="str">
        <f t="shared" si="6"/>
        <v>SIM</v>
      </c>
      <c r="G104" s="132">
        <v>41838</v>
      </c>
      <c r="H104" s="119" t="s">
        <v>87</v>
      </c>
      <c r="I104" s="119" t="s">
        <v>45</v>
      </c>
      <c r="J104" s="119">
        <v>192</v>
      </c>
      <c r="K104" s="119">
        <v>448</v>
      </c>
      <c r="L104" s="119">
        <v>8</v>
      </c>
      <c r="M104" s="119">
        <v>8</v>
      </c>
      <c r="N104" s="119">
        <v>16</v>
      </c>
      <c r="O104" s="119" t="s">
        <v>46</v>
      </c>
      <c r="P104" s="119" t="s">
        <v>46</v>
      </c>
      <c r="Q104" s="133" t="s">
        <v>46</v>
      </c>
      <c r="R104" s="134" t="s">
        <v>18</v>
      </c>
      <c r="S104" s="134" t="s">
        <v>8851</v>
      </c>
      <c r="T104" s="134" t="s">
        <v>63</v>
      </c>
      <c r="U104" s="119">
        <v>11</v>
      </c>
      <c r="V104" s="134">
        <v>11550</v>
      </c>
      <c r="W104" s="103" t="s">
        <v>1748</v>
      </c>
      <c r="X104" s="136" t="str">
        <f t="shared" si="4"/>
        <v>11550SCAXR</v>
      </c>
      <c r="Y104" s="137" t="s">
        <v>1749</v>
      </c>
      <c r="Z104" s="119" t="s">
        <v>131</v>
      </c>
      <c r="AA104" s="119" t="s">
        <v>872</v>
      </c>
      <c r="AB104" s="131" t="s">
        <v>1750</v>
      </c>
      <c r="AC104" s="119" t="s">
        <v>87</v>
      </c>
      <c r="AD104" s="119" t="s">
        <v>42</v>
      </c>
      <c r="AE104" s="119" t="s">
        <v>1751</v>
      </c>
      <c r="AF104" s="119" t="s">
        <v>120</v>
      </c>
      <c r="AG104" s="119" t="s">
        <v>121</v>
      </c>
      <c r="AH104" s="119"/>
      <c r="AI104" s="138" t="s">
        <v>1069</v>
      </c>
      <c r="AJ104" s="133" t="s">
        <v>124</v>
      </c>
      <c r="AK104" s="133" t="s">
        <v>123</v>
      </c>
      <c r="AL104" s="133"/>
      <c r="AM104" s="133"/>
      <c r="AN104" s="133" t="s">
        <v>42</v>
      </c>
      <c r="AO104" s="133" t="s">
        <v>42</v>
      </c>
      <c r="AP104" s="133" t="s">
        <v>70</v>
      </c>
      <c r="AQ104" s="133" t="s">
        <v>126</v>
      </c>
      <c r="AR104" s="137"/>
      <c r="AS104" s="137"/>
      <c r="AT104" s="137"/>
      <c r="AU104" s="133">
        <v>1002064942</v>
      </c>
      <c r="AV104" s="133" t="s">
        <v>1752</v>
      </c>
      <c r="AW104" s="133" t="s">
        <v>1753</v>
      </c>
      <c r="AX104" s="138"/>
      <c r="AY104" s="138"/>
      <c r="AZ104" s="138"/>
      <c r="BA104" s="138"/>
      <c r="BB104" s="138"/>
      <c r="BC104" s="300">
        <v>1892063257</v>
      </c>
      <c r="BD104" s="300" t="s">
        <v>9006</v>
      </c>
      <c r="BE104" s="138"/>
    </row>
    <row r="105" spans="1:57" s="140" customFormat="1" ht="12" customHeight="1">
      <c r="A105" s="119">
        <v>2013</v>
      </c>
      <c r="B105" s="119" t="s">
        <v>138</v>
      </c>
      <c r="C105" s="119" t="s">
        <v>902</v>
      </c>
      <c r="D105" s="131">
        <v>5700080833</v>
      </c>
      <c r="E105" s="131" t="str">
        <f t="shared" si="5"/>
        <v>SIM</v>
      </c>
      <c r="F105" s="131" t="str">
        <f t="shared" si="6"/>
        <v>SIM</v>
      </c>
      <c r="G105" s="132">
        <v>41850</v>
      </c>
      <c r="H105" s="119" t="s">
        <v>87</v>
      </c>
      <c r="I105" s="119" t="s">
        <v>45</v>
      </c>
      <c r="J105" s="119">
        <v>192</v>
      </c>
      <c r="K105" s="119">
        <v>448</v>
      </c>
      <c r="L105" s="119">
        <v>8</v>
      </c>
      <c r="M105" s="119">
        <v>8</v>
      </c>
      <c r="N105" s="119">
        <v>16</v>
      </c>
      <c r="O105" s="119" t="s">
        <v>46</v>
      </c>
      <c r="P105" s="119" t="s">
        <v>46</v>
      </c>
      <c r="Q105" s="133" t="s">
        <v>43</v>
      </c>
      <c r="R105" s="134" t="s">
        <v>18</v>
      </c>
      <c r="S105" s="134" t="s">
        <v>8851</v>
      </c>
      <c r="T105" s="134" t="s">
        <v>63</v>
      </c>
      <c r="U105" s="119">
        <v>11</v>
      </c>
      <c r="V105" s="134">
        <v>11550</v>
      </c>
      <c r="W105" s="103" t="s">
        <v>1754</v>
      </c>
      <c r="X105" s="136" t="str">
        <f t="shared" si="4"/>
        <v>11550SCAXZ</v>
      </c>
      <c r="Y105" s="137" t="s">
        <v>1755</v>
      </c>
      <c r="Z105" s="119" t="s">
        <v>131</v>
      </c>
      <c r="AA105" s="119" t="s">
        <v>872</v>
      </c>
      <c r="AB105" s="131" t="s">
        <v>1756</v>
      </c>
      <c r="AC105" s="119" t="s">
        <v>87</v>
      </c>
      <c r="AD105" s="119" t="s">
        <v>42</v>
      </c>
      <c r="AE105" s="119" t="s">
        <v>1751</v>
      </c>
      <c r="AF105" s="119" t="s">
        <v>120</v>
      </c>
      <c r="AG105" s="119" t="s">
        <v>121</v>
      </c>
      <c r="AH105" s="119"/>
      <c r="AI105" s="138" t="s">
        <v>1069</v>
      </c>
      <c r="AJ105" s="133" t="s">
        <v>124</v>
      </c>
      <c r="AK105" s="133" t="s">
        <v>123</v>
      </c>
      <c r="AL105" s="133"/>
      <c r="AM105" s="133"/>
      <c r="AN105" s="133" t="s">
        <v>42</v>
      </c>
      <c r="AO105" s="133" t="s">
        <v>42</v>
      </c>
      <c r="AP105" s="133" t="s">
        <v>70</v>
      </c>
      <c r="AQ105" s="133" t="s">
        <v>126</v>
      </c>
      <c r="AR105" s="137"/>
      <c r="AS105" s="137"/>
      <c r="AT105" s="137" t="s">
        <v>1376</v>
      </c>
      <c r="AU105" s="133">
        <v>1002065043</v>
      </c>
      <c r="AV105" s="133" t="s">
        <v>1757</v>
      </c>
      <c r="AW105" s="133" t="s">
        <v>1758</v>
      </c>
      <c r="AX105" s="138"/>
      <c r="AY105" s="138"/>
      <c r="AZ105" s="138"/>
      <c r="BA105" s="138"/>
      <c r="BB105" s="138"/>
      <c r="BC105" s="300">
        <v>1892063257</v>
      </c>
      <c r="BD105" s="300" t="s">
        <v>9007</v>
      </c>
      <c r="BE105" s="138"/>
    </row>
    <row r="106" spans="1:57" s="140" customFormat="1" ht="12" customHeight="1">
      <c r="A106" s="119">
        <v>2013</v>
      </c>
      <c r="B106" s="119" t="s">
        <v>138</v>
      </c>
      <c r="C106" s="119" t="s">
        <v>902</v>
      </c>
      <c r="D106" s="131">
        <v>8002237121</v>
      </c>
      <c r="E106" s="131" t="str">
        <f t="shared" si="5"/>
        <v>SIM</v>
      </c>
      <c r="F106" s="131" t="str">
        <f t="shared" si="6"/>
        <v>SIM</v>
      </c>
      <c r="G106" s="132">
        <v>41617</v>
      </c>
      <c r="H106" s="119" t="s">
        <v>87</v>
      </c>
      <c r="I106" s="119" t="s">
        <v>45</v>
      </c>
      <c r="J106" s="119">
        <v>192</v>
      </c>
      <c r="K106" s="119">
        <v>448</v>
      </c>
      <c r="L106" s="119">
        <v>8</v>
      </c>
      <c r="M106" s="119">
        <v>8</v>
      </c>
      <c r="N106" s="119">
        <v>16</v>
      </c>
      <c r="O106" s="119" t="s">
        <v>46</v>
      </c>
      <c r="P106" s="119" t="s">
        <v>46</v>
      </c>
      <c r="Q106" s="133" t="s">
        <v>46</v>
      </c>
      <c r="R106" s="134" t="s">
        <v>18</v>
      </c>
      <c r="S106" s="134" t="s">
        <v>8851</v>
      </c>
      <c r="T106" s="134" t="s">
        <v>63</v>
      </c>
      <c r="U106" s="119">
        <v>11</v>
      </c>
      <c r="V106" s="134">
        <v>11185</v>
      </c>
      <c r="W106" s="135" t="s">
        <v>1046</v>
      </c>
      <c r="X106" s="136" t="str">
        <f t="shared" si="4"/>
        <v>11185BEBBA</v>
      </c>
      <c r="Y106" s="137" t="s">
        <v>1047</v>
      </c>
      <c r="Z106" s="119" t="s">
        <v>1048</v>
      </c>
      <c r="AA106" s="119" t="s">
        <v>1049</v>
      </c>
      <c r="AB106" s="131" t="s">
        <v>1050</v>
      </c>
      <c r="AC106" s="119" t="s">
        <v>87</v>
      </c>
      <c r="AD106" s="119" t="s">
        <v>42</v>
      </c>
      <c r="AE106" s="119" t="s">
        <v>1051</v>
      </c>
      <c r="AF106" s="119" t="s">
        <v>120</v>
      </c>
      <c r="AG106" s="119" t="s">
        <v>121</v>
      </c>
      <c r="AH106" s="119"/>
      <c r="AI106" s="138" t="s">
        <v>291</v>
      </c>
      <c r="AJ106" s="133" t="s">
        <v>123</v>
      </c>
      <c r="AK106" s="133" t="s">
        <v>124</v>
      </c>
      <c r="AL106" s="133"/>
      <c r="AM106" s="133"/>
      <c r="AN106" s="133" t="s">
        <v>42</v>
      </c>
      <c r="AO106" s="133" t="s">
        <v>42</v>
      </c>
      <c r="AP106" s="133" t="s">
        <v>1052</v>
      </c>
      <c r="AQ106" s="133" t="s">
        <v>102</v>
      </c>
      <c r="AR106" s="137"/>
      <c r="AS106" s="137"/>
      <c r="AT106" s="137"/>
      <c r="AU106" s="133">
        <v>1001898823</v>
      </c>
      <c r="AV106" s="133" t="s">
        <v>1053</v>
      </c>
      <c r="AW106" s="133" t="s">
        <v>1054</v>
      </c>
      <c r="AX106" s="138"/>
      <c r="AY106" s="138"/>
      <c r="AZ106" s="138"/>
      <c r="BA106" s="138"/>
      <c r="BB106" s="138"/>
      <c r="BC106" s="300">
        <v>1892063257</v>
      </c>
      <c r="BD106" s="300" t="s">
        <v>9008</v>
      </c>
      <c r="BE106" s="138"/>
    </row>
    <row r="107" spans="1:57" s="140" customFormat="1" ht="12" customHeight="1">
      <c r="A107" s="119">
        <v>2013</v>
      </c>
      <c r="B107" s="119" t="s">
        <v>138</v>
      </c>
      <c r="C107" s="119" t="s">
        <v>902</v>
      </c>
      <c r="D107" s="131">
        <v>8002273154</v>
      </c>
      <c r="E107" s="131" t="str">
        <f t="shared" si="5"/>
        <v>SIM</v>
      </c>
      <c r="F107" s="131" t="str">
        <f t="shared" si="6"/>
        <v>SIM</v>
      </c>
      <c r="G107" s="132">
        <v>41731</v>
      </c>
      <c r="H107" s="119" t="s">
        <v>87</v>
      </c>
      <c r="I107" s="119" t="s">
        <v>45</v>
      </c>
      <c r="J107" s="119">
        <v>192</v>
      </c>
      <c r="K107" s="119">
        <v>448</v>
      </c>
      <c r="L107" s="119">
        <v>8</v>
      </c>
      <c r="M107" s="119">
        <v>8</v>
      </c>
      <c r="N107" s="119">
        <v>16</v>
      </c>
      <c r="O107" s="119" t="s">
        <v>46</v>
      </c>
      <c r="P107" s="119" t="s">
        <v>46</v>
      </c>
      <c r="Q107" s="133" t="s">
        <v>46</v>
      </c>
      <c r="R107" s="134" t="s">
        <v>18</v>
      </c>
      <c r="S107" s="134" t="s">
        <v>8851</v>
      </c>
      <c r="T107" s="134" t="s">
        <v>63</v>
      </c>
      <c r="U107" s="119">
        <v>11</v>
      </c>
      <c r="V107" s="134">
        <v>11548</v>
      </c>
      <c r="W107" s="103" t="s">
        <v>1661</v>
      </c>
      <c r="X107" s="136" t="str">
        <f t="shared" si="4"/>
        <v>11548ASBCP</v>
      </c>
      <c r="Y107" s="137" t="s">
        <v>1662</v>
      </c>
      <c r="Z107" s="119" t="s">
        <v>1663</v>
      </c>
      <c r="AA107" s="119" t="s">
        <v>1120</v>
      </c>
      <c r="AB107" s="131" t="s">
        <v>1664</v>
      </c>
      <c r="AC107" s="119" t="s">
        <v>87</v>
      </c>
      <c r="AD107" s="119" t="s">
        <v>42</v>
      </c>
      <c r="AE107" s="119" t="s">
        <v>1665</v>
      </c>
      <c r="AF107" s="119" t="s">
        <v>120</v>
      </c>
      <c r="AG107" s="119" t="s">
        <v>121</v>
      </c>
      <c r="AH107" s="119"/>
      <c r="AI107" s="138" t="s">
        <v>1069</v>
      </c>
      <c r="AJ107" s="133" t="s">
        <v>123</v>
      </c>
      <c r="AK107" s="133" t="s">
        <v>124</v>
      </c>
      <c r="AL107" s="133"/>
      <c r="AM107" s="133"/>
      <c r="AN107" s="133" t="s">
        <v>42</v>
      </c>
      <c r="AO107" s="133" t="s">
        <v>42</v>
      </c>
      <c r="AP107" s="133" t="s">
        <v>1052</v>
      </c>
      <c r="AQ107" s="133" t="s">
        <v>102</v>
      </c>
      <c r="AR107" s="137"/>
      <c r="AS107" s="137"/>
      <c r="AT107" s="137"/>
      <c r="AU107" s="133">
        <v>1002039484</v>
      </c>
      <c r="AV107" s="133" t="s">
        <v>1666</v>
      </c>
      <c r="AW107" s="133" t="s">
        <v>1667</v>
      </c>
      <c r="AX107" s="138"/>
      <c r="AY107" s="138"/>
      <c r="AZ107" s="138"/>
      <c r="BA107" s="138"/>
      <c r="BB107" s="138"/>
      <c r="BC107" s="300">
        <v>1892063257</v>
      </c>
      <c r="BD107" s="300" t="s">
        <v>9009</v>
      </c>
      <c r="BE107" s="138"/>
    </row>
    <row r="108" spans="1:57" s="140" customFormat="1" ht="12" customHeight="1">
      <c r="A108" s="119">
        <v>2013</v>
      </c>
      <c r="B108" s="119" t="s">
        <v>138</v>
      </c>
      <c r="C108" s="119" t="s">
        <v>902</v>
      </c>
      <c r="D108" s="131">
        <v>8002273166</v>
      </c>
      <c r="E108" s="131" t="str">
        <f t="shared" si="5"/>
        <v>SIM</v>
      </c>
      <c r="F108" s="131" t="str">
        <f t="shared" si="6"/>
        <v>SIM</v>
      </c>
      <c r="G108" s="132">
        <v>41736</v>
      </c>
      <c r="H108" s="119" t="s">
        <v>87</v>
      </c>
      <c r="I108" s="119" t="s">
        <v>45</v>
      </c>
      <c r="J108" s="119">
        <v>192</v>
      </c>
      <c r="K108" s="119">
        <v>448</v>
      </c>
      <c r="L108" s="119">
        <v>8</v>
      </c>
      <c r="M108" s="119">
        <v>8</v>
      </c>
      <c r="N108" s="119">
        <v>16</v>
      </c>
      <c r="O108" s="119" t="s">
        <v>46</v>
      </c>
      <c r="P108" s="119" t="s">
        <v>46</v>
      </c>
      <c r="Q108" s="133" t="s">
        <v>46</v>
      </c>
      <c r="R108" s="134" t="s">
        <v>18</v>
      </c>
      <c r="S108" s="134" t="s">
        <v>8851</v>
      </c>
      <c r="T108" s="134" t="s">
        <v>63</v>
      </c>
      <c r="U108" s="119">
        <v>11</v>
      </c>
      <c r="V108" s="134">
        <v>11548</v>
      </c>
      <c r="W108" s="103" t="s">
        <v>1668</v>
      </c>
      <c r="X108" s="136" t="str">
        <f t="shared" si="4"/>
        <v>11548ASBCQ</v>
      </c>
      <c r="Y108" s="137" t="s">
        <v>1669</v>
      </c>
      <c r="Z108" s="119" t="s">
        <v>1663</v>
      </c>
      <c r="AA108" s="119" t="s">
        <v>1120</v>
      </c>
      <c r="AB108" s="131" t="s">
        <v>1670</v>
      </c>
      <c r="AC108" s="119" t="s">
        <v>87</v>
      </c>
      <c r="AD108" s="119" t="s">
        <v>42</v>
      </c>
      <c r="AE108" s="119" t="s">
        <v>1665</v>
      </c>
      <c r="AF108" s="119" t="s">
        <v>120</v>
      </c>
      <c r="AG108" s="119" t="s">
        <v>121</v>
      </c>
      <c r="AH108" s="119"/>
      <c r="AI108" s="138" t="s">
        <v>1069</v>
      </c>
      <c r="AJ108" s="133" t="s">
        <v>123</v>
      </c>
      <c r="AK108" s="133" t="s">
        <v>124</v>
      </c>
      <c r="AL108" s="133"/>
      <c r="AM108" s="133"/>
      <c r="AN108" s="133" t="s">
        <v>42</v>
      </c>
      <c r="AO108" s="133" t="s">
        <v>42</v>
      </c>
      <c r="AP108" s="133" t="s">
        <v>1052</v>
      </c>
      <c r="AQ108" s="133" t="s">
        <v>102</v>
      </c>
      <c r="AR108" s="137"/>
      <c r="AS108" s="137"/>
      <c r="AT108" s="137"/>
      <c r="AU108" s="133">
        <v>1002039492</v>
      </c>
      <c r="AV108" s="133" t="s">
        <v>1671</v>
      </c>
      <c r="AW108" s="133" t="s">
        <v>1672</v>
      </c>
      <c r="AX108" s="138"/>
      <c r="AY108" s="138"/>
      <c r="AZ108" s="138"/>
      <c r="BA108" s="138"/>
      <c r="BB108" s="138"/>
      <c r="BC108" s="300">
        <v>1892063257</v>
      </c>
      <c r="BD108" s="300" t="s">
        <v>9010</v>
      </c>
      <c r="BE108" s="138"/>
    </row>
    <row r="109" spans="1:57" s="140" customFormat="1" ht="12" customHeight="1">
      <c r="A109" s="119">
        <v>2013</v>
      </c>
      <c r="B109" s="119" t="s">
        <v>138</v>
      </c>
      <c r="C109" s="119" t="s">
        <v>902</v>
      </c>
      <c r="D109" s="131">
        <v>8002274113</v>
      </c>
      <c r="E109" s="131" t="str">
        <f t="shared" si="5"/>
        <v>SIM</v>
      </c>
      <c r="F109" s="131" t="str">
        <f t="shared" si="6"/>
        <v>SIM</v>
      </c>
      <c r="G109" s="132">
        <v>41788</v>
      </c>
      <c r="H109" s="119" t="s">
        <v>87</v>
      </c>
      <c r="I109" s="119" t="s">
        <v>45</v>
      </c>
      <c r="J109" s="119">
        <v>192</v>
      </c>
      <c r="K109" s="119">
        <v>448</v>
      </c>
      <c r="L109" s="119">
        <v>8</v>
      </c>
      <c r="M109" s="119">
        <v>8</v>
      </c>
      <c r="N109" s="119">
        <v>16</v>
      </c>
      <c r="O109" s="119" t="s">
        <v>46</v>
      </c>
      <c r="P109" s="119" t="s">
        <v>46</v>
      </c>
      <c r="Q109" s="133" t="s">
        <v>46</v>
      </c>
      <c r="R109" s="134" t="s">
        <v>18</v>
      </c>
      <c r="S109" s="134" t="s">
        <v>8851</v>
      </c>
      <c r="T109" s="134" t="s">
        <v>63</v>
      </c>
      <c r="U109" s="119">
        <v>11</v>
      </c>
      <c r="V109" s="134">
        <v>11300</v>
      </c>
      <c r="W109" s="103" t="s">
        <v>1206</v>
      </c>
      <c r="X109" s="136" t="str">
        <f t="shared" si="4"/>
        <v>11300VJBLV</v>
      </c>
      <c r="Y109" s="137" t="s">
        <v>1207</v>
      </c>
      <c r="Z109" s="119" t="s">
        <v>180</v>
      </c>
      <c r="AA109" s="119" t="s">
        <v>1208</v>
      </c>
      <c r="AB109" s="131" t="s">
        <v>1209</v>
      </c>
      <c r="AC109" s="119" t="s">
        <v>52</v>
      </c>
      <c r="AD109" s="119" t="s">
        <v>1210</v>
      </c>
      <c r="AE109" s="119" t="s">
        <v>145</v>
      </c>
      <c r="AF109" s="119" t="s">
        <v>146</v>
      </c>
      <c r="AG109" s="119" t="s">
        <v>147</v>
      </c>
      <c r="AH109" s="119"/>
      <c r="AI109" s="138" t="s">
        <v>160</v>
      </c>
      <c r="AJ109" s="133" t="s">
        <v>124</v>
      </c>
      <c r="AK109" s="133" t="s">
        <v>123</v>
      </c>
      <c r="AL109" s="133"/>
      <c r="AM109" s="133"/>
      <c r="AN109" s="133" t="s">
        <v>42</v>
      </c>
      <c r="AO109" s="133" t="s">
        <v>42</v>
      </c>
      <c r="AP109" s="133" t="s">
        <v>112</v>
      </c>
      <c r="AQ109" s="133" t="s">
        <v>102</v>
      </c>
      <c r="AR109" s="137"/>
      <c r="AS109" s="137"/>
      <c r="AT109" s="137"/>
      <c r="AU109" s="133">
        <v>1002063580</v>
      </c>
      <c r="AV109" s="133" t="s">
        <v>1211</v>
      </c>
      <c r="AW109" s="133" t="s">
        <v>1212</v>
      </c>
      <c r="AX109" s="138"/>
      <c r="AY109" s="138"/>
      <c r="AZ109" s="138"/>
      <c r="BA109" s="138"/>
      <c r="BB109" s="138"/>
      <c r="BC109" s="300">
        <v>1892063257</v>
      </c>
      <c r="BD109" s="300" t="s">
        <v>9011</v>
      </c>
      <c r="BE109" s="138"/>
    </row>
    <row r="110" spans="1:57" s="140" customFormat="1" ht="12" customHeight="1">
      <c r="A110" s="119">
        <v>2013</v>
      </c>
      <c r="B110" s="119" t="s">
        <v>138</v>
      </c>
      <c r="C110" s="119" t="s">
        <v>902</v>
      </c>
      <c r="D110" s="131">
        <v>8002237209</v>
      </c>
      <c r="E110" s="131" t="str">
        <f t="shared" si="5"/>
        <v>SIM</v>
      </c>
      <c r="F110" s="131" t="str">
        <f t="shared" si="6"/>
        <v>SIM</v>
      </c>
      <c r="G110" s="132">
        <v>41551</v>
      </c>
      <c r="H110" s="119" t="s">
        <v>87</v>
      </c>
      <c r="I110" s="119" t="s">
        <v>45</v>
      </c>
      <c r="J110" s="119">
        <v>192</v>
      </c>
      <c r="K110" s="119">
        <v>448</v>
      </c>
      <c r="L110" s="119">
        <v>8</v>
      </c>
      <c r="M110" s="119">
        <v>8</v>
      </c>
      <c r="N110" s="119">
        <v>16</v>
      </c>
      <c r="O110" s="119" t="s">
        <v>43</v>
      </c>
      <c r="P110" s="119" t="s">
        <v>43</v>
      </c>
      <c r="Q110" s="133" t="s">
        <v>46</v>
      </c>
      <c r="R110" s="134" t="s">
        <v>18</v>
      </c>
      <c r="S110" s="134" t="s">
        <v>8851</v>
      </c>
      <c r="T110" s="134" t="s">
        <v>63</v>
      </c>
      <c r="U110" s="119">
        <v>11</v>
      </c>
      <c r="V110" s="134">
        <v>11185</v>
      </c>
      <c r="W110" s="135" t="s">
        <v>1055</v>
      </c>
      <c r="X110" s="136" t="str">
        <f t="shared" si="4"/>
        <v>11185BEBMV</v>
      </c>
      <c r="Y110" s="137" t="s">
        <v>1056</v>
      </c>
      <c r="Z110" s="119" t="s">
        <v>1048</v>
      </c>
      <c r="AA110" s="119" t="s">
        <v>1049</v>
      </c>
      <c r="AB110" s="131" t="s">
        <v>1057</v>
      </c>
      <c r="AC110" s="119" t="s">
        <v>87</v>
      </c>
      <c r="AD110" s="119" t="s">
        <v>42</v>
      </c>
      <c r="AE110" s="119" t="s">
        <v>1051</v>
      </c>
      <c r="AF110" s="119" t="s">
        <v>120</v>
      </c>
      <c r="AG110" s="119" t="s">
        <v>121</v>
      </c>
      <c r="AH110" s="119"/>
      <c r="AI110" s="138" t="s">
        <v>291</v>
      </c>
      <c r="AJ110" s="133" t="s">
        <v>123</v>
      </c>
      <c r="AK110" s="133" t="s">
        <v>124</v>
      </c>
      <c r="AL110" s="133"/>
      <c r="AM110" s="133"/>
      <c r="AN110" s="133" t="s">
        <v>42</v>
      </c>
      <c r="AO110" s="133" t="s">
        <v>42</v>
      </c>
      <c r="AP110" s="133" t="s">
        <v>1052</v>
      </c>
      <c r="AQ110" s="133" t="s">
        <v>102</v>
      </c>
      <c r="AR110" s="137"/>
      <c r="AS110" s="137"/>
      <c r="AT110" s="137"/>
      <c r="AU110" s="133">
        <v>1001875165</v>
      </c>
      <c r="AV110" s="133" t="s">
        <v>1058</v>
      </c>
      <c r="AW110" s="133" t="s">
        <v>1059</v>
      </c>
      <c r="AX110" s="138"/>
      <c r="AY110" s="138"/>
      <c r="AZ110" s="138"/>
      <c r="BA110" s="138"/>
      <c r="BB110" s="138"/>
      <c r="BC110" s="300">
        <v>1892063257</v>
      </c>
      <c r="BD110" s="300" t="s">
        <v>9012</v>
      </c>
      <c r="BE110" s="138"/>
    </row>
    <row r="111" spans="1:57" s="140" customFormat="1" ht="12" customHeight="1">
      <c r="A111" s="119">
        <v>2013</v>
      </c>
      <c r="B111" s="119" t="s">
        <v>138</v>
      </c>
      <c r="C111" s="119" t="s">
        <v>902</v>
      </c>
      <c r="D111" s="131">
        <v>8002237217</v>
      </c>
      <c r="E111" s="131" t="str">
        <f t="shared" si="5"/>
        <v>SIM</v>
      </c>
      <c r="F111" s="131" t="str">
        <f t="shared" si="6"/>
        <v>SIM</v>
      </c>
      <c r="G111" s="132">
        <v>41533</v>
      </c>
      <c r="H111" s="119" t="s">
        <v>87</v>
      </c>
      <c r="I111" s="119" t="s">
        <v>45</v>
      </c>
      <c r="J111" s="119">
        <v>192</v>
      </c>
      <c r="K111" s="119">
        <v>448</v>
      </c>
      <c r="L111" s="119">
        <v>8</v>
      </c>
      <c r="M111" s="119">
        <v>8</v>
      </c>
      <c r="N111" s="119">
        <v>16</v>
      </c>
      <c r="O111" s="119" t="s">
        <v>43</v>
      </c>
      <c r="P111" s="119" t="s">
        <v>43</v>
      </c>
      <c r="Q111" s="133" t="s">
        <v>46</v>
      </c>
      <c r="R111" s="134" t="s">
        <v>18</v>
      </c>
      <c r="S111" s="134" t="s">
        <v>8851</v>
      </c>
      <c r="T111" s="134" t="s">
        <v>63</v>
      </c>
      <c r="U111" s="119">
        <v>11</v>
      </c>
      <c r="V111" s="134">
        <v>11185</v>
      </c>
      <c r="W111" s="135" t="s">
        <v>1060</v>
      </c>
      <c r="X111" s="136" t="str">
        <f t="shared" si="4"/>
        <v>11185BEBMY</v>
      </c>
      <c r="Y111" s="137" t="s">
        <v>1061</v>
      </c>
      <c r="Z111" s="119" t="s">
        <v>1048</v>
      </c>
      <c r="AA111" s="119" t="s">
        <v>1049</v>
      </c>
      <c r="AB111" s="131" t="s">
        <v>1062</v>
      </c>
      <c r="AC111" s="119" t="s">
        <v>87</v>
      </c>
      <c r="AD111" s="119" t="s">
        <v>42</v>
      </c>
      <c r="AE111" s="119" t="s">
        <v>1051</v>
      </c>
      <c r="AF111" s="119" t="s">
        <v>120</v>
      </c>
      <c r="AG111" s="119" t="s">
        <v>121</v>
      </c>
      <c r="AH111" s="119"/>
      <c r="AI111" s="138" t="s">
        <v>291</v>
      </c>
      <c r="AJ111" s="133" t="s">
        <v>123</v>
      </c>
      <c r="AK111" s="133" t="s">
        <v>124</v>
      </c>
      <c r="AL111" s="133"/>
      <c r="AM111" s="133"/>
      <c r="AN111" s="133" t="s">
        <v>42</v>
      </c>
      <c r="AO111" s="133" t="s">
        <v>42</v>
      </c>
      <c r="AP111" s="133" t="s">
        <v>1052</v>
      </c>
      <c r="AQ111" s="133" t="s">
        <v>102</v>
      </c>
      <c r="AR111" s="137"/>
      <c r="AS111" s="137"/>
      <c r="AT111" s="137"/>
      <c r="AU111" s="133">
        <v>1001875106</v>
      </c>
      <c r="AV111" s="133" t="s">
        <v>1063</v>
      </c>
      <c r="AW111" s="133" t="s">
        <v>1064</v>
      </c>
      <c r="AX111" s="138"/>
      <c r="AY111" s="138"/>
      <c r="AZ111" s="138"/>
      <c r="BA111" s="138"/>
      <c r="BB111" s="138"/>
      <c r="BC111" s="300">
        <v>1892063257</v>
      </c>
      <c r="BD111" s="300" t="s">
        <v>9013</v>
      </c>
      <c r="BE111" s="138"/>
    </row>
    <row r="112" spans="1:57" s="140" customFormat="1" ht="12" customHeight="1">
      <c r="A112" s="119">
        <v>2013</v>
      </c>
      <c r="B112" s="119" t="s">
        <v>138</v>
      </c>
      <c r="C112" s="119" t="s">
        <v>902</v>
      </c>
      <c r="D112" s="131">
        <v>5700080848</v>
      </c>
      <c r="E112" s="131" t="str">
        <f t="shared" si="5"/>
        <v>SIM</v>
      </c>
      <c r="F112" s="131" t="str">
        <f t="shared" si="6"/>
        <v>SIM</v>
      </c>
      <c r="G112" s="132">
        <v>41621</v>
      </c>
      <c r="H112" s="119" t="s">
        <v>87</v>
      </c>
      <c r="I112" s="119" t="s">
        <v>45</v>
      </c>
      <c r="J112" s="119">
        <v>192</v>
      </c>
      <c r="K112" s="119">
        <v>448</v>
      </c>
      <c r="L112" s="119">
        <v>8</v>
      </c>
      <c r="M112" s="119">
        <v>8</v>
      </c>
      <c r="N112" s="119">
        <v>16</v>
      </c>
      <c r="O112" s="119" t="s">
        <v>43</v>
      </c>
      <c r="P112" s="119" t="s">
        <v>43</v>
      </c>
      <c r="Q112" s="133" t="s">
        <v>46</v>
      </c>
      <c r="R112" s="134" t="s">
        <v>18</v>
      </c>
      <c r="S112" s="134" t="s">
        <v>8851</v>
      </c>
      <c r="T112" s="134" t="s">
        <v>63</v>
      </c>
      <c r="U112" s="119">
        <v>11</v>
      </c>
      <c r="V112" s="134">
        <v>11953</v>
      </c>
      <c r="W112" s="135" t="s">
        <v>2024</v>
      </c>
      <c r="X112" s="136" t="str">
        <f t="shared" si="4"/>
        <v>11953TQBOE</v>
      </c>
      <c r="Y112" s="137" t="s">
        <v>10715</v>
      </c>
      <c r="Z112" s="119" t="s">
        <v>837</v>
      </c>
      <c r="AA112" s="119" t="s">
        <v>838</v>
      </c>
      <c r="AB112" s="131" t="s">
        <v>2025</v>
      </c>
      <c r="AC112" s="119" t="s">
        <v>87</v>
      </c>
      <c r="AD112" s="119" t="s">
        <v>840</v>
      </c>
      <c r="AE112" s="119" t="s">
        <v>841</v>
      </c>
      <c r="AF112" s="119" t="s">
        <v>398</v>
      </c>
      <c r="AG112" s="119" t="s">
        <v>399</v>
      </c>
      <c r="AH112" s="119"/>
      <c r="AI112" s="119" t="s">
        <v>400</v>
      </c>
      <c r="AJ112" s="133" t="s">
        <v>124</v>
      </c>
      <c r="AK112" s="133" t="s">
        <v>123</v>
      </c>
      <c r="AL112" s="133"/>
      <c r="AM112" s="133"/>
      <c r="AN112" s="133" t="s">
        <v>42</v>
      </c>
      <c r="AO112" s="133" t="s">
        <v>42</v>
      </c>
      <c r="AP112" s="133" t="s">
        <v>112</v>
      </c>
      <c r="AQ112" s="133" t="s">
        <v>102</v>
      </c>
      <c r="AR112" s="137"/>
      <c r="AS112" s="137"/>
      <c r="AT112" s="137"/>
      <c r="AU112" s="133">
        <v>1003668485</v>
      </c>
      <c r="AV112" s="133" t="s">
        <v>2026</v>
      </c>
      <c r="AW112" s="133" t="s">
        <v>2027</v>
      </c>
      <c r="AX112" s="138"/>
      <c r="AY112" s="138"/>
      <c r="AZ112" s="138"/>
      <c r="BA112" s="138"/>
      <c r="BB112" s="138"/>
      <c r="BC112" s="300">
        <v>1892063257</v>
      </c>
      <c r="BD112" s="300" t="s">
        <v>10547</v>
      </c>
      <c r="BE112" s="138"/>
    </row>
    <row r="113" spans="1:57" s="140" customFormat="1" ht="12" customHeight="1">
      <c r="A113" s="119">
        <v>2013</v>
      </c>
      <c r="B113" s="119" t="s">
        <v>138</v>
      </c>
      <c r="C113" s="119" t="s">
        <v>902</v>
      </c>
      <c r="D113" s="131">
        <v>8002273592</v>
      </c>
      <c r="E113" s="131" t="str">
        <f t="shared" si="5"/>
        <v>SIM</v>
      </c>
      <c r="F113" s="131" t="str">
        <f t="shared" si="6"/>
        <v>SIM</v>
      </c>
      <c r="G113" s="132">
        <v>41586</v>
      </c>
      <c r="H113" s="119" t="s">
        <v>87</v>
      </c>
      <c r="I113" s="119" t="s">
        <v>45</v>
      </c>
      <c r="J113" s="119">
        <v>192</v>
      </c>
      <c r="K113" s="119">
        <v>448</v>
      </c>
      <c r="L113" s="119">
        <v>8</v>
      </c>
      <c r="M113" s="119">
        <v>8</v>
      </c>
      <c r="N113" s="119">
        <v>16</v>
      </c>
      <c r="O113" s="119" t="s">
        <v>46</v>
      </c>
      <c r="P113" s="119" t="s">
        <v>46</v>
      </c>
      <c r="Q113" s="133" t="s">
        <v>46</v>
      </c>
      <c r="R113" s="134" t="s">
        <v>18</v>
      </c>
      <c r="S113" s="134" t="s">
        <v>8851</v>
      </c>
      <c r="T113" s="134" t="s">
        <v>63</v>
      </c>
      <c r="U113" s="119">
        <v>11</v>
      </c>
      <c r="V113" s="134">
        <v>11291</v>
      </c>
      <c r="W113" s="103" t="s">
        <v>1160</v>
      </c>
      <c r="X113" s="136" t="str">
        <f t="shared" si="4"/>
        <v>11291ISBOO</v>
      </c>
      <c r="Y113" s="137" t="s">
        <v>1161</v>
      </c>
      <c r="Z113" s="119" t="s">
        <v>1162</v>
      </c>
      <c r="AA113" s="119" t="s">
        <v>1163</v>
      </c>
      <c r="AB113" s="131" t="s">
        <v>1164</v>
      </c>
      <c r="AC113" s="119" t="s">
        <v>87</v>
      </c>
      <c r="AD113" s="119" t="s">
        <v>42</v>
      </c>
      <c r="AE113" s="119" t="s">
        <v>1078</v>
      </c>
      <c r="AF113" s="119" t="s">
        <v>501</v>
      </c>
      <c r="AG113" s="119" t="s">
        <v>502</v>
      </c>
      <c r="AH113" s="119"/>
      <c r="AI113" s="138" t="s">
        <v>503</v>
      </c>
      <c r="AJ113" s="133" t="s">
        <v>123</v>
      </c>
      <c r="AK113" s="133" t="s">
        <v>124</v>
      </c>
      <c r="AL113" s="133"/>
      <c r="AM113" s="133"/>
      <c r="AN113" s="133" t="s">
        <v>42</v>
      </c>
      <c r="AO113" s="133" t="s">
        <v>42</v>
      </c>
      <c r="AP113" s="133" t="s">
        <v>183</v>
      </c>
      <c r="AQ113" s="133" t="s">
        <v>71</v>
      </c>
      <c r="AR113" s="137"/>
      <c r="AS113" s="137"/>
      <c r="AT113" s="137"/>
      <c r="AU113" s="133">
        <v>1001898394</v>
      </c>
      <c r="AV113" s="133" t="s">
        <v>1165</v>
      </c>
      <c r="AW113" s="133" t="s">
        <v>1166</v>
      </c>
      <c r="AX113" s="138"/>
      <c r="AY113" s="138"/>
      <c r="AZ113" s="138"/>
      <c r="BA113" s="138"/>
      <c r="BB113" s="138"/>
      <c r="BC113" s="300">
        <v>1892063257</v>
      </c>
      <c r="BD113" s="300" t="s">
        <v>9014</v>
      </c>
      <c r="BE113" s="138"/>
    </row>
    <row r="114" spans="1:57" s="140" customFormat="1" ht="12" customHeight="1">
      <c r="A114" s="119">
        <v>2013</v>
      </c>
      <c r="B114" s="119" t="s">
        <v>138</v>
      </c>
      <c r="C114" s="119" t="s">
        <v>902</v>
      </c>
      <c r="D114" s="131">
        <v>8002274206</v>
      </c>
      <c r="E114" s="131" t="str">
        <f t="shared" si="5"/>
        <v>SIM</v>
      </c>
      <c r="F114" s="131" t="str">
        <f t="shared" si="6"/>
        <v>SIM</v>
      </c>
      <c r="G114" s="132">
        <v>41834</v>
      </c>
      <c r="H114" s="119" t="s">
        <v>87</v>
      </c>
      <c r="I114" s="119" t="s">
        <v>45</v>
      </c>
      <c r="J114" s="119">
        <v>192</v>
      </c>
      <c r="K114" s="119">
        <v>448</v>
      </c>
      <c r="L114" s="119">
        <v>8</v>
      </c>
      <c r="M114" s="119">
        <v>8</v>
      </c>
      <c r="N114" s="119">
        <v>16</v>
      </c>
      <c r="O114" s="119" t="s">
        <v>46</v>
      </c>
      <c r="P114" s="119" t="s">
        <v>46</v>
      </c>
      <c r="Q114" s="133" t="s">
        <v>46</v>
      </c>
      <c r="R114" s="134" t="s">
        <v>18</v>
      </c>
      <c r="S114" s="134" t="s">
        <v>8851</v>
      </c>
      <c r="T114" s="134" t="s">
        <v>63</v>
      </c>
      <c r="U114" s="119">
        <v>11</v>
      </c>
      <c r="V114" s="134">
        <v>11550</v>
      </c>
      <c r="W114" s="103" t="s">
        <v>1759</v>
      </c>
      <c r="X114" s="136" t="str">
        <f t="shared" si="4"/>
        <v>11550VGBPY</v>
      </c>
      <c r="Y114" s="137" t="s">
        <v>1760</v>
      </c>
      <c r="Z114" s="119" t="s">
        <v>131</v>
      </c>
      <c r="AA114" s="119" t="s">
        <v>132</v>
      </c>
      <c r="AB114" s="131" t="s">
        <v>1761</v>
      </c>
      <c r="AC114" s="119" t="s">
        <v>87</v>
      </c>
      <c r="AD114" s="119" t="s">
        <v>42</v>
      </c>
      <c r="AE114" s="119" t="s">
        <v>134</v>
      </c>
      <c r="AF114" s="119" t="s">
        <v>120</v>
      </c>
      <c r="AG114" s="119" t="s">
        <v>121</v>
      </c>
      <c r="AH114" s="119"/>
      <c r="AI114" s="138" t="s">
        <v>1069</v>
      </c>
      <c r="AJ114" s="133" t="s">
        <v>124</v>
      </c>
      <c r="AK114" s="133" t="s">
        <v>123</v>
      </c>
      <c r="AL114" s="133"/>
      <c r="AM114" s="133"/>
      <c r="AN114" s="133" t="s">
        <v>42</v>
      </c>
      <c r="AO114" s="133" t="s">
        <v>42</v>
      </c>
      <c r="AP114" s="133" t="s">
        <v>1762</v>
      </c>
      <c r="AQ114" s="133" t="s">
        <v>126</v>
      </c>
      <c r="AR114" s="137"/>
      <c r="AS114" s="137"/>
      <c r="AT114" s="137"/>
      <c r="AU114" s="133">
        <v>1002063865</v>
      </c>
      <c r="AV114" s="133" t="s">
        <v>1763</v>
      </c>
      <c r="AW114" s="133" t="s">
        <v>1764</v>
      </c>
      <c r="AX114" s="138"/>
      <c r="AY114" s="138"/>
      <c r="AZ114" s="138"/>
      <c r="BA114" s="138"/>
      <c r="BB114" s="138"/>
      <c r="BC114" s="300">
        <v>1892063257</v>
      </c>
      <c r="BD114" s="300" t="s">
        <v>9015</v>
      </c>
      <c r="BE114" s="138"/>
    </row>
    <row r="115" spans="1:57" s="140" customFormat="1" ht="12" customHeight="1">
      <c r="A115" s="119">
        <v>2013</v>
      </c>
      <c r="B115" s="119" t="s">
        <v>138</v>
      </c>
      <c r="C115" s="119" t="s">
        <v>902</v>
      </c>
      <c r="D115" s="131">
        <v>8002342190</v>
      </c>
      <c r="E115" s="131" t="str">
        <f t="shared" si="5"/>
        <v>SIM</v>
      </c>
      <c r="F115" s="131" t="str">
        <f t="shared" si="6"/>
        <v>SIM</v>
      </c>
      <c r="G115" s="132">
        <v>41463</v>
      </c>
      <c r="H115" s="119" t="s">
        <v>87</v>
      </c>
      <c r="I115" s="119" t="s">
        <v>45</v>
      </c>
      <c r="J115" s="119">
        <v>192</v>
      </c>
      <c r="K115" s="119">
        <v>448</v>
      </c>
      <c r="L115" s="119">
        <v>8</v>
      </c>
      <c r="M115" s="119">
        <v>8</v>
      </c>
      <c r="N115" s="119">
        <v>16</v>
      </c>
      <c r="O115" s="119" t="s">
        <v>46</v>
      </c>
      <c r="P115" s="119" t="s">
        <v>46</v>
      </c>
      <c r="Q115" s="133" t="s">
        <v>43</v>
      </c>
      <c r="R115" s="134" t="s">
        <v>18</v>
      </c>
      <c r="S115" s="134" t="s">
        <v>8851</v>
      </c>
      <c r="T115" s="134" t="s">
        <v>63</v>
      </c>
      <c r="U115" s="119">
        <v>11</v>
      </c>
      <c r="V115" s="134">
        <v>11227</v>
      </c>
      <c r="W115" s="135" t="s">
        <v>1096</v>
      </c>
      <c r="X115" s="136" t="str">
        <f t="shared" si="4"/>
        <v>11227SSBQU</v>
      </c>
      <c r="Y115" s="137" t="s">
        <v>1097</v>
      </c>
      <c r="Z115" s="119" t="s">
        <v>1098</v>
      </c>
      <c r="AA115" s="119" t="s">
        <v>1099</v>
      </c>
      <c r="AB115" s="131" t="s">
        <v>1100</v>
      </c>
      <c r="AC115" s="119" t="s">
        <v>348</v>
      </c>
      <c r="AD115" s="119" t="s">
        <v>42</v>
      </c>
      <c r="AE115" s="119" t="s">
        <v>1101</v>
      </c>
      <c r="AF115" s="119" t="s">
        <v>350</v>
      </c>
      <c r="AG115" s="119" t="s">
        <v>351</v>
      </c>
      <c r="AH115" s="119"/>
      <c r="AI115" s="138" t="s">
        <v>559</v>
      </c>
      <c r="AJ115" s="133" t="s">
        <v>124</v>
      </c>
      <c r="AK115" s="133" t="s">
        <v>123</v>
      </c>
      <c r="AL115" s="133"/>
      <c r="AM115" s="133"/>
      <c r="AN115" s="133" t="s">
        <v>42</v>
      </c>
      <c r="AO115" s="133" t="s">
        <v>42</v>
      </c>
      <c r="AP115" s="133" t="s">
        <v>70</v>
      </c>
      <c r="AQ115" s="133" t="s">
        <v>126</v>
      </c>
      <c r="AR115" s="137"/>
      <c r="AS115" s="137"/>
      <c r="AT115" s="137"/>
      <c r="AU115" s="133">
        <v>1001872077</v>
      </c>
      <c r="AV115" s="133" t="s">
        <v>1102</v>
      </c>
      <c r="AW115" s="133" t="s">
        <v>1103</v>
      </c>
      <c r="AX115" s="138"/>
      <c r="AY115" s="138"/>
      <c r="AZ115" s="138"/>
      <c r="BA115" s="138"/>
      <c r="BB115" s="138"/>
      <c r="BC115" s="300">
        <v>1892063257</v>
      </c>
      <c r="BD115" s="300" t="s">
        <v>9016</v>
      </c>
      <c r="BE115" s="138"/>
    </row>
    <row r="116" spans="1:57" s="140" customFormat="1" ht="12" customHeight="1">
      <c r="A116" s="119">
        <v>2013</v>
      </c>
      <c r="B116" s="119" t="s">
        <v>138</v>
      </c>
      <c r="C116" s="119" t="s">
        <v>902</v>
      </c>
      <c r="D116" s="131">
        <v>8002237106</v>
      </c>
      <c r="E116" s="131" t="str">
        <f t="shared" si="5"/>
        <v>SIM</v>
      </c>
      <c r="F116" s="131" t="str">
        <f t="shared" si="6"/>
        <v>SIM</v>
      </c>
      <c r="G116" s="132">
        <v>41467</v>
      </c>
      <c r="H116" s="119" t="s">
        <v>87</v>
      </c>
      <c r="I116" s="119" t="s">
        <v>45</v>
      </c>
      <c r="J116" s="119">
        <v>192</v>
      </c>
      <c r="K116" s="119">
        <v>448</v>
      </c>
      <c r="L116" s="119">
        <v>8</v>
      </c>
      <c r="M116" s="119">
        <v>8</v>
      </c>
      <c r="N116" s="119">
        <v>16</v>
      </c>
      <c r="O116" s="119" t="s">
        <v>46</v>
      </c>
      <c r="P116" s="119" t="s">
        <v>46</v>
      </c>
      <c r="Q116" s="133" t="s">
        <v>46</v>
      </c>
      <c r="R116" s="134" t="s">
        <v>18</v>
      </c>
      <c r="S116" s="134" t="s">
        <v>8851</v>
      </c>
      <c r="T116" s="134" t="s">
        <v>63</v>
      </c>
      <c r="U116" s="119">
        <v>11</v>
      </c>
      <c r="V116" s="134">
        <v>11136</v>
      </c>
      <c r="W116" s="135" t="s">
        <v>1000</v>
      </c>
      <c r="X116" s="136" t="str">
        <f t="shared" si="4"/>
        <v>11136MSBSA</v>
      </c>
      <c r="Y116" s="137" t="s">
        <v>1001</v>
      </c>
      <c r="Z116" s="119" t="s">
        <v>1002</v>
      </c>
      <c r="AA116" s="119" t="s">
        <v>85</v>
      </c>
      <c r="AB116" s="131" t="s">
        <v>1003</v>
      </c>
      <c r="AC116" s="119" t="s">
        <v>348</v>
      </c>
      <c r="AD116" s="119" t="s">
        <v>42</v>
      </c>
      <c r="AE116" s="119" t="s">
        <v>1004</v>
      </c>
      <c r="AF116" s="119" t="s">
        <v>350</v>
      </c>
      <c r="AG116" s="119" t="s">
        <v>351</v>
      </c>
      <c r="AH116" s="119"/>
      <c r="AI116" s="138" t="s">
        <v>559</v>
      </c>
      <c r="AJ116" s="133" t="s">
        <v>124</v>
      </c>
      <c r="AK116" s="133" t="s">
        <v>123</v>
      </c>
      <c r="AL116" s="133"/>
      <c r="AM116" s="133"/>
      <c r="AN116" s="133" t="s">
        <v>42</v>
      </c>
      <c r="AO116" s="133" t="s">
        <v>42</v>
      </c>
      <c r="AP116" s="133" t="s">
        <v>70</v>
      </c>
      <c r="AQ116" s="133" t="s">
        <v>126</v>
      </c>
      <c r="AR116" s="137"/>
      <c r="AS116" s="137"/>
      <c r="AT116" s="137"/>
      <c r="AU116" s="133">
        <v>1003664048</v>
      </c>
      <c r="AV116" s="133" t="s">
        <v>1005</v>
      </c>
      <c r="AW116" s="133" t="s">
        <v>1006</v>
      </c>
      <c r="AX116" s="138"/>
      <c r="AY116" s="138"/>
      <c r="AZ116" s="138"/>
      <c r="BA116" s="138"/>
      <c r="BB116" s="138"/>
      <c r="BC116" s="300">
        <v>1892063257</v>
      </c>
      <c r="BD116" s="300" t="s">
        <v>9017</v>
      </c>
      <c r="BE116" s="138"/>
    </row>
    <row r="117" spans="1:57" s="140" customFormat="1" ht="12" customHeight="1">
      <c r="A117" s="119">
        <v>2013</v>
      </c>
      <c r="B117" s="119" t="s">
        <v>138</v>
      </c>
      <c r="C117" s="119" t="s">
        <v>902</v>
      </c>
      <c r="D117" s="131">
        <v>8002237059</v>
      </c>
      <c r="E117" s="131" t="str">
        <f t="shared" si="5"/>
        <v>SIM</v>
      </c>
      <c r="F117" s="131" t="str">
        <f t="shared" si="6"/>
        <v>SIM</v>
      </c>
      <c r="G117" s="132">
        <v>41878</v>
      </c>
      <c r="H117" s="119" t="s">
        <v>87</v>
      </c>
      <c r="I117" s="119" t="s">
        <v>45</v>
      </c>
      <c r="J117" s="119">
        <v>192</v>
      </c>
      <c r="K117" s="119">
        <v>448</v>
      </c>
      <c r="L117" s="119">
        <v>8</v>
      </c>
      <c r="M117" s="119">
        <v>8</v>
      </c>
      <c r="N117" s="119">
        <v>16</v>
      </c>
      <c r="O117" s="119" t="s">
        <v>46</v>
      </c>
      <c r="P117" s="119" t="s">
        <v>46</v>
      </c>
      <c r="Q117" s="133" t="s">
        <v>43</v>
      </c>
      <c r="R117" s="134" t="s">
        <v>18</v>
      </c>
      <c r="S117" s="134" t="s">
        <v>8851</v>
      </c>
      <c r="T117" s="134" t="s">
        <v>63</v>
      </c>
      <c r="U117" s="119">
        <v>11</v>
      </c>
      <c r="V117" s="134">
        <v>11051</v>
      </c>
      <c r="W117" s="135" t="s">
        <v>919</v>
      </c>
      <c r="X117" s="136" t="str">
        <f t="shared" si="4"/>
        <v>11051DPBSG</v>
      </c>
      <c r="Y117" s="137" t="s">
        <v>920</v>
      </c>
      <c r="Z117" s="119" t="s">
        <v>921</v>
      </c>
      <c r="AA117" s="119" t="s">
        <v>922</v>
      </c>
      <c r="AB117" s="131" t="s">
        <v>923</v>
      </c>
      <c r="AC117" s="119" t="s">
        <v>348</v>
      </c>
      <c r="AD117" s="119" t="s">
        <v>924</v>
      </c>
      <c r="AE117" s="119" t="s">
        <v>925</v>
      </c>
      <c r="AF117" s="119" t="s">
        <v>350</v>
      </c>
      <c r="AG117" s="119" t="s">
        <v>351</v>
      </c>
      <c r="AH117" s="119"/>
      <c r="AI117" s="138" t="s">
        <v>559</v>
      </c>
      <c r="AJ117" s="133" t="s">
        <v>124</v>
      </c>
      <c r="AK117" s="133" t="s">
        <v>123</v>
      </c>
      <c r="AL117" s="133"/>
      <c r="AM117" s="133"/>
      <c r="AN117" s="133" t="s">
        <v>42</v>
      </c>
      <c r="AO117" s="133" t="s">
        <v>42</v>
      </c>
      <c r="AP117" s="133" t="s">
        <v>183</v>
      </c>
      <c r="AQ117" s="133" t="s">
        <v>71</v>
      </c>
      <c r="AR117" s="137"/>
      <c r="AS117" s="137"/>
      <c r="AT117" s="137" t="s">
        <v>926</v>
      </c>
      <c r="AU117" s="133">
        <v>1003664072</v>
      </c>
      <c r="AV117" s="133" t="s">
        <v>927</v>
      </c>
      <c r="AW117" s="133" t="s">
        <v>928</v>
      </c>
      <c r="AX117" s="138"/>
      <c r="AY117" s="138"/>
      <c r="AZ117" s="138"/>
      <c r="BA117" s="138"/>
      <c r="BB117" s="138"/>
      <c r="BC117" s="300">
        <v>1892063257</v>
      </c>
      <c r="BD117" s="300" t="s">
        <v>9018</v>
      </c>
      <c r="BE117" s="138"/>
    </row>
    <row r="118" spans="1:57" s="140" customFormat="1" ht="12" customHeight="1">
      <c r="A118" s="119">
        <v>2013</v>
      </c>
      <c r="B118" s="119" t="s">
        <v>138</v>
      </c>
      <c r="C118" s="119" t="s">
        <v>902</v>
      </c>
      <c r="D118" s="131">
        <v>8002274299</v>
      </c>
      <c r="E118" s="131" t="str">
        <f t="shared" si="5"/>
        <v>SIM</v>
      </c>
      <c r="F118" s="131" t="str">
        <f t="shared" si="6"/>
        <v>SIM</v>
      </c>
      <c r="G118" s="132">
        <v>41887</v>
      </c>
      <c r="H118" s="119" t="s">
        <v>87</v>
      </c>
      <c r="I118" s="119" t="s">
        <v>45</v>
      </c>
      <c r="J118" s="119">
        <v>192</v>
      </c>
      <c r="K118" s="119">
        <v>448</v>
      </c>
      <c r="L118" s="119">
        <v>8</v>
      </c>
      <c r="M118" s="119">
        <v>8</v>
      </c>
      <c r="N118" s="119">
        <v>16</v>
      </c>
      <c r="O118" s="119" t="s">
        <v>46</v>
      </c>
      <c r="P118" s="119" t="s">
        <v>46</v>
      </c>
      <c r="Q118" s="133" t="s">
        <v>46</v>
      </c>
      <c r="R118" s="134" t="s">
        <v>18</v>
      </c>
      <c r="S118" s="134" t="s">
        <v>8851</v>
      </c>
      <c r="T118" s="134" t="s">
        <v>63</v>
      </c>
      <c r="U118" s="119">
        <v>11</v>
      </c>
      <c r="V118" s="134">
        <v>11689</v>
      </c>
      <c r="W118" s="103" t="s">
        <v>1902</v>
      </c>
      <c r="X118" s="136" t="str">
        <f t="shared" si="4"/>
        <v>11689VGBSN</v>
      </c>
      <c r="Y118" s="137" t="s">
        <v>10633</v>
      </c>
      <c r="Z118" s="119" t="s">
        <v>1903</v>
      </c>
      <c r="AA118" s="119" t="s">
        <v>132</v>
      </c>
      <c r="AB118" s="131" t="s">
        <v>1904</v>
      </c>
      <c r="AC118" s="119" t="s">
        <v>348</v>
      </c>
      <c r="AD118" s="119" t="s">
        <v>1905</v>
      </c>
      <c r="AE118" s="119" t="s">
        <v>436</v>
      </c>
      <c r="AF118" s="119" t="s">
        <v>437</v>
      </c>
      <c r="AG118" s="119" t="s">
        <v>438</v>
      </c>
      <c r="AH118" s="119"/>
      <c r="AI118" s="138" t="s">
        <v>439</v>
      </c>
      <c r="AJ118" s="133" t="s">
        <v>123</v>
      </c>
      <c r="AK118" s="133" t="s">
        <v>124</v>
      </c>
      <c r="AL118" s="133"/>
      <c r="AM118" s="133"/>
      <c r="AN118" s="133" t="s">
        <v>42</v>
      </c>
      <c r="AO118" s="133" t="s">
        <v>42</v>
      </c>
      <c r="AP118" s="133" t="s">
        <v>202</v>
      </c>
      <c r="AQ118" s="133" t="s">
        <v>126</v>
      </c>
      <c r="AR118" s="137"/>
      <c r="AS118" s="137"/>
      <c r="AT118" s="137"/>
      <c r="AU118" s="133">
        <v>1003665338</v>
      </c>
      <c r="AV118" s="133" t="s">
        <v>10634</v>
      </c>
      <c r="AW118" s="133" t="s">
        <v>10635</v>
      </c>
      <c r="AX118" s="138"/>
      <c r="AY118" s="138"/>
      <c r="AZ118" s="138"/>
      <c r="BA118" s="138"/>
      <c r="BB118" s="138"/>
      <c r="BC118" s="300">
        <v>1892063257</v>
      </c>
      <c r="BD118" s="300" t="s">
        <v>10636</v>
      </c>
      <c r="BE118" s="138"/>
    </row>
    <row r="119" spans="1:57" s="140" customFormat="1" ht="12" customHeight="1">
      <c r="A119" s="119">
        <v>2013</v>
      </c>
      <c r="B119" s="119" t="s">
        <v>138</v>
      </c>
      <c r="C119" s="119" t="s">
        <v>902</v>
      </c>
      <c r="D119" s="131">
        <v>8002237117</v>
      </c>
      <c r="E119" s="131" t="str">
        <f t="shared" si="5"/>
        <v>SIM</v>
      </c>
      <c r="F119" s="131" t="str">
        <f t="shared" si="6"/>
        <v>SIM</v>
      </c>
      <c r="G119" s="132">
        <v>41429</v>
      </c>
      <c r="H119" s="119" t="s">
        <v>87</v>
      </c>
      <c r="I119" s="119" t="s">
        <v>45</v>
      </c>
      <c r="J119" s="119">
        <v>192</v>
      </c>
      <c r="K119" s="119">
        <v>448</v>
      </c>
      <c r="L119" s="119">
        <v>8</v>
      </c>
      <c r="M119" s="119">
        <v>8</v>
      </c>
      <c r="N119" s="119">
        <v>16</v>
      </c>
      <c r="O119" s="119" t="s">
        <v>43</v>
      </c>
      <c r="P119" s="119" t="s">
        <v>43</v>
      </c>
      <c r="Q119" s="133" t="s">
        <v>46</v>
      </c>
      <c r="R119" s="134" t="s">
        <v>18</v>
      </c>
      <c r="S119" s="134" t="s">
        <v>8851</v>
      </c>
      <c r="T119" s="134" t="s">
        <v>63</v>
      </c>
      <c r="U119" s="119">
        <v>11</v>
      </c>
      <c r="V119" s="134">
        <v>11176</v>
      </c>
      <c r="W119" s="135" t="s">
        <v>1040</v>
      </c>
      <c r="X119" s="136" t="str">
        <f t="shared" si="4"/>
        <v>11176CIBUH</v>
      </c>
      <c r="Y119" s="137" t="s">
        <v>1041</v>
      </c>
      <c r="Z119" s="119" t="s">
        <v>497</v>
      </c>
      <c r="AA119" s="119" t="s">
        <v>498</v>
      </c>
      <c r="AB119" s="131" t="s">
        <v>1042</v>
      </c>
      <c r="AC119" s="119" t="s">
        <v>87</v>
      </c>
      <c r="AD119" s="119" t="s">
        <v>42</v>
      </c>
      <c r="AE119" s="119" t="s">
        <v>500</v>
      </c>
      <c r="AF119" s="119" t="s">
        <v>501</v>
      </c>
      <c r="AG119" s="119" t="s">
        <v>502</v>
      </c>
      <c r="AH119" s="119"/>
      <c r="AI119" s="138" t="s">
        <v>1043</v>
      </c>
      <c r="AJ119" s="133" t="s">
        <v>124</v>
      </c>
      <c r="AK119" s="133" t="s">
        <v>123</v>
      </c>
      <c r="AL119" s="133"/>
      <c r="AM119" s="133"/>
      <c r="AN119" s="133" t="s">
        <v>42</v>
      </c>
      <c r="AO119" s="133" t="s">
        <v>42</v>
      </c>
      <c r="AP119" s="138" t="s">
        <v>8327</v>
      </c>
      <c r="AQ119" s="133" t="s">
        <v>71</v>
      </c>
      <c r="AR119" s="137"/>
      <c r="AS119" s="137"/>
      <c r="AT119" s="137"/>
      <c r="AU119" s="133">
        <v>1001872050</v>
      </c>
      <c r="AV119" s="133" t="s">
        <v>1044</v>
      </c>
      <c r="AW119" s="133" t="s">
        <v>1045</v>
      </c>
      <c r="AX119" s="138"/>
      <c r="AY119" s="138"/>
      <c r="AZ119" s="138"/>
      <c r="BA119" s="138"/>
      <c r="BB119" s="138"/>
      <c r="BC119" s="300">
        <v>1892063257</v>
      </c>
      <c r="BD119" s="300" t="s">
        <v>9019</v>
      </c>
      <c r="BE119" s="138"/>
    </row>
    <row r="120" spans="1:57" s="140" customFormat="1" ht="12" customHeight="1">
      <c r="A120" s="119">
        <v>2013</v>
      </c>
      <c r="B120" s="119" t="s">
        <v>138</v>
      </c>
      <c r="C120" s="119" t="s">
        <v>902</v>
      </c>
      <c r="D120" s="131">
        <v>5700080839</v>
      </c>
      <c r="E120" s="131" t="str">
        <f t="shared" si="5"/>
        <v>SIM</v>
      </c>
      <c r="F120" s="131" t="str">
        <f t="shared" si="6"/>
        <v>SIM</v>
      </c>
      <c r="G120" s="132">
        <v>41772</v>
      </c>
      <c r="H120" s="119" t="s">
        <v>87</v>
      </c>
      <c r="I120" s="119" t="s">
        <v>45</v>
      </c>
      <c r="J120" s="119">
        <v>192</v>
      </c>
      <c r="K120" s="119">
        <v>448</v>
      </c>
      <c r="L120" s="119">
        <v>8</v>
      </c>
      <c r="M120" s="119">
        <v>8</v>
      </c>
      <c r="N120" s="119">
        <v>16</v>
      </c>
      <c r="O120" s="119" t="s">
        <v>46</v>
      </c>
      <c r="P120" s="119" t="s">
        <v>46</v>
      </c>
      <c r="Q120" s="133" t="s">
        <v>46</v>
      </c>
      <c r="R120" s="134" t="s">
        <v>18</v>
      </c>
      <c r="S120" s="134" t="s">
        <v>8851</v>
      </c>
      <c r="T120" s="134" t="s">
        <v>63</v>
      </c>
      <c r="U120" s="119">
        <v>19</v>
      </c>
      <c r="V120" s="134">
        <v>11686</v>
      </c>
      <c r="W120" s="103" t="s">
        <v>1895</v>
      </c>
      <c r="X120" s="136" t="str">
        <f t="shared" si="4"/>
        <v>11686IABWL</v>
      </c>
      <c r="Y120" s="137" t="s">
        <v>10745</v>
      </c>
      <c r="Z120" s="119" t="s">
        <v>1896</v>
      </c>
      <c r="AA120" s="119" t="s">
        <v>1897</v>
      </c>
      <c r="AB120" s="131" t="s">
        <v>1898</v>
      </c>
      <c r="AC120" s="119" t="s">
        <v>348</v>
      </c>
      <c r="AD120" s="119" t="s">
        <v>42</v>
      </c>
      <c r="AE120" s="119" t="s">
        <v>1899</v>
      </c>
      <c r="AF120" s="119" t="s">
        <v>1018</v>
      </c>
      <c r="AG120" s="119" t="s">
        <v>1019</v>
      </c>
      <c r="AH120" s="119"/>
      <c r="AI120" s="138" t="s">
        <v>1486</v>
      </c>
      <c r="AJ120" s="133" t="s">
        <v>58</v>
      </c>
      <c r="AK120" s="133" t="s">
        <v>57</v>
      </c>
      <c r="AL120" s="133"/>
      <c r="AM120" s="133"/>
      <c r="AN120" s="133" t="s">
        <v>42</v>
      </c>
      <c r="AO120" s="133" t="s">
        <v>42</v>
      </c>
      <c r="AP120" s="133" t="s">
        <v>70</v>
      </c>
      <c r="AQ120" s="133" t="s">
        <v>126</v>
      </c>
      <c r="AR120" s="137"/>
      <c r="AS120" s="137"/>
      <c r="AT120" s="137"/>
      <c r="AU120" s="133">
        <v>1003672326</v>
      </c>
      <c r="AV120" s="133" t="s">
        <v>1900</v>
      </c>
      <c r="AW120" s="133" t="s">
        <v>1901</v>
      </c>
      <c r="AX120" s="138"/>
      <c r="AY120" s="138"/>
      <c r="AZ120" s="138"/>
      <c r="BA120" s="138"/>
      <c r="BB120" s="138"/>
      <c r="BC120" s="300">
        <v>1892063257</v>
      </c>
      <c r="BD120" s="300" t="s">
        <v>9020</v>
      </c>
      <c r="BE120" s="138"/>
    </row>
    <row r="121" spans="1:57" s="140" customFormat="1" ht="12" customHeight="1">
      <c r="A121" s="119">
        <v>2013</v>
      </c>
      <c r="B121" s="119" t="s">
        <v>138</v>
      </c>
      <c r="C121" s="119" t="s">
        <v>902</v>
      </c>
      <c r="D121" s="131">
        <v>5700080842</v>
      </c>
      <c r="E121" s="131" t="str">
        <f t="shared" si="5"/>
        <v>SIM</v>
      </c>
      <c r="F121" s="131" t="str">
        <f t="shared" si="6"/>
        <v>SIM</v>
      </c>
      <c r="G121" s="132">
        <v>41772</v>
      </c>
      <c r="H121" s="119" t="s">
        <v>87</v>
      </c>
      <c r="I121" s="119" t="s">
        <v>45</v>
      </c>
      <c r="J121" s="119">
        <v>192</v>
      </c>
      <c r="K121" s="119">
        <v>448</v>
      </c>
      <c r="L121" s="119">
        <v>8</v>
      </c>
      <c r="M121" s="119">
        <v>8</v>
      </c>
      <c r="N121" s="119">
        <v>16</v>
      </c>
      <c r="O121" s="119" t="s">
        <v>46</v>
      </c>
      <c r="P121" s="119" t="s">
        <v>46</v>
      </c>
      <c r="Q121" s="133" t="s">
        <v>46</v>
      </c>
      <c r="R121" s="134" t="s">
        <v>18</v>
      </c>
      <c r="S121" s="134" t="s">
        <v>8851</v>
      </c>
      <c r="T121" s="134" t="s">
        <v>63</v>
      </c>
      <c r="U121" s="119">
        <v>16</v>
      </c>
      <c r="V121" s="134">
        <v>11869</v>
      </c>
      <c r="W121" s="103" t="s">
        <v>1906</v>
      </c>
      <c r="X121" s="136" t="str">
        <f t="shared" ref="X121:X184" si="7">V121&amp;AA121&amp;W121</f>
        <v>11869GTCAC</v>
      </c>
      <c r="Y121" s="137" t="s">
        <v>1907</v>
      </c>
      <c r="Z121" s="119" t="s">
        <v>1908</v>
      </c>
      <c r="AA121" s="119" t="s">
        <v>1909</v>
      </c>
      <c r="AB121" s="131" t="s">
        <v>1910</v>
      </c>
      <c r="AC121" s="119" t="s">
        <v>52</v>
      </c>
      <c r="AD121" s="119" t="s">
        <v>1911</v>
      </c>
      <c r="AE121" s="119" t="s">
        <v>1912</v>
      </c>
      <c r="AF121" s="119" t="s">
        <v>98</v>
      </c>
      <c r="AG121" s="119" t="s">
        <v>99</v>
      </c>
      <c r="AH121" s="119"/>
      <c r="AI121" s="138" t="s">
        <v>100</v>
      </c>
      <c r="AJ121" s="133" t="s">
        <v>58</v>
      </c>
      <c r="AK121" s="133" t="s">
        <v>57</v>
      </c>
      <c r="AL121" s="133"/>
      <c r="AM121" s="133"/>
      <c r="AN121" s="133" t="s">
        <v>42</v>
      </c>
      <c r="AO121" s="133" t="s">
        <v>42</v>
      </c>
      <c r="AP121" s="133" t="s">
        <v>70</v>
      </c>
      <c r="AQ121" s="133" t="s">
        <v>71</v>
      </c>
      <c r="AR121" s="137"/>
      <c r="AS121" s="137"/>
      <c r="AT121" s="137"/>
      <c r="AU121" s="133">
        <v>1001939082</v>
      </c>
      <c r="AV121" s="133" t="s">
        <v>1913</v>
      </c>
      <c r="AW121" s="133" t="s">
        <v>1914</v>
      </c>
      <c r="AX121" s="138"/>
      <c r="AY121" s="138"/>
      <c r="AZ121" s="138"/>
      <c r="BA121" s="138"/>
      <c r="BB121" s="138"/>
      <c r="BC121" s="300">
        <v>1892063257</v>
      </c>
      <c r="BD121" s="300" t="s">
        <v>9021</v>
      </c>
      <c r="BE121" s="138"/>
    </row>
    <row r="122" spans="1:57" s="140" customFormat="1" ht="12" customHeight="1">
      <c r="A122" s="119">
        <v>2013</v>
      </c>
      <c r="B122" s="119" t="s">
        <v>138</v>
      </c>
      <c r="C122" s="119" t="s">
        <v>902</v>
      </c>
      <c r="D122" s="131">
        <v>8002237155</v>
      </c>
      <c r="E122" s="131" t="str">
        <f t="shared" si="5"/>
        <v>SIM</v>
      </c>
      <c r="F122" s="131" t="str">
        <f t="shared" si="6"/>
        <v>SIM</v>
      </c>
      <c r="G122" s="132">
        <v>41582</v>
      </c>
      <c r="H122" s="119" t="s">
        <v>87</v>
      </c>
      <c r="I122" s="119" t="s">
        <v>45</v>
      </c>
      <c r="J122" s="119">
        <v>192</v>
      </c>
      <c r="K122" s="119">
        <v>448</v>
      </c>
      <c r="L122" s="119">
        <v>8</v>
      </c>
      <c r="M122" s="119">
        <v>8</v>
      </c>
      <c r="N122" s="119">
        <v>16</v>
      </c>
      <c r="O122" s="119" t="s">
        <v>46</v>
      </c>
      <c r="P122" s="119" t="s">
        <v>46</v>
      </c>
      <c r="Q122" s="133" t="s">
        <v>46</v>
      </c>
      <c r="R122" s="134" t="s">
        <v>18</v>
      </c>
      <c r="S122" s="134" t="s">
        <v>8851</v>
      </c>
      <c r="T122" s="134" t="s">
        <v>63</v>
      </c>
      <c r="U122" s="119">
        <v>11</v>
      </c>
      <c r="V122" s="134">
        <v>11370</v>
      </c>
      <c r="W122" s="103" t="s">
        <v>1358</v>
      </c>
      <c r="X122" s="136" t="str">
        <f t="shared" si="7"/>
        <v>11370JICAL</v>
      </c>
      <c r="Y122" s="137" t="s">
        <v>1359</v>
      </c>
      <c r="Z122" s="119" t="s">
        <v>116</v>
      </c>
      <c r="AA122" s="119" t="s">
        <v>117</v>
      </c>
      <c r="AB122" s="131" t="s">
        <v>1360</v>
      </c>
      <c r="AC122" s="119" t="s">
        <v>52</v>
      </c>
      <c r="AD122" s="119" t="s">
        <v>42</v>
      </c>
      <c r="AE122" s="119" t="s">
        <v>339</v>
      </c>
      <c r="AF122" s="119" t="s">
        <v>341</v>
      </c>
      <c r="AG122" s="119" t="s">
        <v>340</v>
      </c>
      <c r="AH122" s="119"/>
      <c r="AI122" s="138" t="s">
        <v>342</v>
      </c>
      <c r="AJ122" s="133" t="s">
        <v>123</v>
      </c>
      <c r="AK122" s="133" t="s">
        <v>124</v>
      </c>
      <c r="AL122" s="133"/>
      <c r="AM122" s="133"/>
      <c r="AN122" s="133" t="s">
        <v>42</v>
      </c>
      <c r="AO122" s="133" t="s">
        <v>42</v>
      </c>
      <c r="AP122" s="133">
        <v>1530</v>
      </c>
      <c r="AQ122" s="133" t="s">
        <v>126</v>
      </c>
      <c r="AR122" s="137"/>
      <c r="AS122" s="137"/>
      <c r="AT122" s="137"/>
      <c r="AU122" s="133">
        <v>1001898351</v>
      </c>
      <c r="AV122" s="133" t="s">
        <v>1361</v>
      </c>
      <c r="AW122" s="133" t="s">
        <v>1362</v>
      </c>
      <c r="AX122" s="138"/>
      <c r="AY122" s="138"/>
      <c r="AZ122" s="138"/>
      <c r="BA122" s="138"/>
      <c r="BB122" s="138"/>
      <c r="BC122" s="300">
        <v>1892063257</v>
      </c>
      <c r="BD122" s="300" t="s">
        <v>9022</v>
      </c>
      <c r="BE122" s="138"/>
    </row>
    <row r="123" spans="1:57" s="140" customFormat="1" ht="12" customHeight="1">
      <c r="A123" s="119">
        <v>2013</v>
      </c>
      <c r="B123" s="119" t="s">
        <v>138</v>
      </c>
      <c r="C123" s="119" t="s">
        <v>902</v>
      </c>
      <c r="D123" s="131">
        <v>8002237164</v>
      </c>
      <c r="E123" s="131" t="str">
        <f t="shared" si="5"/>
        <v>SIM</v>
      </c>
      <c r="F123" s="131" t="str">
        <f t="shared" si="6"/>
        <v>SIM</v>
      </c>
      <c r="G123" s="132">
        <v>41527</v>
      </c>
      <c r="H123" s="119" t="s">
        <v>87</v>
      </c>
      <c r="I123" s="119" t="s">
        <v>45</v>
      </c>
      <c r="J123" s="119">
        <v>192</v>
      </c>
      <c r="K123" s="119">
        <v>448</v>
      </c>
      <c r="L123" s="119">
        <v>8</v>
      </c>
      <c r="M123" s="119">
        <v>8</v>
      </c>
      <c r="N123" s="119">
        <v>16</v>
      </c>
      <c r="O123" s="119" t="s">
        <v>46</v>
      </c>
      <c r="P123" s="119" t="s">
        <v>46</v>
      </c>
      <c r="Q123" s="133" t="s">
        <v>46</v>
      </c>
      <c r="R123" s="134" t="s">
        <v>18</v>
      </c>
      <c r="S123" s="134" t="s">
        <v>8851</v>
      </c>
      <c r="T123" s="134" t="s">
        <v>63</v>
      </c>
      <c r="U123" s="119">
        <v>11</v>
      </c>
      <c r="V123" s="134">
        <v>11370</v>
      </c>
      <c r="W123" s="103" t="s">
        <v>1363</v>
      </c>
      <c r="X123" s="136" t="str">
        <f t="shared" si="7"/>
        <v>11370JICAN</v>
      </c>
      <c r="Y123" s="137" t="s">
        <v>1364</v>
      </c>
      <c r="Z123" s="119" t="s">
        <v>116</v>
      </c>
      <c r="AA123" s="119" t="s">
        <v>117</v>
      </c>
      <c r="AB123" s="131" t="s">
        <v>1365</v>
      </c>
      <c r="AC123" s="119" t="s">
        <v>52</v>
      </c>
      <c r="AD123" s="119" t="s">
        <v>42</v>
      </c>
      <c r="AE123" s="119" t="s">
        <v>339</v>
      </c>
      <c r="AF123" s="119" t="s">
        <v>341</v>
      </c>
      <c r="AG123" s="119" t="s">
        <v>340</v>
      </c>
      <c r="AH123" s="119"/>
      <c r="AI123" s="138" t="s">
        <v>342</v>
      </c>
      <c r="AJ123" s="133" t="s">
        <v>123</v>
      </c>
      <c r="AK123" s="133" t="s">
        <v>124</v>
      </c>
      <c r="AL123" s="133"/>
      <c r="AM123" s="133"/>
      <c r="AN123" s="133" t="s">
        <v>42</v>
      </c>
      <c r="AO123" s="133" t="s">
        <v>42</v>
      </c>
      <c r="AP123" s="133">
        <v>1530</v>
      </c>
      <c r="AQ123" s="133" t="s">
        <v>126</v>
      </c>
      <c r="AR123" s="137"/>
      <c r="AS123" s="137"/>
      <c r="AT123" s="137"/>
      <c r="AU123" s="133">
        <v>1001875050</v>
      </c>
      <c r="AV123" s="133" t="s">
        <v>1366</v>
      </c>
      <c r="AW123" s="133" t="s">
        <v>1367</v>
      </c>
      <c r="AX123" s="138"/>
      <c r="AY123" s="138"/>
      <c r="AZ123" s="138"/>
      <c r="BA123" s="138"/>
      <c r="BB123" s="138"/>
      <c r="BC123" s="300">
        <v>1892063257</v>
      </c>
      <c r="BD123" s="300" t="s">
        <v>9023</v>
      </c>
      <c r="BE123" s="138"/>
    </row>
    <row r="124" spans="1:57" s="140" customFormat="1" ht="12" customHeight="1">
      <c r="A124" s="119">
        <v>2013</v>
      </c>
      <c r="B124" s="119" t="s">
        <v>138</v>
      </c>
      <c r="C124" s="119" t="s">
        <v>902</v>
      </c>
      <c r="D124" s="131">
        <v>8002237125</v>
      </c>
      <c r="E124" s="131" t="str">
        <f t="shared" si="5"/>
        <v>SIM</v>
      </c>
      <c r="F124" s="131" t="str">
        <f t="shared" si="6"/>
        <v>SIM</v>
      </c>
      <c r="G124" s="132">
        <v>41588</v>
      </c>
      <c r="H124" s="119" t="s">
        <v>87</v>
      </c>
      <c r="I124" s="119" t="s">
        <v>45</v>
      </c>
      <c r="J124" s="119">
        <v>192</v>
      </c>
      <c r="K124" s="119">
        <v>448</v>
      </c>
      <c r="L124" s="119">
        <v>8</v>
      </c>
      <c r="M124" s="119">
        <v>8</v>
      </c>
      <c r="N124" s="119">
        <v>16</v>
      </c>
      <c r="O124" s="119" t="s">
        <v>46</v>
      </c>
      <c r="P124" s="119" t="s">
        <v>46</v>
      </c>
      <c r="Q124" s="133" t="s">
        <v>43</v>
      </c>
      <c r="R124" s="134" t="s">
        <v>18</v>
      </c>
      <c r="S124" s="134" t="s">
        <v>8851</v>
      </c>
      <c r="T124" s="134" t="s">
        <v>63</v>
      </c>
      <c r="U124" s="119">
        <v>11</v>
      </c>
      <c r="V124" s="134">
        <v>11370</v>
      </c>
      <c r="W124" s="135" t="s">
        <v>1368</v>
      </c>
      <c r="X124" s="136" t="str">
        <f t="shared" si="7"/>
        <v>11370JICAR</v>
      </c>
      <c r="Y124" s="137" t="s">
        <v>1369</v>
      </c>
      <c r="Z124" s="119" t="s">
        <v>116</v>
      </c>
      <c r="AA124" s="119" t="s">
        <v>117</v>
      </c>
      <c r="AB124" s="131" t="s">
        <v>1370</v>
      </c>
      <c r="AC124" s="119" t="s">
        <v>52</v>
      </c>
      <c r="AD124" s="119" t="s">
        <v>42</v>
      </c>
      <c r="AE124" s="119" t="s">
        <v>339</v>
      </c>
      <c r="AF124" s="143" t="s">
        <v>341</v>
      </c>
      <c r="AG124" s="143" t="s">
        <v>340</v>
      </c>
      <c r="AH124" s="143"/>
      <c r="AI124" s="133" t="s">
        <v>342</v>
      </c>
      <c r="AJ124" s="133" t="s">
        <v>123</v>
      </c>
      <c r="AK124" s="133" t="s">
        <v>124</v>
      </c>
      <c r="AL124" s="133"/>
      <c r="AM124" s="133"/>
      <c r="AN124" s="133" t="s">
        <v>42</v>
      </c>
      <c r="AO124" s="133" t="s">
        <v>42</v>
      </c>
      <c r="AP124" s="133">
        <v>1530</v>
      </c>
      <c r="AQ124" s="133" t="s">
        <v>126</v>
      </c>
      <c r="AR124" s="137"/>
      <c r="AS124" s="137"/>
      <c r="AT124" s="137"/>
      <c r="AU124" s="133">
        <v>1001898432</v>
      </c>
      <c r="AV124" s="133" t="s">
        <v>1371</v>
      </c>
      <c r="AW124" s="133" t="s">
        <v>1372</v>
      </c>
      <c r="AX124" s="138"/>
      <c r="AY124" s="138"/>
      <c r="AZ124" s="138"/>
      <c r="BA124" s="138"/>
      <c r="BB124" s="138"/>
      <c r="BC124" s="300">
        <v>1892063257</v>
      </c>
      <c r="BD124" s="300" t="s">
        <v>9024</v>
      </c>
      <c r="BE124" s="138"/>
    </row>
    <row r="125" spans="1:57" s="140" customFormat="1" ht="12" customHeight="1">
      <c r="A125" s="119">
        <v>2013</v>
      </c>
      <c r="B125" s="119" t="s">
        <v>138</v>
      </c>
      <c r="C125" s="119" t="s">
        <v>902</v>
      </c>
      <c r="D125" s="131">
        <v>8002237171</v>
      </c>
      <c r="E125" s="131" t="str">
        <f t="shared" si="5"/>
        <v>SIM</v>
      </c>
      <c r="F125" s="131" t="str">
        <f t="shared" si="6"/>
        <v>SIM</v>
      </c>
      <c r="G125" s="132">
        <v>41911</v>
      </c>
      <c r="H125" s="119" t="s">
        <v>87</v>
      </c>
      <c r="I125" s="119" t="s">
        <v>45</v>
      </c>
      <c r="J125" s="119">
        <v>192</v>
      </c>
      <c r="K125" s="119">
        <v>448</v>
      </c>
      <c r="L125" s="119">
        <v>8</v>
      </c>
      <c r="M125" s="119">
        <v>8</v>
      </c>
      <c r="N125" s="119">
        <v>16</v>
      </c>
      <c r="O125" s="119" t="s">
        <v>46</v>
      </c>
      <c r="P125" s="119" t="s">
        <v>46</v>
      </c>
      <c r="Q125" s="133" t="s">
        <v>43</v>
      </c>
      <c r="R125" s="134" t="s">
        <v>18</v>
      </c>
      <c r="S125" s="134" t="s">
        <v>8851</v>
      </c>
      <c r="T125" s="134" t="s">
        <v>63</v>
      </c>
      <c r="U125" s="119">
        <v>11</v>
      </c>
      <c r="V125" s="134">
        <v>11370</v>
      </c>
      <c r="W125" s="103" t="s">
        <v>1373</v>
      </c>
      <c r="X125" s="136" t="str">
        <f t="shared" si="7"/>
        <v>11370JICAS</v>
      </c>
      <c r="Y125" s="137" t="s">
        <v>1374</v>
      </c>
      <c r="Z125" s="119" t="s">
        <v>116</v>
      </c>
      <c r="AA125" s="119" t="s">
        <v>117</v>
      </c>
      <c r="AB125" s="131" t="s">
        <v>1375</v>
      </c>
      <c r="AC125" s="119" t="s">
        <v>52</v>
      </c>
      <c r="AD125" s="119" t="s">
        <v>42</v>
      </c>
      <c r="AE125" s="119" t="s">
        <v>339</v>
      </c>
      <c r="AF125" s="119" t="s">
        <v>341</v>
      </c>
      <c r="AG125" s="119" t="s">
        <v>340</v>
      </c>
      <c r="AH125" s="119"/>
      <c r="AI125" s="138" t="s">
        <v>342</v>
      </c>
      <c r="AJ125" s="133" t="s">
        <v>123</v>
      </c>
      <c r="AK125" s="133" t="s">
        <v>124</v>
      </c>
      <c r="AL125" s="133"/>
      <c r="AM125" s="133"/>
      <c r="AN125" s="133" t="s">
        <v>42</v>
      </c>
      <c r="AO125" s="133" t="s">
        <v>42</v>
      </c>
      <c r="AP125" s="133">
        <v>1530</v>
      </c>
      <c r="AQ125" s="133" t="s">
        <v>126</v>
      </c>
      <c r="AR125" s="137"/>
      <c r="AS125" s="137"/>
      <c r="AT125" s="137" t="s">
        <v>1376</v>
      </c>
      <c r="AU125" s="133">
        <v>1002066767</v>
      </c>
      <c r="AV125" s="133" t="s">
        <v>1371</v>
      </c>
      <c r="AW125" s="133" t="s">
        <v>1372</v>
      </c>
      <c r="AX125" s="138"/>
      <c r="AY125" s="138"/>
      <c r="AZ125" s="138"/>
      <c r="BA125" s="138"/>
      <c r="BB125" s="138"/>
      <c r="BC125" s="300">
        <v>1892063257</v>
      </c>
      <c r="BD125" s="300" t="s">
        <v>9025</v>
      </c>
      <c r="BE125" s="138"/>
    </row>
    <row r="126" spans="1:57" s="140" customFormat="1" ht="12" customHeight="1">
      <c r="A126" s="119">
        <v>2013</v>
      </c>
      <c r="B126" s="119" t="s">
        <v>138</v>
      </c>
      <c r="C126" s="119" t="s">
        <v>902</v>
      </c>
      <c r="D126" s="131">
        <v>8002237148</v>
      </c>
      <c r="E126" s="131" t="str">
        <f t="shared" si="5"/>
        <v>SIM</v>
      </c>
      <c r="F126" s="131" t="str">
        <f t="shared" si="6"/>
        <v>SIM</v>
      </c>
      <c r="G126" s="132">
        <v>41479</v>
      </c>
      <c r="H126" s="119" t="s">
        <v>87</v>
      </c>
      <c r="I126" s="119" t="s">
        <v>45</v>
      </c>
      <c r="J126" s="119">
        <v>192</v>
      </c>
      <c r="K126" s="119">
        <v>448</v>
      </c>
      <c r="L126" s="119">
        <v>8</v>
      </c>
      <c r="M126" s="119">
        <v>8</v>
      </c>
      <c r="N126" s="119">
        <v>16</v>
      </c>
      <c r="O126" s="119" t="s">
        <v>43</v>
      </c>
      <c r="P126" s="119" t="s">
        <v>43</v>
      </c>
      <c r="Q126" s="133" t="s">
        <v>46</v>
      </c>
      <c r="R126" s="134" t="s">
        <v>18</v>
      </c>
      <c r="S126" s="134" t="s">
        <v>8851</v>
      </c>
      <c r="T126" s="134" t="s">
        <v>63</v>
      </c>
      <c r="U126" s="119">
        <v>11</v>
      </c>
      <c r="V126" s="134">
        <v>11370</v>
      </c>
      <c r="W126" s="135" t="s">
        <v>1377</v>
      </c>
      <c r="X126" s="136" t="str">
        <f t="shared" si="7"/>
        <v>11370JICAU</v>
      </c>
      <c r="Y126" s="137" t="s">
        <v>1378</v>
      </c>
      <c r="Z126" s="119" t="s">
        <v>116</v>
      </c>
      <c r="AA126" s="119" t="s">
        <v>117</v>
      </c>
      <c r="AB126" s="131" t="s">
        <v>1379</v>
      </c>
      <c r="AC126" s="119" t="s">
        <v>52</v>
      </c>
      <c r="AD126" s="119" t="s">
        <v>42</v>
      </c>
      <c r="AE126" s="119" t="s">
        <v>339</v>
      </c>
      <c r="AF126" s="143" t="s">
        <v>341</v>
      </c>
      <c r="AG126" s="143" t="s">
        <v>340</v>
      </c>
      <c r="AH126" s="143"/>
      <c r="AI126" s="133" t="s">
        <v>342</v>
      </c>
      <c r="AJ126" s="133" t="s">
        <v>123</v>
      </c>
      <c r="AK126" s="133" t="s">
        <v>124</v>
      </c>
      <c r="AL126" s="133"/>
      <c r="AM126" s="133"/>
      <c r="AN126" s="133" t="s">
        <v>42</v>
      </c>
      <c r="AO126" s="133" t="s">
        <v>42</v>
      </c>
      <c r="AP126" s="133">
        <v>1530</v>
      </c>
      <c r="AQ126" s="133" t="s">
        <v>126</v>
      </c>
      <c r="AR126" s="137"/>
      <c r="AS126" s="137"/>
      <c r="AT126" s="137"/>
      <c r="AU126" s="133">
        <v>1001872166</v>
      </c>
      <c r="AV126" s="133" t="s">
        <v>1380</v>
      </c>
      <c r="AW126" s="133" t="s">
        <v>1381</v>
      </c>
      <c r="AX126" s="138"/>
      <c r="AY126" s="138"/>
      <c r="AZ126" s="138"/>
      <c r="BA126" s="138"/>
      <c r="BB126" s="138"/>
      <c r="BC126" s="300">
        <v>1892063257</v>
      </c>
      <c r="BD126" s="300" t="s">
        <v>9026</v>
      </c>
      <c r="BE126" s="138"/>
    </row>
    <row r="127" spans="1:57" s="140" customFormat="1" ht="12" customHeight="1">
      <c r="A127" s="119">
        <v>2013</v>
      </c>
      <c r="B127" s="119" t="s">
        <v>138</v>
      </c>
      <c r="C127" s="119" t="s">
        <v>902</v>
      </c>
      <c r="D127" s="131">
        <v>5700080788</v>
      </c>
      <c r="E127" s="131" t="str">
        <f t="shared" si="5"/>
        <v>SIM</v>
      </c>
      <c r="F127" s="131" t="str">
        <f t="shared" si="6"/>
        <v>SIM</v>
      </c>
      <c r="G127" s="132">
        <v>41600</v>
      </c>
      <c r="H127" s="119" t="s">
        <v>87</v>
      </c>
      <c r="I127" s="119" t="s">
        <v>45</v>
      </c>
      <c r="J127" s="119">
        <v>192</v>
      </c>
      <c r="K127" s="119">
        <v>448</v>
      </c>
      <c r="L127" s="119">
        <v>8</v>
      </c>
      <c r="M127" s="119">
        <v>8</v>
      </c>
      <c r="N127" s="119">
        <v>16</v>
      </c>
      <c r="O127" s="119" t="s">
        <v>46</v>
      </c>
      <c r="P127" s="119" t="s">
        <v>46</v>
      </c>
      <c r="Q127" s="133" t="s">
        <v>46</v>
      </c>
      <c r="R127" s="134" t="s">
        <v>18</v>
      </c>
      <c r="S127" s="134" t="s">
        <v>8851</v>
      </c>
      <c r="T127" s="134" t="s">
        <v>63</v>
      </c>
      <c r="U127" s="119">
        <v>11</v>
      </c>
      <c r="V127" s="134">
        <v>11370</v>
      </c>
      <c r="W127" s="103" t="s">
        <v>1382</v>
      </c>
      <c r="X127" s="136" t="str">
        <f t="shared" si="7"/>
        <v>11370JICBC</v>
      </c>
      <c r="Y127" s="137" t="s">
        <v>1383</v>
      </c>
      <c r="Z127" s="119" t="s">
        <v>116</v>
      </c>
      <c r="AA127" s="119" t="s">
        <v>117</v>
      </c>
      <c r="AB127" s="131" t="s">
        <v>1384</v>
      </c>
      <c r="AC127" s="119" t="s">
        <v>52</v>
      </c>
      <c r="AD127" s="119" t="s">
        <v>42</v>
      </c>
      <c r="AE127" s="119" t="s">
        <v>339</v>
      </c>
      <c r="AF127" s="119" t="s">
        <v>341</v>
      </c>
      <c r="AG127" s="119" t="s">
        <v>340</v>
      </c>
      <c r="AH127" s="119"/>
      <c r="AI127" s="138" t="s">
        <v>342</v>
      </c>
      <c r="AJ127" s="133" t="s">
        <v>123</v>
      </c>
      <c r="AK127" s="133" t="s">
        <v>124</v>
      </c>
      <c r="AL127" s="133"/>
      <c r="AM127" s="133"/>
      <c r="AN127" s="133" t="s">
        <v>42</v>
      </c>
      <c r="AO127" s="133" t="s">
        <v>42</v>
      </c>
      <c r="AP127" s="133" t="s">
        <v>1125</v>
      </c>
      <c r="AQ127" s="133" t="s">
        <v>126</v>
      </c>
      <c r="AR127" s="137"/>
      <c r="AS127" s="137"/>
      <c r="AT127" s="137"/>
      <c r="AU127" s="133">
        <v>1001898599</v>
      </c>
      <c r="AV127" s="133" t="s">
        <v>1380</v>
      </c>
      <c r="AW127" s="133" t="s">
        <v>1381</v>
      </c>
      <c r="AX127" s="138"/>
      <c r="AY127" s="138"/>
      <c r="AZ127" s="138"/>
      <c r="BA127" s="138"/>
      <c r="BB127" s="138"/>
      <c r="BC127" s="300">
        <v>1892063257</v>
      </c>
      <c r="BD127" s="300" t="s">
        <v>9027</v>
      </c>
      <c r="BE127" s="138"/>
    </row>
    <row r="128" spans="1:57" s="140" customFormat="1" ht="12" customHeight="1">
      <c r="A128" s="119">
        <v>2013</v>
      </c>
      <c r="B128" s="119" t="s">
        <v>138</v>
      </c>
      <c r="C128" s="119" t="s">
        <v>902</v>
      </c>
      <c r="D128" s="131">
        <v>8002237175</v>
      </c>
      <c r="E128" s="131" t="str">
        <f t="shared" si="5"/>
        <v>SIM</v>
      </c>
      <c r="F128" s="131" t="str">
        <f t="shared" si="6"/>
        <v>SIM</v>
      </c>
      <c r="G128" s="132">
        <v>41610</v>
      </c>
      <c r="H128" s="119" t="s">
        <v>87</v>
      </c>
      <c r="I128" s="119" t="s">
        <v>45</v>
      </c>
      <c r="J128" s="119">
        <v>192</v>
      </c>
      <c r="K128" s="119">
        <v>448</v>
      </c>
      <c r="L128" s="119">
        <v>8</v>
      </c>
      <c r="M128" s="119">
        <v>8</v>
      </c>
      <c r="N128" s="119">
        <v>16</v>
      </c>
      <c r="O128" s="119" t="s">
        <v>46</v>
      </c>
      <c r="P128" s="119" t="s">
        <v>46</v>
      </c>
      <c r="Q128" s="133" t="s">
        <v>43</v>
      </c>
      <c r="R128" s="134" t="s">
        <v>18</v>
      </c>
      <c r="S128" s="134" t="s">
        <v>8851</v>
      </c>
      <c r="T128" s="134" t="s">
        <v>63</v>
      </c>
      <c r="U128" s="119">
        <v>11</v>
      </c>
      <c r="V128" s="134">
        <v>11370</v>
      </c>
      <c r="W128" s="103" t="s">
        <v>1385</v>
      </c>
      <c r="X128" s="136" t="str">
        <f t="shared" si="7"/>
        <v>11370JICBF</v>
      </c>
      <c r="Y128" s="137" t="s">
        <v>1386</v>
      </c>
      <c r="Z128" s="119" t="s">
        <v>116</v>
      </c>
      <c r="AA128" s="119" t="s">
        <v>117</v>
      </c>
      <c r="AB128" s="131" t="s">
        <v>1387</v>
      </c>
      <c r="AC128" s="119" t="s">
        <v>52</v>
      </c>
      <c r="AD128" s="119" t="s">
        <v>42</v>
      </c>
      <c r="AE128" s="119" t="s">
        <v>339</v>
      </c>
      <c r="AF128" s="119" t="s">
        <v>341</v>
      </c>
      <c r="AG128" s="119" t="s">
        <v>340</v>
      </c>
      <c r="AH128" s="119"/>
      <c r="AI128" s="138" t="s">
        <v>342</v>
      </c>
      <c r="AJ128" s="133" t="s">
        <v>123</v>
      </c>
      <c r="AK128" s="133" t="s">
        <v>124</v>
      </c>
      <c r="AL128" s="133"/>
      <c r="AM128" s="133"/>
      <c r="AN128" s="133" t="s">
        <v>42</v>
      </c>
      <c r="AO128" s="133" t="s">
        <v>42</v>
      </c>
      <c r="AP128" s="133">
        <v>1530</v>
      </c>
      <c r="AQ128" s="133" t="s">
        <v>126</v>
      </c>
      <c r="AR128" s="137"/>
      <c r="AS128" s="137"/>
      <c r="AT128" s="137"/>
      <c r="AU128" s="133">
        <v>1001898688</v>
      </c>
      <c r="AV128" s="133" t="s">
        <v>1380</v>
      </c>
      <c r="AW128" s="133" t="s">
        <v>1381</v>
      </c>
      <c r="AX128" s="138"/>
      <c r="AY128" s="138"/>
      <c r="AZ128" s="138"/>
      <c r="BA128" s="138"/>
      <c r="BB128" s="138"/>
      <c r="BC128" s="300">
        <v>1892063257</v>
      </c>
      <c r="BD128" s="300" t="s">
        <v>9028</v>
      </c>
      <c r="BE128" s="138"/>
    </row>
    <row r="129" spans="1:57" s="140" customFormat="1" ht="12" customHeight="1">
      <c r="A129" s="119">
        <v>2013</v>
      </c>
      <c r="B129" s="119" t="s">
        <v>138</v>
      </c>
      <c r="C129" s="119" t="s">
        <v>902</v>
      </c>
      <c r="D129" s="131">
        <v>8002237183</v>
      </c>
      <c r="E129" s="131" t="str">
        <f t="shared" si="5"/>
        <v>SIM</v>
      </c>
      <c r="F129" s="131" t="str">
        <f t="shared" si="6"/>
        <v>SIM</v>
      </c>
      <c r="G129" s="132">
        <v>41862</v>
      </c>
      <c r="H129" s="119" t="s">
        <v>87</v>
      </c>
      <c r="I129" s="119" t="s">
        <v>45</v>
      </c>
      <c r="J129" s="119">
        <v>192</v>
      </c>
      <c r="K129" s="119">
        <v>448</v>
      </c>
      <c r="L129" s="119">
        <v>8</v>
      </c>
      <c r="M129" s="119">
        <v>8</v>
      </c>
      <c r="N129" s="119">
        <v>16</v>
      </c>
      <c r="O129" s="119" t="s">
        <v>46</v>
      </c>
      <c r="P129" s="119" t="s">
        <v>46</v>
      </c>
      <c r="Q129" s="133" t="s">
        <v>43</v>
      </c>
      <c r="R129" s="134" t="s">
        <v>18</v>
      </c>
      <c r="S129" s="134" t="s">
        <v>8851</v>
      </c>
      <c r="T129" s="134" t="s">
        <v>63</v>
      </c>
      <c r="U129" s="119">
        <v>11</v>
      </c>
      <c r="V129" s="134">
        <v>11370</v>
      </c>
      <c r="W129" s="103" t="s">
        <v>1388</v>
      </c>
      <c r="X129" s="136" t="str">
        <f t="shared" si="7"/>
        <v>11370JICBJ</v>
      </c>
      <c r="Y129" s="137" t="s">
        <v>1389</v>
      </c>
      <c r="Z129" s="119" t="s">
        <v>116</v>
      </c>
      <c r="AA129" s="119" t="s">
        <v>117</v>
      </c>
      <c r="AB129" s="131" t="s">
        <v>1390</v>
      </c>
      <c r="AC129" s="119" t="s">
        <v>52</v>
      </c>
      <c r="AD129" s="119" t="s">
        <v>42</v>
      </c>
      <c r="AE129" s="119" t="s">
        <v>339</v>
      </c>
      <c r="AF129" s="119" t="s">
        <v>341</v>
      </c>
      <c r="AG129" s="119" t="s">
        <v>340</v>
      </c>
      <c r="AH129" s="119"/>
      <c r="AI129" s="138" t="s">
        <v>342</v>
      </c>
      <c r="AJ129" s="133" t="s">
        <v>123</v>
      </c>
      <c r="AK129" s="133" t="s">
        <v>124</v>
      </c>
      <c r="AL129" s="133"/>
      <c r="AM129" s="133"/>
      <c r="AN129" s="133" t="s">
        <v>42</v>
      </c>
      <c r="AO129" s="133" t="s">
        <v>42</v>
      </c>
      <c r="AP129" s="133">
        <v>1530</v>
      </c>
      <c r="AQ129" s="133" t="s">
        <v>126</v>
      </c>
      <c r="AR129" s="137"/>
      <c r="AS129" s="137"/>
      <c r="AT129" s="137" t="s">
        <v>1376</v>
      </c>
      <c r="AU129" s="133">
        <v>1002065248</v>
      </c>
      <c r="AV129" s="133" t="s">
        <v>1391</v>
      </c>
      <c r="AW129" s="133" t="s">
        <v>1392</v>
      </c>
      <c r="AX129" s="138"/>
      <c r="AY129" s="138"/>
      <c r="AZ129" s="138"/>
      <c r="BA129" s="138"/>
      <c r="BB129" s="138"/>
      <c r="BC129" s="300">
        <v>1892063257</v>
      </c>
      <c r="BD129" s="300" t="s">
        <v>9029</v>
      </c>
      <c r="BE129" s="138"/>
    </row>
    <row r="130" spans="1:57" s="140" customFormat="1" ht="12" customHeight="1">
      <c r="A130" s="119">
        <v>2013</v>
      </c>
      <c r="B130" s="119" t="s">
        <v>138</v>
      </c>
      <c r="C130" s="119" t="s">
        <v>902</v>
      </c>
      <c r="D130" s="131">
        <v>8002237188</v>
      </c>
      <c r="E130" s="131" t="str">
        <f t="shared" ref="E130:E193" si="8">IF(G130="","","SIM")</f>
        <v>SIM</v>
      </c>
      <c r="F130" s="131" t="str">
        <f t="shared" ref="F130:F193" si="9">IF(G130="","","SIM")</f>
        <v>SIM</v>
      </c>
      <c r="G130" s="132">
        <v>41577</v>
      </c>
      <c r="H130" s="119" t="s">
        <v>87</v>
      </c>
      <c r="I130" s="119" t="s">
        <v>45</v>
      </c>
      <c r="J130" s="119">
        <v>192</v>
      </c>
      <c r="K130" s="119">
        <v>448</v>
      </c>
      <c r="L130" s="119">
        <v>8</v>
      </c>
      <c r="M130" s="119">
        <v>8</v>
      </c>
      <c r="N130" s="119">
        <v>16</v>
      </c>
      <c r="O130" s="119" t="s">
        <v>46</v>
      </c>
      <c r="P130" s="119" t="s">
        <v>46</v>
      </c>
      <c r="Q130" s="133" t="s">
        <v>46</v>
      </c>
      <c r="R130" s="134" t="s">
        <v>18</v>
      </c>
      <c r="S130" s="134" t="s">
        <v>8851</v>
      </c>
      <c r="T130" s="134" t="s">
        <v>63</v>
      </c>
      <c r="U130" s="119">
        <v>11</v>
      </c>
      <c r="V130" s="134">
        <v>11370</v>
      </c>
      <c r="W130" s="103" t="s">
        <v>1393</v>
      </c>
      <c r="X130" s="136" t="str">
        <f t="shared" si="7"/>
        <v>11370JICBQ</v>
      </c>
      <c r="Y130" s="137" t="s">
        <v>1394</v>
      </c>
      <c r="Z130" s="119" t="s">
        <v>116</v>
      </c>
      <c r="AA130" s="119" t="s">
        <v>117</v>
      </c>
      <c r="AB130" s="131" t="s">
        <v>1395</v>
      </c>
      <c r="AC130" s="119" t="s">
        <v>52</v>
      </c>
      <c r="AD130" s="119" t="s">
        <v>42</v>
      </c>
      <c r="AE130" s="119" t="s">
        <v>339</v>
      </c>
      <c r="AF130" s="119" t="s">
        <v>341</v>
      </c>
      <c r="AG130" s="119" t="s">
        <v>340</v>
      </c>
      <c r="AH130" s="119"/>
      <c r="AI130" s="138" t="s">
        <v>342</v>
      </c>
      <c r="AJ130" s="133" t="s">
        <v>123</v>
      </c>
      <c r="AK130" s="133" t="s">
        <v>124</v>
      </c>
      <c r="AL130" s="133"/>
      <c r="AM130" s="133"/>
      <c r="AN130" s="133" t="s">
        <v>42</v>
      </c>
      <c r="AO130" s="133" t="s">
        <v>42</v>
      </c>
      <c r="AP130" s="133">
        <v>1530</v>
      </c>
      <c r="AQ130" s="133" t="s">
        <v>126</v>
      </c>
      <c r="AR130" s="137"/>
      <c r="AS130" s="137"/>
      <c r="AT130" s="137"/>
      <c r="AU130" s="133">
        <v>1001898319</v>
      </c>
      <c r="AV130" s="133" t="s">
        <v>1396</v>
      </c>
      <c r="AW130" s="133" t="s">
        <v>1397</v>
      </c>
      <c r="AX130" s="138"/>
      <c r="AY130" s="138"/>
      <c r="AZ130" s="138"/>
      <c r="BA130" s="138"/>
      <c r="BB130" s="138"/>
      <c r="BC130" s="300">
        <v>1892063257</v>
      </c>
      <c r="BD130" s="300" t="s">
        <v>9030</v>
      </c>
      <c r="BE130" s="138"/>
    </row>
    <row r="131" spans="1:57" s="140" customFormat="1" ht="12" customHeight="1">
      <c r="A131" s="119">
        <v>2013</v>
      </c>
      <c r="B131" s="119" t="s">
        <v>138</v>
      </c>
      <c r="C131" s="119" t="s">
        <v>902</v>
      </c>
      <c r="D131" s="131">
        <v>8002237204</v>
      </c>
      <c r="E131" s="131" t="str">
        <f t="shared" si="8"/>
        <v>SIM</v>
      </c>
      <c r="F131" s="131" t="str">
        <f t="shared" si="9"/>
        <v>SIM</v>
      </c>
      <c r="G131" s="132">
        <v>41604</v>
      </c>
      <c r="H131" s="119" t="s">
        <v>87</v>
      </c>
      <c r="I131" s="119" t="s">
        <v>45</v>
      </c>
      <c r="J131" s="119">
        <v>192</v>
      </c>
      <c r="K131" s="119">
        <v>448</v>
      </c>
      <c r="L131" s="119">
        <v>8</v>
      </c>
      <c r="M131" s="119">
        <v>8</v>
      </c>
      <c r="N131" s="119">
        <v>16</v>
      </c>
      <c r="O131" s="119" t="s">
        <v>46</v>
      </c>
      <c r="P131" s="119" t="s">
        <v>46</v>
      </c>
      <c r="Q131" s="133" t="s">
        <v>46</v>
      </c>
      <c r="R131" s="134" t="s">
        <v>18</v>
      </c>
      <c r="S131" s="134" t="s">
        <v>8851</v>
      </c>
      <c r="T131" s="134" t="s">
        <v>63</v>
      </c>
      <c r="U131" s="119">
        <v>11</v>
      </c>
      <c r="V131" s="134">
        <v>11370</v>
      </c>
      <c r="W131" s="103" t="s">
        <v>1398</v>
      </c>
      <c r="X131" s="136" t="str">
        <f t="shared" si="7"/>
        <v>11370JICBR</v>
      </c>
      <c r="Y131" s="137" t="s">
        <v>1399</v>
      </c>
      <c r="Z131" s="119" t="s">
        <v>116</v>
      </c>
      <c r="AA131" s="119" t="s">
        <v>117</v>
      </c>
      <c r="AB131" s="131" t="s">
        <v>1400</v>
      </c>
      <c r="AC131" s="119" t="s">
        <v>52</v>
      </c>
      <c r="AD131" s="119" t="s">
        <v>42</v>
      </c>
      <c r="AE131" s="119" t="s">
        <v>339</v>
      </c>
      <c r="AF131" s="119" t="s">
        <v>341</v>
      </c>
      <c r="AG131" s="119" t="s">
        <v>340</v>
      </c>
      <c r="AH131" s="119"/>
      <c r="AI131" s="138" t="s">
        <v>342</v>
      </c>
      <c r="AJ131" s="133" t="s">
        <v>123</v>
      </c>
      <c r="AK131" s="133" t="s">
        <v>124</v>
      </c>
      <c r="AL131" s="133"/>
      <c r="AM131" s="133"/>
      <c r="AN131" s="133" t="s">
        <v>42</v>
      </c>
      <c r="AO131" s="133" t="s">
        <v>42</v>
      </c>
      <c r="AP131" s="133">
        <v>1530</v>
      </c>
      <c r="AQ131" s="133" t="s">
        <v>126</v>
      </c>
      <c r="AR131" s="137"/>
      <c r="AS131" s="137"/>
      <c r="AT131" s="137"/>
      <c r="AU131" s="133">
        <v>1001898645</v>
      </c>
      <c r="AV131" s="133" t="s">
        <v>1401</v>
      </c>
      <c r="AW131" s="133" t="s">
        <v>1402</v>
      </c>
      <c r="AX131" s="138"/>
      <c r="AY131" s="138"/>
      <c r="AZ131" s="138"/>
      <c r="BA131" s="138"/>
      <c r="BB131" s="138"/>
      <c r="BC131" s="300">
        <v>1892063257</v>
      </c>
      <c r="BD131" s="300" t="s">
        <v>9031</v>
      </c>
      <c r="BE131" s="138"/>
    </row>
    <row r="132" spans="1:57" s="140" customFormat="1" ht="12" customHeight="1">
      <c r="A132" s="119">
        <v>2013</v>
      </c>
      <c r="B132" s="119" t="s">
        <v>138</v>
      </c>
      <c r="C132" s="119" t="s">
        <v>902</v>
      </c>
      <c r="D132" s="131">
        <v>8002237192</v>
      </c>
      <c r="E132" s="131" t="str">
        <f t="shared" si="8"/>
        <v>SIM</v>
      </c>
      <c r="F132" s="131" t="str">
        <f t="shared" si="9"/>
        <v>SIM</v>
      </c>
      <c r="G132" s="132">
        <v>41740</v>
      </c>
      <c r="H132" s="119" t="s">
        <v>87</v>
      </c>
      <c r="I132" s="119" t="s">
        <v>45</v>
      </c>
      <c r="J132" s="119">
        <v>192</v>
      </c>
      <c r="K132" s="119">
        <v>448</v>
      </c>
      <c r="L132" s="119">
        <v>8</v>
      </c>
      <c r="M132" s="119">
        <v>8</v>
      </c>
      <c r="N132" s="119">
        <v>16</v>
      </c>
      <c r="O132" s="119" t="s">
        <v>46</v>
      </c>
      <c r="P132" s="119" t="s">
        <v>46</v>
      </c>
      <c r="Q132" s="133" t="s">
        <v>46</v>
      </c>
      <c r="R132" s="134" t="s">
        <v>18</v>
      </c>
      <c r="S132" s="134" t="s">
        <v>8851</v>
      </c>
      <c r="T132" s="134" t="s">
        <v>63</v>
      </c>
      <c r="U132" s="119">
        <v>11</v>
      </c>
      <c r="V132" s="134">
        <v>11370</v>
      </c>
      <c r="W132" s="103" t="s">
        <v>1403</v>
      </c>
      <c r="X132" s="136" t="str">
        <f t="shared" si="7"/>
        <v>11370JICBS</v>
      </c>
      <c r="Y132" s="137" t="s">
        <v>1404</v>
      </c>
      <c r="Z132" s="119" t="s">
        <v>116</v>
      </c>
      <c r="AA132" s="119" t="s">
        <v>117</v>
      </c>
      <c r="AB132" s="131" t="s">
        <v>1405</v>
      </c>
      <c r="AC132" s="119" t="s">
        <v>52</v>
      </c>
      <c r="AD132" s="119" t="s">
        <v>42</v>
      </c>
      <c r="AE132" s="119" t="s">
        <v>339</v>
      </c>
      <c r="AF132" s="119" t="s">
        <v>341</v>
      </c>
      <c r="AG132" s="119" t="s">
        <v>340</v>
      </c>
      <c r="AH132" s="119"/>
      <c r="AI132" s="138" t="s">
        <v>342</v>
      </c>
      <c r="AJ132" s="133" t="s">
        <v>123</v>
      </c>
      <c r="AK132" s="133" t="s">
        <v>124</v>
      </c>
      <c r="AL132" s="133"/>
      <c r="AM132" s="133"/>
      <c r="AN132" s="133" t="s">
        <v>42</v>
      </c>
      <c r="AO132" s="133" t="s">
        <v>42</v>
      </c>
      <c r="AP132" s="133">
        <v>1530</v>
      </c>
      <c r="AQ132" s="133" t="s">
        <v>126</v>
      </c>
      <c r="AR132" s="137"/>
      <c r="AS132" s="137"/>
      <c r="AT132" s="137"/>
      <c r="AU132" s="133">
        <v>1002039530</v>
      </c>
      <c r="AV132" s="133" t="s">
        <v>1406</v>
      </c>
      <c r="AW132" s="133" t="s">
        <v>1407</v>
      </c>
      <c r="AX132" s="138"/>
      <c r="AY132" s="138"/>
      <c r="AZ132" s="138"/>
      <c r="BA132" s="138"/>
      <c r="BB132" s="138"/>
      <c r="BC132" s="300">
        <v>1892063257</v>
      </c>
      <c r="BD132" s="300" t="s">
        <v>9032</v>
      </c>
      <c r="BE132" s="138"/>
    </row>
    <row r="133" spans="1:57" s="140" customFormat="1" ht="12" customHeight="1">
      <c r="A133" s="119">
        <v>2013</v>
      </c>
      <c r="B133" s="119" t="s">
        <v>138</v>
      </c>
      <c r="C133" s="119" t="s">
        <v>902</v>
      </c>
      <c r="D133" s="131">
        <v>8002237196</v>
      </c>
      <c r="E133" s="131" t="str">
        <f t="shared" si="8"/>
        <v>SIM</v>
      </c>
      <c r="F133" s="131" t="str">
        <f t="shared" si="9"/>
        <v>SIM</v>
      </c>
      <c r="G133" s="132">
        <v>41605</v>
      </c>
      <c r="H133" s="119" t="s">
        <v>87</v>
      </c>
      <c r="I133" s="119" t="s">
        <v>45</v>
      </c>
      <c r="J133" s="119">
        <v>192</v>
      </c>
      <c r="K133" s="119">
        <v>448</v>
      </c>
      <c r="L133" s="119">
        <v>8</v>
      </c>
      <c r="M133" s="119">
        <v>8</v>
      </c>
      <c r="N133" s="119">
        <v>16</v>
      </c>
      <c r="O133" s="119" t="s">
        <v>46</v>
      </c>
      <c r="P133" s="119" t="s">
        <v>46</v>
      </c>
      <c r="Q133" s="133" t="s">
        <v>46</v>
      </c>
      <c r="R133" s="134" t="s">
        <v>18</v>
      </c>
      <c r="S133" s="134" t="s">
        <v>8851</v>
      </c>
      <c r="T133" s="134" t="s">
        <v>63</v>
      </c>
      <c r="U133" s="119">
        <v>11</v>
      </c>
      <c r="V133" s="134">
        <v>11370</v>
      </c>
      <c r="W133" s="103" t="s">
        <v>1408</v>
      </c>
      <c r="X133" s="136" t="str">
        <f t="shared" si="7"/>
        <v>11370JICBU</v>
      </c>
      <c r="Y133" s="137" t="s">
        <v>1409</v>
      </c>
      <c r="Z133" s="119" t="s">
        <v>116</v>
      </c>
      <c r="AA133" s="119" t="s">
        <v>117</v>
      </c>
      <c r="AB133" s="131" t="s">
        <v>1410</v>
      </c>
      <c r="AC133" s="119" t="s">
        <v>52</v>
      </c>
      <c r="AD133" s="119" t="s">
        <v>42</v>
      </c>
      <c r="AE133" s="119" t="s">
        <v>339</v>
      </c>
      <c r="AF133" s="119" t="s">
        <v>341</v>
      </c>
      <c r="AG133" s="119" t="s">
        <v>340</v>
      </c>
      <c r="AH133" s="119"/>
      <c r="AI133" s="138" t="s">
        <v>342</v>
      </c>
      <c r="AJ133" s="133" t="s">
        <v>123</v>
      </c>
      <c r="AK133" s="133" t="s">
        <v>124</v>
      </c>
      <c r="AL133" s="133"/>
      <c r="AM133" s="133"/>
      <c r="AN133" s="133" t="s">
        <v>42</v>
      </c>
      <c r="AO133" s="133" t="s">
        <v>42</v>
      </c>
      <c r="AP133" s="133">
        <v>1530</v>
      </c>
      <c r="AQ133" s="133" t="s">
        <v>126</v>
      </c>
      <c r="AR133" s="137"/>
      <c r="AS133" s="137"/>
      <c r="AT133" s="137"/>
      <c r="AU133" s="133">
        <v>1001898661</v>
      </c>
      <c r="AV133" s="133" t="s">
        <v>1411</v>
      </c>
      <c r="AW133" s="133" t="s">
        <v>1412</v>
      </c>
      <c r="AX133" s="138"/>
      <c r="AY133" s="138"/>
      <c r="AZ133" s="138"/>
      <c r="BA133" s="138"/>
      <c r="BB133" s="138"/>
      <c r="BC133" s="300">
        <v>1892063257</v>
      </c>
      <c r="BD133" s="300" t="s">
        <v>9033</v>
      </c>
      <c r="BE133" s="138"/>
    </row>
    <row r="134" spans="1:57" s="140" customFormat="1" ht="12" customHeight="1">
      <c r="A134" s="119">
        <v>2013</v>
      </c>
      <c r="B134" s="119" t="s">
        <v>138</v>
      </c>
      <c r="C134" s="119" t="s">
        <v>902</v>
      </c>
      <c r="D134" s="131">
        <v>8002274259</v>
      </c>
      <c r="E134" s="131" t="str">
        <f t="shared" si="8"/>
        <v>SIM</v>
      </c>
      <c r="F134" s="131" t="str">
        <f t="shared" si="9"/>
        <v>SIM</v>
      </c>
      <c r="G134" s="132">
        <v>41753</v>
      </c>
      <c r="H134" s="119" t="s">
        <v>87</v>
      </c>
      <c r="I134" s="119" t="s">
        <v>45</v>
      </c>
      <c r="J134" s="119">
        <v>192</v>
      </c>
      <c r="K134" s="119">
        <v>448</v>
      </c>
      <c r="L134" s="119">
        <v>8</v>
      </c>
      <c r="M134" s="119">
        <v>8</v>
      </c>
      <c r="N134" s="119">
        <v>16</v>
      </c>
      <c r="O134" s="119" t="s">
        <v>46</v>
      </c>
      <c r="P134" s="119" t="s">
        <v>46</v>
      </c>
      <c r="Q134" s="133" t="s">
        <v>46</v>
      </c>
      <c r="R134" s="134" t="s">
        <v>18</v>
      </c>
      <c r="S134" s="134" t="s">
        <v>8851</v>
      </c>
      <c r="T134" s="134" t="s">
        <v>63</v>
      </c>
      <c r="U134" s="119">
        <v>11</v>
      </c>
      <c r="V134" s="134">
        <v>11051</v>
      </c>
      <c r="W134" s="103" t="s">
        <v>929</v>
      </c>
      <c r="X134" s="136" t="str">
        <f t="shared" si="7"/>
        <v>11051PRCBX</v>
      </c>
      <c r="Y134" s="137" t="s">
        <v>930</v>
      </c>
      <c r="Z134" s="119" t="s">
        <v>921</v>
      </c>
      <c r="AA134" s="119" t="s">
        <v>931</v>
      </c>
      <c r="AB134" s="131" t="s">
        <v>932</v>
      </c>
      <c r="AC134" s="119" t="s">
        <v>348</v>
      </c>
      <c r="AD134" s="119" t="s">
        <v>933</v>
      </c>
      <c r="AE134" s="119" t="s">
        <v>925</v>
      </c>
      <c r="AF134" s="119" t="s">
        <v>350</v>
      </c>
      <c r="AG134" s="119" t="s">
        <v>351</v>
      </c>
      <c r="AH134" s="119"/>
      <c r="AI134" s="138" t="s">
        <v>559</v>
      </c>
      <c r="AJ134" s="133" t="s">
        <v>124</v>
      </c>
      <c r="AK134" s="133" t="s">
        <v>123</v>
      </c>
      <c r="AL134" s="133"/>
      <c r="AM134" s="133"/>
      <c r="AN134" s="133" t="s">
        <v>42</v>
      </c>
      <c r="AO134" s="133" t="s">
        <v>42</v>
      </c>
      <c r="AP134" s="133" t="s">
        <v>183</v>
      </c>
      <c r="AQ134" s="133" t="s">
        <v>71</v>
      </c>
      <c r="AR134" s="137"/>
      <c r="AS134" s="137"/>
      <c r="AT134" s="137"/>
      <c r="AU134" s="133">
        <v>1003664110</v>
      </c>
      <c r="AV134" s="133" t="s">
        <v>934</v>
      </c>
      <c r="AW134" s="133" t="s">
        <v>935</v>
      </c>
      <c r="AX134" s="138"/>
      <c r="AY134" s="138"/>
      <c r="AZ134" s="138"/>
      <c r="BA134" s="138"/>
      <c r="BB134" s="138"/>
      <c r="BC134" s="300">
        <v>1892063257</v>
      </c>
      <c r="BD134" s="300" t="s">
        <v>9034</v>
      </c>
      <c r="BE134" s="138"/>
    </row>
    <row r="135" spans="1:57" s="140" customFormat="1" ht="12" customHeight="1">
      <c r="A135" s="119">
        <v>2013</v>
      </c>
      <c r="B135" s="119" t="s">
        <v>138</v>
      </c>
      <c r="C135" s="119" t="s">
        <v>902</v>
      </c>
      <c r="D135" s="131">
        <v>8002274025</v>
      </c>
      <c r="E135" s="131" t="str">
        <f t="shared" si="8"/>
        <v>SIM</v>
      </c>
      <c r="F135" s="131" t="str">
        <f t="shared" si="9"/>
        <v>SIM</v>
      </c>
      <c r="G135" s="132">
        <v>41576</v>
      </c>
      <c r="H135" s="119" t="s">
        <v>87</v>
      </c>
      <c r="I135" s="119" t="s">
        <v>45</v>
      </c>
      <c r="J135" s="119">
        <v>192</v>
      </c>
      <c r="K135" s="119">
        <v>448</v>
      </c>
      <c r="L135" s="119">
        <v>8</v>
      </c>
      <c r="M135" s="119">
        <v>8</v>
      </c>
      <c r="N135" s="119">
        <v>16</v>
      </c>
      <c r="O135" s="119" t="s">
        <v>46</v>
      </c>
      <c r="P135" s="119" t="s">
        <v>46</v>
      </c>
      <c r="Q135" s="133" t="s">
        <v>46</v>
      </c>
      <c r="R135" s="134" t="s">
        <v>18</v>
      </c>
      <c r="S135" s="134" t="s">
        <v>8851</v>
      </c>
      <c r="T135" s="134" t="s">
        <v>63</v>
      </c>
      <c r="U135" s="119">
        <v>11</v>
      </c>
      <c r="V135" s="134">
        <v>11633</v>
      </c>
      <c r="W135" s="103" t="s">
        <v>1850</v>
      </c>
      <c r="X135" s="136" t="str">
        <f t="shared" si="7"/>
        <v>11633PSCEG</v>
      </c>
      <c r="Y135" s="137" t="s">
        <v>1851</v>
      </c>
      <c r="Z135" s="119" t="s">
        <v>1829</v>
      </c>
      <c r="AA135" s="119" t="s">
        <v>1281</v>
      </c>
      <c r="AB135" s="131" t="s">
        <v>1852</v>
      </c>
      <c r="AC135" s="119" t="s">
        <v>87</v>
      </c>
      <c r="AD135" s="119" t="s">
        <v>42</v>
      </c>
      <c r="AE135" s="119" t="s">
        <v>1853</v>
      </c>
      <c r="AF135" s="119" t="s">
        <v>120</v>
      </c>
      <c r="AG135" s="119" t="s">
        <v>121</v>
      </c>
      <c r="AH135" s="119"/>
      <c r="AI135" s="138" t="s">
        <v>122</v>
      </c>
      <c r="AJ135" s="133" t="s">
        <v>124</v>
      </c>
      <c r="AK135" s="133" t="s">
        <v>123</v>
      </c>
      <c r="AL135" s="133"/>
      <c r="AM135" s="133"/>
      <c r="AN135" s="133" t="s">
        <v>42</v>
      </c>
      <c r="AO135" s="133" t="s">
        <v>42</v>
      </c>
      <c r="AP135" s="133" t="s">
        <v>70</v>
      </c>
      <c r="AQ135" s="133" t="s">
        <v>126</v>
      </c>
      <c r="AR135" s="137"/>
      <c r="AS135" s="137"/>
      <c r="AT135" s="137"/>
      <c r="AU135" s="133">
        <v>1001898300</v>
      </c>
      <c r="AV135" s="133" t="s">
        <v>1854</v>
      </c>
      <c r="AW135" s="133" t="s">
        <v>1855</v>
      </c>
      <c r="AX135" s="138"/>
      <c r="AY135" s="138"/>
      <c r="AZ135" s="138"/>
      <c r="BA135" s="138"/>
      <c r="BB135" s="138"/>
      <c r="BC135" s="300">
        <v>1892063257</v>
      </c>
      <c r="BD135" s="300" t="s">
        <v>9035</v>
      </c>
      <c r="BE135" s="138"/>
    </row>
    <row r="136" spans="1:57" s="140" customFormat="1" ht="12" customHeight="1">
      <c r="A136" s="119">
        <v>2013</v>
      </c>
      <c r="B136" s="119" t="s">
        <v>138</v>
      </c>
      <c r="C136" s="119" t="s">
        <v>902</v>
      </c>
      <c r="D136" s="131">
        <v>8002274295</v>
      </c>
      <c r="E136" s="131" t="str">
        <f t="shared" si="8"/>
        <v>SIM</v>
      </c>
      <c r="F136" s="131" t="str">
        <f t="shared" si="9"/>
        <v>SIM</v>
      </c>
      <c r="G136" s="132">
        <v>41619</v>
      </c>
      <c r="H136" s="119" t="s">
        <v>87</v>
      </c>
      <c r="I136" s="119" t="s">
        <v>45</v>
      </c>
      <c r="J136" s="119">
        <v>256</v>
      </c>
      <c r="K136" s="119">
        <v>448</v>
      </c>
      <c r="L136" s="119">
        <v>8</v>
      </c>
      <c r="M136" s="119">
        <v>8</v>
      </c>
      <c r="N136" s="119">
        <v>16</v>
      </c>
      <c r="O136" s="119" t="s">
        <v>46</v>
      </c>
      <c r="P136" s="119" t="s">
        <v>46</v>
      </c>
      <c r="Q136" s="133" t="s">
        <v>46</v>
      </c>
      <c r="R136" s="134" t="s">
        <v>18</v>
      </c>
      <c r="S136" s="134" t="s">
        <v>8851</v>
      </c>
      <c r="T136" s="134" t="s">
        <v>63</v>
      </c>
      <c r="U136" s="119">
        <v>11</v>
      </c>
      <c r="V136" s="134">
        <v>11633</v>
      </c>
      <c r="W136" s="103" t="s">
        <v>1856</v>
      </c>
      <c r="X136" s="136" t="str">
        <f t="shared" si="7"/>
        <v>11633PSCEP</v>
      </c>
      <c r="Y136" s="137" t="s">
        <v>1857</v>
      </c>
      <c r="Z136" s="119" t="s">
        <v>1829</v>
      </c>
      <c r="AA136" s="119" t="s">
        <v>1281</v>
      </c>
      <c r="AB136" s="131" t="s">
        <v>1858</v>
      </c>
      <c r="AC136" s="119" t="s">
        <v>87</v>
      </c>
      <c r="AD136" s="119" t="s">
        <v>42</v>
      </c>
      <c r="AE136" s="119" t="s">
        <v>1853</v>
      </c>
      <c r="AF136" s="119" t="s">
        <v>120</v>
      </c>
      <c r="AG136" s="119" t="s">
        <v>121</v>
      </c>
      <c r="AH136" s="119"/>
      <c r="AI136" s="138" t="s">
        <v>1340</v>
      </c>
      <c r="AJ136" s="133" t="s">
        <v>124</v>
      </c>
      <c r="AK136" s="133" t="s">
        <v>123</v>
      </c>
      <c r="AL136" s="133"/>
      <c r="AM136" s="133"/>
      <c r="AN136" s="133" t="s">
        <v>42</v>
      </c>
      <c r="AO136" s="133" t="s">
        <v>42</v>
      </c>
      <c r="AP136" s="133" t="s">
        <v>70</v>
      </c>
      <c r="AQ136" s="133" t="s">
        <v>126</v>
      </c>
      <c r="AR136" s="137"/>
      <c r="AS136" s="137"/>
      <c r="AT136" s="137"/>
      <c r="AU136" s="133">
        <v>1001898840</v>
      </c>
      <c r="AV136" s="133" t="s">
        <v>1854</v>
      </c>
      <c r="AW136" s="133" t="s">
        <v>1855</v>
      </c>
      <c r="AX136" s="138"/>
      <c r="AY136" s="138"/>
      <c r="AZ136" s="138"/>
      <c r="BA136" s="138"/>
      <c r="BB136" s="138"/>
      <c r="BC136" s="300">
        <v>1892063257</v>
      </c>
      <c r="BD136" s="300" t="s">
        <v>9036</v>
      </c>
      <c r="BE136" s="138"/>
    </row>
    <row r="137" spans="1:57" s="140" customFormat="1" ht="12" customHeight="1">
      <c r="A137" s="119">
        <v>2013</v>
      </c>
      <c r="B137" s="119" t="s">
        <v>138</v>
      </c>
      <c r="C137" s="119" t="s">
        <v>902</v>
      </c>
      <c r="D137" s="131">
        <v>8002273713</v>
      </c>
      <c r="E137" s="131" t="str">
        <f t="shared" si="8"/>
        <v>SIM</v>
      </c>
      <c r="F137" s="131" t="str">
        <f t="shared" si="9"/>
        <v>SIM</v>
      </c>
      <c r="G137" s="132">
        <v>41697</v>
      </c>
      <c r="H137" s="119" t="s">
        <v>87</v>
      </c>
      <c r="I137" s="119" t="s">
        <v>45</v>
      </c>
      <c r="J137" s="119">
        <v>192</v>
      </c>
      <c r="K137" s="119">
        <v>448</v>
      </c>
      <c r="L137" s="119">
        <v>8</v>
      </c>
      <c r="M137" s="119">
        <v>8</v>
      </c>
      <c r="N137" s="119">
        <v>16</v>
      </c>
      <c r="O137" s="119" t="s">
        <v>43</v>
      </c>
      <c r="P137" s="119" t="s">
        <v>43</v>
      </c>
      <c r="Q137" s="133" t="s">
        <v>46</v>
      </c>
      <c r="R137" s="134" t="s">
        <v>18</v>
      </c>
      <c r="S137" s="134" t="s">
        <v>8851</v>
      </c>
      <c r="T137" s="134" t="s">
        <v>63</v>
      </c>
      <c r="U137" s="119">
        <v>15</v>
      </c>
      <c r="V137" s="134">
        <v>11146</v>
      </c>
      <c r="W137" s="103" t="s">
        <v>1012</v>
      </c>
      <c r="X137" s="136" t="str">
        <f t="shared" si="7"/>
        <v>11146JACLV</v>
      </c>
      <c r="Y137" s="137" t="s">
        <v>1013</v>
      </c>
      <c r="Z137" s="119" t="s">
        <v>1014</v>
      </c>
      <c r="AA137" s="119" t="s">
        <v>1015</v>
      </c>
      <c r="AB137" s="131" t="s">
        <v>1016</v>
      </c>
      <c r="AC137" s="119" t="s">
        <v>348</v>
      </c>
      <c r="AD137" s="119" t="s">
        <v>42</v>
      </c>
      <c r="AE137" s="119" t="s">
        <v>1017</v>
      </c>
      <c r="AF137" s="119" t="s">
        <v>1018</v>
      </c>
      <c r="AG137" s="119" t="s">
        <v>1019</v>
      </c>
      <c r="AH137" s="119"/>
      <c r="AI137" s="138" t="s">
        <v>1020</v>
      </c>
      <c r="AJ137" s="133" t="s">
        <v>58</v>
      </c>
      <c r="AK137" s="133" t="s">
        <v>57</v>
      </c>
      <c r="AL137" s="133"/>
      <c r="AM137" s="133"/>
      <c r="AN137" s="133" t="s">
        <v>42</v>
      </c>
      <c r="AO137" s="133" t="s">
        <v>42</v>
      </c>
      <c r="AP137" s="133" t="s">
        <v>81</v>
      </c>
      <c r="AQ137" s="133" t="s">
        <v>71</v>
      </c>
      <c r="AR137" s="137"/>
      <c r="AS137" s="137"/>
      <c r="AT137" s="137"/>
      <c r="AU137" s="133">
        <v>1001938043</v>
      </c>
      <c r="AV137" s="133" t="s">
        <v>1021</v>
      </c>
      <c r="AW137" s="133" t="s">
        <v>1022</v>
      </c>
      <c r="AX137" s="138"/>
      <c r="AY137" s="138"/>
      <c r="AZ137" s="138"/>
      <c r="BA137" s="138"/>
      <c r="BB137" s="138"/>
      <c r="BC137" s="300">
        <v>1892063257</v>
      </c>
      <c r="BD137" s="300" t="s">
        <v>9037</v>
      </c>
      <c r="BE137" s="138"/>
    </row>
    <row r="138" spans="1:57" s="140" customFormat="1" ht="12" customHeight="1">
      <c r="A138" s="119">
        <v>2013</v>
      </c>
      <c r="B138" s="119" t="s">
        <v>138</v>
      </c>
      <c r="C138" s="119" t="s">
        <v>902</v>
      </c>
      <c r="D138" s="131">
        <v>5700080815</v>
      </c>
      <c r="E138" s="131" t="str">
        <f t="shared" si="8"/>
        <v>SIM</v>
      </c>
      <c r="F138" s="131" t="str">
        <f t="shared" si="9"/>
        <v>SIM</v>
      </c>
      <c r="G138" s="132">
        <v>41591</v>
      </c>
      <c r="H138" s="119" t="s">
        <v>87</v>
      </c>
      <c r="I138" s="119" t="s">
        <v>45</v>
      </c>
      <c r="J138" s="119">
        <v>192</v>
      </c>
      <c r="K138" s="119">
        <v>448</v>
      </c>
      <c r="L138" s="119">
        <v>8</v>
      </c>
      <c r="M138" s="119">
        <v>8</v>
      </c>
      <c r="N138" s="119">
        <v>16</v>
      </c>
      <c r="O138" s="119" t="s">
        <v>46</v>
      </c>
      <c r="P138" s="119" t="s">
        <v>46</v>
      </c>
      <c r="Q138" s="133" t="s">
        <v>46</v>
      </c>
      <c r="R138" s="134" t="s">
        <v>18</v>
      </c>
      <c r="S138" s="134" t="s">
        <v>8851</v>
      </c>
      <c r="T138" s="134" t="s">
        <v>63</v>
      </c>
      <c r="U138" s="119">
        <v>11</v>
      </c>
      <c r="V138" s="134">
        <v>11425</v>
      </c>
      <c r="W138" s="103" t="s">
        <v>1543</v>
      </c>
      <c r="X138" s="136" t="str">
        <f t="shared" si="7"/>
        <v>11425ROCRT</v>
      </c>
      <c r="Y138" s="137" t="s">
        <v>1544</v>
      </c>
      <c r="Z138" s="119" t="s">
        <v>880</v>
      </c>
      <c r="AA138" s="119" t="s">
        <v>1545</v>
      </c>
      <c r="AB138" s="131" t="s">
        <v>1546</v>
      </c>
      <c r="AC138" s="119" t="s">
        <v>87</v>
      </c>
      <c r="AD138" s="119" t="s">
        <v>42</v>
      </c>
      <c r="AE138" s="119" t="s">
        <v>1547</v>
      </c>
      <c r="AF138" s="119" t="s">
        <v>501</v>
      </c>
      <c r="AG138" s="119" t="s">
        <v>502</v>
      </c>
      <c r="AH138" s="119"/>
      <c r="AI138" s="138" t="s">
        <v>503</v>
      </c>
      <c r="AJ138" s="133" t="s">
        <v>124</v>
      </c>
      <c r="AK138" s="133" t="s">
        <v>123</v>
      </c>
      <c r="AL138" s="133"/>
      <c r="AM138" s="133"/>
      <c r="AN138" s="133" t="s">
        <v>42</v>
      </c>
      <c r="AO138" s="133" t="s">
        <v>42</v>
      </c>
      <c r="AP138" s="133" t="s">
        <v>1548</v>
      </c>
      <c r="AQ138" s="133" t="s">
        <v>126</v>
      </c>
      <c r="AR138" s="137"/>
      <c r="AS138" s="137"/>
      <c r="AT138" s="137"/>
      <c r="AU138" s="133">
        <v>1001898440</v>
      </c>
      <c r="AV138" s="133" t="s">
        <v>1549</v>
      </c>
      <c r="AW138" s="133" t="s">
        <v>1550</v>
      </c>
      <c r="AX138" s="138"/>
      <c r="AY138" s="138"/>
      <c r="AZ138" s="138"/>
      <c r="BA138" s="138"/>
      <c r="BB138" s="138"/>
      <c r="BC138" s="300">
        <v>1892063257</v>
      </c>
      <c r="BD138" s="300" t="s">
        <v>9038</v>
      </c>
      <c r="BE138" s="138"/>
    </row>
    <row r="139" spans="1:57" s="140" customFormat="1" ht="12" customHeight="1">
      <c r="A139" s="119">
        <v>2013</v>
      </c>
      <c r="B139" s="119" t="s">
        <v>138</v>
      </c>
      <c r="C139" s="119" t="s">
        <v>902</v>
      </c>
      <c r="D139" s="131">
        <v>8002274116</v>
      </c>
      <c r="E139" s="131" t="str">
        <f t="shared" si="8"/>
        <v>SIM</v>
      </c>
      <c r="F139" s="131" t="str">
        <f t="shared" si="9"/>
        <v>SIM</v>
      </c>
      <c r="G139" s="132">
        <v>41852</v>
      </c>
      <c r="H139" s="119" t="s">
        <v>87</v>
      </c>
      <c r="I139" s="119" t="s">
        <v>45</v>
      </c>
      <c r="J139" s="119">
        <v>192</v>
      </c>
      <c r="K139" s="119">
        <v>448</v>
      </c>
      <c r="L139" s="119">
        <v>8</v>
      </c>
      <c r="M139" s="119">
        <v>8</v>
      </c>
      <c r="N139" s="119">
        <v>16</v>
      </c>
      <c r="O139" s="119" t="s">
        <v>46</v>
      </c>
      <c r="P139" s="119" t="s">
        <v>46</v>
      </c>
      <c r="Q139" s="133" t="s">
        <v>46</v>
      </c>
      <c r="R139" s="134" t="s">
        <v>18</v>
      </c>
      <c r="S139" s="134" t="s">
        <v>8851</v>
      </c>
      <c r="T139" s="134" t="s">
        <v>47</v>
      </c>
      <c r="U139" s="119">
        <v>11</v>
      </c>
      <c r="V139" s="134">
        <v>11000</v>
      </c>
      <c r="W139" s="103" t="s">
        <v>903</v>
      </c>
      <c r="X139" s="136" t="str">
        <f t="shared" si="7"/>
        <v>11000MDCRZ</v>
      </c>
      <c r="Y139" s="137" t="s">
        <v>904</v>
      </c>
      <c r="Z139" s="119" t="s">
        <v>346</v>
      </c>
      <c r="AA139" s="119" t="s">
        <v>67</v>
      </c>
      <c r="AB139" s="131" t="s">
        <v>905</v>
      </c>
      <c r="AC139" s="133" t="s">
        <v>348</v>
      </c>
      <c r="AD139" s="133" t="s">
        <v>42</v>
      </c>
      <c r="AE139" s="143" t="s">
        <v>906</v>
      </c>
      <c r="AF139" s="143" t="s">
        <v>350</v>
      </c>
      <c r="AG139" s="143" t="s">
        <v>351</v>
      </c>
      <c r="AH139" s="142"/>
      <c r="AI139" s="138" t="s">
        <v>811</v>
      </c>
      <c r="AJ139" s="133" t="s">
        <v>123</v>
      </c>
      <c r="AK139" s="133" t="s">
        <v>124</v>
      </c>
      <c r="AL139" s="133"/>
      <c r="AM139" s="133"/>
      <c r="AN139" s="133" t="s">
        <v>42</v>
      </c>
      <c r="AO139" s="133" t="s">
        <v>42</v>
      </c>
      <c r="AP139" s="133">
        <v>1540</v>
      </c>
      <c r="AQ139" s="133" t="s">
        <v>71</v>
      </c>
      <c r="AR139" s="137"/>
      <c r="AS139" s="137"/>
      <c r="AT139" s="137"/>
      <c r="AU139" s="133">
        <v>1002065159</v>
      </c>
      <c r="AV139" s="133" t="s">
        <v>907</v>
      </c>
      <c r="AW139" s="133" t="s">
        <v>908</v>
      </c>
      <c r="AX139" s="138"/>
      <c r="AY139" s="138"/>
      <c r="AZ139" s="138"/>
      <c r="BA139" s="138"/>
      <c r="BB139" s="138"/>
      <c r="BC139" s="300">
        <v>1892063257</v>
      </c>
      <c r="BD139" s="300" t="s">
        <v>9039</v>
      </c>
      <c r="BE139" s="138"/>
    </row>
    <row r="140" spans="1:57" s="140" customFormat="1" ht="12" customHeight="1">
      <c r="A140" s="119">
        <v>2013</v>
      </c>
      <c r="B140" s="119" t="s">
        <v>138</v>
      </c>
      <c r="C140" s="119" t="s">
        <v>902</v>
      </c>
      <c r="D140" s="131">
        <v>8002273585</v>
      </c>
      <c r="E140" s="131" t="str">
        <f t="shared" si="8"/>
        <v>SIM</v>
      </c>
      <c r="F140" s="131" t="str">
        <f t="shared" si="9"/>
        <v>SIM</v>
      </c>
      <c r="G140" s="132">
        <v>41852</v>
      </c>
      <c r="H140" s="119" t="s">
        <v>87</v>
      </c>
      <c r="I140" s="119" t="s">
        <v>45</v>
      </c>
      <c r="J140" s="119">
        <v>192</v>
      </c>
      <c r="K140" s="119">
        <v>448</v>
      </c>
      <c r="L140" s="119">
        <v>8</v>
      </c>
      <c r="M140" s="119">
        <v>8</v>
      </c>
      <c r="N140" s="119">
        <v>16</v>
      </c>
      <c r="O140" s="119" t="s">
        <v>46</v>
      </c>
      <c r="P140" s="119" t="s">
        <v>46</v>
      </c>
      <c r="Q140" s="133" t="s">
        <v>46</v>
      </c>
      <c r="R140" s="134" t="s">
        <v>18</v>
      </c>
      <c r="S140" s="134" t="s">
        <v>8851</v>
      </c>
      <c r="T140" s="134" t="s">
        <v>47</v>
      </c>
      <c r="U140" s="119">
        <v>11</v>
      </c>
      <c r="V140" s="134">
        <v>11000</v>
      </c>
      <c r="W140" s="103" t="s">
        <v>909</v>
      </c>
      <c r="X140" s="136" t="str">
        <f t="shared" si="7"/>
        <v>11000MDCUT</v>
      </c>
      <c r="Y140" s="137" t="s">
        <v>910</v>
      </c>
      <c r="Z140" s="119" t="s">
        <v>346</v>
      </c>
      <c r="AA140" s="119" t="s">
        <v>67</v>
      </c>
      <c r="AB140" s="131" t="s">
        <v>911</v>
      </c>
      <c r="AC140" s="133" t="s">
        <v>348</v>
      </c>
      <c r="AD140" s="133" t="s">
        <v>42</v>
      </c>
      <c r="AE140" s="143" t="s">
        <v>906</v>
      </c>
      <c r="AF140" s="143" t="s">
        <v>350</v>
      </c>
      <c r="AG140" s="143" t="s">
        <v>351</v>
      </c>
      <c r="AH140" s="142"/>
      <c r="AI140" s="138" t="s">
        <v>811</v>
      </c>
      <c r="AJ140" s="133" t="s">
        <v>123</v>
      </c>
      <c r="AK140" s="133" t="s">
        <v>124</v>
      </c>
      <c r="AL140" s="133"/>
      <c r="AM140" s="133"/>
      <c r="AN140" s="133" t="s">
        <v>42</v>
      </c>
      <c r="AO140" s="133" t="s">
        <v>42</v>
      </c>
      <c r="AP140" s="133">
        <v>1540</v>
      </c>
      <c r="AQ140" s="133" t="s">
        <v>71</v>
      </c>
      <c r="AR140" s="137"/>
      <c r="AS140" s="137"/>
      <c r="AT140" s="137"/>
      <c r="AU140" s="133">
        <v>1002065132</v>
      </c>
      <c r="AV140" s="133" t="s">
        <v>912</v>
      </c>
      <c r="AW140" s="133" t="s">
        <v>913</v>
      </c>
      <c r="AX140" s="138"/>
      <c r="AY140" s="138"/>
      <c r="AZ140" s="138"/>
      <c r="BA140" s="138"/>
      <c r="BB140" s="138"/>
      <c r="BC140" s="300">
        <v>1892063257</v>
      </c>
      <c r="BD140" s="300" t="s">
        <v>9040</v>
      </c>
      <c r="BE140" s="138"/>
    </row>
    <row r="141" spans="1:57" s="140" customFormat="1" ht="12" customHeight="1">
      <c r="A141" s="119">
        <v>2013</v>
      </c>
      <c r="B141" s="119" t="s">
        <v>138</v>
      </c>
      <c r="C141" s="119" t="s">
        <v>902</v>
      </c>
      <c r="D141" s="131">
        <v>8002274271</v>
      </c>
      <c r="E141" s="131" t="str">
        <f t="shared" si="8"/>
        <v>SIM</v>
      </c>
      <c r="F141" s="131" t="str">
        <f t="shared" si="9"/>
        <v>SIM</v>
      </c>
      <c r="G141" s="132">
        <v>41993</v>
      </c>
      <c r="H141" s="119" t="s">
        <v>87</v>
      </c>
      <c r="I141" s="119" t="s">
        <v>45</v>
      </c>
      <c r="J141" s="119">
        <v>192</v>
      </c>
      <c r="K141" s="119">
        <v>448</v>
      </c>
      <c r="L141" s="119">
        <v>8</v>
      </c>
      <c r="M141" s="119">
        <v>8</v>
      </c>
      <c r="N141" s="119">
        <v>16</v>
      </c>
      <c r="O141" s="119" t="s">
        <v>46</v>
      </c>
      <c r="P141" s="119" t="s">
        <v>46</v>
      </c>
      <c r="Q141" s="133" t="s">
        <v>46</v>
      </c>
      <c r="R141" s="134" t="s">
        <v>18</v>
      </c>
      <c r="S141" s="134" t="s">
        <v>8851</v>
      </c>
      <c r="T141" s="134" t="s">
        <v>63</v>
      </c>
      <c r="U141" s="119">
        <v>11</v>
      </c>
      <c r="V141" s="134">
        <v>11300</v>
      </c>
      <c r="W141" s="103" t="s">
        <v>1185</v>
      </c>
      <c r="X141" s="136" t="str">
        <f t="shared" si="7"/>
        <v>11300BSCVF</v>
      </c>
      <c r="Y141" s="137" t="s">
        <v>1186</v>
      </c>
      <c r="Z141" s="119" t="s">
        <v>180</v>
      </c>
      <c r="AA141" s="119" t="s">
        <v>181</v>
      </c>
      <c r="AB141" s="131" t="s">
        <v>1187</v>
      </c>
      <c r="AC141" s="119" t="s">
        <v>52</v>
      </c>
      <c r="AD141" s="119" t="s">
        <v>1188</v>
      </c>
      <c r="AE141" s="119" t="s">
        <v>145</v>
      </c>
      <c r="AF141" s="119" t="s">
        <v>146</v>
      </c>
      <c r="AG141" s="119" t="s">
        <v>147</v>
      </c>
      <c r="AH141" s="119"/>
      <c r="AI141" s="138" t="s">
        <v>160</v>
      </c>
      <c r="AJ141" s="133" t="s">
        <v>124</v>
      </c>
      <c r="AK141" s="133" t="s">
        <v>123</v>
      </c>
      <c r="AL141" s="133"/>
      <c r="AM141" s="133"/>
      <c r="AN141" s="133" t="s">
        <v>42</v>
      </c>
      <c r="AO141" s="133" t="s">
        <v>42</v>
      </c>
      <c r="AP141" s="133" t="s">
        <v>183</v>
      </c>
      <c r="AQ141" s="133" t="s">
        <v>71</v>
      </c>
      <c r="AR141" s="137"/>
      <c r="AS141" s="137"/>
      <c r="AT141" s="137"/>
      <c r="AU141" s="133">
        <v>1002098057</v>
      </c>
      <c r="AV141" s="133" t="s">
        <v>1189</v>
      </c>
      <c r="AW141" s="133" t="s">
        <v>1190</v>
      </c>
      <c r="AX141" s="138"/>
      <c r="AY141" s="138"/>
      <c r="AZ141" s="138"/>
      <c r="BA141" s="138"/>
      <c r="BB141" s="138"/>
      <c r="BC141" s="300">
        <v>1892063257</v>
      </c>
      <c r="BD141" s="300" t="s">
        <v>9041</v>
      </c>
      <c r="BE141" s="138"/>
    </row>
    <row r="142" spans="1:57" s="140" customFormat="1" ht="12" customHeight="1">
      <c r="A142" s="119">
        <v>2013</v>
      </c>
      <c r="B142" s="119" t="s">
        <v>138</v>
      </c>
      <c r="C142" s="119" t="s">
        <v>902</v>
      </c>
      <c r="D142" s="131">
        <v>8002273483</v>
      </c>
      <c r="E142" s="131" t="str">
        <f t="shared" si="8"/>
        <v>SIM</v>
      </c>
      <c r="F142" s="131" t="str">
        <f t="shared" si="9"/>
        <v>SIM</v>
      </c>
      <c r="G142" s="132">
        <v>41801</v>
      </c>
      <c r="H142" s="119" t="s">
        <v>87</v>
      </c>
      <c r="I142" s="119" t="s">
        <v>45</v>
      </c>
      <c r="J142" s="119">
        <v>192</v>
      </c>
      <c r="K142" s="119">
        <v>448</v>
      </c>
      <c r="L142" s="119">
        <v>8</v>
      </c>
      <c r="M142" s="119">
        <v>8</v>
      </c>
      <c r="N142" s="119">
        <v>16</v>
      </c>
      <c r="O142" s="119" t="s">
        <v>46</v>
      </c>
      <c r="P142" s="119" t="s">
        <v>46</v>
      </c>
      <c r="Q142" s="133" t="s">
        <v>46</v>
      </c>
      <c r="R142" s="134" t="s">
        <v>18</v>
      </c>
      <c r="S142" s="134" t="s">
        <v>8851</v>
      </c>
      <c r="T142" s="134" t="s">
        <v>63</v>
      </c>
      <c r="U142" s="119">
        <v>11</v>
      </c>
      <c r="V142" s="134">
        <v>11300</v>
      </c>
      <c r="W142" s="103" t="s">
        <v>1191</v>
      </c>
      <c r="X142" s="136" t="str">
        <f t="shared" si="7"/>
        <v>11300BSCVI</v>
      </c>
      <c r="Y142" s="137" t="s">
        <v>1192</v>
      </c>
      <c r="Z142" s="119" t="s">
        <v>180</v>
      </c>
      <c r="AA142" s="119" t="s">
        <v>181</v>
      </c>
      <c r="AB142" s="131" t="s">
        <v>1193</v>
      </c>
      <c r="AC142" s="119" t="s">
        <v>52</v>
      </c>
      <c r="AD142" s="119" t="s">
        <v>1188</v>
      </c>
      <c r="AE142" s="119" t="s">
        <v>145</v>
      </c>
      <c r="AF142" s="119" t="s">
        <v>146</v>
      </c>
      <c r="AG142" s="119" t="s">
        <v>147</v>
      </c>
      <c r="AH142" s="119"/>
      <c r="AI142" s="138" t="s">
        <v>160</v>
      </c>
      <c r="AJ142" s="133" t="s">
        <v>124</v>
      </c>
      <c r="AK142" s="133" t="s">
        <v>123</v>
      </c>
      <c r="AL142" s="133"/>
      <c r="AM142" s="133"/>
      <c r="AN142" s="133" t="s">
        <v>42</v>
      </c>
      <c r="AO142" s="133" t="s">
        <v>42</v>
      </c>
      <c r="AP142" s="133" t="s">
        <v>183</v>
      </c>
      <c r="AQ142" s="133" t="s">
        <v>71</v>
      </c>
      <c r="AR142" s="137"/>
      <c r="AS142" s="137"/>
      <c r="AT142" s="137"/>
      <c r="AU142" s="133">
        <v>1002063776</v>
      </c>
      <c r="AV142" s="133" t="s">
        <v>1194</v>
      </c>
      <c r="AW142" s="133" t="s">
        <v>1195</v>
      </c>
      <c r="AX142" s="138"/>
      <c r="AY142" s="138"/>
      <c r="AZ142" s="138"/>
      <c r="BA142" s="138"/>
      <c r="BB142" s="138"/>
      <c r="BC142" s="300">
        <v>1892063257</v>
      </c>
      <c r="BD142" s="300" t="s">
        <v>9042</v>
      </c>
      <c r="BE142" s="138"/>
    </row>
    <row r="143" spans="1:57" s="140" customFormat="1" ht="12" customHeight="1">
      <c r="A143" s="119">
        <v>2013</v>
      </c>
      <c r="B143" s="119" t="s">
        <v>138</v>
      </c>
      <c r="C143" s="119" t="s">
        <v>902</v>
      </c>
      <c r="D143" s="131">
        <v>8002273703</v>
      </c>
      <c r="E143" s="131" t="str">
        <f t="shared" si="8"/>
        <v>SIM</v>
      </c>
      <c r="F143" s="131" t="str">
        <f t="shared" si="9"/>
        <v>SIM</v>
      </c>
      <c r="G143" s="132">
        <v>41744</v>
      </c>
      <c r="H143" s="119" t="s">
        <v>87</v>
      </c>
      <c r="I143" s="119" t="s">
        <v>45</v>
      </c>
      <c r="J143" s="119">
        <v>192</v>
      </c>
      <c r="K143" s="119">
        <v>448</v>
      </c>
      <c r="L143" s="119">
        <v>8</v>
      </c>
      <c r="M143" s="119">
        <v>8</v>
      </c>
      <c r="N143" s="119">
        <v>16</v>
      </c>
      <c r="O143" s="119" t="s">
        <v>46</v>
      </c>
      <c r="P143" s="119" t="s">
        <v>46</v>
      </c>
      <c r="Q143" s="133" t="s">
        <v>46</v>
      </c>
      <c r="R143" s="134" t="s">
        <v>18</v>
      </c>
      <c r="S143" s="134" t="s">
        <v>8851</v>
      </c>
      <c r="T143" s="134" t="s">
        <v>47</v>
      </c>
      <c r="U143" s="119">
        <v>11</v>
      </c>
      <c r="V143" s="134">
        <v>11000</v>
      </c>
      <c r="W143" s="103" t="s">
        <v>914</v>
      </c>
      <c r="X143" s="136" t="str">
        <f t="shared" si="7"/>
        <v>11000MDCVO</v>
      </c>
      <c r="Y143" s="137" t="s">
        <v>915</v>
      </c>
      <c r="Z143" s="119" t="s">
        <v>346</v>
      </c>
      <c r="AA143" s="119" t="s">
        <v>67</v>
      </c>
      <c r="AB143" s="131" t="s">
        <v>916</v>
      </c>
      <c r="AC143" s="133" t="s">
        <v>348</v>
      </c>
      <c r="AD143" s="133" t="s">
        <v>42</v>
      </c>
      <c r="AE143" s="143" t="s">
        <v>906</v>
      </c>
      <c r="AF143" s="143" t="s">
        <v>350</v>
      </c>
      <c r="AG143" s="143" t="s">
        <v>351</v>
      </c>
      <c r="AH143" s="142"/>
      <c r="AI143" s="138" t="s">
        <v>811</v>
      </c>
      <c r="AJ143" s="133" t="s">
        <v>123</v>
      </c>
      <c r="AK143" s="133" t="s">
        <v>124</v>
      </c>
      <c r="AL143" s="133"/>
      <c r="AM143" s="133"/>
      <c r="AN143" s="133" t="s">
        <v>42</v>
      </c>
      <c r="AO143" s="133" t="s">
        <v>42</v>
      </c>
      <c r="AP143" s="133">
        <v>1540</v>
      </c>
      <c r="AQ143" s="133" t="s">
        <v>71</v>
      </c>
      <c r="AR143" s="137"/>
      <c r="AS143" s="137"/>
      <c r="AT143" s="137"/>
      <c r="AU143" s="133">
        <v>1000326915</v>
      </c>
      <c r="AV143" s="133" t="s">
        <v>917</v>
      </c>
      <c r="AW143" s="133" t="s">
        <v>918</v>
      </c>
      <c r="AX143" s="138"/>
      <c r="AY143" s="138"/>
      <c r="AZ143" s="138"/>
      <c r="BA143" s="138"/>
      <c r="BB143" s="138"/>
      <c r="BC143" s="300">
        <v>1892063257</v>
      </c>
      <c r="BD143" s="300" t="s">
        <v>9043</v>
      </c>
      <c r="BE143" s="138"/>
    </row>
    <row r="144" spans="1:57" s="140" customFormat="1" ht="12" customHeight="1">
      <c r="A144" s="119">
        <v>2013</v>
      </c>
      <c r="B144" s="119" t="s">
        <v>138</v>
      </c>
      <c r="C144" s="119" t="s">
        <v>902</v>
      </c>
      <c r="D144" s="131">
        <v>8002274269</v>
      </c>
      <c r="E144" s="131" t="str">
        <f t="shared" si="8"/>
        <v>SIM</v>
      </c>
      <c r="F144" s="131" t="str">
        <f t="shared" si="9"/>
        <v>SIM</v>
      </c>
      <c r="G144" s="132">
        <v>41687</v>
      </c>
      <c r="H144" s="119" t="s">
        <v>87</v>
      </c>
      <c r="I144" s="119" t="s">
        <v>45</v>
      </c>
      <c r="J144" s="119">
        <v>192</v>
      </c>
      <c r="K144" s="119">
        <v>448</v>
      </c>
      <c r="L144" s="119">
        <v>8</v>
      </c>
      <c r="M144" s="119">
        <v>8</v>
      </c>
      <c r="N144" s="119">
        <v>16</v>
      </c>
      <c r="O144" s="119" t="s">
        <v>46</v>
      </c>
      <c r="P144" s="119" t="s">
        <v>46</v>
      </c>
      <c r="Q144" s="133" t="s">
        <v>46</v>
      </c>
      <c r="R144" s="134" t="s">
        <v>18</v>
      </c>
      <c r="S144" s="134" t="s">
        <v>8851</v>
      </c>
      <c r="T144" s="134" t="s">
        <v>63</v>
      </c>
      <c r="U144" s="119">
        <v>11</v>
      </c>
      <c r="V144" s="134">
        <v>11291</v>
      </c>
      <c r="W144" s="103" t="s">
        <v>1178</v>
      </c>
      <c r="X144" s="136" t="str">
        <f t="shared" si="7"/>
        <v>11291PUCYW</v>
      </c>
      <c r="Y144" s="137" t="s">
        <v>1179</v>
      </c>
      <c r="Z144" s="119" t="s">
        <v>1162</v>
      </c>
      <c r="AA144" s="119" t="s">
        <v>1180</v>
      </c>
      <c r="AB144" s="131" t="s">
        <v>1181</v>
      </c>
      <c r="AC144" s="119" t="s">
        <v>87</v>
      </c>
      <c r="AD144" s="119" t="s">
        <v>1182</v>
      </c>
      <c r="AE144" s="119" t="s">
        <v>1078</v>
      </c>
      <c r="AF144" s="119" t="s">
        <v>501</v>
      </c>
      <c r="AG144" s="119" t="s">
        <v>1170</v>
      </c>
      <c r="AH144" s="119"/>
      <c r="AI144" s="138" t="s">
        <v>503</v>
      </c>
      <c r="AJ144" s="133" t="s">
        <v>123</v>
      </c>
      <c r="AK144" s="133" t="s">
        <v>124</v>
      </c>
      <c r="AL144" s="133"/>
      <c r="AM144" s="133"/>
      <c r="AN144" s="133" t="s">
        <v>42</v>
      </c>
      <c r="AO144" s="133" t="s">
        <v>42</v>
      </c>
      <c r="AP144" s="133" t="s">
        <v>183</v>
      </c>
      <c r="AQ144" s="133" t="s">
        <v>71</v>
      </c>
      <c r="AR144" s="137"/>
      <c r="AS144" s="137"/>
      <c r="AT144" s="137"/>
      <c r="AU144" s="133">
        <v>1000326796</v>
      </c>
      <c r="AV144" s="133" t="s">
        <v>1183</v>
      </c>
      <c r="AW144" s="133" t="s">
        <v>1184</v>
      </c>
      <c r="AX144" s="138"/>
      <c r="AY144" s="138"/>
      <c r="AZ144" s="138"/>
      <c r="BA144" s="138"/>
      <c r="BB144" s="138"/>
      <c r="BC144" s="300">
        <v>1892063257</v>
      </c>
      <c r="BD144" s="300" t="s">
        <v>9044</v>
      </c>
      <c r="BE144" s="138"/>
    </row>
    <row r="145" spans="1:57" s="140" customFormat="1" ht="12" customHeight="1">
      <c r="A145" s="119">
        <v>2013</v>
      </c>
      <c r="B145" s="119" t="s">
        <v>138</v>
      </c>
      <c r="C145" s="119" t="s">
        <v>902</v>
      </c>
      <c r="D145" s="131">
        <v>5700080800</v>
      </c>
      <c r="E145" s="131" t="str">
        <f t="shared" si="8"/>
        <v>SIM</v>
      </c>
      <c r="F145" s="131" t="str">
        <f t="shared" si="9"/>
        <v>SIM</v>
      </c>
      <c r="G145" s="132">
        <v>41564</v>
      </c>
      <c r="H145" s="119" t="s">
        <v>87</v>
      </c>
      <c r="I145" s="119" t="s">
        <v>45</v>
      </c>
      <c r="J145" s="119">
        <v>192</v>
      </c>
      <c r="K145" s="119">
        <v>448</v>
      </c>
      <c r="L145" s="119">
        <v>8</v>
      </c>
      <c r="M145" s="119">
        <v>8</v>
      </c>
      <c r="N145" s="119">
        <v>16</v>
      </c>
      <c r="O145" s="119" t="s">
        <v>46</v>
      </c>
      <c r="P145" s="119" t="s">
        <v>46</v>
      </c>
      <c r="Q145" s="133" t="s">
        <v>46</v>
      </c>
      <c r="R145" s="134" t="s">
        <v>18</v>
      </c>
      <c r="S145" s="134" t="s">
        <v>8851</v>
      </c>
      <c r="T145" s="134" t="s">
        <v>63</v>
      </c>
      <c r="U145" s="119">
        <v>19</v>
      </c>
      <c r="V145" s="134">
        <v>11414</v>
      </c>
      <c r="W145" s="103" t="s">
        <v>1531</v>
      </c>
      <c r="X145" s="136" t="str">
        <f t="shared" si="7"/>
        <v>11414JPDJY</v>
      </c>
      <c r="Y145" s="246" t="s">
        <v>8915</v>
      </c>
      <c r="Z145" s="119" t="s">
        <v>1532</v>
      </c>
      <c r="AA145" s="119" t="s">
        <v>425</v>
      </c>
      <c r="AB145" s="131" t="s">
        <v>1533</v>
      </c>
      <c r="AC145" s="119" t="s">
        <v>87</v>
      </c>
      <c r="AD145" s="119" t="s">
        <v>42</v>
      </c>
      <c r="AE145" s="119" t="s">
        <v>1534</v>
      </c>
      <c r="AF145" s="143" t="s">
        <v>992</v>
      </c>
      <c r="AG145" s="143" t="s">
        <v>487</v>
      </c>
      <c r="AH145" s="143"/>
      <c r="AI145" s="119" t="s">
        <v>488</v>
      </c>
      <c r="AJ145" s="133" t="s">
        <v>58</v>
      </c>
      <c r="AK145" s="133" t="s">
        <v>57</v>
      </c>
      <c r="AL145" s="133"/>
      <c r="AM145" s="133"/>
      <c r="AN145" s="133" t="s">
        <v>42</v>
      </c>
      <c r="AO145" s="133" t="s">
        <v>42</v>
      </c>
      <c r="AP145" s="133" t="s">
        <v>70</v>
      </c>
      <c r="AQ145" s="133" t="s">
        <v>126</v>
      </c>
      <c r="AR145" s="137"/>
      <c r="AS145" s="137"/>
      <c r="AT145" s="137"/>
      <c r="AU145" s="133">
        <v>1003664447</v>
      </c>
      <c r="AV145" s="133" t="s">
        <v>1535</v>
      </c>
      <c r="AW145" s="133" t="s">
        <v>1536</v>
      </c>
      <c r="AX145" s="138"/>
      <c r="AY145" s="138"/>
      <c r="AZ145" s="138"/>
      <c r="BA145" s="138"/>
      <c r="BB145" s="138"/>
      <c r="BC145" s="300">
        <v>1892063257</v>
      </c>
      <c r="BD145" s="300" t="s">
        <v>9045</v>
      </c>
      <c r="BE145" s="138"/>
    </row>
    <row r="146" spans="1:57" s="140" customFormat="1" ht="12" customHeight="1">
      <c r="A146" s="119">
        <v>2013</v>
      </c>
      <c r="B146" s="119" t="s">
        <v>138</v>
      </c>
      <c r="C146" s="119" t="s">
        <v>902</v>
      </c>
      <c r="D146" s="131">
        <v>8002237266</v>
      </c>
      <c r="E146" s="131" t="str">
        <f t="shared" si="8"/>
        <v>SIM</v>
      </c>
      <c r="F146" s="131" t="str">
        <f t="shared" si="9"/>
        <v>SIM</v>
      </c>
      <c r="G146" s="132">
        <v>41599</v>
      </c>
      <c r="H146" s="119" t="s">
        <v>87</v>
      </c>
      <c r="I146" s="119" t="s">
        <v>45</v>
      </c>
      <c r="J146" s="119">
        <v>192</v>
      </c>
      <c r="K146" s="119">
        <v>448</v>
      </c>
      <c r="L146" s="119">
        <v>8</v>
      </c>
      <c r="M146" s="119">
        <v>8</v>
      </c>
      <c r="N146" s="119">
        <v>16</v>
      </c>
      <c r="O146" s="119" t="s">
        <v>43</v>
      </c>
      <c r="P146" s="119" t="s">
        <v>43</v>
      </c>
      <c r="Q146" s="133" t="s">
        <v>46</v>
      </c>
      <c r="R146" s="134" t="s">
        <v>18</v>
      </c>
      <c r="S146" s="134" t="s">
        <v>8851</v>
      </c>
      <c r="T146" s="134" t="s">
        <v>63</v>
      </c>
      <c r="U146" s="119">
        <v>11</v>
      </c>
      <c r="V146" s="134">
        <v>11370</v>
      </c>
      <c r="W146" s="135" t="s">
        <v>1292</v>
      </c>
      <c r="X146" s="136" t="str">
        <f t="shared" si="7"/>
        <v>11370ABEIC</v>
      </c>
      <c r="Y146" s="137" t="s">
        <v>1293</v>
      </c>
      <c r="Z146" s="119" t="s">
        <v>116</v>
      </c>
      <c r="AA146" s="119" t="s">
        <v>200</v>
      </c>
      <c r="AB146" s="131" t="s">
        <v>1294</v>
      </c>
      <c r="AC146" s="119" t="s">
        <v>87</v>
      </c>
      <c r="AD146" s="119" t="s">
        <v>42</v>
      </c>
      <c r="AE146" s="119" t="s">
        <v>119</v>
      </c>
      <c r="AF146" s="119" t="s">
        <v>120</v>
      </c>
      <c r="AG146" s="119" t="s">
        <v>121</v>
      </c>
      <c r="AH146" s="119"/>
      <c r="AI146" s="138" t="s">
        <v>291</v>
      </c>
      <c r="AJ146" s="133" t="s">
        <v>123</v>
      </c>
      <c r="AK146" s="133" t="s">
        <v>124</v>
      </c>
      <c r="AL146" s="133"/>
      <c r="AM146" s="133"/>
      <c r="AN146" s="133" t="s">
        <v>42</v>
      </c>
      <c r="AO146" s="133" t="s">
        <v>42</v>
      </c>
      <c r="AP146" s="133" t="s">
        <v>202</v>
      </c>
      <c r="AQ146" s="133" t="s">
        <v>126</v>
      </c>
      <c r="AR146" s="137"/>
      <c r="AS146" s="137"/>
      <c r="AT146" s="137"/>
      <c r="AU146" s="133">
        <v>1001898556</v>
      </c>
      <c r="AV146" s="133" t="s">
        <v>1295</v>
      </c>
      <c r="AW146" s="133" t="s">
        <v>1296</v>
      </c>
      <c r="AX146" s="138"/>
      <c r="AY146" s="138"/>
      <c r="AZ146" s="138"/>
      <c r="BA146" s="138"/>
      <c r="BB146" s="138"/>
      <c r="BC146" s="300">
        <v>1892063257</v>
      </c>
      <c r="BD146" s="300" t="s">
        <v>9046</v>
      </c>
      <c r="BE146" s="138"/>
    </row>
    <row r="147" spans="1:57" s="140" customFormat="1" ht="12" customHeight="1">
      <c r="A147" s="119">
        <v>2013</v>
      </c>
      <c r="B147" s="119" t="s">
        <v>138</v>
      </c>
      <c r="C147" s="119" t="s">
        <v>902</v>
      </c>
      <c r="D147" s="131">
        <v>8002237274</v>
      </c>
      <c r="E147" s="131" t="str">
        <f t="shared" si="8"/>
        <v>SIM</v>
      </c>
      <c r="F147" s="131" t="str">
        <f t="shared" si="9"/>
        <v>SIM</v>
      </c>
      <c r="G147" s="132">
        <v>41493</v>
      </c>
      <c r="H147" s="119" t="s">
        <v>87</v>
      </c>
      <c r="I147" s="119" t="s">
        <v>45</v>
      </c>
      <c r="J147" s="119">
        <v>192</v>
      </c>
      <c r="K147" s="119">
        <v>448</v>
      </c>
      <c r="L147" s="119">
        <v>8</v>
      </c>
      <c r="M147" s="119">
        <v>8</v>
      </c>
      <c r="N147" s="119">
        <v>16</v>
      </c>
      <c r="O147" s="119" t="s">
        <v>43</v>
      </c>
      <c r="P147" s="119" t="s">
        <v>43</v>
      </c>
      <c r="Q147" s="133" t="s">
        <v>46</v>
      </c>
      <c r="R147" s="134" t="s">
        <v>18</v>
      </c>
      <c r="S147" s="134" t="s">
        <v>8851</v>
      </c>
      <c r="T147" s="134" t="s">
        <v>63</v>
      </c>
      <c r="U147" s="119">
        <v>11</v>
      </c>
      <c r="V147" s="134">
        <v>11370</v>
      </c>
      <c r="W147" s="135" t="s">
        <v>1297</v>
      </c>
      <c r="X147" s="136" t="str">
        <f t="shared" si="7"/>
        <v>11370ABEIH</v>
      </c>
      <c r="Y147" s="137" t="s">
        <v>1298</v>
      </c>
      <c r="Z147" s="119" t="s">
        <v>116</v>
      </c>
      <c r="AA147" s="119" t="s">
        <v>200</v>
      </c>
      <c r="AB147" s="131" t="s">
        <v>1299</v>
      </c>
      <c r="AC147" s="119" t="s">
        <v>87</v>
      </c>
      <c r="AD147" s="119" t="s">
        <v>42</v>
      </c>
      <c r="AE147" s="119" t="s">
        <v>119</v>
      </c>
      <c r="AF147" s="119" t="s">
        <v>120</v>
      </c>
      <c r="AG147" s="119" t="s">
        <v>121</v>
      </c>
      <c r="AH147" s="119"/>
      <c r="AI147" s="138" t="s">
        <v>291</v>
      </c>
      <c r="AJ147" s="133" t="s">
        <v>123</v>
      </c>
      <c r="AK147" s="133" t="s">
        <v>124</v>
      </c>
      <c r="AL147" s="133"/>
      <c r="AM147" s="133"/>
      <c r="AN147" s="133" t="s">
        <v>42</v>
      </c>
      <c r="AO147" s="133" t="s">
        <v>42</v>
      </c>
      <c r="AP147" s="133" t="s">
        <v>202</v>
      </c>
      <c r="AQ147" s="133" t="s">
        <v>126</v>
      </c>
      <c r="AR147" s="137"/>
      <c r="AS147" s="137"/>
      <c r="AT147" s="137"/>
      <c r="AU147" s="133">
        <v>1001872239</v>
      </c>
      <c r="AV147" s="133" t="s">
        <v>1300</v>
      </c>
      <c r="AW147" s="133" t="s">
        <v>1301</v>
      </c>
      <c r="AX147" s="138"/>
      <c r="AY147" s="138"/>
      <c r="AZ147" s="138"/>
      <c r="BA147" s="138"/>
      <c r="BB147" s="138"/>
      <c r="BC147" s="300">
        <v>1892063257</v>
      </c>
      <c r="BD147" s="300" t="s">
        <v>9047</v>
      </c>
      <c r="BE147" s="138"/>
    </row>
    <row r="148" spans="1:57" s="140" customFormat="1" ht="12" customHeight="1">
      <c r="A148" s="119">
        <v>2013</v>
      </c>
      <c r="B148" s="119" t="s">
        <v>138</v>
      </c>
      <c r="C148" s="119" t="s">
        <v>902</v>
      </c>
      <c r="D148" s="131">
        <v>8002237300</v>
      </c>
      <c r="E148" s="131" t="str">
        <f t="shared" si="8"/>
        <v>SIM</v>
      </c>
      <c r="F148" s="131" t="str">
        <f t="shared" si="9"/>
        <v>SIM</v>
      </c>
      <c r="G148" s="132">
        <v>41669</v>
      </c>
      <c r="H148" s="119" t="s">
        <v>87</v>
      </c>
      <c r="I148" s="119" t="s">
        <v>45</v>
      </c>
      <c r="J148" s="119">
        <v>192</v>
      </c>
      <c r="K148" s="119">
        <v>448</v>
      </c>
      <c r="L148" s="119">
        <v>8</v>
      </c>
      <c r="M148" s="119">
        <v>8</v>
      </c>
      <c r="N148" s="119">
        <v>16</v>
      </c>
      <c r="O148" s="119" t="s">
        <v>46</v>
      </c>
      <c r="P148" s="119" t="s">
        <v>46</v>
      </c>
      <c r="Q148" s="133" t="s">
        <v>46</v>
      </c>
      <c r="R148" s="134" t="s">
        <v>18</v>
      </c>
      <c r="S148" s="134" t="s">
        <v>8851</v>
      </c>
      <c r="T148" s="134" t="s">
        <v>63</v>
      </c>
      <c r="U148" s="119">
        <v>11</v>
      </c>
      <c r="V148" s="134">
        <v>11370</v>
      </c>
      <c r="W148" s="103" t="s">
        <v>1302</v>
      </c>
      <c r="X148" s="136" t="str">
        <f t="shared" si="7"/>
        <v>11370ABEIJ</v>
      </c>
      <c r="Y148" s="137" t="s">
        <v>1303</v>
      </c>
      <c r="Z148" s="119" t="s">
        <v>116</v>
      </c>
      <c r="AA148" s="119" t="s">
        <v>200</v>
      </c>
      <c r="AB148" s="131" t="s">
        <v>1304</v>
      </c>
      <c r="AC148" s="119" t="s">
        <v>87</v>
      </c>
      <c r="AD148" s="119" t="s">
        <v>42</v>
      </c>
      <c r="AE148" s="119" t="s">
        <v>119</v>
      </c>
      <c r="AF148" s="119" t="s">
        <v>120</v>
      </c>
      <c r="AG148" s="119" t="s">
        <v>121</v>
      </c>
      <c r="AH148" s="119"/>
      <c r="AI148" s="138" t="s">
        <v>1069</v>
      </c>
      <c r="AJ148" s="133" t="s">
        <v>123</v>
      </c>
      <c r="AK148" s="133" t="s">
        <v>124</v>
      </c>
      <c r="AL148" s="133"/>
      <c r="AM148" s="133"/>
      <c r="AN148" s="133" t="s">
        <v>42</v>
      </c>
      <c r="AO148" s="133" t="s">
        <v>42</v>
      </c>
      <c r="AP148" s="133" t="s">
        <v>202</v>
      </c>
      <c r="AQ148" s="133" t="s">
        <v>126</v>
      </c>
      <c r="AR148" s="137"/>
      <c r="AS148" s="137"/>
      <c r="AT148" s="137"/>
      <c r="AU148" s="133">
        <v>1000326966</v>
      </c>
      <c r="AV148" s="133" t="s">
        <v>1305</v>
      </c>
      <c r="AW148" s="133" t="s">
        <v>1306</v>
      </c>
      <c r="AX148" s="138"/>
      <c r="AY148" s="138"/>
      <c r="AZ148" s="138"/>
      <c r="BA148" s="138"/>
      <c r="BB148" s="138"/>
      <c r="BC148" s="300">
        <v>1892063257</v>
      </c>
      <c r="BD148" s="300" t="s">
        <v>9048</v>
      </c>
      <c r="BE148" s="138"/>
    </row>
    <row r="149" spans="1:57" s="140" customFormat="1" ht="12" customHeight="1">
      <c r="A149" s="119">
        <v>2013</v>
      </c>
      <c r="B149" s="119" t="s">
        <v>138</v>
      </c>
      <c r="C149" s="119" t="s">
        <v>902</v>
      </c>
      <c r="D149" s="131">
        <v>8002237347</v>
      </c>
      <c r="E149" s="131" t="str">
        <f t="shared" si="8"/>
        <v>SIM</v>
      </c>
      <c r="F149" s="131" t="str">
        <f t="shared" si="9"/>
        <v>SIM</v>
      </c>
      <c r="G149" s="132">
        <v>41746</v>
      </c>
      <c r="H149" s="119" t="s">
        <v>87</v>
      </c>
      <c r="I149" s="119" t="s">
        <v>45</v>
      </c>
      <c r="J149" s="119">
        <v>192</v>
      </c>
      <c r="K149" s="119">
        <v>448</v>
      </c>
      <c r="L149" s="119">
        <v>8</v>
      </c>
      <c r="M149" s="119">
        <v>8</v>
      </c>
      <c r="N149" s="119">
        <v>16</v>
      </c>
      <c r="O149" s="119" t="s">
        <v>46</v>
      </c>
      <c r="P149" s="119" t="s">
        <v>46</v>
      </c>
      <c r="Q149" s="133" t="s">
        <v>46</v>
      </c>
      <c r="R149" s="134" t="s">
        <v>18</v>
      </c>
      <c r="S149" s="134" t="s">
        <v>8851</v>
      </c>
      <c r="T149" s="134" t="s">
        <v>63</v>
      </c>
      <c r="U149" s="119">
        <v>11</v>
      </c>
      <c r="V149" s="134">
        <v>11370</v>
      </c>
      <c r="W149" s="103" t="s">
        <v>1307</v>
      </c>
      <c r="X149" s="136" t="str">
        <f t="shared" si="7"/>
        <v>11370ABEIW</v>
      </c>
      <c r="Y149" s="137" t="s">
        <v>1308</v>
      </c>
      <c r="Z149" s="119" t="s">
        <v>116</v>
      </c>
      <c r="AA149" s="119" t="s">
        <v>200</v>
      </c>
      <c r="AB149" s="131" t="s">
        <v>1309</v>
      </c>
      <c r="AC149" s="119" t="s">
        <v>87</v>
      </c>
      <c r="AD149" s="119" t="s">
        <v>42</v>
      </c>
      <c r="AE149" s="119" t="s">
        <v>119</v>
      </c>
      <c r="AF149" s="119" t="s">
        <v>120</v>
      </c>
      <c r="AG149" s="119" t="s">
        <v>121</v>
      </c>
      <c r="AH149" s="119"/>
      <c r="AI149" s="138" t="s">
        <v>291</v>
      </c>
      <c r="AJ149" s="133" t="s">
        <v>123</v>
      </c>
      <c r="AK149" s="133" t="s">
        <v>124</v>
      </c>
      <c r="AL149" s="133"/>
      <c r="AM149" s="133"/>
      <c r="AN149" s="133" t="s">
        <v>42</v>
      </c>
      <c r="AO149" s="133" t="s">
        <v>42</v>
      </c>
      <c r="AP149" s="133" t="s">
        <v>202</v>
      </c>
      <c r="AQ149" s="133" t="s">
        <v>126</v>
      </c>
      <c r="AR149" s="137"/>
      <c r="AS149" s="137"/>
      <c r="AT149" s="137"/>
      <c r="AU149" s="133">
        <v>1002039565</v>
      </c>
      <c r="AV149" s="133" t="s">
        <v>1310</v>
      </c>
      <c r="AW149" s="133" t="s">
        <v>1311</v>
      </c>
      <c r="AX149" s="138"/>
      <c r="AY149" s="138"/>
      <c r="AZ149" s="138"/>
      <c r="BA149" s="138"/>
      <c r="BB149" s="138"/>
      <c r="BC149" s="300">
        <v>1892063257</v>
      </c>
      <c r="BD149" s="300" t="s">
        <v>9049</v>
      </c>
      <c r="BE149" s="138"/>
    </row>
    <row r="150" spans="1:57" s="140" customFormat="1" ht="12" customHeight="1">
      <c r="A150" s="119">
        <v>2013</v>
      </c>
      <c r="B150" s="119" t="s">
        <v>138</v>
      </c>
      <c r="C150" s="119" t="s">
        <v>902</v>
      </c>
      <c r="D150" s="131">
        <v>8002237288</v>
      </c>
      <c r="E150" s="131" t="str">
        <f t="shared" si="8"/>
        <v>SIM</v>
      </c>
      <c r="F150" s="131" t="str">
        <f t="shared" si="9"/>
        <v>SIM</v>
      </c>
      <c r="G150" s="132">
        <v>41785</v>
      </c>
      <c r="H150" s="119" t="s">
        <v>87</v>
      </c>
      <c r="I150" s="119" t="s">
        <v>45</v>
      </c>
      <c r="J150" s="119">
        <v>192</v>
      </c>
      <c r="K150" s="119">
        <v>448</v>
      </c>
      <c r="L150" s="119">
        <v>8</v>
      </c>
      <c r="M150" s="119">
        <v>8</v>
      </c>
      <c r="N150" s="119">
        <v>16</v>
      </c>
      <c r="O150" s="119" t="s">
        <v>46</v>
      </c>
      <c r="P150" s="119" t="s">
        <v>46</v>
      </c>
      <c r="Q150" s="133" t="s">
        <v>46</v>
      </c>
      <c r="R150" s="134" t="s">
        <v>18</v>
      </c>
      <c r="S150" s="134" t="s">
        <v>8851</v>
      </c>
      <c r="T150" s="134" t="s">
        <v>63</v>
      </c>
      <c r="U150" s="119">
        <v>11</v>
      </c>
      <c r="V150" s="134">
        <v>11370</v>
      </c>
      <c r="W150" s="103" t="s">
        <v>1312</v>
      </c>
      <c r="X150" s="136" t="str">
        <f t="shared" si="7"/>
        <v>11370ABEJK</v>
      </c>
      <c r="Y150" s="137" t="s">
        <v>1313</v>
      </c>
      <c r="Z150" s="119" t="s">
        <v>116</v>
      </c>
      <c r="AA150" s="119" t="s">
        <v>200</v>
      </c>
      <c r="AB150" s="131" t="s">
        <v>1314</v>
      </c>
      <c r="AC150" s="119" t="s">
        <v>87</v>
      </c>
      <c r="AD150" s="119" t="s">
        <v>42</v>
      </c>
      <c r="AE150" s="119" t="s">
        <v>119</v>
      </c>
      <c r="AF150" s="119" t="s">
        <v>120</v>
      </c>
      <c r="AG150" s="119" t="s">
        <v>121</v>
      </c>
      <c r="AH150" s="119"/>
      <c r="AI150" s="138" t="s">
        <v>1069</v>
      </c>
      <c r="AJ150" s="133" t="s">
        <v>123</v>
      </c>
      <c r="AK150" s="133" t="s">
        <v>124</v>
      </c>
      <c r="AL150" s="133"/>
      <c r="AM150" s="133"/>
      <c r="AN150" s="133" t="s">
        <v>42</v>
      </c>
      <c r="AO150" s="133" t="s">
        <v>42</v>
      </c>
      <c r="AP150" s="133" t="s">
        <v>202</v>
      </c>
      <c r="AQ150" s="133" t="s">
        <v>126</v>
      </c>
      <c r="AR150" s="137"/>
      <c r="AS150" s="137"/>
      <c r="AT150" s="137"/>
      <c r="AU150" s="133">
        <v>1002063512</v>
      </c>
      <c r="AV150" s="133" t="s">
        <v>1315</v>
      </c>
      <c r="AW150" s="133" t="s">
        <v>1316</v>
      </c>
      <c r="AX150" s="138"/>
      <c r="AY150" s="138"/>
      <c r="AZ150" s="138"/>
      <c r="BA150" s="138"/>
      <c r="BB150" s="138"/>
      <c r="BC150" s="300">
        <v>1892063257</v>
      </c>
      <c r="BD150" s="300" t="s">
        <v>9050</v>
      </c>
      <c r="BE150" s="138"/>
    </row>
    <row r="151" spans="1:57" s="140" customFormat="1" ht="12" customHeight="1">
      <c r="A151" s="119">
        <v>2013</v>
      </c>
      <c r="B151" s="119" t="s">
        <v>138</v>
      </c>
      <c r="C151" s="119" t="s">
        <v>902</v>
      </c>
      <c r="D151" s="131">
        <v>8002273086</v>
      </c>
      <c r="E151" s="131" t="str">
        <f t="shared" si="8"/>
        <v>SIM</v>
      </c>
      <c r="F151" s="131" t="str">
        <f t="shared" si="9"/>
        <v>SIM</v>
      </c>
      <c r="G151" s="132">
        <v>41695</v>
      </c>
      <c r="H151" s="119" t="s">
        <v>87</v>
      </c>
      <c r="I151" s="119" t="s">
        <v>45</v>
      </c>
      <c r="J151" s="119">
        <v>192</v>
      </c>
      <c r="K151" s="119">
        <v>448</v>
      </c>
      <c r="L151" s="119">
        <v>8</v>
      </c>
      <c r="M151" s="119">
        <v>8</v>
      </c>
      <c r="N151" s="119">
        <v>16</v>
      </c>
      <c r="O151" s="119" t="s">
        <v>46</v>
      </c>
      <c r="P151" s="119" t="s">
        <v>46</v>
      </c>
      <c r="Q151" s="133" t="s">
        <v>46</v>
      </c>
      <c r="R151" s="134" t="s">
        <v>18</v>
      </c>
      <c r="S151" s="134" t="s">
        <v>8851</v>
      </c>
      <c r="T151" s="134" t="s">
        <v>63</v>
      </c>
      <c r="U151" s="119">
        <v>11</v>
      </c>
      <c r="V151" s="134">
        <v>11548</v>
      </c>
      <c r="W151" s="103" t="s">
        <v>1690</v>
      </c>
      <c r="X151" s="136" t="str">
        <f t="shared" si="7"/>
        <v>11548FZEJW</v>
      </c>
      <c r="Y151" s="137" t="s">
        <v>1691</v>
      </c>
      <c r="Z151" s="119" t="s">
        <v>1663</v>
      </c>
      <c r="AA151" s="119" t="s">
        <v>1692</v>
      </c>
      <c r="AB151" s="131" t="s">
        <v>1693</v>
      </c>
      <c r="AC151" s="119" t="s">
        <v>87</v>
      </c>
      <c r="AD151" s="119" t="s">
        <v>42</v>
      </c>
      <c r="AE151" s="119" t="s">
        <v>1694</v>
      </c>
      <c r="AF151" s="119" t="s">
        <v>120</v>
      </c>
      <c r="AG151" s="119" t="s">
        <v>121</v>
      </c>
      <c r="AH151" s="119"/>
      <c r="AI151" s="138" t="s">
        <v>1340</v>
      </c>
      <c r="AJ151" s="133" t="s">
        <v>123</v>
      </c>
      <c r="AK151" s="133" t="s">
        <v>124</v>
      </c>
      <c r="AL151" s="133"/>
      <c r="AM151" s="133"/>
      <c r="AN151" s="133" t="s">
        <v>42</v>
      </c>
      <c r="AO151" s="133" t="s">
        <v>42</v>
      </c>
      <c r="AP151" s="133" t="s">
        <v>1052</v>
      </c>
      <c r="AQ151" s="133" t="s">
        <v>102</v>
      </c>
      <c r="AR151" s="137"/>
      <c r="AS151" s="137"/>
      <c r="AT151" s="137"/>
      <c r="AU151" s="133">
        <v>1002039409</v>
      </c>
      <c r="AV151" s="133" t="s">
        <v>1695</v>
      </c>
      <c r="AW151" s="133" t="s">
        <v>1696</v>
      </c>
      <c r="AX151" s="138"/>
      <c r="AY151" s="138"/>
      <c r="AZ151" s="138"/>
      <c r="BA151" s="138"/>
      <c r="BB151" s="138"/>
      <c r="BC151" s="300">
        <v>1892063257</v>
      </c>
      <c r="BD151" s="300" t="s">
        <v>9051</v>
      </c>
      <c r="BE151" s="138"/>
    </row>
    <row r="152" spans="1:57" s="140" customFormat="1" ht="12" customHeight="1">
      <c r="A152" s="119">
        <v>2013</v>
      </c>
      <c r="B152" s="119" t="s">
        <v>138</v>
      </c>
      <c r="C152" s="119" t="s">
        <v>902</v>
      </c>
      <c r="D152" s="131">
        <v>8002273495</v>
      </c>
      <c r="E152" s="131" t="str">
        <f t="shared" si="8"/>
        <v>SIM</v>
      </c>
      <c r="F152" s="131" t="str">
        <f t="shared" si="9"/>
        <v>SIM</v>
      </c>
      <c r="G152" s="132">
        <v>41482</v>
      </c>
      <c r="H152" s="119" t="s">
        <v>87</v>
      </c>
      <c r="I152" s="119" t="s">
        <v>45</v>
      </c>
      <c r="J152" s="142">
        <v>256</v>
      </c>
      <c r="K152" s="119">
        <v>448</v>
      </c>
      <c r="L152" s="119">
        <v>8</v>
      </c>
      <c r="M152" s="119">
        <v>8</v>
      </c>
      <c r="N152" s="119">
        <v>16</v>
      </c>
      <c r="O152" s="119" t="s">
        <v>43</v>
      </c>
      <c r="P152" s="119" t="s">
        <v>43</v>
      </c>
      <c r="Q152" s="133" t="s">
        <v>46</v>
      </c>
      <c r="R152" s="134" t="s">
        <v>18</v>
      </c>
      <c r="S152" s="134" t="s">
        <v>8851</v>
      </c>
      <c r="T152" s="134" t="s">
        <v>63</v>
      </c>
      <c r="U152" s="142">
        <v>19</v>
      </c>
      <c r="V152" s="134">
        <v>11415</v>
      </c>
      <c r="W152" s="144" t="s">
        <v>1537</v>
      </c>
      <c r="X152" s="136" t="str">
        <f t="shared" si="7"/>
        <v>11415NZEKC</v>
      </c>
      <c r="Y152" s="137" t="s">
        <v>10646</v>
      </c>
      <c r="Z152" s="142" t="s">
        <v>1538</v>
      </c>
      <c r="AA152" s="142" t="s">
        <v>1527</v>
      </c>
      <c r="AB152" s="131" t="s">
        <v>1539</v>
      </c>
      <c r="AC152" s="142" t="s">
        <v>87</v>
      </c>
      <c r="AD152" s="119" t="s">
        <v>42</v>
      </c>
      <c r="AE152" s="142" t="s">
        <v>1540</v>
      </c>
      <c r="AF152" s="143" t="s">
        <v>992</v>
      </c>
      <c r="AG152" s="143" t="s">
        <v>487</v>
      </c>
      <c r="AH152" s="143"/>
      <c r="AI152" s="138" t="s">
        <v>488</v>
      </c>
      <c r="AJ152" s="133" t="s">
        <v>58</v>
      </c>
      <c r="AK152" s="133" t="s">
        <v>57</v>
      </c>
      <c r="AL152" s="133"/>
      <c r="AM152" s="133"/>
      <c r="AN152" s="133" t="s">
        <v>42</v>
      </c>
      <c r="AO152" s="133" t="s">
        <v>42</v>
      </c>
      <c r="AP152" s="133" t="s">
        <v>70</v>
      </c>
      <c r="AQ152" s="133" t="s">
        <v>126</v>
      </c>
      <c r="AR152" s="137"/>
      <c r="AS152" s="137"/>
      <c r="AT152" s="137"/>
      <c r="AU152" s="133">
        <v>1003665800</v>
      </c>
      <c r="AV152" s="133" t="s">
        <v>1541</v>
      </c>
      <c r="AW152" s="133" t="s">
        <v>1542</v>
      </c>
      <c r="AX152" s="138"/>
      <c r="AY152" s="138"/>
      <c r="AZ152" s="138"/>
      <c r="BA152" s="138"/>
      <c r="BB152" s="138"/>
      <c r="BC152" s="300">
        <v>1892063257</v>
      </c>
      <c r="BD152" s="300" t="s">
        <v>10548</v>
      </c>
      <c r="BE152" s="138"/>
    </row>
    <row r="153" spans="1:57" s="140" customFormat="1" ht="12" customHeight="1">
      <c r="A153" s="119">
        <v>2013</v>
      </c>
      <c r="B153" s="119" t="s">
        <v>138</v>
      </c>
      <c r="C153" s="119" t="s">
        <v>902</v>
      </c>
      <c r="D153" s="131">
        <v>8002273093</v>
      </c>
      <c r="E153" s="131" t="str">
        <f t="shared" si="8"/>
        <v>SIM</v>
      </c>
      <c r="F153" s="131" t="str">
        <f t="shared" si="9"/>
        <v>SIM</v>
      </c>
      <c r="G153" s="132">
        <v>41719</v>
      </c>
      <c r="H153" s="119" t="s">
        <v>87</v>
      </c>
      <c r="I153" s="119" t="s">
        <v>45</v>
      </c>
      <c r="J153" s="119">
        <v>192</v>
      </c>
      <c r="K153" s="119">
        <v>448</v>
      </c>
      <c r="L153" s="119">
        <v>8</v>
      </c>
      <c r="M153" s="119">
        <v>8</v>
      </c>
      <c r="N153" s="119">
        <v>16</v>
      </c>
      <c r="O153" s="119" t="s">
        <v>46</v>
      </c>
      <c r="P153" s="119" t="s">
        <v>46</v>
      </c>
      <c r="Q153" s="133" t="s">
        <v>46</v>
      </c>
      <c r="R153" s="134" t="s">
        <v>18</v>
      </c>
      <c r="S153" s="134" t="s">
        <v>8851</v>
      </c>
      <c r="T153" s="134" t="s">
        <v>63</v>
      </c>
      <c r="U153" s="119">
        <v>11</v>
      </c>
      <c r="V153" s="134">
        <v>11548</v>
      </c>
      <c r="W153" s="103" t="s">
        <v>1697</v>
      </c>
      <c r="X153" s="136" t="str">
        <f t="shared" si="7"/>
        <v>11548FZEKM</v>
      </c>
      <c r="Y153" s="137" t="s">
        <v>1698</v>
      </c>
      <c r="Z153" s="119" t="s">
        <v>1663</v>
      </c>
      <c r="AA153" s="119" t="s">
        <v>1692</v>
      </c>
      <c r="AB153" s="131" t="s">
        <v>1699</v>
      </c>
      <c r="AC153" s="119" t="s">
        <v>87</v>
      </c>
      <c r="AD153" s="119" t="s">
        <v>42</v>
      </c>
      <c r="AE153" s="119" t="s">
        <v>1694</v>
      </c>
      <c r="AF153" s="119" t="s">
        <v>120</v>
      </c>
      <c r="AG153" s="119" t="s">
        <v>121</v>
      </c>
      <c r="AH153" s="119"/>
      <c r="AI153" s="138" t="s">
        <v>1340</v>
      </c>
      <c r="AJ153" s="133" t="s">
        <v>123</v>
      </c>
      <c r="AK153" s="133" t="s">
        <v>124</v>
      </c>
      <c r="AL153" s="133"/>
      <c r="AM153" s="133"/>
      <c r="AN153" s="133" t="s">
        <v>42</v>
      </c>
      <c r="AO153" s="133" t="s">
        <v>42</v>
      </c>
      <c r="AP153" s="133" t="s">
        <v>1052</v>
      </c>
      <c r="AQ153" s="133" t="s">
        <v>102</v>
      </c>
      <c r="AR153" s="137"/>
      <c r="AS153" s="137"/>
      <c r="AT153" s="137"/>
      <c r="AU153" s="133">
        <v>1002039468</v>
      </c>
      <c r="AV153" s="133" t="s">
        <v>1700</v>
      </c>
      <c r="AW153" s="133" t="s">
        <v>1701</v>
      </c>
      <c r="AX153" s="138"/>
      <c r="AY153" s="138"/>
      <c r="AZ153" s="138"/>
      <c r="BA153" s="138"/>
      <c r="BB153" s="138"/>
      <c r="BC153" s="300">
        <v>1892063257</v>
      </c>
      <c r="BD153" s="300" t="s">
        <v>9052</v>
      </c>
      <c r="BE153" s="138"/>
    </row>
    <row r="154" spans="1:57" s="140" customFormat="1" ht="12" customHeight="1">
      <c r="A154" s="119">
        <v>2013</v>
      </c>
      <c r="B154" s="119" t="s">
        <v>138</v>
      </c>
      <c r="C154" s="119" t="s">
        <v>902</v>
      </c>
      <c r="D154" s="131">
        <v>8002237310</v>
      </c>
      <c r="E154" s="131" t="str">
        <f t="shared" si="8"/>
        <v>SIM</v>
      </c>
      <c r="F154" s="131" t="str">
        <f t="shared" si="9"/>
        <v>SIM</v>
      </c>
      <c r="G154" s="132">
        <v>41659</v>
      </c>
      <c r="H154" s="119" t="s">
        <v>87</v>
      </c>
      <c r="I154" s="119" t="s">
        <v>45</v>
      </c>
      <c r="J154" s="119">
        <v>192</v>
      </c>
      <c r="K154" s="119">
        <v>448</v>
      </c>
      <c r="L154" s="119">
        <v>8</v>
      </c>
      <c r="M154" s="119">
        <v>8</v>
      </c>
      <c r="N154" s="119">
        <v>16</v>
      </c>
      <c r="O154" s="119" t="s">
        <v>46</v>
      </c>
      <c r="P154" s="119" t="s">
        <v>46</v>
      </c>
      <c r="Q154" s="133" t="s">
        <v>46</v>
      </c>
      <c r="R154" s="134" t="s">
        <v>18</v>
      </c>
      <c r="S154" s="134" t="s">
        <v>8851</v>
      </c>
      <c r="T154" s="134" t="s">
        <v>63</v>
      </c>
      <c r="U154" s="119">
        <v>11</v>
      </c>
      <c r="V154" s="134">
        <v>11370</v>
      </c>
      <c r="W154" s="103" t="s">
        <v>1317</v>
      </c>
      <c r="X154" s="136" t="str">
        <f t="shared" si="7"/>
        <v>11370ABELA</v>
      </c>
      <c r="Y154" s="137" t="s">
        <v>1318</v>
      </c>
      <c r="Z154" s="119" t="s">
        <v>116</v>
      </c>
      <c r="AA154" s="119" t="s">
        <v>200</v>
      </c>
      <c r="AB154" s="131" t="s">
        <v>1319</v>
      </c>
      <c r="AC154" s="119" t="s">
        <v>87</v>
      </c>
      <c r="AD154" s="119" t="s">
        <v>42</v>
      </c>
      <c r="AE154" s="119" t="s">
        <v>119</v>
      </c>
      <c r="AF154" s="119" t="s">
        <v>120</v>
      </c>
      <c r="AG154" s="119" t="s">
        <v>121</v>
      </c>
      <c r="AH154" s="119"/>
      <c r="AI154" s="138" t="s">
        <v>1069</v>
      </c>
      <c r="AJ154" s="133" t="s">
        <v>123</v>
      </c>
      <c r="AK154" s="133" t="s">
        <v>124</v>
      </c>
      <c r="AL154" s="133"/>
      <c r="AM154" s="133"/>
      <c r="AN154" s="133" t="s">
        <v>42</v>
      </c>
      <c r="AO154" s="133" t="s">
        <v>42</v>
      </c>
      <c r="AP154" s="133" t="s">
        <v>202</v>
      </c>
      <c r="AQ154" s="133" t="s">
        <v>126</v>
      </c>
      <c r="AR154" s="137"/>
      <c r="AS154" s="137"/>
      <c r="AT154" s="137"/>
      <c r="AU154" s="133">
        <v>1000326958</v>
      </c>
      <c r="AV154" s="133" t="s">
        <v>1320</v>
      </c>
      <c r="AW154" s="133" t="s">
        <v>1321</v>
      </c>
      <c r="AX154" s="138"/>
      <c r="AY154" s="138"/>
      <c r="AZ154" s="138"/>
      <c r="BA154" s="138"/>
      <c r="BB154" s="138"/>
      <c r="BC154" s="300">
        <v>1892063257</v>
      </c>
      <c r="BD154" s="300" t="s">
        <v>9053</v>
      </c>
      <c r="BE154" s="138"/>
    </row>
    <row r="155" spans="1:57" s="140" customFormat="1" ht="12" customHeight="1">
      <c r="A155" s="119">
        <v>2013</v>
      </c>
      <c r="B155" s="119" t="s">
        <v>138</v>
      </c>
      <c r="C155" s="119" t="s">
        <v>902</v>
      </c>
      <c r="D155" s="131">
        <v>8002237319</v>
      </c>
      <c r="E155" s="131" t="str">
        <f t="shared" si="8"/>
        <v>SIM</v>
      </c>
      <c r="F155" s="131" t="str">
        <f t="shared" si="9"/>
        <v>SIM</v>
      </c>
      <c r="G155" s="132">
        <v>41614</v>
      </c>
      <c r="H155" s="119" t="s">
        <v>87</v>
      </c>
      <c r="I155" s="119" t="s">
        <v>45</v>
      </c>
      <c r="J155" s="119">
        <v>192</v>
      </c>
      <c r="K155" s="119">
        <v>448</v>
      </c>
      <c r="L155" s="119">
        <v>8</v>
      </c>
      <c r="M155" s="119">
        <v>8</v>
      </c>
      <c r="N155" s="119">
        <v>16</v>
      </c>
      <c r="O155" s="119" t="s">
        <v>46</v>
      </c>
      <c r="P155" s="119" t="s">
        <v>46</v>
      </c>
      <c r="Q155" s="133" t="s">
        <v>46</v>
      </c>
      <c r="R155" s="134" t="s">
        <v>18</v>
      </c>
      <c r="S155" s="134" t="s">
        <v>8851</v>
      </c>
      <c r="T155" s="134" t="s">
        <v>63</v>
      </c>
      <c r="U155" s="119">
        <v>11</v>
      </c>
      <c r="V155" s="134">
        <v>11370</v>
      </c>
      <c r="W155" s="103" t="s">
        <v>1322</v>
      </c>
      <c r="X155" s="136" t="str">
        <f t="shared" si="7"/>
        <v>11370ABELH</v>
      </c>
      <c r="Y155" s="137" t="s">
        <v>1323</v>
      </c>
      <c r="Z155" s="119" t="s">
        <v>116</v>
      </c>
      <c r="AA155" s="119" t="s">
        <v>200</v>
      </c>
      <c r="AB155" s="131" t="s">
        <v>1324</v>
      </c>
      <c r="AC155" s="119" t="s">
        <v>87</v>
      </c>
      <c r="AD155" s="119" t="s">
        <v>42</v>
      </c>
      <c r="AE155" s="119" t="s">
        <v>119</v>
      </c>
      <c r="AF155" s="119" t="s">
        <v>120</v>
      </c>
      <c r="AG155" s="119" t="s">
        <v>121</v>
      </c>
      <c r="AH155" s="119"/>
      <c r="AI155" s="138" t="s">
        <v>1069</v>
      </c>
      <c r="AJ155" s="133" t="s">
        <v>123</v>
      </c>
      <c r="AK155" s="133" t="s">
        <v>124</v>
      </c>
      <c r="AL155" s="133"/>
      <c r="AM155" s="133"/>
      <c r="AN155" s="133" t="s">
        <v>42</v>
      </c>
      <c r="AO155" s="133" t="s">
        <v>42</v>
      </c>
      <c r="AP155" s="133" t="s">
        <v>202</v>
      </c>
      <c r="AQ155" s="133" t="s">
        <v>126</v>
      </c>
      <c r="AR155" s="137"/>
      <c r="AS155" s="137"/>
      <c r="AT155" s="137"/>
      <c r="AU155" s="133">
        <v>1001898750</v>
      </c>
      <c r="AV155" s="133" t="s">
        <v>1325</v>
      </c>
      <c r="AW155" s="133" t="s">
        <v>1326</v>
      </c>
      <c r="AX155" s="138"/>
      <c r="AY155" s="138"/>
      <c r="AZ155" s="138"/>
      <c r="BA155" s="138"/>
      <c r="BB155" s="138"/>
      <c r="BC155" s="300">
        <v>1892063257</v>
      </c>
      <c r="BD155" s="300" t="s">
        <v>9054</v>
      </c>
      <c r="BE155" s="138"/>
    </row>
    <row r="156" spans="1:57" s="140" customFormat="1" ht="12" customHeight="1">
      <c r="A156" s="119">
        <v>2013</v>
      </c>
      <c r="B156" s="119" t="s">
        <v>138</v>
      </c>
      <c r="C156" s="119" t="s">
        <v>902</v>
      </c>
      <c r="D156" s="131">
        <v>8002237328</v>
      </c>
      <c r="E156" s="131" t="str">
        <f t="shared" si="8"/>
        <v>SIM</v>
      </c>
      <c r="F156" s="131" t="str">
        <f t="shared" si="9"/>
        <v>SIM</v>
      </c>
      <c r="G156" s="132">
        <v>41669</v>
      </c>
      <c r="H156" s="119" t="s">
        <v>87</v>
      </c>
      <c r="I156" s="119" t="s">
        <v>45</v>
      </c>
      <c r="J156" s="119">
        <v>192</v>
      </c>
      <c r="K156" s="119">
        <v>448</v>
      </c>
      <c r="L156" s="119">
        <v>8</v>
      </c>
      <c r="M156" s="119">
        <v>8</v>
      </c>
      <c r="N156" s="119">
        <v>16</v>
      </c>
      <c r="O156" s="119" t="s">
        <v>46</v>
      </c>
      <c r="P156" s="119" t="s">
        <v>46</v>
      </c>
      <c r="Q156" s="133" t="s">
        <v>43</v>
      </c>
      <c r="R156" s="134" t="s">
        <v>18</v>
      </c>
      <c r="S156" s="134" t="s">
        <v>8851</v>
      </c>
      <c r="T156" s="134" t="s">
        <v>63</v>
      </c>
      <c r="U156" s="119">
        <v>11</v>
      </c>
      <c r="V156" s="134">
        <v>11370</v>
      </c>
      <c r="W156" s="103" t="s">
        <v>1327</v>
      </c>
      <c r="X156" s="136" t="str">
        <f t="shared" si="7"/>
        <v>11370ABELN</v>
      </c>
      <c r="Y156" s="137" t="s">
        <v>1328</v>
      </c>
      <c r="Z156" s="119" t="s">
        <v>116</v>
      </c>
      <c r="AA156" s="119" t="s">
        <v>200</v>
      </c>
      <c r="AB156" s="131" t="s">
        <v>1329</v>
      </c>
      <c r="AC156" s="119" t="s">
        <v>87</v>
      </c>
      <c r="AD156" s="119" t="s">
        <v>42</v>
      </c>
      <c r="AE156" s="119" t="s">
        <v>119</v>
      </c>
      <c r="AF156" s="119" t="s">
        <v>120</v>
      </c>
      <c r="AG156" s="119" t="s">
        <v>121</v>
      </c>
      <c r="AH156" s="119"/>
      <c r="AI156" s="138" t="s">
        <v>1069</v>
      </c>
      <c r="AJ156" s="133" t="s">
        <v>123</v>
      </c>
      <c r="AK156" s="133" t="s">
        <v>124</v>
      </c>
      <c r="AL156" s="133"/>
      <c r="AM156" s="133"/>
      <c r="AN156" s="133" t="s">
        <v>42</v>
      </c>
      <c r="AO156" s="133" t="s">
        <v>42</v>
      </c>
      <c r="AP156" s="133" t="s">
        <v>202</v>
      </c>
      <c r="AQ156" s="133" t="s">
        <v>126</v>
      </c>
      <c r="AR156" s="137"/>
      <c r="AS156" s="137"/>
      <c r="AT156" s="137"/>
      <c r="AU156" s="133">
        <v>1000326974</v>
      </c>
      <c r="AV156" s="133" t="s">
        <v>1330</v>
      </c>
      <c r="AW156" s="133" t="s">
        <v>1331</v>
      </c>
      <c r="AX156" s="138"/>
      <c r="AY156" s="138"/>
      <c r="AZ156" s="138"/>
      <c r="BA156" s="138"/>
      <c r="BB156" s="138"/>
      <c r="BC156" s="300">
        <v>1892063257</v>
      </c>
      <c r="BD156" s="300" t="s">
        <v>9055</v>
      </c>
      <c r="BE156" s="138"/>
    </row>
    <row r="157" spans="1:57" s="140" customFormat="1" ht="12" customHeight="1">
      <c r="A157" s="119">
        <v>2013</v>
      </c>
      <c r="B157" s="119" t="s">
        <v>138</v>
      </c>
      <c r="C157" s="119" t="s">
        <v>902</v>
      </c>
      <c r="D157" s="131">
        <v>8002237353</v>
      </c>
      <c r="E157" s="131" t="str">
        <f t="shared" si="8"/>
        <v>SIM</v>
      </c>
      <c r="F157" s="131" t="str">
        <f t="shared" si="9"/>
        <v>SIM</v>
      </c>
      <c r="G157" s="132">
        <v>41614</v>
      </c>
      <c r="H157" s="119" t="s">
        <v>87</v>
      </c>
      <c r="I157" s="119" t="s">
        <v>45</v>
      </c>
      <c r="J157" s="119">
        <v>192</v>
      </c>
      <c r="K157" s="119">
        <v>448</v>
      </c>
      <c r="L157" s="119">
        <v>8</v>
      </c>
      <c r="M157" s="119">
        <v>8</v>
      </c>
      <c r="N157" s="119">
        <v>16</v>
      </c>
      <c r="O157" s="119" t="s">
        <v>46</v>
      </c>
      <c r="P157" s="119" t="s">
        <v>46</v>
      </c>
      <c r="Q157" s="133" t="s">
        <v>46</v>
      </c>
      <c r="R157" s="134" t="s">
        <v>18</v>
      </c>
      <c r="S157" s="134" t="s">
        <v>8851</v>
      </c>
      <c r="T157" s="134" t="s">
        <v>63</v>
      </c>
      <c r="U157" s="119">
        <v>11</v>
      </c>
      <c r="V157" s="134">
        <v>11370</v>
      </c>
      <c r="W157" s="103" t="s">
        <v>1332</v>
      </c>
      <c r="X157" s="136" t="str">
        <f t="shared" si="7"/>
        <v>11370ABELP</v>
      </c>
      <c r="Y157" s="137" t="s">
        <v>1333</v>
      </c>
      <c r="Z157" s="119" t="s">
        <v>116</v>
      </c>
      <c r="AA157" s="119" t="s">
        <v>200</v>
      </c>
      <c r="AB157" s="131" t="s">
        <v>1334</v>
      </c>
      <c r="AC157" s="119" t="s">
        <v>87</v>
      </c>
      <c r="AD157" s="119" t="s">
        <v>42</v>
      </c>
      <c r="AE157" s="119" t="s">
        <v>119</v>
      </c>
      <c r="AF157" s="119" t="s">
        <v>120</v>
      </c>
      <c r="AG157" s="119" t="s">
        <v>121</v>
      </c>
      <c r="AH157" s="119"/>
      <c r="AI157" s="138" t="s">
        <v>291</v>
      </c>
      <c r="AJ157" s="133" t="s">
        <v>123</v>
      </c>
      <c r="AK157" s="133" t="s">
        <v>124</v>
      </c>
      <c r="AL157" s="133"/>
      <c r="AM157" s="133"/>
      <c r="AN157" s="133" t="s">
        <v>42</v>
      </c>
      <c r="AO157" s="133" t="s">
        <v>42</v>
      </c>
      <c r="AP157" s="133" t="s">
        <v>202</v>
      </c>
      <c r="AQ157" s="133" t="s">
        <v>126</v>
      </c>
      <c r="AR157" s="137"/>
      <c r="AS157" s="137"/>
      <c r="AT157" s="137"/>
      <c r="AU157" s="133">
        <v>1001898793</v>
      </c>
      <c r="AV157" s="133" t="s">
        <v>1335</v>
      </c>
      <c r="AW157" s="133" t="s">
        <v>1336</v>
      </c>
      <c r="AX157" s="138"/>
      <c r="AY157" s="138"/>
      <c r="AZ157" s="138"/>
      <c r="BA157" s="138"/>
      <c r="BB157" s="138"/>
      <c r="BC157" s="300">
        <v>1892063257</v>
      </c>
      <c r="BD157" s="300" t="s">
        <v>9056</v>
      </c>
      <c r="BE157" s="138"/>
    </row>
    <row r="158" spans="1:57" s="140" customFormat="1" ht="12" customHeight="1">
      <c r="A158" s="119">
        <v>2013</v>
      </c>
      <c r="B158" s="119" t="s">
        <v>138</v>
      </c>
      <c r="C158" s="119" t="s">
        <v>902</v>
      </c>
      <c r="D158" s="131">
        <v>8002237045</v>
      </c>
      <c r="E158" s="131" t="str">
        <f t="shared" si="8"/>
        <v>SIM</v>
      </c>
      <c r="F158" s="131" t="str">
        <f t="shared" si="9"/>
        <v>SIM</v>
      </c>
      <c r="G158" s="132">
        <v>41694</v>
      </c>
      <c r="H158" s="119" t="s">
        <v>87</v>
      </c>
      <c r="I158" s="119" t="s">
        <v>45</v>
      </c>
      <c r="J158" s="119">
        <v>192</v>
      </c>
      <c r="K158" s="119">
        <v>448</v>
      </c>
      <c r="L158" s="119">
        <v>8</v>
      </c>
      <c r="M158" s="119">
        <v>8</v>
      </c>
      <c r="N158" s="119">
        <v>16</v>
      </c>
      <c r="O158" s="119" t="s">
        <v>46</v>
      </c>
      <c r="P158" s="119" t="s">
        <v>46</v>
      </c>
      <c r="Q158" s="133" t="s">
        <v>46</v>
      </c>
      <c r="R158" s="134" t="s">
        <v>18</v>
      </c>
      <c r="S158" s="134" t="s">
        <v>8851</v>
      </c>
      <c r="T158" s="134" t="s">
        <v>63</v>
      </c>
      <c r="U158" s="119">
        <v>11</v>
      </c>
      <c r="V158" s="134">
        <v>11370</v>
      </c>
      <c r="W158" s="103" t="s">
        <v>1337</v>
      </c>
      <c r="X158" s="136" t="str">
        <f t="shared" si="7"/>
        <v>11370ABELQ</v>
      </c>
      <c r="Y158" s="137" t="s">
        <v>1338</v>
      </c>
      <c r="Z158" s="119" t="s">
        <v>116</v>
      </c>
      <c r="AA158" s="119" t="s">
        <v>200</v>
      </c>
      <c r="AB158" s="131" t="s">
        <v>1339</v>
      </c>
      <c r="AC158" s="119" t="s">
        <v>87</v>
      </c>
      <c r="AD158" s="119" t="s">
        <v>42</v>
      </c>
      <c r="AE158" s="119" t="s">
        <v>119</v>
      </c>
      <c r="AF158" s="119" t="s">
        <v>120</v>
      </c>
      <c r="AG158" s="119" t="s">
        <v>121</v>
      </c>
      <c r="AH158" s="119"/>
      <c r="AI158" s="138" t="s">
        <v>1340</v>
      </c>
      <c r="AJ158" s="133" t="s">
        <v>123</v>
      </c>
      <c r="AK158" s="133" t="s">
        <v>124</v>
      </c>
      <c r="AL158" s="133"/>
      <c r="AM158" s="133"/>
      <c r="AN158" s="133" t="s">
        <v>42</v>
      </c>
      <c r="AO158" s="133" t="s">
        <v>42</v>
      </c>
      <c r="AP158" s="133" t="s">
        <v>202</v>
      </c>
      <c r="AQ158" s="133" t="s">
        <v>126</v>
      </c>
      <c r="AR158" s="137"/>
      <c r="AS158" s="137"/>
      <c r="AT158" s="137"/>
      <c r="AU158" s="133">
        <v>1002039395</v>
      </c>
      <c r="AV158" s="133" t="s">
        <v>1341</v>
      </c>
      <c r="AW158" s="133" t="s">
        <v>1342</v>
      </c>
      <c r="AX158" s="138"/>
      <c r="AY158" s="138"/>
      <c r="AZ158" s="138"/>
      <c r="BA158" s="138"/>
      <c r="BB158" s="138"/>
      <c r="BC158" s="300">
        <v>1892063257</v>
      </c>
      <c r="BD158" s="300" t="s">
        <v>9057</v>
      </c>
      <c r="BE158" s="138"/>
    </row>
    <row r="159" spans="1:57" s="140" customFormat="1" ht="12" customHeight="1">
      <c r="A159" s="119">
        <v>2013</v>
      </c>
      <c r="B159" s="119" t="s">
        <v>138</v>
      </c>
      <c r="C159" s="119" t="s">
        <v>902</v>
      </c>
      <c r="D159" s="131">
        <v>8002237360</v>
      </c>
      <c r="E159" s="131" t="str">
        <f t="shared" si="8"/>
        <v>SIM</v>
      </c>
      <c r="F159" s="131" t="str">
        <f t="shared" si="9"/>
        <v>SIM</v>
      </c>
      <c r="G159" s="132">
        <v>41907</v>
      </c>
      <c r="H159" s="119" t="s">
        <v>87</v>
      </c>
      <c r="I159" s="119" t="s">
        <v>45</v>
      </c>
      <c r="J159" s="119">
        <v>192</v>
      </c>
      <c r="K159" s="119">
        <v>448</v>
      </c>
      <c r="L159" s="119">
        <v>8</v>
      </c>
      <c r="M159" s="119">
        <v>8</v>
      </c>
      <c r="N159" s="119">
        <v>16</v>
      </c>
      <c r="O159" s="119" t="s">
        <v>46</v>
      </c>
      <c r="P159" s="119" t="s">
        <v>46</v>
      </c>
      <c r="Q159" s="133" t="s">
        <v>46</v>
      </c>
      <c r="R159" s="134" t="s">
        <v>18</v>
      </c>
      <c r="S159" s="134" t="s">
        <v>8851</v>
      </c>
      <c r="T159" s="134" t="s">
        <v>63</v>
      </c>
      <c r="U159" s="119">
        <v>11</v>
      </c>
      <c r="V159" s="134">
        <v>11370</v>
      </c>
      <c r="W159" s="103" t="s">
        <v>1343</v>
      </c>
      <c r="X159" s="136" t="str">
        <f t="shared" si="7"/>
        <v>11370ABELS</v>
      </c>
      <c r="Y159" s="137" t="s">
        <v>1344</v>
      </c>
      <c r="Z159" s="119" t="s">
        <v>116</v>
      </c>
      <c r="AA159" s="119" t="s">
        <v>200</v>
      </c>
      <c r="AB159" s="131" t="s">
        <v>1345</v>
      </c>
      <c r="AC159" s="119" t="s">
        <v>87</v>
      </c>
      <c r="AD159" s="119" t="s">
        <v>42</v>
      </c>
      <c r="AE159" s="119" t="s">
        <v>119</v>
      </c>
      <c r="AF159" s="119" t="s">
        <v>120</v>
      </c>
      <c r="AG159" s="119" t="s">
        <v>121</v>
      </c>
      <c r="AH159" s="119"/>
      <c r="AI159" s="138" t="s">
        <v>291</v>
      </c>
      <c r="AJ159" s="133" t="s">
        <v>123</v>
      </c>
      <c r="AK159" s="133" t="s">
        <v>124</v>
      </c>
      <c r="AL159" s="133"/>
      <c r="AM159" s="133"/>
      <c r="AN159" s="133" t="s">
        <v>42</v>
      </c>
      <c r="AO159" s="133" t="s">
        <v>42</v>
      </c>
      <c r="AP159" s="133" t="s">
        <v>202</v>
      </c>
      <c r="AQ159" s="133" t="s">
        <v>126</v>
      </c>
      <c r="AR159" s="137"/>
      <c r="AS159" s="137"/>
      <c r="AT159" s="137"/>
      <c r="AU159" s="133">
        <v>1002066759</v>
      </c>
      <c r="AV159" s="133" t="s">
        <v>1346</v>
      </c>
      <c r="AW159" s="133" t="s">
        <v>1347</v>
      </c>
      <c r="AX159" s="138"/>
      <c r="AY159" s="138"/>
      <c r="AZ159" s="138"/>
      <c r="BA159" s="138"/>
      <c r="BB159" s="138"/>
      <c r="BC159" s="300">
        <v>1892063257</v>
      </c>
      <c r="BD159" s="300" t="s">
        <v>9058</v>
      </c>
      <c r="BE159" s="138"/>
    </row>
    <row r="160" spans="1:57" s="140" customFormat="1" ht="12" customHeight="1">
      <c r="A160" s="119">
        <v>2013</v>
      </c>
      <c r="B160" s="119" t="s">
        <v>138</v>
      </c>
      <c r="C160" s="119" t="s">
        <v>902</v>
      </c>
      <c r="D160" s="131">
        <v>8002237049</v>
      </c>
      <c r="E160" s="131" t="str">
        <f t="shared" si="8"/>
        <v>SIM</v>
      </c>
      <c r="F160" s="131" t="str">
        <f t="shared" si="9"/>
        <v>SIM</v>
      </c>
      <c r="G160" s="132">
        <v>41743</v>
      </c>
      <c r="H160" s="119" t="s">
        <v>87</v>
      </c>
      <c r="I160" s="119" t="s">
        <v>45</v>
      </c>
      <c r="J160" s="119">
        <v>192</v>
      </c>
      <c r="K160" s="119">
        <v>448</v>
      </c>
      <c r="L160" s="119">
        <v>8</v>
      </c>
      <c r="M160" s="119">
        <v>8</v>
      </c>
      <c r="N160" s="119">
        <v>16</v>
      </c>
      <c r="O160" s="119" t="s">
        <v>46</v>
      </c>
      <c r="P160" s="119" t="s">
        <v>46</v>
      </c>
      <c r="Q160" s="133" t="s">
        <v>46</v>
      </c>
      <c r="R160" s="134" t="s">
        <v>18</v>
      </c>
      <c r="S160" s="134" t="s">
        <v>8851</v>
      </c>
      <c r="T160" s="134" t="s">
        <v>63</v>
      </c>
      <c r="U160" s="119">
        <v>11</v>
      </c>
      <c r="V160" s="134">
        <v>11370</v>
      </c>
      <c r="W160" s="103" t="s">
        <v>1348</v>
      </c>
      <c r="X160" s="136" t="str">
        <f t="shared" si="7"/>
        <v>11370ABELU</v>
      </c>
      <c r="Y160" s="137" t="s">
        <v>1349</v>
      </c>
      <c r="Z160" s="119"/>
      <c r="AA160" s="119" t="s">
        <v>200</v>
      </c>
      <c r="AB160" s="131" t="s">
        <v>1350</v>
      </c>
      <c r="AC160" s="119" t="s">
        <v>87</v>
      </c>
      <c r="AD160" s="119" t="s">
        <v>42</v>
      </c>
      <c r="AE160" s="119" t="s">
        <v>119</v>
      </c>
      <c r="AF160" s="119" t="s">
        <v>120</v>
      </c>
      <c r="AG160" s="119" t="s">
        <v>121</v>
      </c>
      <c r="AH160" s="119"/>
      <c r="AI160" s="138" t="s">
        <v>1340</v>
      </c>
      <c r="AJ160" s="133" t="s">
        <v>123</v>
      </c>
      <c r="AK160" s="133" t="s">
        <v>124</v>
      </c>
      <c r="AL160" s="133"/>
      <c r="AM160" s="133"/>
      <c r="AN160" s="133" t="s">
        <v>42</v>
      </c>
      <c r="AO160" s="133" t="s">
        <v>42</v>
      </c>
      <c r="AP160" s="133" t="s">
        <v>202</v>
      </c>
      <c r="AQ160" s="133" t="s">
        <v>126</v>
      </c>
      <c r="AR160" s="137"/>
      <c r="AS160" s="137"/>
      <c r="AT160" s="137"/>
      <c r="AU160" s="247">
        <v>1003655995</v>
      </c>
      <c r="AV160" s="133" t="s">
        <v>1351</v>
      </c>
      <c r="AW160" s="133" t="s">
        <v>1352</v>
      </c>
      <c r="AX160" s="138"/>
      <c r="AY160" s="138"/>
      <c r="AZ160" s="138"/>
      <c r="BA160" s="138"/>
      <c r="BB160" s="138"/>
      <c r="BC160" s="300">
        <v>1892063257</v>
      </c>
      <c r="BD160" s="300" t="s">
        <v>9059</v>
      </c>
      <c r="BE160" s="138"/>
    </row>
    <row r="161" spans="1:57" s="140" customFormat="1" ht="12" customHeight="1">
      <c r="A161" s="119">
        <v>2013</v>
      </c>
      <c r="B161" s="119" t="s">
        <v>138</v>
      </c>
      <c r="C161" s="119" t="s">
        <v>902</v>
      </c>
      <c r="D161" s="131">
        <v>8002237280</v>
      </c>
      <c r="E161" s="131" t="str">
        <f t="shared" si="8"/>
        <v>SIM</v>
      </c>
      <c r="F161" s="131" t="str">
        <f t="shared" si="9"/>
        <v>SIM</v>
      </c>
      <c r="G161" s="132">
        <v>41599</v>
      </c>
      <c r="H161" s="119" t="s">
        <v>87</v>
      </c>
      <c r="I161" s="119" t="s">
        <v>45</v>
      </c>
      <c r="J161" s="119">
        <v>192</v>
      </c>
      <c r="K161" s="119">
        <v>448</v>
      </c>
      <c r="L161" s="119">
        <v>8</v>
      </c>
      <c r="M161" s="119">
        <v>8</v>
      </c>
      <c r="N161" s="119">
        <v>16</v>
      </c>
      <c r="O161" s="119" t="s">
        <v>43</v>
      </c>
      <c r="P161" s="119" t="s">
        <v>43</v>
      </c>
      <c r="Q161" s="133" t="s">
        <v>46</v>
      </c>
      <c r="R161" s="134" t="s">
        <v>18</v>
      </c>
      <c r="S161" s="134" t="s">
        <v>8851</v>
      </c>
      <c r="T161" s="134" t="s">
        <v>63</v>
      </c>
      <c r="U161" s="119">
        <v>11</v>
      </c>
      <c r="V161" s="134">
        <v>11370</v>
      </c>
      <c r="W161" s="135" t="s">
        <v>1353</v>
      </c>
      <c r="X161" s="136" t="str">
        <f t="shared" si="7"/>
        <v>11370ABEMA</v>
      </c>
      <c r="Y161" s="137" t="s">
        <v>1354</v>
      </c>
      <c r="Z161" s="119" t="s">
        <v>116</v>
      </c>
      <c r="AA161" s="119" t="s">
        <v>200</v>
      </c>
      <c r="AB161" s="131" t="s">
        <v>1355</v>
      </c>
      <c r="AC161" s="119" t="s">
        <v>87</v>
      </c>
      <c r="AD161" s="119" t="s">
        <v>42</v>
      </c>
      <c r="AE161" s="119" t="s">
        <v>119</v>
      </c>
      <c r="AF161" s="119" t="s">
        <v>120</v>
      </c>
      <c r="AG161" s="119" t="s">
        <v>121</v>
      </c>
      <c r="AH161" s="119"/>
      <c r="AI161" s="138" t="s">
        <v>291</v>
      </c>
      <c r="AJ161" s="133" t="s">
        <v>123</v>
      </c>
      <c r="AK161" s="133" t="s">
        <v>124</v>
      </c>
      <c r="AL161" s="133"/>
      <c r="AM161" s="133"/>
      <c r="AN161" s="133" t="s">
        <v>42</v>
      </c>
      <c r="AO161" s="133" t="s">
        <v>42</v>
      </c>
      <c r="AP161" s="133" t="s">
        <v>202</v>
      </c>
      <c r="AQ161" s="133" t="s">
        <v>126</v>
      </c>
      <c r="AR161" s="137"/>
      <c r="AS161" s="137"/>
      <c r="AT161" s="137"/>
      <c r="AU161" s="133">
        <v>1001898572</v>
      </c>
      <c r="AV161" s="133" t="s">
        <v>1356</v>
      </c>
      <c r="AW161" s="133" t="s">
        <v>1357</v>
      </c>
      <c r="AX161" s="138"/>
      <c r="AY161" s="138"/>
      <c r="AZ161" s="138"/>
      <c r="BA161" s="138"/>
      <c r="BB161" s="138"/>
      <c r="BC161" s="300">
        <v>1892063257</v>
      </c>
      <c r="BD161" s="300" t="s">
        <v>9060</v>
      </c>
      <c r="BE161" s="138"/>
    </row>
    <row r="162" spans="1:57" s="140" customFormat="1" ht="12" customHeight="1">
      <c r="A162" s="119">
        <v>2013</v>
      </c>
      <c r="B162" s="119" t="s">
        <v>138</v>
      </c>
      <c r="C162" s="119" t="s">
        <v>902</v>
      </c>
      <c r="D162" s="131">
        <v>8002237229</v>
      </c>
      <c r="E162" s="131" t="str">
        <f t="shared" si="8"/>
        <v>SIM</v>
      </c>
      <c r="F162" s="131" t="str">
        <f t="shared" si="9"/>
        <v>SIM</v>
      </c>
      <c r="G162" s="132">
        <v>41568</v>
      </c>
      <c r="H162" s="119" t="s">
        <v>87</v>
      </c>
      <c r="I162" s="119" t="s">
        <v>45</v>
      </c>
      <c r="J162" s="119">
        <v>192</v>
      </c>
      <c r="K162" s="119">
        <v>448</v>
      </c>
      <c r="L162" s="119">
        <v>8</v>
      </c>
      <c r="M162" s="119">
        <v>8</v>
      </c>
      <c r="N162" s="119">
        <v>16</v>
      </c>
      <c r="O162" s="119" t="s">
        <v>46</v>
      </c>
      <c r="P162" s="119" t="s">
        <v>46</v>
      </c>
      <c r="Q162" s="133" t="s">
        <v>46</v>
      </c>
      <c r="R162" s="134" t="s">
        <v>18</v>
      </c>
      <c r="S162" s="134" t="s">
        <v>8851</v>
      </c>
      <c r="T162" s="134" t="s">
        <v>63</v>
      </c>
      <c r="U162" s="119">
        <v>11</v>
      </c>
      <c r="V162" s="134">
        <v>11381</v>
      </c>
      <c r="W162" s="103" t="s">
        <v>1439</v>
      </c>
      <c r="X162" s="136" t="str">
        <f t="shared" si="7"/>
        <v>11381PGEPD</v>
      </c>
      <c r="Y162" s="137" t="s">
        <v>1440</v>
      </c>
      <c r="Z162" s="119" t="s">
        <v>294</v>
      </c>
      <c r="AA162" s="119" t="s">
        <v>308</v>
      </c>
      <c r="AB162" s="131" t="s">
        <v>1441</v>
      </c>
      <c r="AC162" s="119" t="s">
        <v>52</v>
      </c>
      <c r="AD162" s="119" t="s">
        <v>42</v>
      </c>
      <c r="AE162" s="119" t="s">
        <v>1442</v>
      </c>
      <c r="AF162" s="119" t="s">
        <v>1443</v>
      </c>
      <c r="AG162" s="119" t="s">
        <v>311</v>
      </c>
      <c r="AH162" s="119"/>
      <c r="AI162" s="138" t="s">
        <v>1444</v>
      </c>
      <c r="AJ162" s="133" t="s">
        <v>124</v>
      </c>
      <c r="AK162" s="133" t="s">
        <v>123</v>
      </c>
      <c r="AL162" s="133"/>
      <c r="AM162" s="133"/>
      <c r="AN162" s="133" t="s">
        <v>42</v>
      </c>
      <c r="AO162" s="133" t="s">
        <v>42</v>
      </c>
      <c r="AP162" s="133" t="s">
        <v>298</v>
      </c>
      <c r="AQ162" s="133" t="s">
        <v>126</v>
      </c>
      <c r="AR162" s="137"/>
      <c r="AS162" s="137"/>
      <c r="AT162" s="137"/>
      <c r="AU162" s="133">
        <v>1001875343</v>
      </c>
      <c r="AV162" s="133" t="s">
        <v>1445</v>
      </c>
      <c r="AW162" s="133" t="s">
        <v>1446</v>
      </c>
      <c r="AX162" s="138"/>
      <c r="AY162" s="138"/>
      <c r="AZ162" s="138"/>
      <c r="BA162" s="138"/>
      <c r="BB162" s="138"/>
      <c r="BC162" s="300">
        <v>1892063257</v>
      </c>
      <c r="BD162" s="300" t="s">
        <v>9061</v>
      </c>
      <c r="BE162" s="138"/>
    </row>
    <row r="163" spans="1:57" s="140" customFormat="1" ht="12" customHeight="1">
      <c r="A163" s="119">
        <v>2013</v>
      </c>
      <c r="B163" s="119" t="s">
        <v>138</v>
      </c>
      <c r="C163" s="119" t="s">
        <v>902</v>
      </c>
      <c r="D163" s="131">
        <v>8002237236</v>
      </c>
      <c r="E163" s="131" t="str">
        <f t="shared" si="8"/>
        <v>SIM</v>
      </c>
      <c r="F163" s="131" t="str">
        <f t="shared" si="9"/>
        <v>SIM</v>
      </c>
      <c r="G163" s="132">
        <v>41568</v>
      </c>
      <c r="H163" s="119" t="s">
        <v>87</v>
      </c>
      <c r="I163" s="119" t="s">
        <v>45</v>
      </c>
      <c r="J163" s="119">
        <v>192</v>
      </c>
      <c r="K163" s="119">
        <v>448</v>
      </c>
      <c r="L163" s="119">
        <v>8</v>
      </c>
      <c r="M163" s="119">
        <v>8</v>
      </c>
      <c r="N163" s="119">
        <v>16</v>
      </c>
      <c r="O163" s="119" t="s">
        <v>46</v>
      </c>
      <c r="P163" s="119" t="s">
        <v>46</v>
      </c>
      <c r="Q163" s="133" t="s">
        <v>46</v>
      </c>
      <c r="R163" s="134" t="s">
        <v>18</v>
      </c>
      <c r="S163" s="134" t="s">
        <v>8851</v>
      </c>
      <c r="T163" s="134" t="s">
        <v>63</v>
      </c>
      <c r="U163" s="119">
        <v>11</v>
      </c>
      <c r="V163" s="134">
        <v>11381</v>
      </c>
      <c r="W163" s="103" t="s">
        <v>1447</v>
      </c>
      <c r="X163" s="136" t="str">
        <f t="shared" si="7"/>
        <v>11381PGEPE</v>
      </c>
      <c r="Y163" s="137" t="s">
        <v>1448</v>
      </c>
      <c r="Z163" s="119" t="s">
        <v>294</v>
      </c>
      <c r="AA163" s="119" t="s">
        <v>308</v>
      </c>
      <c r="AB163" s="131" t="s">
        <v>1449</v>
      </c>
      <c r="AC163" s="119" t="s">
        <v>52</v>
      </c>
      <c r="AD163" s="119" t="s">
        <v>42</v>
      </c>
      <c r="AE163" s="119" t="s">
        <v>1442</v>
      </c>
      <c r="AF163" s="119" t="s">
        <v>1443</v>
      </c>
      <c r="AG163" s="119" t="s">
        <v>311</v>
      </c>
      <c r="AH163" s="119"/>
      <c r="AI163" s="138" t="s">
        <v>1444</v>
      </c>
      <c r="AJ163" s="133" t="s">
        <v>124</v>
      </c>
      <c r="AK163" s="133" t="s">
        <v>123</v>
      </c>
      <c r="AL163" s="133"/>
      <c r="AM163" s="133"/>
      <c r="AN163" s="133" t="s">
        <v>42</v>
      </c>
      <c r="AO163" s="133" t="s">
        <v>42</v>
      </c>
      <c r="AP163" s="133" t="s">
        <v>298</v>
      </c>
      <c r="AQ163" s="133" t="s">
        <v>126</v>
      </c>
      <c r="AR163" s="137"/>
      <c r="AS163" s="137"/>
      <c r="AT163" s="137"/>
      <c r="AU163" s="133">
        <v>1001898220</v>
      </c>
      <c r="AV163" s="133" t="s">
        <v>1450</v>
      </c>
      <c r="AW163" s="133" t="s">
        <v>1451</v>
      </c>
      <c r="AX163" s="138"/>
      <c r="AY163" s="138"/>
      <c r="AZ163" s="138"/>
      <c r="BA163" s="138"/>
      <c r="BB163" s="138"/>
      <c r="BC163" s="300">
        <v>1892063257</v>
      </c>
      <c r="BD163" s="300" t="s">
        <v>9062</v>
      </c>
      <c r="BE163" s="138"/>
    </row>
    <row r="164" spans="1:57" s="140" customFormat="1" ht="12" customHeight="1">
      <c r="A164" s="119">
        <v>2013</v>
      </c>
      <c r="B164" s="119" t="s">
        <v>138</v>
      </c>
      <c r="C164" s="119" t="s">
        <v>902</v>
      </c>
      <c r="D164" s="131">
        <v>8002237244</v>
      </c>
      <c r="E164" s="131" t="str">
        <f t="shared" si="8"/>
        <v>SIM</v>
      </c>
      <c r="F164" s="131" t="str">
        <f t="shared" si="9"/>
        <v>SIM</v>
      </c>
      <c r="G164" s="132">
        <v>41565</v>
      </c>
      <c r="H164" s="119" t="s">
        <v>87</v>
      </c>
      <c r="I164" s="119" t="s">
        <v>45</v>
      </c>
      <c r="J164" s="119">
        <v>256</v>
      </c>
      <c r="K164" s="119">
        <v>448</v>
      </c>
      <c r="L164" s="119">
        <v>8</v>
      </c>
      <c r="M164" s="119">
        <v>8</v>
      </c>
      <c r="N164" s="119">
        <v>16</v>
      </c>
      <c r="O164" s="119" t="s">
        <v>46</v>
      </c>
      <c r="P164" s="119" t="s">
        <v>46</v>
      </c>
      <c r="Q164" s="133" t="s">
        <v>46</v>
      </c>
      <c r="R164" s="134" t="s">
        <v>18</v>
      </c>
      <c r="S164" s="134" t="s">
        <v>8851</v>
      </c>
      <c r="T164" s="134" t="s">
        <v>63</v>
      </c>
      <c r="U164" s="119">
        <v>11</v>
      </c>
      <c r="V164" s="134">
        <v>11381</v>
      </c>
      <c r="W164" s="103" t="s">
        <v>1452</v>
      </c>
      <c r="X164" s="136" t="str">
        <f t="shared" si="7"/>
        <v>11381PGEPG</v>
      </c>
      <c r="Y164" s="137" t="s">
        <v>1453</v>
      </c>
      <c r="Z164" s="119" t="s">
        <v>294</v>
      </c>
      <c r="AA164" s="119" t="s">
        <v>308</v>
      </c>
      <c r="AB164" s="131" t="s">
        <v>1454</v>
      </c>
      <c r="AC164" s="119" t="s">
        <v>52</v>
      </c>
      <c r="AD164" s="119" t="s">
        <v>42</v>
      </c>
      <c r="AE164" s="119" t="s">
        <v>1442</v>
      </c>
      <c r="AF164" s="119" t="s">
        <v>1443</v>
      </c>
      <c r="AG164" s="119" t="s">
        <v>311</v>
      </c>
      <c r="AH164" s="119"/>
      <c r="AI164" s="138" t="s">
        <v>1455</v>
      </c>
      <c r="AJ164" s="133" t="s">
        <v>124</v>
      </c>
      <c r="AK164" s="133" t="s">
        <v>123</v>
      </c>
      <c r="AL164" s="133"/>
      <c r="AM164" s="133"/>
      <c r="AN164" s="133" t="s">
        <v>42</v>
      </c>
      <c r="AO164" s="133" t="s">
        <v>42</v>
      </c>
      <c r="AP164" s="133" t="s">
        <v>298</v>
      </c>
      <c r="AQ164" s="133" t="s">
        <v>126</v>
      </c>
      <c r="AR164" s="137"/>
      <c r="AS164" s="137"/>
      <c r="AT164" s="137"/>
      <c r="AU164" s="133">
        <v>1001875327</v>
      </c>
      <c r="AV164" s="133" t="s">
        <v>1456</v>
      </c>
      <c r="AW164" s="133" t="s">
        <v>1451</v>
      </c>
      <c r="AX164" s="138"/>
      <c r="AY164" s="138"/>
      <c r="AZ164" s="138"/>
      <c r="BA164" s="138"/>
      <c r="BB164" s="138"/>
      <c r="BC164" s="300">
        <v>1892063257</v>
      </c>
      <c r="BD164" s="300" t="s">
        <v>9063</v>
      </c>
      <c r="BE164" s="138"/>
    </row>
    <row r="165" spans="1:57" s="140" customFormat="1" ht="12" customHeight="1">
      <c r="A165" s="119">
        <v>2013</v>
      </c>
      <c r="B165" s="119" t="s">
        <v>138</v>
      </c>
      <c r="C165" s="119" t="s">
        <v>902</v>
      </c>
      <c r="D165" s="131">
        <v>8002237254</v>
      </c>
      <c r="E165" s="131" t="str">
        <f t="shared" si="8"/>
        <v>SIM</v>
      </c>
      <c r="F165" s="131" t="str">
        <f t="shared" si="9"/>
        <v>SIM</v>
      </c>
      <c r="G165" s="132">
        <v>41673</v>
      </c>
      <c r="H165" s="119" t="s">
        <v>87</v>
      </c>
      <c r="I165" s="119" t="s">
        <v>45</v>
      </c>
      <c r="J165" s="119">
        <v>256</v>
      </c>
      <c r="K165" s="119">
        <v>448</v>
      </c>
      <c r="L165" s="119">
        <v>8</v>
      </c>
      <c r="M165" s="119">
        <v>8</v>
      </c>
      <c r="N165" s="119">
        <v>16</v>
      </c>
      <c r="O165" s="119" t="s">
        <v>46</v>
      </c>
      <c r="P165" s="119" t="s">
        <v>46</v>
      </c>
      <c r="Q165" s="133" t="s">
        <v>46</v>
      </c>
      <c r="R165" s="134" t="s">
        <v>18</v>
      </c>
      <c r="S165" s="134" t="s">
        <v>8851</v>
      </c>
      <c r="T165" s="134" t="s">
        <v>63</v>
      </c>
      <c r="U165" s="119">
        <v>11</v>
      </c>
      <c r="V165" s="134">
        <v>11381</v>
      </c>
      <c r="W165" s="103" t="s">
        <v>1457</v>
      </c>
      <c r="X165" s="136" t="str">
        <f t="shared" si="7"/>
        <v>11381PGEPL</v>
      </c>
      <c r="Y165" s="137" t="s">
        <v>1458</v>
      </c>
      <c r="Z165" s="119" t="s">
        <v>294</v>
      </c>
      <c r="AA165" s="119" t="s">
        <v>308</v>
      </c>
      <c r="AB165" s="131" t="s">
        <v>1459</v>
      </c>
      <c r="AC165" s="119" t="s">
        <v>52</v>
      </c>
      <c r="AD165" s="119" t="s">
        <v>42</v>
      </c>
      <c r="AE165" s="119" t="s">
        <v>1442</v>
      </c>
      <c r="AF165" s="119" t="s">
        <v>1443</v>
      </c>
      <c r="AG165" s="119" t="s">
        <v>311</v>
      </c>
      <c r="AH165" s="119"/>
      <c r="AI165" s="138" t="s">
        <v>1455</v>
      </c>
      <c r="AJ165" s="133" t="s">
        <v>124</v>
      </c>
      <c r="AK165" s="133" t="s">
        <v>123</v>
      </c>
      <c r="AL165" s="133"/>
      <c r="AM165" s="133"/>
      <c r="AN165" s="133" t="s">
        <v>42</v>
      </c>
      <c r="AO165" s="133" t="s">
        <v>42</v>
      </c>
      <c r="AP165" s="133" t="s">
        <v>298</v>
      </c>
      <c r="AQ165" s="133" t="s">
        <v>126</v>
      </c>
      <c r="AR165" s="137"/>
      <c r="AS165" s="137"/>
      <c r="AT165" s="137"/>
      <c r="AU165" s="133">
        <v>1002037368</v>
      </c>
      <c r="AV165" s="133" t="s">
        <v>1460</v>
      </c>
      <c r="AW165" s="133" t="s">
        <v>1461</v>
      </c>
      <c r="AX165" s="138"/>
      <c r="AY165" s="138"/>
      <c r="AZ165" s="138"/>
      <c r="BA165" s="138"/>
      <c r="BB165" s="138"/>
      <c r="BC165" s="300">
        <v>1892063257</v>
      </c>
      <c r="BD165" s="300" t="s">
        <v>9064</v>
      </c>
      <c r="BE165" s="138"/>
    </row>
    <row r="166" spans="1:57" s="140" customFormat="1" ht="12" customHeight="1">
      <c r="A166" s="119">
        <v>2013</v>
      </c>
      <c r="B166" s="119" t="s">
        <v>138</v>
      </c>
      <c r="C166" s="119" t="s">
        <v>902</v>
      </c>
      <c r="D166" s="131">
        <v>8002237258</v>
      </c>
      <c r="E166" s="131" t="str">
        <f t="shared" si="8"/>
        <v>SIM</v>
      </c>
      <c r="F166" s="131" t="str">
        <f t="shared" si="9"/>
        <v>SIM</v>
      </c>
      <c r="G166" s="132">
        <v>41709</v>
      </c>
      <c r="H166" s="119" t="s">
        <v>87</v>
      </c>
      <c r="I166" s="119" t="s">
        <v>45</v>
      </c>
      <c r="J166" s="119">
        <v>192</v>
      </c>
      <c r="K166" s="119">
        <v>448</v>
      </c>
      <c r="L166" s="119">
        <v>8</v>
      </c>
      <c r="M166" s="119">
        <v>8</v>
      </c>
      <c r="N166" s="119">
        <v>16</v>
      </c>
      <c r="O166" s="119" t="s">
        <v>46</v>
      </c>
      <c r="P166" s="119" t="s">
        <v>46</v>
      </c>
      <c r="Q166" s="133" t="s">
        <v>46</v>
      </c>
      <c r="R166" s="134" t="s">
        <v>18</v>
      </c>
      <c r="S166" s="134" t="s">
        <v>8851</v>
      </c>
      <c r="T166" s="134" t="s">
        <v>63</v>
      </c>
      <c r="U166" s="119">
        <v>11</v>
      </c>
      <c r="V166" s="134">
        <v>11381</v>
      </c>
      <c r="W166" s="103" t="s">
        <v>1462</v>
      </c>
      <c r="X166" s="136" t="str">
        <f t="shared" si="7"/>
        <v>11381PGEPR</v>
      </c>
      <c r="Y166" s="137" t="s">
        <v>1463</v>
      </c>
      <c r="Z166" s="119" t="s">
        <v>294</v>
      </c>
      <c r="AA166" s="119" t="s">
        <v>308</v>
      </c>
      <c r="AB166" s="131" t="s">
        <v>1464</v>
      </c>
      <c r="AC166" s="119" t="s">
        <v>52</v>
      </c>
      <c r="AD166" s="119" t="s">
        <v>42</v>
      </c>
      <c r="AE166" s="119" t="s">
        <v>1442</v>
      </c>
      <c r="AF166" s="119" t="s">
        <v>1443</v>
      </c>
      <c r="AG166" s="119" t="s">
        <v>311</v>
      </c>
      <c r="AH166" s="119"/>
      <c r="AI166" s="138" t="s">
        <v>1465</v>
      </c>
      <c r="AJ166" s="133" t="s">
        <v>124</v>
      </c>
      <c r="AK166" s="133" t="s">
        <v>123</v>
      </c>
      <c r="AL166" s="133"/>
      <c r="AM166" s="133"/>
      <c r="AN166" s="133" t="s">
        <v>42</v>
      </c>
      <c r="AO166" s="133" t="s">
        <v>42</v>
      </c>
      <c r="AP166" s="133" t="s">
        <v>298</v>
      </c>
      <c r="AQ166" s="133" t="s">
        <v>126</v>
      </c>
      <c r="AR166" s="137"/>
      <c r="AS166" s="137"/>
      <c r="AT166" s="137"/>
      <c r="AU166" s="133">
        <v>1002039450</v>
      </c>
      <c r="AV166" s="133" t="s">
        <v>1466</v>
      </c>
      <c r="AW166" s="133" t="s">
        <v>1467</v>
      </c>
      <c r="AX166" s="138"/>
      <c r="AY166" s="138"/>
      <c r="AZ166" s="138"/>
      <c r="BA166" s="138"/>
      <c r="BB166" s="138"/>
      <c r="BC166" s="300">
        <v>1892063257</v>
      </c>
      <c r="BD166" s="300" t="s">
        <v>9065</v>
      </c>
      <c r="BE166" s="138"/>
    </row>
    <row r="167" spans="1:57" s="140" customFormat="1" ht="12" customHeight="1">
      <c r="A167" s="119">
        <v>2013</v>
      </c>
      <c r="B167" s="119" t="s">
        <v>138</v>
      </c>
      <c r="C167" s="119" t="s">
        <v>902</v>
      </c>
      <c r="D167" s="131">
        <v>8002342986</v>
      </c>
      <c r="E167" s="131" t="str">
        <f t="shared" si="8"/>
        <v>SIM</v>
      </c>
      <c r="F167" s="131" t="str">
        <f t="shared" si="9"/>
        <v>SIM</v>
      </c>
      <c r="G167" s="132">
        <v>41752</v>
      </c>
      <c r="H167" s="119" t="s">
        <v>87</v>
      </c>
      <c r="I167" s="119" t="s">
        <v>45</v>
      </c>
      <c r="J167" s="119">
        <v>192</v>
      </c>
      <c r="K167" s="119">
        <v>448</v>
      </c>
      <c r="L167" s="119">
        <v>8</v>
      </c>
      <c r="M167" s="119">
        <v>8</v>
      </c>
      <c r="N167" s="119">
        <v>16</v>
      </c>
      <c r="O167" s="119" t="s">
        <v>46</v>
      </c>
      <c r="P167" s="119" t="s">
        <v>46</v>
      </c>
      <c r="Q167" s="133" t="s">
        <v>46</v>
      </c>
      <c r="R167" s="134" t="s">
        <v>18</v>
      </c>
      <c r="S167" s="134" t="s">
        <v>8851</v>
      </c>
      <c r="T167" s="134" t="s">
        <v>63</v>
      </c>
      <c r="U167" s="119">
        <v>11</v>
      </c>
      <c r="V167" s="134">
        <v>11381</v>
      </c>
      <c r="W167" s="103" t="s">
        <v>1468</v>
      </c>
      <c r="X167" s="136" t="str">
        <f t="shared" si="7"/>
        <v>11381PGEPT</v>
      </c>
      <c r="Y167" s="137" t="s">
        <v>1469</v>
      </c>
      <c r="Z167" s="119" t="s">
        <v>294</v>
      </c>
      <c r="AA167" s="119" t="s">
        <v>308</v>
      </c>
      <c r="AB167" s="131" t="s">
        <v>1470</v>
      </c>
      <c r="AC167" s="119" t="s">
        <v>52</v>
      </c>
      <c r="AD167" s="119" t="s">
        <v>42</v>
      </c>
      <c r="AE167" s="119" t="s">
        <v>1442</v>
      </c>
      <c r="AF167" s="119" t="s">
        <v>1443</v>
      </c>
      <c r="AG167" s="119" t="s">
        <v>311</v>
      </c>
      <c r="AH167" s="119"/>
      <c r="AI167" s="138" t="s">
        <v>1465</v>
      </c>
      <c r="AJ167" s="133" t="s">
        <v>124</v>
      </c>
      <c r="AK167" s="133" t="s">
        <v>123</v>
      </c>
      <c r="AL167" s="133"/>
      <c r="AM167" s="133"/>
      <c r="AN167" s="133" t="s">
        <v>42</v>
      </c>
      <c r="AO167" s="133" t="s">
        <v>42</v>
      </c>
      <c r="AP167" s="133" t="s">
        <v>298</v>
      </c>
      <c r="AQ167" s="133" t="s">
        <v>126</v>
      </c>
      <c r="AR167" s="137"/>
      <c r="AS167" s="137"/>
      <c r="AT167" s="137"/>
      <c r="AU167" s="133">
        <v>1002039581</v>
      </c>
      <c r="AV167" s="133" t="s">
        <v>1471</v>
      </c>
      <c r="AW167" s="133" t="s">
        <v>1472</v>
      </c>
      <c r="AX167" s="138"/>
      <c r="AY167" s="138"/>
      <c r="AZ167" s="138"/>
      <c r="BA167" s="138"/>
      <c r="BB167" s="138"/>
      <c r="BC167" s="300">
        <v>1892063257</v>
      </c>
      <c r="BD167" s="300" t="s">
        <v>9066</v>
      </c>
      <c r="BE167" s="138"/>
    </row>
    <row r="168" spans="1:57" s="140" customFormat="1" ht="12" customHeight="1">
      <c r="A168" s="119">
        <v>2013</v>
      </c>
      <c r="B168" s="119" t="s">
        <v>138</v>
      </c>
      <c r="C168" s="119" t="s">
        <v>902</v>
      </c>
      <c r="D168" s="131">
        <v>8002273147</v>
      </c>
      <c r="E168" s="131" t="str">
        <f t="shared" si="8"/>
        <v>SIM</v>
      </c>
      <c r="F168" s="131" t="str">
        <f t="shared" si="9"/>
        <v>SIM</v>
      </c>
      <c r="G168" s="132">
        <v>41863</v>
      </c>
      <c r="H168" s="119" t="s">
        <v>87</v>
      </c>
      <c r="I168" s="119" t="s">
        <v>45</v>
      </c>
      <c r="J168" s="119">
        <v>192</v>
      </c>
      <c r="K168" s="119">
        <v>448</v>
      </c>
      <c r="L168" s="119">
        <v>8</v>
      </c>
      <c r="M168" s="119">
        <v>8</v>
      </c>
      <c r="N168" s="119">
        <v>16</v>
      </c>
      <c r="O168" s="119" t="s">
        <v>46</v>
      </c>
      <c r="P168" s="119" t="s">
        <v>46</v>
      </c>
      <c r="Q168" s="133" t="s">
        <v>46</v>
      </c>
      <c r="R168" s="134" t="s">
        <v>18</v>
      </c>
      <c r="S168" s="134" t="s">
        <v>8851</v>
      </c>
      <c r="T168" s="134" t="s">
        <v>63</v>
      </c>
      <c r="U168" s="119">
        <v>11</v>
      </c>
      <c r="V168" s="134">
        <v>11548</v>
      </c>
      <c r="W168" s="103" t="s">
        <v>1702</v>
      </c>
      <c r="X168" s="136" t="str">
        <f t="shared" si="7"/>
        <v>11548FZEZN</v>
      </c>
      <c r="Y168" s="137" t="s">
        <v>1703</v>
      </c>
      <c r="Z168" s="119" t="s">
        <v>1663</v>
      </c>
      <c r="AA168" s="119" t="s">
        <v>1692</v>
      </c>
      <c r="AB168" s="131" t="s">
        <v>1704</v>
      </c>
      <c r="AC168" s="119" t="s">
        <v>87</v>
      </c>
      <c r="AD168" s="119" t="s">
        <v>42</v>
      </c>
      <c r="AE168" s="119" t="s">
        <v>1694</v>
      </c>
      <c r="AF168" s="119" t="s">
        <v>120</v>
      </c>
      <c r="AG168" s="119" t="s">
        <v>121</v>
      </c>
      <c r="AH168" s="119"/>
      <c r="AI168" s="138" t="s">
        <v>1340</v>
      </c>
      <c r="AJ168" s="133" t="s">
        <v>123</v>
      </c>
      <c r="AK168" s="133" t="s">
        <v>124</v>
      </c>
      <c r="AL168" s="133"/>
      <c r="AM168" s="133"/>
      <c r="AN168" s="133" t="s">
        <v>42</v>
      </c>
      <c r="AO168" s="133" t="s">
        <v>42</v>
      </c>
      <c r="AP168" s="133" t="s">
        <v>1052</v>
      </c>
      <c r="AQ168" s="133" t="s">
        <v>102</v>
      </c>
      <c r="AR168" s="137"/>
      <c r="AS168" s="137"/>
      <c r="AT168" s="137"/>
      <c r="AU168" s="133">
        <v>1002065272</v>
      </c>
      <c r="AV168" s="133" t="s">
        <v>1705</v>
      </c>
      <c r="AW168" s="133" t="s">
        <v>1706</v>
      </c>
      <c r="AX168" s="138"/>
      <c r="AY168" s="138"/>
      <c r="AZ168" s="138"/>
      <c r="BA168" s="138"/>
      <c r="BB168" s="138"/>
      <c r="BC168" s="300">
        <v>1892063257</v>
      </c>
      <c r="BD168" s="300" t="s">
        <v>9067</v>
      </c>
      <c r="BE168" s="138"/>
    </row>
    <row r="169" spans="1:57" s="140" customFormat="1" ht="12" customHeight="1">
      <c r="A169" s="119">
        <v>2013</v>
      </c>
      <c r="B169" s="119" t="s">
        <v>138</v>
      </c>
      <c r="C169" s="119" t="s">
        <v>902</v>
      </c>
      <c r="D169" s="131">
        <v>8002273120</v>
      </c>
      <c r="E169" s="131" t="str">
        <f t="shared" si="8"/>
        <v>SIM</v>
      </c>
      <c r="F169" s="131" t="str">
        <f t="shared" si="9"/>
        <v>SIM</v>
      </c>
      <c r="G169" s="132">
        <v>41794</v>
      </c>
      <c r="H169" s="119" t="s">
        <v>87</v>
      </c>
      <c r="I169" s="119" t="s">
        <v>45</v>
      </c>
      <c r="J169" s="119">
        <v>192</v>
      </c>
      <c r="K169" s="119">
        <v>448</v>
      </c>
      <c r="L169" s="119">
        <v>8</v>
      </c>
      <c r="M169" s="119">
        <v>8</v>
      </c>
      <c r="N169" s="119">
        <v>16</v>
      </c>
      <c r="O169" s="119" t="s">
        <v>46</v>
      </c>
      <c r="P169" s="119" t="s">
        <v>46</v>
      </c>
      <c r="Q169" s="133" t="s">
        <v>46</v>
      </c>
      <c r="R169" s="134" t="s">
        <v>18</v>
      </c>
      <c r="S169" s="134" t="s">
        <v>8851</v>
      </c>
      <c r="T169" s="134" t="s">
        <v>63</v>
      </c>
      <c r="U169" s="119">
        <v>11</v>
      </c>
      <c r="V169" s="134">
        <v>11548</v>
      </c>
      <c r="W169" s="103" t="s">
        <v>1707</v>
      </c>
      <c r="X169" s="136" t="str">
        <f t="shared" si="7"/>
        <v>11548FZEZV</v>
      </c>
      <c r="Y169" s="137" t="s">
        <v>1698</v>
      </c>
      <c r="Z169" s="119" t="s">
        <v>1663</v>
      </c>
      <c r="AA169" s="119" t="s">
        <v>1692</v>
      </c>
      <c r="AB169" s="131" t="s">
        <v>1708</v>
      </c>
      <c r="AC169" s="119" t="s">
        <v>87</v>
      </c>
      <c r="AD169" s="119" t="s">
        <v>42</v>
      </c>
      <c r="AE169" s="119" t="s">
        <v>1694</v>
      </c>
      <c r="AF169" s="119" t="s">
        <v>120</v>
      </c>
      <c r="AG169" s="119" t="s">
        <v>121</v>
      </c>
      <c r="AH169" s="119"/>
      <c r="AI169" s="138" t="s">
        <v>1340</v>
      </c>
      <c r="AJ169" s="133" t="s">
        <v>123</v>
      </c>
      <c r="AK169" s="133" t="s">
        <v>124</v>
      </c>
      <c r="AL169" s="133"/>
      <c r="AM169" s="133"/>
      <c r="AN169" s="133" t="s">
        <v>42</v>
      </c>
      <c r="AO169" s="133" t="s">
        <v>42</v>
      </c>
      <c r="AP169" s="133" t="s">
        <v>1052</v>
      </c>
      <c r="AQ169" s="133" t="s">
        <v>102</v>
      </c>
      <c r="AR169" s="137"/>
      <c r="AS169" s="137"/>
      <c r="AT169" s="137"/>
      <c r="AU169" s="133">
        <v>1002063733</v>
      </c>
      <c r="AV169" s="133" t="s">
        <v>1709</v>
      </c>
      <c r="AW169" s="133" t="s">
        <v>1710</v>
      </c>
      <c r="AX169" s="138"/>
      <c r="AY169" s="138"/>
      <c r="AZ169" s="138"/>
      <c r="BA169" s="138"/>
      <c r="BB169" s="138"/>
      <c r="BC169" s="300">
        <v>1892063257</v>
      </c>
      <c r="BD169" s="300" t="s">
        <v>9068</v>
      </c>
      <c r="BE169" s="138"/>
    </row>
    <row r="170" spans="1:57" s="140" customFormat="1" ht="12" customHeight="1">
      <c r="A170" s="119">
        <v>2013</v>
      </c>
      <c r="B170" s="119" t="s">
        <v>138</v>
      </c>
      <c r="C170" s="119" t="s">
        <v>902</v>
      </c>
      <c r="D170" s="131">
        <v>8002273729</v>
      </c>
      <c r="E170" s="131" t="str">
        <f t="shared" si="8"/>
        <v>SIM</v>
      </c>
      <c r="F170" s="131" t="str">
        <f t="shared" si="9"/>
        <v>SIM</v>
      </c>
      <c r="G170" s="132">
        <v>41613</v>
      </c>
      <c r="H170" s="119" t="s">
        <v>87</v>
      </c>
      <c r="I170" s="119" t="s">
        <v>45</v>
      </c>
      <c r="J170" s="119">
        <v>192</v>
      </c>
      <c r="K170" s="119">
        <v>448</v>
      </c>
      <c r="L170" s="119">
        <v>8</v>
      </c>
      <c r="M170" s="119">
        <v>8</v>
      </c>
      <c r="N170" s="119">
        <v>16</v>
      </c>
      <c r="O170" s="119" t="s">
        <v>46</v>
      </c>
      <c r="P170" s="119" t="s">
        <v>46</v>
      </c>
      <c r="Q170" s="133" t="s">
        <v>46</v>
      </c>
      <c r="R170" s="134" t="s">
        <v>18</v>
      </c>
      <c r="S170" s="134" t="s">
        <v>8851</v>
      </c>
      <c r="T170" s="134" t="s">
        <v>63</v>
      </c>
      <c r="U170" s="119">
        <v>11</v>
      </c>
      <c r="V170" s="134">
        <v>11633</v>
      </c>
      <c r="W170" s="103" t="s">
        <v>1827</v>
      </c>
      <c r="X170" s="136" t="str">
        <f t="shared" si="7"/>
        <v>11633HTFAQ</v>
      </c>
      <c r="Y170" s="137" t="s">
        <v>1828</v>
      </c>
      <c r="Z170" s="119" t="s">
        <v>1829</v>
      </c>
      <c r="AA170" s="119" t="s">
        <v>1830</v>
      </c>
      <c r="AB170" s="131" t="s">
        <v>1831</v>
      </c>
      <c r="AC170" s="119" t="s">
        <v>52</v>
      </c>
      <c r="AD170" s="119" t="s">
        <v>42</v>
      </c>
      <c r="AE170" s="119" t="s">
        <v>1832</v>
      </c>
      <c r="AF170" s="119" t="s">
        <v>341</v>
      </c>
      <c r="AG170" s="119" t="s">
        <v>340</v>
      </c>
      <c r="AH170" s="119"/>
      <c r="AI170" s="138" t="s">
        <v>342</v>
      </c>
      <c r="AJ170" s="133" t="s">
        <v>124</v>
      </c>
      <c r="AK170" s="133" t="s">
        <v>123</v>
      </c>
      <c r="AL170" s="133"/>
      <c r="AM170" s="133"/>
      <c r="AN170" s="133" t="s">
        <v>42</v>
      </c>
      <c r="AO170" s="133" t="s">
        <v>42</v>
      </c>
      <c r="AP170" s="133" t="s">
        <v>1052</v>
      </c>
      <c r="AQ170" s="133" t="s">
        <v>102</v>
      </c>
      <c r="AR170" s="137"/>
      <c r="AS170" s="137"/>
      <c r="AT170" s="137"/>
      <c r="AU170" s="133">
        <v>1001898700</v>
      </c>
      <c r="AV170" s="133" t="s">
        <v>1833</v>
      </c>
      <c r="AW170" s="133" t="s">
        <v>1834</v>
      </c>
      <c r="AX170" s="138"/>
      <c r="AY170" s="138"/>
      <c r="AZ170" s="138"/>
      <c r="BA170" s="138"/>
      <c r="BB170" s="138"/>
      <c r="BC170" s="300">
        <v>1892063257</v>
      </c>
      <c r="BD170" s="300" t="s">
        <v>9069</v>
      </c>
      <c r="BE170" s="138"/>
    </row>
    <row r="171" spans="1:57" s="140" customFormat="1" ht="12" customHeight="1">
      <c r="A171" s="119">
        <v>2013</v>
      </c>
      <c r="B171" s="119" t="s">
        <v>138</v>
      </c>
      <c r="C171" s="119" t="s">
        <v>902</v>
      </c>
      <c r="D171" s="131">
        <v>8002274059</v>
      </c>
      <c r="E171" s="131" t="str">
        <f t="shared" si="8"/>
        <v>SIM</v>
      </c>
      <c r="F171" s="131" t="str">
        <f t="shared" si="9"/>
        <v>SIM</v>
      </c>
      <c r="G171" s="132">
        <v>41603</v>
      </c>
      <c r="H171" s="119" t="s">
        <v>87</v>
      </c>
      <c r="I171" s="119" t="s">
        <v>45</v>
      </c>
      <c r="J171" s="119">
        <v>256</v>
      </c>
      <c r="K171" s="119">
        <v>448</v>
      </c>
      <c r="L171" s="119">
        <v>8</v>
      </c>
      <c r="M171" s="119">
        <v>8</v>
      </c>
      <c r="N171" s="119">
        <v>16</v>
      </c>
      <c r="O171" s="119" t="s">
        <v>46</v>
      </c>
      <c r="P171" s="119" t="s">
        <v>46</v>
      </c>
      <c r="Q171" s="133" t="s">
        <v>46</v>
      </c>
      <c r="R171" s="134" t="s">
        <v>18</v>
      </c>
      <c r="S171" s="134" t="s">
        <v>8851</v>
      </c>
      <c r="T171" s="134" t="s">
        <v>63</v>
      </c>
      <c r="U171" s="119">
        <v>11</v>
      </c>
      <c r="V171" s="134">
        <v>11633</v>
      </c>
      <c r="W171" s="103" t="s">
        <v>1835</v>
      </c>
      <c r="X171" s="136" t="str">
        <f t="shared" si="7"/>
        <v>11633HTFBC</v>
      </c>
      <c r="Y171" s="137" t="s">
        <v>1836</v>
      </c>
      <c r="Z171" s="119" t="s">
        <v>1829</v>
      </c>
      <c r="AA171" s="119" t="s">
        <v>1830</v>
      </c>
      <c r="AB171" s="131" t="s">
        <v>1837</v>
      </c>
      <c r="AC171" s="119" t="s">
        <v>52</v>
      </c>
      <c r="AD171" s="119" t="s">
        <v>42</v>
      </c>
      <c r="AE171" s="119" t="s">
        <v>1832</v>
      </c>
      <c r="AF171" s="119" t="s">
        <v>341</v>
      </c>
      <c r="AG171" s="119" t="s">
        <v>340</v>
      </c>
      <c r="AH171" s="119"/>
      <c r="AI171" s="138" t="s">
        <v>342</v>
      </c>
      <c r="AJ171" s="133" t="s">
        <v>124</v>
      </c>
      <c r="AK171" s="133" t="s">
        <v>123</v>
      </c>
      <c r="AL171" s="133"/>
      <c r="AM171" s="133"/>
      <c r="AN171" s="133" t="s">
        <v>42</v>
      </c>
      <c r="AO171" s="133" t="s">
        <v>42</v>
      </c>
      <c r="AP171" s="133" t="s">
        <v>1052</v>
      </c>
      <c r="AQ171" s="133" t="s">
        <v>102</v>
      </c>
      <c r="AR171" s="137"/>
      <c r="AS171" s="137"/>
      <c r="AT171" s="137"/>
      <c r="AU171" s="133">
        <v>1001898629</v>
      </c>
      <c r="AV171" s="133" t="s">
        <v>1838</v>
      </c>
      <c r="AW171" s="133" t="s">
        <v>1839</v>
      </c>
      <c r="AX171" s="138"/>
      <c r="AY171" s="138"/>
      <c r="AZ171" s="138"/>
      <c r="BA171" s="138"/>
      <c r="BB171" s="138"/>
      <c r="BC171" s="300">
        <v>1892063257</v>
      </c>
      <c r="BD171" s="300" t="s">
        <v>9070</v>
      </c>
      <c r="BE171" s="138"/>
    </row>
    <row r="172" spans="1:57" s="140" customFormat="1" ht="12" customHeight="1">
      <c r="A172" s="119">
        <v>2013</v>
      </c>
      <c r="B172" s="119" t="s">
        <v>138</v>
      </c>
      <c r="C172" s="119" t="s">
        <v>902</v>
      </c>
      <c r="D172" s="131">
        <v>8002273539</v>
      </c>
      <c r="E172" s="131" t="str">
        <f t="shared" si="8"/>
        <v>SIM</v>
      </c>
      <c r="F172" s="131" t="str">
        <f t="shared" si="9"/>
        <v>SIM</v>
      </c>
      <c r="G172" s="132">
        <v>41613</v>
      </c>
      <c r="H172" s="119" t="s">
        <v>87</v>
      </c>
      <c r="I172" s="119" t="s">
        <v>45</v>
      </c>
      <c r="J172" s="119">
        <v>192</v>
      </c>
      <c r="K172" s="119">
        <v>448</v>
      </c>
      <c r="L172" s="119">
        <v>8</v>
      </c>
      <c r="M172" s="119">
        <v>8</v>
      </c>
      <c r="N172" s="119">
        <v>16</v>
      </c>
      <c r="O172" s="119" t="s">
        <v>46</v>
      </c>
      <c r="P172" s="119" t="s">
        <v>46</v>
      </c>
      <c r="Q172" s="133" t="s">
        <v>46</v>
      </c>
      <c r="R172" s="134" t="s">
        <v>18</v>
      </c>
      <c r="S172" s="134" t="s">
        <v>8851</v>
      </c>
      <c r="T172" s="134" t="s">
        <v>63</v>
      </c>
      <c r="U172" s="119">
        <v>11</v>
      </c>
      <c r="V172" s="134">
        <v>11633</v>
      </c>
      <c r="W172" s="135" t="s">
        <v>1840</v>
      </c>
      <c r="X172" s="136" t="str">
        <f t="shared" si="7"/>
        <v>11633HTFBE</v>
      </c>
      <c r="Y172" s="137" t="s">
        <v>1841</v>
      </c>
      <c r="Z172" s="119" t="s">
        <v>1829</v>
      </c>
      <c r="AA172" s="119" t="s">
        <v>1830</v>
      </c>
      <c r="AB172" s="131" t="s">
        <v>1842</v>
      </c>
      <c r="AC172" s="119" t="s">
        <v>52</v>
      </c>
      <c r="AD172" s="119" t="s">
        <v>42</v>
      </c>
      <c r="AE172" s="119" t="s">
        <v>1832</v>
      </c>
      <c r="AF172" s="143" t="s">
        <v>341</v>
      </c>
      <c r="AG172" s="143" t="s">
        <v>340</v>
      </c>
      <c r="AH172" s="143"/>
      <c r="AI172" s="119" t="s">
        <v>342</v>
      </c>
      <c r="AJ172" s="133" t="s">
        <v>124</v>
      </c>
      <c r="AK172" s="133" t="s">
        <v>123</v>
      </c>
      <c r="AL172" s="133"/>
      <c r="AM172" s="133"/>
      <c r="AN172" s="133" t="s">
        <v>42</v>
      </c>
      <c r="AO172" s="133" t="s">
        <v>42</v>
      </c>
      <c r="AP172" s="133" t="s">
        <v>1052</v>
      </c>
      <c r="AQ172" s="133" t="s">
        <v>102</v>
      </c>
      <c r="AR172" s="137"/>
      <c r="AS172" s="137"/>
      <c r="AT172" s="137"/>
      <c r="AU172" s="133">
        <v>1001898734</v>
      </c>
      <c r="AV172" s="133" t="s">
        <v>1843</v>
      </c>
      <c r="AW172" s="133" t="s">
        <v>1844</v>
      </c>
      <c r="AX172" s="138"/>
      <c r="AY172" s="138"/>
      <c r="AZ172" s="138"/>
      <c r="BA172" s="138"/>
      <c r="BB172" s="138"/>
      <c r="BC172" s="300">
        <v>1892063257</v>
      </c>
      <c r="BD172" s="300" t="s">
        <v>9071</v>
      </c>
      <c r="BE172" s="138"/>
    </row>
    <row r="173" spans="1:57" s="140" customFormat="1" ht="12" customHeight="1">
      <c r="A173" s="119">
        <v>2013</v>
      </c>
      <c r="B173" s="119" t="s">
        <v>138</v>
      </c>
      <c r="C173" s="119" t="s">
        <v>902</v>
      </c>
      <c r="D173" s="131">
        <v>8002274061</v>
      </c>
      <c r="E173" s="131" t="str">
        <f t="shared" si="8"/>
        <v>SIM</v>
      </c>
      <c r="F173" s="131" t="str">
        <f t="shared" si="9"/>
        <v>SIM</v>
      </c>
      <c r="G173" s="132">
        <v>41575</v>
      </c>
      <c r="H173" s="119" t="s">
        <v>87</v>
      </c>
      <c r="I173" s="119" t="s">
        <v>45</v>
      </c>
      <c r="J173" s="119">
        <v>192</v>
      </c>
      <c r="K173" s="119">
        <v>448</v>
      </c>
      <c r="L173" s="119">
        <v>8</v>
      </c>
      <c r="M173" s="119">
        <v>8</v>
      </c>
      <c r="N173" s="119">
        <v>16</v>
      </c>
      <c r="O173" s="119" t="s">
        <v>46</v>
      </c>
      <c r="P173" s="119" t="s">
        <v>46</v>
      </c>
      <c r="Q173" s="133" t="s">
        <v>46</v>
      </c>
      <c r="R173" s="134" t="s">
        <v>18</v>
      </c>
      <c r="S173" s="134" t="s">
        <v>8851</v>
      </c>
      <c r="T173" s="134" t="s">
        <v>63</v>
      </c>
      <c r="U173" s="119">
        <v>11</v>
      </c>
      <c r="V173" s="134">
        <v>11633</v>
      </c>
      <c r="W173" s="103" t="s">
        <v>1845</v>
      </c>
      <c r="X173" s="136" t="str">
        <f t="shared" si="7"/>
        <v>11633HTFJC</v>
      </c>
      <c r="Y173" s="137" t="s">
        <v>1846</v>
      </c>
      <c r="Z173" s="119" t="s">
        <v>1829</v>
      </c>
      <c r="AA173" s="119" t="s">
        <v>1830</v>
      </c>
      <c r="AB173" s="131" t="s">
        <v>1847</v>
      </c>
      <c r="AC173" s="119" t="s">
        <v>52</v>
      </c>
      <c r="AD173" s="119" t="s">
        <v>42</v>
      </c>
      <c r="AE173" s="119" t="s">
        <v>1832</v>
      </c>
      <c r="AF173" s="119" t="s">
        <v>341</v>
      </c>
      <c r="AG173" s="119" t="s">
        <v>340</v>
      </c>
      <c r="AH173" s="119"/>
      <c r="AI173" s="138" t="s">
        <v>342</v>
      </c>
      <c r="AJ173" s="133" t="s">
        <v>124</v>
      </c>
      <c r="AK173" s="133" t="s">
        <v>123</v>
      </c>
      <c r="AL173" s="133"/>
      <c r="AM173" s="133"/>
      <c r="AN173" s="133" t="s">
        <v>42</v>
      </c>
      <c r="AO173" s="133" t="s">
        <v>42</v>
      </c>
      <c r="AP173" s="133" t="s">
        <v>1052</v>
      </c>
      <c r="AQ173" s="133" t="s">
        <v>102</v>
      </c>
      <c r="AR173" s="137"/>
      <c r="AS173" s="137"/>
      <c r="AT173" s="137"/>
      <c r="AU173" s="133">
        <v>1001898297</v>
      </c>
      <c r="AV173" s="133" t="s">
        <v>1848</v>
      </c>
      <c r="AW173" s="133" t="s">
        <v>1849</v>
      </c>
      <c r="AX173" s="138"/>
      <c r="AY173" s="138"/>
      <c r="AZ173" s="138"/>
      <c r="BA173" s="138"/>
      <c r="BB173" s="138"/>
      <c r="BC173" s="300">
        <v>1892063257</v>
      </c>
      <c r="BD173" s="300" t="s">
        <v>9072</v>
      </c>
      <c r="BE173" s="138"/>
    </row>
    <row r="174" spans="1:57" s="140" customFormat="1" ht="12" customHeight="1">
      <c r="A174" s="119">
        <v>2013</v>
      </c>
      <c r="B174" s="119" t="s">
        <v>138</v>
      </c>
      <c r="C174" s="119" t="s">
        <v>902</v>
      </c>
      <c r="D174" s="131">
        <v>8002274237</v>
      </c>
      <c r="E174" s="131" t="str">
        <f t="shared" si="8"/>
        <v>SIM</v>
      </c>
      <c r="F174" s="131" t="str">
        <f t="shared" si="9"/>
        <v>SIM</v>
      </c>
      <c r="G174" s="132">
        <v>42023</v>
      </c>
      <c r="H174" s="119" t="s">
        <v>87</v>
      </c>
      <c r="I174" s="119" t="s">
        <v>45</v>
      </c>
      <c r="J174" s="119">
        <v>192</v>
      </c>
      <c r="K174" s="119">
        <v>448</v>
      </c>
      <c r="L174" s="119">
        <v>8</v>
      </c>
      <c r="M174" s="119">
        <v>8</v>
      </c>
      <c r="N174" s="119">
        <v>16</v>
      </c>
      <c r="O174" s="119" t="s">
        <v>46</v>
      </c>
      <c r="P174" s="119" t="s">
        <v>46</v>
      </c>
      <c r="Q174" s="133" t="s">
        <v>46</v>
      </c>
      <c r="R174" s="134" t="s">
        <v>18</v>
      </c>
      <c r="S174" s="134" t="s">
        <v>8851</v>
      </c>
      <c r="T174" s="134" t="s">
        <v>63</v>
      </c>
      <c r="U174" s="119">
        <v>11</v>
      </c>
      <c r="V174" s="134">
        <v>11358</v>
      </c>
      <c r="W174" s="103" t="s">
        <v>1285</v>
      </c>
      <c r="X174" s="136" t="str">
        <f t="shared" si="7"/>
        <v>11358TPFSU</v>
      </c>
      <c r="Y174" s="137" t="s">
        <v>1286</v>
      </c>
      <c r="Z174" s="119" t="s">
        <v>1280</v>
      </c>
      <c r="AA174" s="119" t="s">
        <v>1287</v>
      </c>
      <c r="AB174" s="131" t="s">
        <v>1288</v>
      </c>
      <c r="AC174" s="119" t="s">
        <v>348</v>
      </c>
      <c r="AD174" s="119" t="s">
        <v>42</v>
      </c>
      <c r="AE174" s="119" t="s">
        <v>1284</v>
      </c>
      <c r="AF174" s="143" t="s">
        <v>437</v>
      </c>
      <c r="AG174" s="143" t="s">
        <v>438</v>
      </c>
      <c r="AH174" s="143"/>
      <c r="AI174" s="138" t="s">
        <v>1289</v>
      </c>
      <c r="AJ174" s="133" t="s">
        <v>124</v>
      </c>
      <c r="AK174" s="133" t="s">
        <v>123</v>
      </c>
      <c r="AL174" s="133"/>
      <c r="AM174" s="133"/>
      <c r="AN174" s="133" t="s">
        <v>42</v>
      </c>
      <c r="AO174" s="133" t="s">
        <v>42</v>
      </c>
      <c r="AP174" s="133" t="s">
        <v>183</v>
      </c>
      <c r="AQ174" s="133" t="s">
        <v>71</v>
      </c>
      <c r="AR174" s="137"/>
      <c r="AS174" s="137"/>
      <c r="AT174" s="137"/>
      <c r="AU174" s="133">
        <v>1002631626</v>
      </c>
      <c r="AV174" s="133" t="s">
        <v>1290</v>
      </c>
      <c r="AW174" s="133" t="s">
        <v>1291</v>
      </c>
      <c r="AX174" s="138"/>
      <c r="AY174" s="138"/>
      <c r="AZ174" s="138"/>
      <c r="BA174" s="138"/>
      <c r="BB174" s="138"/>
      <c r="BC174" s="300">
        <v>1892063257</v>
      </c>
      <c r="BD174" s="300" t="s">
        <v>9073</v>
      </c>
      <c r="BE174" s="138"/>
    </row>
    <row r="175" spans="1:57" s="140" customFormat="1" ht="12" customHeight="1">
      <c r="A175" s="119">
        <v>2013</v>
      </c>
      <c r="B175" s="119" t="s">
        <v>138</v>
      </c>
      <c r="C175" s="119" t="s">
        <v>902</v>
      </c>
      <c r="D175" s="131">
        <v>8002273484</v>
      </c>
      <c r="E175" s="131" t="str">
        <f t="shared" si="8"/>
        <v>SIM</v>
      </c>
      <c r="F175" s="131" t="str">
        <f t="shared" si="9"/>
        <v>SIM</v>
      </c>
      <c r="G175" s="132">
        <v>41877</v>
      </c>
      <c r="H175" s="119" t="s">
        <v>87</v>
      </c>
      <c r="I175" s="119" t="s">
        <v>45</v>
      </c>
      <c r="J175" s="119">
        <v>192</v>
      </c>
      <c r="K175" s="119">
        <v>448</v>
      </c>
      <c r="L175" s="119">
        <v>8</v>
      </c>
      <c r="M175" s="119">
        <v>8</v>
      </c>
      <c r="N175" s="119">
        <v>16</v>
      </c>
      <c r="O175" s="119" t="s">
        <v>46</v>
      </c>
      <c r="P175" s="119" t="s">
        <v>46</v>
      </c>
      <c r="Q175" s="133" t="s">
        <v>46</v>
      </c>
      <c r="R175" s="134" t="s">
        <v>18</v>
      </c>
      <c r="S175" s="134" t="s">
        <v>8851</v>
      </c>
      <c r="T175" s="134" t="s">
        <v>63</v>
      </c>
      <c r="U175" s="119">
        <v>11</v>
      </c>
      <c r="V175" s="134">
        <v>11358</v>
      </c>
      <c r="W175" s="135" t="s">
        <v>1278</v>
      </c>
      <c r="X175" s="136" t="str">
        <f t="shared" si="7"/>
        <v>11358PSFTW</v>
      </c>
      <c r="Y175" s="137" t="s">
        <v>1279</v>
      </c>
      <c r="Z175" s="119" t="s">
        <v>1280</v>
      </c>
      <c r="AA175" s="119" t="s">
        <v>1281</v>
      </c>
      <c r="AB175" s="131" t="s">
        <v>1282</v>
      </c>
      <c r="AC175" s="119" t="s">
        <v>348</v>
      </c>
      <c r="AD175" s="119" t="s">
        <v>1283</v>
      </c>
      <c r="AE175" s="119" t="s">
        <v>1284</v>
      </c>
      <c r="AF175" s="119" t="s">
        <v>437</v>
      </c>
      <c r="AG175" s="119" t="s">
        <v>438</v>
      </c>
      <c r="AH175" s="119"/>
      <c r="AI175" s="119" t="s">
        <v>439</v>
      </c>
      <c r="AJ175" s="133" t="s">
        <v>124</v>
      </c>
      <c r="AK175" s="133" t="s">
        <v>123</v>
      </c>
      <c r="AL175" s="133"/>
      <c r="AM175" s="133"/>
      <c r="AN175" s="133" t="s">
        <v>731</v>
      </c>
      <c r="AO175" s="133" t="s">
        <v>42</v>
      </c>
      <c r="AP175" s="133" t="s">
        <v>183</v>
      </c>
      <c r="AQ175" s="133" t="s">
        <v>71</v>
      </c>
      <c r="AR175" s="137"/>
      <c r="AS175" s="137"/>
      <c r="AT175" s="137"/>
      <c r="AU175" s="133">
        <v>1002065523</v>
      </c>
      <c r="AV175" s="133" t="s">
        <v>1145</v>
      </c>
      <c r="AW175" s="133" t="s">
        <v>1146</v>
      </c>
      <c r="AX175" s="138"/>
      <c r="AY175" s="138"/>
      <c r="AZ175" s="138"/>
      <c r="BA175" s="138"/>
      <c r="BB175" s="138"/>
      <c r="BC175" s="300">
        <v>1892063257</v>
      </c>
      <c r="BD175" s="300" t="s">
        <v>9074</v>
      </c>
      <c r="BE175" s="138"/>
    </row>
    <row r="176" spans="1:57" s="140" customFormat="1" ht="12" customHeight="1">
      <c r="A176" s="119">
        <v>2013</v>
      </c>
      <c r="B176" s="119" t="s">
        <v>138</v>
      </c>
      <c r="C176" s="119" t="s">
        <v>902</v>
      </c>
      <c r="D176" s="131">
        <v>8002274213</v>
      </c>
      <c r="E176" s="131" t="str">
        <f t="shared" si="8"/>
        <v>SIM</v>
      </c>
      <c r="F176" s="131" t="str">
        <f t="shared" si="9"/>
        <v>SIM</v>
      </c>
      <c r="G176" s="132">
        <v>41922</v>
      </c>
      <c r="H176" s="119" t="s">
        <v>87</v>
      </c>
      <c r="I176" s="119" t="s">
        <v>45</v>
      </c>
      <c r="J176" s="119">
        <v>192</v>
      </c>
      <c r="K176" s="119">
        <v>448</v>
      </c>
      <c r="L176" s="119">
        <v>8</v>
      </c>
      <c r="M176" s="119">
        <v>8</v>
      </c>
      <c r="N176" s="119">
        <v>16</v>
      </c>
      <c r="O176" s="119" t="s">
        <v>46</v>
      </c>
      <c r="P176" s="119" t="s">
        <v>46</v>
      </c>
      <c r="Q176" s="133" t="s">
        <v>46</v>
      </c>
      <c r="R176" s="134" t="s">
        <v>18</v>
      </c>
      <c r="S176" s="134" t="s">
        <v>8851</v>
      </c>
      <c r="T176" s="134" t="s">
        <v>63</v>
      </c>
      <c r="U176" s="119">
        <v>15</v>
      </c>
      <c r="V176" s="134">
        <v>11266</v>
      </c>
      <c r="W176" s="103" t="s">
        <v>1138</v>
      </c>
      <c r="X176" s="136" t="str">
        <f t="shared" si="7"/>
        <v>11266GFGFB</v>
      </c>
      <c r="Y176" s="137" t="s">
        <v>10790</v>
      </c>
      <c r="Z176" s="119" t="s">
        <v>1139</v>
      </c>
      <c r="AA176" s="119" t="s">
        <v>1140</v>
      </c>
      <c r="AB176" s="131" t="s">
        <v>1141</v>
      </c>
      <c r="AC176" s="119" t="s">
        <v>87</v>
      </c>
      <c r="AD176" s="119" t="s">
        <v>1142</v>
      </c>
      <c r="AE176" s="119" t="s">
        <v>1143</v>
      </c>
      <c r="AF176" s="119" t="s">
        <v>109</v>
      </c>
      <c r="AG176" s="119" t="s">
        <v>110</v>
      </c>
      <c r="AH176" s="119"/>
      <c r="AI176" s="138" t="s">
        <v>111</v>
      </c>
      <c r="AJ176" s="133" t="s">
        <v>58</v>
      </c>
      <c r="AK176" s="133" t="s">
        <v>57</v>
      </c>
      <c r="AL176" s="133"/>
      <c r="AM176" s="133"/>
      <c r="AN176" s="133" t="s">
        <v>42</v>
      </c>
      <c r="AO176" s="133" t="s">
        <v>42</v>
      </c>
      <c r="AP176" s="133" t="s">
        <v>183</v>
      </c>
      <c r="AQ176" s="133" t="s">
        <v>71</v>
      </c>
      <c r="AR176" s="137"/>
      <c r="AS176" s="137"/>
      <c r="AT176" s="137" t="s">
        <v>1144</v>
      </c>
      <c r="AU176" s="145">
        <v>1003676690</v>
      </c>
      <c r="AV176" s="133" t="s">
        <v>1145</v>
      </c>
      <c r="AW176" s="133" t="s">
        <v>1146</v>
      </c>
      <c r="AX176" s="138"/>
      <c r="AY176" s="138"/>
      <c r="AZ176" s="138"/>
      <c r="BA176" s="138"/>
      <c r="BB176" s="138"/>
      <c r="BC176" s="300">
        <v>1892063257</v>
      </c>
      <c r="BD176" s="300" t="s">
        <v>9075</v>
      </c>
      <c r="BE176" s="138"/>
    </row>
    <row r="177" spans="1:57" s="140" customFormat="1" ht="12" customHeight="1">
      <c r="A177" s="119">
        <v>2013</v>
      </c>
      <c r="B177" s="119" t="s">
        <v>138</v>
      </c>
      <c r="C177" s="119" t="s">
        <v>902</v>
      </c>
      <c r="D177" s="131">
        <v>5700080845</v>
      </c>
      <c r="E177" s="131" t="str">
        <f t="shared" si="8"/>
        <v>SIM</v>
      </c>
      <c r="F177" s="131" t="str">
        <f t="shared" si="9"/>
        <v>SIM</v>
      </c>
      <c r="G177" s="132">
        <v>41619</v>
      </c>
      <c r="H177" s="119" t="s">
        <v>87</v>
      </c>
      <c r="I177" s="119" t="s">
        <v>45</v>
      </c>
      <c r="J177" s="119">
        <v>192</v>
      </c>
      <c r="K177" s="119">
        <v>448</v>
      </c>
      <c r="L177" s="119">
        <v>8</v>
      </c>
      <c r="M177" s="119">
        <v>8</v>
      </c>
      <c r="N177" s="119">
        <v>16</v>
      </c>
      <c r="O177" s="119" t="s">
        <v>46</v>
      </c>
      <c r="P177" s="119" t="s">
        <v>46</v>
      </c>
      <c r="Q177" s="133" t="s">
        <v>46</v>
      </c>
      <c r="R177" s="134" t="s">
        <v>18</v>
      </c>
      <c r="S177" s="134" t="s">
        <v>8851</v>
      </c>
      <c r="T177" s="134" t="s">
        <v>63</v>
      </c>
      <c r="U177" s="119">
        <v>16</v>
      </c>
      <c r="V177" s="134">
        <v>11529</v>
      </c>
      <c r="W177" s="103" t="s">
        <v>1654</v>
      </c>
      <c r="X177" s="136" t="str">
        <f t="shared" si="7"/>
        <v>11529NRGIA</v>
      </c>
      <c r="Y177" s="137" t="s">
        <v>1655</v>
      </c>
      <c r="Z177" s="119" t="s">
        <v>895</v>
      </c>
      <c r="AA177" s="119" t="s">
        <v>1656</v>
      </c>
      <c r="AB177" s="131" t="s">
        <v>1657</v>
      </c>
      <c r="AC177" s="119" t="s">
        <v>52</v>
      </c>
      <c r="AD177" s="119" t="s">
        <v>42</v>
      </c>
      <c r="AE177" s="119" t="s">
        <v>1658</v>
      </c>
      <c r="AF177" s="119" t="s">
        <v>98</v>
      </c>
      <c r="AG177" s="119" t="s">
        <v>99</v>
      </c>
      <c r="AH177" s="119"/>
      <c r="AI177" s="138" t="s">
        <v>100</v>
      </c>
      <c r="AJ177" s="133" t="s">
        <v>58</v>
      </c>
      <c r="AK177" s="133" t="s">
        <v>57</v>
      </c>
      <c r="AL177" s="133"/>
      <c r="AM177" s="133"/>
      <c r="AN177" s="133" t="s">
        <v>42</v>
      </c>
      <c r="AO177" s="133" t="s">
        <v>42</v>
      </c>
      <c r="AP177" s="133" t="s">
        <v>70</v>
      </c>
      <c r="AQ177" s="133" t="s">
        <v>126</v>
      </c>
      <c r="AR177" s="137"/>
      <c r="AS177" s="137"/>
      <c r="AT177" s="137"/>
      <c r="AU177" s="133">
        <v>699683793</v>
      </c>
      <c r="AV177" s="133" t="s">
        <v>1659</v>
      </c>
      <c r="AW177" s="133" t="s">
        <v>1660</v>
      </c>
      <c r="AX177" s="138"/>
      <c r="AY177" s="138"/>
      <c r="AZ177" s="138"/>
      <c r="BA177" s="138"/>
      <c r="BB177" s="138"/>
      <c r="BC177" s="300">
        <v>1892063257</v>
      </c>
      <c r="BD177" s="300" t="s">
        <v>9076</v>
      </c>
      <c r="BE177" s="138"/>
    </row>
    <row r="178" spans="1:57" s="140" customFormat="1" ht="12" customHeight="1">
      <c r="A178" s="119">
        <v>2013</v>
      </c>
      <c r="B178" s="119" t="s">
        <v>138</v>
      </c>
      <c r="C178" s="119" t="s">
        <v>902</v>
      </c>
      <c r="D178" s="131">
        <v>8002273199</v>
      </c>
      <c r="E178" s="131" t="str">
        <f t="shared" si="8"/>
        <v>SIM</v>
      </c>
      <c r="F178" s="131" t="str">
        <f t="shared" si="9"/>
        <v>SIM</v>
      </c>
      <c r="G178" s="132">
        <v>41870</v>
      </c>
      <c r="H178" s="119" t="s">
        <v>87</v>
      </c>
      <c r="I178" s="119" t="s">
        <v>45</v>
      </c>
      <c r="J178" s="119">
        <v>192</v>
      </c>
      <c r="K178" s="119">
        <v>448</v>
      </c>
      <c r="L178" s="119">
        <v>8</v>
      </c>
      <c r="M178" s="119">
        <v>8</v>
      </c>
      <c r="N178" s="119">
        <v>16</v>
      </c>
      <c r="O178" s="119" t="s">
        <v>46</v>
      </c>
      <c r="P178" s="119" t="s">
        <v>46</v>
      </c>
      <c r="Q178" s="133" t="s">
        <v>46</v>
      </c>
      <c r="R178" s="134" t="s">
        <v>18</v>
      </c>
      <c r="S178" s="134" t="s">
        <v>8851</v>
      </c>
      <c r="T178" s="134" t="s">
        <v>63</v>
      </c>
      <c r="U178" s="119">
        <v>11</v>
      </c>
      <c r="V178" s="134">
        <v>11548</v>
      </c>
      <c r="W178" s="103" t="s">
        <v>1683</v>
      </c>
      <c r="X178" s="136" t="str">
        <f t="shared" si="7"/>
        <v>11548DMHDK</v>
      </c>
      <c r="Y178" s="137" t="s">
        <v>1684</v>
      </c>
      <c r="Z178" s="119" t="s">
        <v>1663</v>
      </c>
      <c r="AA178" s="119" t="s">
        <v>1685</v>
      </c>
      <c r="AB178" s="131" t="s">
        <v>1686</v>
      </c>
      <c r="AC178" s="119" t="s">
        <v>52</v>
      </c>
      <c r="AD178" s="119" t="s">
        <v>42</v>
      </c>
      <c r="AE178" s="119" t="s">
        <v>1687</v>
      </c>
      <c r="AF178" s="143" t="s">
        <v>341</v>
      </c>
      <c r="AG178" s="143" t="s">
        <v>340</v>
      </c>
      <c r="AH178" s="143"/>
      <c r="AI178" s="138" t="s">
        <v>342</v>
      </c>
      <c r="AJ178" s="133" t="s">
        <v>123</v>
      </c>
      <c r="AK178" s="133" t="s">
        <v>124</v>
      </c>
      <c r="AL178" s="133"/>
      <c r="AM178" s="133"/>
      <c r="AN178" s="133" t="s">
        <v>42</v>
      </c>
      <c r="AO178" s="133" t="s">
        <v>42</v>
      </c>
      <c r="AP178" s="133" t="s">
        <v>70</v>
      </c>
      <c r="AQ178" s="133" t="s">
        <v>126</v>
      </c>
      <c r="AR178" s="137"/>
      <c r="AS178" s="137"/>
      <c r="AT178" s="137"/>
      <c r="AU178" s="133">
        <v>1003004820</v>
      </c>
      <c r="AV178" s="133" t="s">
        <v>1688</v>
      </c>
      <c r="AW178" s="133" t="s">
        <v>1689</v>
      </c>
      <c r="AX178" s="138"/>
      <c r="AY178" s="138"/>
      <c r="AZ178" s="138"/>
      <c r="BA178" s="138"/>
      <c r="BB178" s="138"/>
      <c r="BC178" s="300">
        <v>1892063257</v>
      </c>
      <c r="BD178" s="300" t="s">
        <v>9077</v>
      </c>
      <c r="BE178" s="138"/>
    </row>
    <row r="179" spans="1:57" s="140" customFormat="1" ht="12" customHeight="1">
      <c r="A179" s="119">
        <v>2013</v>
      </c>
      <c r="B179" s="119" t="s">
        <v>138</v>
      </c>
      <c r="C179" s="119" t="s">
        <v>902</v>
      </c>
      <c r="D179" s="131">
        <v>8002273493</v>
      </c>
      <c r="E179" s="131" t="str">
        <f t="shared" si="8"/>
        <v>SIM</v>
      </c>
      <c r="F179" s="131" t="str">
        <f t="shared" si="9"/>
        <v>SIM</v>
      </c>
      <c r="G179" s="132">
        <v>41754</v>
      </c>
      <c r="H179" s="119" t="s">
        <v>87</v>
      </c>
      <c r="I179" s="119" t="s">
        <v>45</v>
      </c>
      <c r="J179" s="119">
        <v>192</v>
      </c>
      <c r="K179" s="119">
        <v>448</v>
      </c>
      <c r="L179" s="119">
        <v>8</v>
      </c>
      <c r="M179" s="119">
        <v>8</v>
      </c>
      <c r="N179" s="119">
        <v>16</v>
      </c>
      <c r="O179" s="119" t="s">
        <v>46</v>
      </c>
      <c r="P179" s="119" t="s">
        <v>46</v>
      </c>
      <c r="Q179" s="133" t="s">
        <v>46</v>
      </c>
      <c r="R179" s="134" t="s">
        <v>18</v>
      </c>
      <c r="S179" s="134" t="s">
        <v>8851</v>
      </c>
      <c r="T179" s="134" t="s">
        <v>63</v>
      </c>
      <c r="U179" s="119">
        <v>11</v>
      </c>
      <c r="V179" s="134">
        <v>11401</v>
      </c>
      <c r="W179" s="135" t="s">
        <v>1524</v>
      </c>
      <c r="X179" s="136" t="str">
        <f t="shared" si="7"/>
        <v>11401NZHLI</v>
      </c>
      <c r="Y179" s="137" t="s">
        <v>1525</v>
      </c>
      <c r="Z179" s="119" t="s">
        <v>1526</v>
      </c>
      <c r="AA179" s="119" t="s">
        <v>1527</v>
      </c>
      <c r="AB179" s="131" t="s">
        <v>1528</v>
      </c>
      <c r="AC179" s="119" t="s">
        <v>348</v>
      </c>
      <c r="AD179" s="119" t="s">
        <v>1529</v>
      </c>
      <c r="AE179" s="119" t="s">
        <v>925</v>
      </c>
      <c r="AF179" s="119" t="s">
        <v>350</v>
      </c>
      <c r="AG179" s="119" t="s">
        <v>351</v>
      </c>
      <c r="AH179" s="119"/>
      <c r="AI179" s="138" t="s">
        <v>559</v>
      </c>
      <c r="AJ179" s="133" t="s">
        <v>124</v>
      </c>
      <c r="AK179" s="133" t="s">
        <v>123</v>
      </c>
      <c r="AL179" s="133"/>
      <c r="AM179" s="133"/>
      <c r="AN179" s="133" t="s">
        <v>42</v>
      </c>
      <c r="AO179" s="133" t="s">
        <v>42</v>
      </c>
      <c r="AP179" s="133" t="s">
        <v>70</v>
      </c>
      <c r="AQ179" s="133" t="s">
        <v>126</v>
      </c>
      <c r="AR179" s="137"/>
      <c r="AS179" s="137"/>
      <c r="AT179" s="137"/>
      <c r="AU179" s="133">
        <v>1003671087</v>
      </c>
      <c r="AV179" s="133" t="s">
        <v>1115</v>
      </c>
      <c r="AW179" s="133" t="s">
        <v>1530</v>
      </c>
      <c r="AX179" s="138"/>
      <c r="AY179" s="138"/>
      <c r="AZ179" s="138"/>
      <c r="BA179" s="138"/>
      <c r="BB179" s="138"/>
      <c r="BC179" s="300">
        <v>1892063257</v>
      </c>
      <c r="BD179" s="300" t="s">
        <v>9078</v>
      </c>
      <c r="BE179" s="138"/>
    </row>
    <row r="180" spans="1:57" s="140" customFormat="1" ht="12" customHeight="1">
      <c r="A180" s="119">
        <v>2013</v>
      </c>
      <c r="B180" s="119" t="s">
        <v>138</v>
      </c>
      <c r="C180" s="119" t="s">
        <v>902</v>
      </c>
      <c r="D180" s="131">
        <v>8002274220</v>
      </c>
      <c r="E180" s="131" t="str">
        <f t="shared" si="8"/>
        <v>SIM</v>
      </c>
      <c r="F180" s="131" t="str">
        <f t="shared" si="9"/>
        <v>SIM</v>
      </c>
      <c r="G180" s="132">
        <v>41689</v>
      </c>
      <c r="H180" s="119" t="s">
        <v>87</v>
      </c>
      <c r="I180" s="119" t="s">
        <v>45</v>
      </c>
      <c r="J180" s="119">
        <v>256</v>
      </c>
      <c r="K180" s="119">
        <v>448</v>
      </c>
      <c r="L180" s="119">
        <v>8</v>
      </c>
      <c r="M180" s="119">
        <v>8</v>
      </c>
      <c r="N180" s="119">
        <v>16</v>
      </c>
      <c r="O180" s="119" t="s">
        <v>46</v>
      </c>
      <c r="P180" s="119" t="s">
        <v>46</v>
      </c>
      <c r="Q180" s="133" t="s">
        <v>46</v>
      </c>
      <c r="R180" s="134" t="s">
        <v>18</v>
      </c>
      <c r="S180" s="134" t="s">
        <v>8851</v>
      </c>
      <c r="T180" s="134" t="s">
        <v>63</v>
      </c>
      <c r="U180" s="119">
        <v>15</v>
      </c>
      <c r="V180" s="134">
        <v>11266</v>
      </c>
      <c r="W180" s="103" t="s">
        <v>1147</v>
      </c>
      <c r="X180" s="136" t="str">
        <f t="shared" si="7"/>
        <v>11266GNICE</v>
      </c>
      <c r="Y180" s="137" t="s">
        <v>1148</v>
      </c>
      <c r="Z180" s="119" t="s">
        <v>1139</v>
      </c>
      <c r="AA180" s="119" t="s">
        <v>1149</v>
      </c>
      <c r="AB180" s="131" t="s">
        <v>1150</v>
      </c>
      <c r="AC180" s="119" t="s">
        <v>87</v>
      </c>
      <c r="AD180" s="119" t="s">
        <v>1142</v>
      </c>
      <c r="AE180" s="119" t="s">
        <v>1143</v>
      </c>
      <c r="AF180" s="119" t="s">
        <v>109</v>
      </c>
      <c r="AG180" s="119" t="s">
        <v>110</v>
      </c>
      <c r="AH180" s="119"/>
      <c r="AI180" s="138" t="s">
        <v>111</v>
      </c>
      <c r="AJ180" s="133" t="s">
        <v>58</v>
      </c>
      <c r="AK180" s="133" t="s">
        <v>57</v>
      </c>
      <c r="AL180" s="133"/>
      <c r="AM180" s="133"/>
      <c r="AN180" s="133" t="s">
        <v>42</v>
      </c>
      <c r="AO180" s="133" t="s">
        <v>42</v>
      </c>
      <c r="AP180" s="133" t="s">
        <v>183</v>
      </c>
      <c r="AQ180" s="133" t="s">
        <v>71</v>
      </c>
      <c r="AR180" s="137"/>
      <c r="AS180" s="137"/>
      <c r="AT180" s="137"/>
      <c r="AU180" s="145">
        <v>1003671478</v>
      </c>
      <c r="AV180" s="133" t="s">
        <v>1151</v>
      </c>
      <c r="AW180" s="133" t="s">
        <v>1152</v>
      </c>
      <c r="AX180" s="138"/>
      <c r="AY180" s="138"/>
      <c r="AZ180" s="138"/>
      <c r="BA180" s="138"/>
      <c r="BB180" s="138"/>
      <c r="BC180" s="300">
        <v>1892063257</v>
      </c>
      <c r="BD180" s="300" t="s">
        <v>9079</v>
      </c>
      <c r="BE180" s="138"/>
    </row>
    <row r="181" spans="1:57" s="140" customFormat="1" ht="12" customHeight="1">
      <c r="A181" s="119">
        <v>2013</v>
      </c>
      <c r="B181" s="119" t="s">
        <v>138</v>
      </c>
      <c r="C181" s="119" t="s">
        <v>902</v>
      </c>
      <c r="D181" s="131">
        <v>8002273173</v>
      </c>
      <c r="E181" s="131" t="str">
        <f t="shared" si="8"/>
        <v>SIM</v>
      </c>
      <c r="F181" s="131" t="str">
        <f t="shared" si="9"/>
        <v>SIM</v>
      </c>
      <c r="G181" s="132">
        <v>41800</v>
      </c>
      <c r="H181" s="119" t="s">
        <v>87</v>
      </c>
      <c r="I181" s="119" t="s">
        <v>45</v>
      </c>
      <c r="J181" s="119">
        <v>192</v>
      </c>
      <c r="K181" s="119">
        <v>448</v>
      </c>
      <c r="L181" s="119">
        <v>8</v>
      </c>
      <c r="M181" s="119">
        <v>8</v>
      </c>
      <c r="N181" s="119">
        <v>16</v>
      </c>
      <c r="O181" s="119" t="s">
        <v>46</v>
      </c>
      <c r="P181" s="119" t="s">
        <v>46</v>
      </c>
      <c r="Q181" s="133" t="s">
        <v>46</v>
      </c>
      <c r="R181" s="134" t="s">
        <v>18</v>
      </c>
      <c r="S181" s="134" t="s">
        <v>8851</v>
      </c>
      <c r="T181" s="134" t="s">
        <v>63</v>
      </c>
      <c r="U181" s="119">
        <v>11</v>
      </c>
      <c r="V181" s="134">
        <v>11548</v>
      </c>
      <c r="W181" s="103" t="s">
        <v>1673</v>
      </c>
      <c r="X181" s="136" t="str">
        <f t="shared" si="7"/>
        <v>11548BAIDG</v>
      </c>
      <c r="Y181" s="137" t="s">
        <v>1674</v>
      </c>
      <c r="Z181" s="119" t="s">
        <v>1663</v>
      </c>
      <c r="AA181" s="119" t="s">
        <v>1675</v>
      </c>
      <c r="AB181" s="131" t="s">
        <v>1676</v>
      </c>
      <c r="AC181" s="119" t="s">
        <v>87</v>
      </c>
      <c r="AD181" s="119" t="s">
        <v>42</v>
      </c>
      <c r="AE181" s="119" t="s">
        <v>1677</v>
      </c>
      <c r="AF181" s="119" t="s">
        <v>120</v>
      </c>
      <c r="AG181" s="119" t="s">
        <v>121</v>
      </c>
      <c r="AH181" s="119"/>
      <c r="AI181" s="138" t="s">
        <v>1340</v>
      </c>
      <c r="AJ181" s="133" t="s">
        <v>123</v>
      </c>
      <c r="AK181" s="133" t="s">
        <v>124</v>
      </c>
      <c r="AL181" s="133"/>
      <c r="AM181" s="133"/>
      <c r="AN181" s="133" t="s">
        <v>42</v>
      </c>
      <c r="AO181" s="133" t="s">
        <v>42</v>
      </c>
      <c r="AP181" s="133" t="s">
        <v>858</v>
      </c>
      <c r="AQ181" s="133" t="s">
        <v>126</v>
      </c>
      <c r="AR181" s="137"/>
      <c r="AS181" s="137"/>
      <c r="AT181" s="137"/>
      <c r="AU181" s="133">
        <v>1002063750</v>
      </c>
      <c r="AV181" s="133" t="s">
        <v>1678</v>
      </c>
      <c r="AW181" s="133" t="s">
        <v>1679</v>
      </c>
      <c r="AX181" s="138"/>
      <c r="AY181" s="138"/>
      <c r="AZ181" s="138"/>
      <c r="BA181" s="138"/>
      <c r="BB181" s="138"/>
      <c r="BC181" s="300">
        <v>1892063257</v>
      </c>
      <c r="BD181" s="300" t="s">
        <v>9080</v>
      </c>
      <c r="BE181" s="138"/>
    </row>
    <row r="182" spans="1:57" s="140" customFormat="1" ht="12" customHeight="1">
      <c r="A182" s="119">
        <v>2013</v>
      </c>
      <c r="B182" s="119" t="s">
        <v>138</v>
      </c>
      <c r="C182" s="119" t="s">
        <v>902</v>
      </c>
      <c r="D182" s="131">
        <v>8002273188</v>
      </c>
      <c r="E182" s="131" t="str">
        <f t="shared" si="8"/>
        <v>SIM</v>
      </c>
      <c r="F182" s="131" t="str">
        <f t="shared" si="9"/>
        <v>SIM</v>
      </c>
      <c r="G182" s="132">
        <v>41857</v>
      </c>
      <c r="H182" s="119" t="s">
        <v>87</v>
      </c>
      <c r="I182" s="119" t="s">
        <v>45</v>
      </c>
      <c r="J182" s="119">
        <v>192</v>
      </c>
      <c r="K182" s="119">
        <v>448</v>
      </c>
      <c r="L182" s="119">
        <v>8</v>
      </c>
      <c r="M182" s="119">
        <v>8</v>
      </c>
      <c r="N182" s="119">
        <v>16</v>
      </c>
      <c r="O182" s="119" t="s">
        <v>46</v>
      </c>
      <c r="P182" s="119" t="s">
        <v>46</v>
      </c>
      <c r="Q182" s="133" t="s">
        <v>46</v>
      </c>
      <c r="R182" s="134" t="s">
        <v>18</v>
      </c>
      <c r="S182" s="134" t="s">
        <v>8851</v>
      </c>
      <c r="T182" s="134" t="s">
        <v>63</v>
      </c>
      <c r="U182" s="119">
        <v>11</v>
      </c>
      <c r="V182" s="134">
        <v>11548</v>
      </c>
      <c r="W182" s="103" t="s">
        <v>1680</v>
      </c>
      <c r="X182" s="136" t="str">
        <f t="shared" si="7"/>
        <v>11548BAIDV</v>
      </c>
      <c r="Y182" s="137" t="s">
        <v>1681</v>
      </c>
      <c r="Z182" s="119" t="s">
        <v>1663</v>
      </c>
      <c r="AA182" s="119" t="s">
        <v>1675</v>
      </c>
      <c r="AB182" s="131" t="s">
        <v>1682</v>
      </c>
      <c r="AC182" s="119" t="s">
        <v>87</v>
      </c>
      <c r="AD182" s="119" t="s">
        <v>42</v>
      </c>
      <c r="AE182" s="119" t="s">
        <v>1677</v>
      </c>
      <c r="AF182" s="119" t="s">
        <v>120</v>
      </c>
      <c r="AG182" s="119" t="s">
        <v>121</v>
      </c>
      <c r="AH182" s="119"/>
      <c r="AI182" s="138" t="s">
        <v>1340</v>
      </c>
      <c r="AJ182" s="133" t="s">
        <v>123</v>
      </c>
      <c r="AK182" s="133" t="s">
        <v>124</v>
      </c>
      <c r="AL182" s="133"/>
      <c r="AM182" s="133"/>
      <c r="AN182" s="133" t="s">
        <v>42</v>
      </c>
      <c r="AO182" s="133" t="s">
        <v>42</v>
      </c>
      <c r="AP182" s="133" t="s">
        <v>858</v>
      </c>
      <c r="AQ182" s="133" t="s">
        <v>126</v>
      </c>
      <c r="AR182" s="137"/>
      <c r="AS182" s="137"/>
      <c r="AT182" s="137"/>
      <c r="AU182" s="133">
        <v>1002065191</v>
      </c>
      <c r="AV182" s="133" t="s">
        <v>1678</v>
      </c>
      <c r="AW182" s="133" t="s">
        <v>1679</v>
      </c>
      <c r="AX182" s="138"/>
      <c r="AY182" s="138"/>
      <c r="AZ182" s="138"/>
      <c r="BA182" s="138"/>
      <c r="BB182" s="138"/>
      <c r="BC182" s="300">
        <v>1892063257</v>
      </c>
      <c r="BD182" s="300" t="s">
        <v>9081</v>
      </c>
      <c r="BE182" s="138"/>
    </row>
    <row r="183" spans="1:57" s="140" customFormat="1" ht="12" customHeight="1">
      <c r="A183" s="119">
        <v>2013</v>
      </c>
      <c r="B183" s="119" t="s">
        <v>138</v>
      </c>
      <c r="C183" s="119" t="s">
        <v>902</v>
      </c>
      <c r="D183" s="131">
        <v>8002273546</v>
      </c>
      <c r="E183" s="131" t="str">
        <f t="shared" si="8"/>
        <v>SIM</v>
      </c>
      <c r="F183" s="131" t="str">
        <f t="shared" si="9"/>
        <v>SIM</v>
      </c>
      <c r="G183" s="132">
        <v>42349</v>
      </c>
      <c r="H183" s="119" t="s">
        <v>87</v>
      </c>
      <c r="I183" s="119" t="s">
        <v>45</v>
      </c>
      <c r="J183" s="119">
        <v>192</v>
      </c>
      <c r="K183" s="119">
        <v>448</v>
      </c>
      <c r="L183" s="119">
        <v>8</v>
      </c>
      <c r="M183" s="119">
        <v>8</v>
      </c>
      <c r="N183" s="119">
        <v>16</v>
      </c>
      <c r="O183" s="119" t="s">
        <v>46</v>
      </c>
      <c r="P183" s="119" t="s">
        <v>46</v>
      </c>
      <c r="Q183" s="133" t="s">
        <v>46</v>
      </c>
      <c r="R183" s="134" t="s">
        <v>18</v>
      </c>
      <c r="S183" s="134" t="s">
        <v>8851</v>
      </c>
      <c r="T183" s="134" t="s">
        <v>63</v>
      </c>
      <c r="U183" s="119">
        <v>19</v>
      </c>
      <c r="V183" s="134">
        <v>11163</v>
      </c>
      <c r="W183" s="103" t="s">
        <v>1023</v>
      </c>
      <c r="X183" s="136" t="str">
        <f t="shared" si="7"/>
        <v>11163CHKAA</v>
      </c>
      <c r="Y183" s="137" t="s">
        <v>1024</v>
      </c>
      <c r="Z183" s="119" t="s">
        <v>1025</v>
      </c>
      <c r="AA183" s="119" t="s">
        <v>1026</v>
      </c>
      <c r="AB183" s="131" t="s">
        <v>1027</v>
      </c>
      <c r="AC183" s="133" t="s">
        <v>87</v>
      </c>
      <c r="AD183" s="143" t="s">
        <v>1028</v>
      </c>
      <c r="AE183" s="143" t="s">
        <v>1029</v>
      </c>
      <c r="AF183" s="143" t="s">
        <v>89</v>
      </c>
      <c r="AG183" s="143" t="s">
        <v>90</v>
      </c>
      <c r="AH183" s="143"/>
      <c r="AI183" s="119" t="s">
        <v>1030</v>
      </c>
      <c r="AJ183" s="133" t="s">
        <v>58</v>
      </c>
      <c r="AK183" s="133" t="s">
        <v>57</v>
      </c>
      <c r="AL183" s="133"/>
      <c r="AM183" s="133"/>
      <c r="AN183" s="133" t="s">
        <v>731</v>
      </c>
      <c r="AO183" s="133" t="s">
        <v>42</v>
      </c>
      <c r="AP183" s="133" t="s">
        <v>81</v>
      </c>
      <c r="AQ183" s="133" t="s">
        <v>71</v>
      </c>
      <c r="AR183" s="137"/>
      <c r="AS183" s="137"/>
      <c r="AT183" s="137"/>
      <c r="AU183" s="133">
        <v>1002643888</v>
      </c>
      <c r="AV183" s="133" t="s">
        <v>1031</v>
      </c>
      <c r="AW183" s="133" t="s">
        <v>1032</v>
      </c>
      <c r="AX183" s="138"/>
      <c r="AY183" s="138"/>
      <c r="AZ183" s="138"/>
      <c r="BA183" s="138"/>
      <c r="BB183" s="138"/>
      <c r="BC183" s="300">
        <v>1892063257</v>
      </c>
      <c r="BD183" s="300" t="s">
        <v>9082</v>
      </c>
      <c r="BE183" s="138"/>
    </row>
    <row r="184" spans="1:57" s="140" customFormat="1" ht="12" customHeight="1">
      <c r="A184" s="119">
        <v>2013</v>
      </c>
      <c r="B184" s="119" t="s">
        <v>138</v>
      </c>
      <c r="C184" s="119" t="s">
        <v>902</v>
      </c>
      <c r="D184" s="131">
        <v>8002342357</v>
      </c>
      <c r="E184" s="131" t="str">
        <f t="shared" si="8"/>
        <v>SIM</v>
      </c>
      <c r="F184" s="131" t="str">
        <f t="shared" si="9"/>
        <v>SIM</v>
      </c>
      <c r="G184" s="132">
        <v>41480</v>
      </c>
      <c r="H184" s="119" t="s">
        <v>87</v>
      </c>
      <c r="I184" s="119" t="s">
        <v>45</v>
      </c>
      <c r="J184" s="119">
        <v>192</v>
      </c>
      <c r="K184" s="119">
        <v>448</v>
      </c>
      <c r="L184" s="119">
        <v>8</v>
      </c>
      <c r="M184" s="119">
        <v>8</v>
      </c>
      <c r="N184" s="119">
        <v>16</v>
      </c>
      <c r="O184" s="119" t="s">
        <v>46</v>
      </c>
      <c r="P184" s="119" t="s">
        <v>46</v>
      </c>
      <c r="Q184" s="133" t="s">
        <v>46</v>
      </c>
      <c r="R184" s="134" t="s">
        <v>18</v>
      </c>
      <c r="S184" s="134" t="s">
        <v>8851</v>
      </c>
      <c r="T184" s="134" t="s">
        <v>63</v>
      </c>
      <c r="U184" s="119">
        <v>11</v>
      </c>
      <c r="V184" s="134">
        <v>11892</v>
      </c>
      <c r="W184" s="135" t="s">
        <v>1965</v>
      </c>
      <c r="X184" s="136" t="str">
        <f t="shared" si="7"/>
        <v>11892NBKBK</v>
      </c>
      <c r="Y184" s="137" t="s">
        <v>1966</v>
      </c>
      <c r="Z184" s="119" t="s">
        <v>1930</v>
      </c>
      <c r="AA184" s="119" t="s">
        <v>1967</v>
      </c>
      <c r="AB184" s="131" t="s">
        <v>1968</v>
      </c>
      <c r="AC184" s="119" t="s">
        <v>52</v>
      </c>
      <c r="AD184" s="119" t="s">
        <v>42</v>
      </c>
      <c r="AE184" s="119" t="s">
        <v>1969</v>
      </c>
      <c r="AF184" s="119" t="s">
        <v>146</v>
      </c>
      <c r="AG184" s="119" t="s">
        <v>147</v>
      </c>
      <c r="AH184" s="119"/>
      <c r="AI184" s="119" t="s">
        <v>389</v>
      </c>
      <c r="AJ184" s="133" t="s">
        <v>124</v>
      </c>
      <c r="AK184" s="133" t="s">
        <v>123</v>
      </c>
      <c r="AL184" s="133"/>
      <c r="AM184" s="133"/>
      <c r="AN184" s="133" t="s">
        <v>42</v>
      </c>
      <c r="AO184" s="133" t="s">
        <v>42</v>
      </c>
      <c r="AP184" s="133" t="s">
        <v>858</v>
      </c>
      <c r="AQ184" s="133" t="s">
        <v>126</v>
      </c>
      <c r="AR184" s="137"/>
      <c r="AS184" s="137"/>
      <c r="AT184" s="137"/>
      <c r="AU184" s="133">
        <v>1001872182</v>
      </c>
      <c r="AV184" s="133" t="s">
        <v>1970</v>
      </c>
      <c r="AW184" s="133" t="s">
        <v>1971</v>
      </c>
      <c r="AX184" s="138"/>
      <c r="AY184" s="138"/>
      <c r="AZ184" s="138"/>
      <c r="BA184" s="138"/>
      <c r="BB184" s="138"/>
      <c r="BC184" s="300">
        <v>1892063257</v>
      </c>
      <c r="BD184" s="300" t="s">
        <v>9083</v>
      </c>
      <c r="BE184" s="138"/>
    </row>
    <row r="185" spans="1:57" s="140" customFormat="1" ht="12" customHeight="1">
      <c r="A185" s="119">
        <v>2013</v>
      </c>
      <c r="B185" s="119" t="s">
        <v>138</v>
      </c>
      <c r="C185" s="119" t="s">
        <v>902</v>
      </c>
      <c r="D185" s="131">
        <v>5700080779</v>
      </c>
      <c r="E185" s="131" t="str">
        <f t="shared" si="8"/>
        <v>SIM</v>
      </c>
      <c r="F185" s="131" t="str">
        <f t="shared" si="9"/>
        <v>SIM</v>
      </c>
      <c r="G185" s="132">
        <v>41773</v>
      </c>
      <c r="H185" s="119" t="s">
        <v>87</v>
      </c>
      <c r="I185" s="119" t="s">
        <v>45</v>
      </c>
      <c r="J185" s="119">
        <v>192</v>
      </c>
      <c r="K185" s="119">
        <v>448</v>
      </c>
      <c r="L185" s="119">
        <v>8</v>
      </c>
      <c r="M185" s="119">
        <v>8</v>
      </c>
      <c r="N185" s="119">
        <v>16</v>
      </c>
      <c r="O185" s="119" t="s">
        <v>46</v>
      </c>
      <c r="P185" s="119" t="s">
        <v>46</v>
      </c>
      <c r="Q185" s="133" t="s">
        <v>46</v>
      </c>
      <c r="R185" s="134" t="s">
        <v>18</v>
      </c>
      <c r="S185" s="134" t="s">
        <v>8851</v>
      </c>
      <c r="T185" s="134" t="s">
        <v>63</v>
      </c>
      <c r="U185" s="119">
        <v>11</v>
      </c>
      <c r="V185" s="134">
        <v>11892</v>
      </c>
      <c r="W185" s="103" t="s">
        <v>1953</v>
      </c>
      <c r="X185" s="136" t="str">
        <f t="shared" ref="X185:X248" si="10">V185&amp;AA185&amp;W185</f>
        <v>11892NANCC</v>
      </c>
      <c r="Y185" s="137" t="s">
        <v>1954</v>
      </c>
      <c r="Z185" s="119" t="s">
        <v>1930</v>
      </c>
      <c r="AA185" s="119" t="s">
        <v>1955</v>
      </c>
      <c r="AB185" s="131" t="s">
        <v>1956</v>
      </c>
      <c r="AC185" s="119" t="s">
        <v>87</v>
      </c>
      <c r="AD185" s="119" t="s">
        <v>42</v>
      </c>
      <c r="AE185" s="119" t="s">
        <v>1957</v>
      </c>
      <c r="AF185" s="119" t="s">
        <v>1933</v>
      </c>
      <c r="AG185" s="119" t="s">
        <v>1934</v>
      </c>
      <c r="AH185" s="119"/>
      <c r="AI185" s="138" t="s">
        <v>1935</v>
      </c>
      <c r="AJ185" s="133" t="s">
        <v>124</v>
      </c>
      <c r="AK185" s="133" t="s">
        <v>123</v>
      </c>
      <c r="AL185" s="133"/>
      <c r="AM185" s="133"/>
      <c r="AN185" s="133" t="s">
        <v>42</v>
      </c>
      <c r="AO185" s="133" t="s">
        <v>42</v>
      </c>
      <c r="AP185" s="133" t="s">
        <v>183</v>
      </c>
      <c r="AQ185" s="133" t="s">
        <v>71</v>
      </c>
      <c r="AR185" s="137"/>
      <c r="AS185" s="137"/>
      <c r="AT185" s="137"/>
      <c r="AU185" s="133">
        <v>1000326940</v>
      </c>
      <c r="AV185" s="133" t="s">
        <v>1958</v>
      </c>
      <c r="AW185" s="133" t="s">
        <v>1959</v>
      </c>
      <c r="AX185" s="138"/>
      <c r="AY185" s="138"/>
      <c r="AZ185" s="138"/>
      <c r="BA185" s="138"/>
      <c r="BB185" s="138"/>
      <c r="BC185" s="300">
        <v>1892063257</v>
      </c>
      <c r="BD185" s="300" t="s">
        <v>9084</v>
      </c>
      <c r="BE185" s="138"/>
    </row>
    <row r="186" spans="1:57" s="140" customFormat="1" ht="12" customHeight="1">
      <c r="A186" s="119">
        <v>2013</v>
      </c>
      <c r="B186" s="119" t="s">
        <v>138</v>
      </c>
      <c r="C186" s="119" t="s">
        <v>902</v>
      </c>
      <c r="D186" s="131">
        <v>5700080782</v>
      </c>
      <c r="E186" s="131" t="str">
        <f t="shared" si="8"/>
        <v>SIM</v>
      </c>
      <c r="F186" s="131" t="str">
        <f t="shared" si="9"/>
        <v>SIM</v>
      </c>
      <c r="G186" s="132">
        <v>41773</v>
      </c>
      <c r="H186" s="119" t="s">
        <v>87</v>
      </c>
      <c r="I186" s="119" t="s">
        <v>45</v>
      </c>
      <c r="J186" s="119">
        <v>192</v>
      </c>
      <c r="K186" s="119">
        <v>448</v>
      </c>
      <c r="L186" s="119">
        <v>8</v>
      </c>
      <c r="M186" s="119">
        <v>8</v>
      </c>
      <c r="N186" s="119">
        <v>16</v>
      </c>
      <c r="O186" s="119" t="s">
        <v>46</v>
      </c>
      <c r="P186" s="119" t="s">
        <v>46</v>
      </c>
      <c r="Q186" s="133" t="s">
        <v>46</v>
      </c>
      <c r="R186" s="134" t="s">
        <v>18</v>
      </c>
      <c r="S186" s="134" t="s">
        <v>8851</v>
      </c>
      <c r="T186" s="134" t="s">
        <v>63</v>
      </c>
      <c r="U186" s="119">
        <v>11</v>
      </c>
      <c r="V186" s="134">
        <v>11892</v>
      </c>
      <c r="W186" s="103" t="s">
        <v>1960</v>
      </c>
      <c r="X186" s="136" t="str">
        <f t="shared" si="10"/>
        <v>11892NANCD</v>
      </c>
      <c r="Y186" s="137" t="s">
        <v>1961</v>
      </c>
      <c r="Z186" s="119" t="s">
        <v>1930</v>
      </c>
      <c r="AA186" s="119" t="s">
        <v>1955</v>
      </c>
      <c r="AB186" s="131" t="s">
        <v>1962</v>
      </c>
      <c r="AC186" s="119" t="s">
        <v>87</v>
      </c>
      <c r="AD186" s="119" t="s">
        <v>42</v>
      </c>
      <c r="AE186" s="119" t="s">
        <v>1957</v>
      </c>
      <c r="AF186" s="119" t="s">
        <v>1933</v>
      </c>
      <c r="AG186" s="119" t="s">
        <v>1934</v>
      </c>
      <c r="AH186" s="119"/>
      <c r="AI186" s="138" t="s">
        <v>1935</v>
      </c>
      <c r="AJ186" s="133" t="s">
        <v>124</v>
      </c>
      <c r="AK186" s="133" t="s">
        <v>123</v>
      </c>
      <c r="AL186" s="133"/>
      <c r="AM186" s="133"/>
      <c r="AN186" s="133" t="s">
        <v>42</v>
      </c>
      <c r="AO186" s="133" t="s">
        <v>42</v>
      </c>
      <c r="AP186" s="133" t="s">
        <v>183</v>
      </c>
      <c r="AQ186" s="133" t="s">
        <v>71</v>
      </c>
      <c r="AR186" s="137"/>
      <c r="AS186" s="137"/>
      <c r="AT186" s="137"/>
      <c r="AU186" s="133">
        <v>1000326931</v>
      </c>
      <c r="AV186" s="133" t="s">
        <v>1963</v>
      </c>
      <c r="AW186" s="133" t="s">
        <v>1964</v>
      </c>
      <c r="AX186" s="138"/>
      <c r="AY186" s="138"/>
      <c r="AZ186" s="138"/>
      <c r="BA186" s="138"/>
      <c r="BB186" s="138"/>
      <c r="BC186" s="300">
        <v>1892063257</v>
      </c>
      <c r="BD186" s="300" t="s">
        <v>9085</v>
      </c>
      <c r="BE186" s="138"/>
    </row>
    <row r="187" spans="1:57" s="140" customFormat="1" ht="12" customHeight="1">
      <c r="A187" s="119">
        <v>2013</v>
      </c>
      <c r="B187" s="119" t="s">
        <v>138</v>
      </c>
      <c r="C187" s="119" t="s">
        <v>902</v>
      </c>
      <c r="D187" s="131">
        <v>5700080785</v>
      </c>
      <c r="E187" s="131" t="str">
        <f t="shared" si="8"/>
        <v>SIM</v>
      </c>
      <c r="F187" s="131" t="str">
        <f t="shared" si="9"/>
        <v>SIM</v>
      </c>
      <c r="G187" s="132">
        <v>41786</v>
      </c>
      <c r="H187" s="119" t="s">
        <v>87</v>
      </c>
      <c r="I187" s="119" t="s">
        <v>45</v>
      </c>
      <c r="J187" s="119">
        <v>192</v>
      </c>
      <c r="K187" s="119">
        <v>448</v>
      </c>
      <c r="L187" s="119">
        <v>8</v>
      </c>
      <c r="M187" s="119">
        <v>8</v>
      </c>
      <c r="N187" s="119">
        <v>16</v>
      </c>
      <c r="O187" s="119" t="s">
        <v>46</v>
      </c>
      <c r="P187" s="119" t="s">
        <v>46</v>
      </c>
      <c r="Q187" s="133" t="s">
        <v>46</v>
      </c>
      <c r="R187" s="134" t="s">
        <v>18</v>
      </c>
      <c r="S187" s="134" t="s">
        <v>8851</v>
      </c>
      <c r="T187" s="134" t="s">
        <v>63</v>
      </c>
      <c r="U187" s="119">
        <v>11</v>
      </c>
      <c r="V187" s="134">
        <v>11892</v>
      </c>
      <c r="W187" s="103" t="s">
        <v>1972</v>
      </c>
      <c r="X187" s="136" t="str">
        <f t="shared" si="10"/>
        <v>11892NBNCI</v>
      </c>
      <c r="Y187" s="137" t="s">
        <v>1973</v>
      </c>
      <c r="Z187" s="119" t="s">
        <v>1930</v>
      </c>
      <c r="AA187" s="119" t="s">
        <v>1967</v>
      </c>
      <c r="AB187" s="131" t="s">
        <v>1974</v>
      </c>
      <c r="AC187" s="119" t="s">
        <v>52</v>
      </c>
      <c r="AD187" s="119" t="s">
        <v>42</v>
      </c>
      <c r="AE187" s="119" t="s">
        <v>1969</v>
      </c>
      <c r="AF187" s="119" t="s">
        <v>146</v>
      </c>
      <c r="AG187" s="119" t="s">
        <v>147</v>
      </c>
      <c r="AH187" s="119"/>
      <c r="AI187" s="138" t="s">
        <v>389</v>
      </c>
      <c r="AJ187" s="133" t="s">
        <v>124</v>
      </c>
      <c r="AK187" s="133" t="s">
        <v>123</v>
      </c>
      <c r="AL187" s="133"/>
      <c r="AM187" s="133"/>
      <c r="AN187" s="133" t="s">
        <v>42</v>
      </c>
      <c r="AO187" s="133" t="s">
        <v>42</v>
      </c>
      <c r="AP187" s="133" t="s">
        <v>858</v>
      </c>
      <c r="AQ187" s="133" t="s">
        <v>126</v>
      </c>
      <c r="AR187" s="137"/>
      <c r="AS187" s="137"/>
      <c r="AT187" s="137"/>
      <c r="AU187" s="133">
        <v>1002063539</v>
      </c>
      <c r="AV187" s="133" t="s">
        <v>1975</v>
      </c>
      <c r="AW187" s="133" t="s">
        <v>1976</v>
      </c>
      <c r="AX187" s="138"/>
      <c r="AY187" s="138"/>
      <c r="AZ187" s="138"/>
      <c r="BA187" s="138"/>
      <c r="BB187" s="138"/>
      <c r="BC187" s="300">
        <v>1892063257</v>
      </c>
      <c r="BD187" s="300" t="s">
        <v>9086</v>
      </c>
      <c r="BE187" s="138"/>
    </row>
    <row r="188" spans="1:57" s="140" customFormat="1" ht="12" customHeight="1">
      <c r="A188" s="119">
        <v>2013</v>
      </c>
      <c r="B188" s="119" t="s">
        <v>138</v>
      </c>
      <c r="C188" s="119" t="s">
        <v>902</v>
      </c>
      <c r="D188" s="131">
        <v>8002237370</v>
      </c>
      <c r="E188" s="131" t="str">
        <f t="shared" si="8"/>
        <v>SIM</v>
      </c>
      <c r="F188" s="131" t="str">
        <f t="shared" si="9"/>
        <v>SIM</v>
      </c>
      <c r="G188" s="132">
        <v>41426</v>
      </c>
      <c r="H188" s="119" t="s">
        <v>87</v>
      </c>
      <c r="I188" s="119" t="s">
        <v>45</v>
      </c>
      <c r="J188" s="119">
        <v>192</v>
      </c>
      <c r="K188" s="119">
        <v>448</v>
      </c>
      <c r="L188" s="119">
        <v>8</v>
      </c>
      <c r="M188" s="119">
        <v>8</v>
      </c>
      <c r="N188" s="119">
        <v>16</v>
      </c>
      <c r="O188" s="119" t="s">
        <v>46</v>
      </c>
      <c r="P188" s="119" t="s">
        <v>46</v>
      </c>
      <c r="Q188" s="133" t="s">
        <v>46</v>
      </c>
      <c r="R188" s="134" t="s">
        <v>18</v>
      </c>
      <c r="S188" s="134" t="s">
        <v>8851</v>
      </c>
      <c r="T188" s="134" t="s">
        <v>63</v>
      </c>
      <c r="U188" s="119">
        <v>11</v>
      </c>
      <c r="V188" s="134">
        <v>11203</v>
      </c>
      <c r="W188" s="135" t="s">
        <v>1072</v>
      </c>
      <c r="X188" s="136" t="str">
        <f t="shared" si="10"/>
        <v>11203EGOGY</v>
      </c>
      <c r="Y188" s="137" t="s">
        <v>1073</v>
      </c>
      <c r="Z188" s="119" t="s">
        <v>1074</v>
      </c>
      <c r="AA188" s="119" t="s">
        <v>1075</v>
      </c>
      <c r="AB188" s="131" t="s">
        <v>1076</v>
      </c>
      <c r="AC188" s="119" t="s">
        <v>87</v>
      </c>
      <c r="AD188" s="119" t="s">
        <v>1077</v>
      </c>
      <c r="AE188" s="119" t="s">
        <v>1078</v>
      </c>
      <c r="AF188" s="119" t="s">
        <v>501</v>
      </c>
      <c r="AG188" s="119" t="s">
        <v>502</v>
      </c>
      <c r="AH188" s="119"/>
      <c r="AI188" s="138" t="s">
        <v>1043</v>
      </c>
      <c r="AJ188" s="133" t="s">
        <v>123</v>
      </c>
      <c r="AK188" s="133" t="s">
        <v>124</v>
      </c>
      <c r="AL188" s="133"/>
      <c r="AM188" s="133"/>
      <c r="AN188" s="133" t="s">
        <v>42</v>
      </c>
      <c r="AO188" s="133" t="s">
        <v>42</v>
      </c>
      <c r="AP188" s="133" t="s">
        <v>70</v>
      </c>
      <c r="AQ188" s="133" t="s">
        <v>126</v>
      </c>
      <c r="AR188" s="137"/>
      <c r="AS188" s="137"/>
      <c r="AT188" s="137"/>
      <c r="AU188" s="133">
        <v>1001872026</v>
      </c>
      <c r="AV188" s="133" t="s">
        <v>1079</v>
      </c>
      <c r="AW188" s="133" t="s">
        <v>1080</v>
      </c>
      <c r="AX188" s="138"/>
      <c r="AY188" s="138"/>
      <c r="AZ188" s="138"/>
      <c r="BA188" s="138"/>
      <c r="BB188" s="138"/>
      <c r="BC188" s="300">
        <v>1892063257</v>
      </c>
      <c r="BD188" s="300" t="s">
        <v>9087</v>
      </c>
      <c r="BE188" s="138"/>
    </row>
    <row r="189" spans="1:57" s="140" customFormat="1" ht="12" customHeight="1">
      <c r="A189" s="119">
        <v>2013</v>
      </c>
      <c r="B189" s="119" t="s">
        <v>138</v>
      </c>
      <c r="C189" s="119" t="s">
        <v>902</v>
      </c>
      <c r="D189" s="131">
        <v>8002273605</v>
      </c>
      <c r="E189" s="131" t="str">
        <f t="shared" si="8"/>
        <v>SIM</v>
      </c>
      <c r="F189" s="131" t="str">
        <f t="shared" si="9"/>
        <v>SIM</v>
      </c>
      <c r="G189" s="132">
        <v>41757</v>
      </c>
      <c r="H189" s="119" t="s">
        <v>87</v>
      </c>
      <c r="I189" s="119" t="s">
        <v>45</v>
      </c>
      <c r="J189" s="119">
        <v>192</v>
      </c>
      <c r="K189" s="119">
        <v>448</v>
      </c>
      <c r="L189" s="119">
        <v>8</v>
      </c>
      <c r="M189" s="119">
        <v>8</v>
      </c>
      <c r="N189" s="119">
        <v>16</v>
      </c>
      <c r="O189" s="119" t="s">
        <v>46</v>
      </c>
      <c r="P189" s="119" t="s">
        <v>46</v>
      </c>
      <c r="Q189" s="133" t="s">
        <v>46</v>
      </c>
      <c r="R189" s="134" t="s">
        <v>18</v>
      </c>
      <c r="S189" s="134" t="s">
        <v>8851</v>
      </c>
      <c r="T189" s="134" t="s">
        <v>63</v>
      </c>
      <c r="U189" s="119">
        <v>19</v>
      </c>
      <c r="V189" s="134">
        <v>11135</v>
      </c>
      <c r="W189" s="103" t="s">
        <v>953</v>
      </c>
      <c r="X189" s="136" t="str">
        <f t="shared" si="10"/>
        <v>11135CBOKM</v>
      </c>
      <c r="Y189" s="137" t="s">
        <v>954</v>
      </c>
      <c r="Z189" s="119" t="s">
        <v>444</v>
      </c>
      <c r="AA189" s="119" t="s">
        <v>955</v>
      </c>
      <c r="AB189" s="131" t="s">
        <v>956</v>
      </c>
      <c r="AC189" s="119" t="s">
        <v>87</v>
      </c>
      <c r="AD189" s="119" t="s">
        <v>42</v>
      </c>
      <c r="AE189" s="119" t="s">
        <v>473</v>
      </c>
      <c r="AF189" s="119" t="s">
        <v>89</v>
      </c>
      <c r="AG189" s="119" t="s">
        <v>90</v>
      </c>
      <c r="AH189" s="119"/>
      <c r="AI189" s="138" t="s">
        <v>364</v>
      </c>
      <c r="AJ189" s="133" t="s">
        <v>58</v>
      </c>
      <c r="AK189" s="133" t="s">
        <v>57</v>
      </c>
      <c r="AL189" s="133"/>
      <c r="AM189" s="133"/>
      <c r="AN189" s="133" t="s">
        <v>42</v>
      </c>
      <c r="AO189" s="133" t="s">
        <v>42</v>
      </c>
      <c r="AP189" s="133" t="s">
        <v>70</v>
      </c>
      <c r="AQ189" s="133" t="s">
        <v>126</v>
      </c>
      <c r="AR189" s="137"/>
      <c r="AS189" s="137"/>
      <c r="AT189" s="137"/>
      <c r="AU189" s="145">
        <v>1003672776</v>
      </c>
      <c r="AV189" s="133" t="s">
        <v>957</v>
      </c>
      <c r="AW189" s="133" t="s">
        <v>958</v>
      </c>
      <c r="AX189" s="138"/>
      <c r="AY189" s="138"/>
      <c r="AZ189" s="138"/>
      <c r="BA189" s="138"/>
      <c r="BB189" s="138"/>
      <c r="BC189" s="300">
        <v>1892063257</v>
      </c>
      <c r="BD189" s="300" t="s">
        <v>9088</v>
      </c>
      <c r="BE189" s="138"/>
    </row>
    <row r="190" spans="1:57" s="140" customFormat="1" ht="12" customHeight="1">
      <c r="A190" s="119">
        <v>2013</v>
      </c>
      <c r="B190" s="119" t="s">
        <v>138</v>
      </c>
      <c r="C190" s="119" t="s">
        <v>902</v>
      </c>
      <c r="D190" s="131">
        <v>8002273221</v>
      </c>
      <c r="E190" s="131" t="str">
        <f t="shared" si="8"/>
        <v>SIM</v>
      </c>
      <c r="F190" s="131" t="str">
        <f t="shared" si="9"/>
        <v>SIM</v>
      </c>
      <c r="G190" s="132">
        <v>41521</v>
      </c>
      <c r="H190" s="119" t="s">
        <v>87</v>
      </c>
      <c r="I190" s="119" t="s">
        <v>45</v>
      </c>
      <c r="J190" s="119">
        <v>192</v>
      </c>
      <c r="K190" s="119">
        <v>448</v>
      </c>
      <c r="L190" s="119">
        <v>8</v>
      </c>
      <c r="M190" s="119">
        <v>8</v>
      </c>
      <c r="N190" s="119">
        <v>16</v>
      </c>
      <c r="O190" s="119" t="s">
        <v>46</v>
      </c>
      <c r="P190" s="119" t="s">
        <v>46</v>
      </c>
      <c r="Q190" s="133" t="s">
        <v>46</v>
      </c>
      <c r="R190" s="134" t="s">
        <v>18</v>
      </c>
      <c r="S190" s="134" t="s">
        <v>8851</v>
      </c>
      <c r="T190" s="134" t="s">
        <v>63</v>
      </c>
      <c r="U190" s="119">
        <v>19</v>
      </c>
      <c r="V190" s="134">
        <v>11275</v>
      </c>
      <c r="W190" s="131" t="s">
        <v>1153</v>
      </c>
      <c r="X190" s="136" t="str">
        <f t="shared" si="10"/>
        <v>11275DPPHF</v>
      </c>
      <c r="Y190" s="137" t="s">
        <v>1154</v>
      </c>
      <c r="Z190" s="119" t="s">
        <v>1155</v>
      </c>
      <c r="AA190" s="119" t="s">
        <v>922</v>
      </c>
      <c r="AB190" s="131" t="s">
        <v>1156</v>
      </c>
      <c r="AC190" s="119" t="s">
        <v>87</v>
      </c>
      <c r="AD190" s="119" t="s">
        <v>42</v>
      </c>
      <c r="AE190" s="119" t="s">
        <v>1157</v>
      </c>
      <c r="AF190" s="119" t="s">
        <v>89</v>
      </c>
      <c r="AG190" s="119" t="s">
        <v>90</v>
      </c>
      <c r="AH190" s="119"/>
      <c r="AI190" s="138" t="s">
        <v>364</v>
      </c>
      <c r="AJ190" s="133" t="s">
        <v>58</v>
      </c>
      <c r="AK190" s="133" t="s">
        <v>57</v>
      </c>
      <c r="AL190" s="133"/>
      <c r="AM190" s="133"/>
      <c r="AN190" s="133" t="s">
        <v>42</v>
      </c>
      <c r="AO190" s="133" t="s">
        <v>42</v>
      </c>
      <c r="AP190" s="133">
        <v>1540</v>
      </c>
      <c r="AQ190" s="133" t="s">
        <v>71</v>
      </c>
      <c r="AR190" s="137"/>
      <c r="AS190" s="137"/>
      <c r="AT190" s="137"/>
      <c r="AU190" s="133">
        <v>1003670633</v>
      </c>
      <c r="AV190" s="133" t="s">
        <v>1158</v>
      </c>
      <c r="AW190" s="133" t="s">
        <v>1159</v>
      </c>
      <c r="AX190" s="138"/>
      <c r="AY190" s="138"/>
      <c r="AZ190" s="138"/>
      <c r="BA190" s="138"/>
      <c r="BB190" s="138"/>
      <c r="BC190" s="300">
        <v>1892063257</v>
      </c>
      <c r="BD190" s="300" t="s">
        <v>9089</v>
      </c>
      <c r="BE190" s="138"/>
    </row>
    <row r="191" spans="1:57" s="140" customFormat="1" ht="12" customHeight="1">
      <c r="A191" s="119">
        <v>2013</v>
      </c>
      <c r="B191" s="119" t="s">
        <v>138</v>
      </c>
      <c r="C191" s="119" t="s">
        <v>902</v>
      </c>
      <c r="D191" s="131">
        <v>8002273567</v>
      </c>
      <c r="E191" s="131" t="str">
        <f t="shared" si="8"/>
        <v>SIM</v>
      </c>
      <c r="F191" s="131" t="str">
        <f t="shared" si="9"/>
        <v>SIM</v>
      </c>
      <c r="G191" s="132">
        <v>41589</v>
      </c>
      <c r="H191" s="119" t="s">
        <v>87</v>
      </c>
      <c r="I191" s="119" t="s">
        <v>45</v>
      </c>
      <c r="J191" s="119">
        <v>192</v>
      </c>
      <c r="K191" s="119">
        <v>448</v>
      </c>
      <c r="L191" s="119">
        <v>8</v>
      </c>
      <c r="M191" s="119">
        <v>8</v>
      </c>
      <c r="N191" s="119">
        <v>16</v>
      </c>
      <c r="O191" s="119" t="s">
        <v>46</v>
      </c>
      <c r="P191" s="119" t="s">
        <v>46</v>
      </c>
      <c r="Q191" s="133" t="s">
        <v>46</v>
      </c>
      <c r="R191" s="134" t="s">
        <v>18</v>
      </c>
      <c r="S191" s="134" t="s">
        <v>8851</v>
      </c>
      <c r="T191" s="134" t="s">
        <v>63</v>
      </c>
      <c r="U191" s="119">
        <v>19</v>
      </c>
      <c r="V191" s="134">
        <v>11383</v>
      </c>
      <c r="W191" s="103" t="s">
        <v>1481</v>
      </c>
      <c r="X191" s="136" t="str">
        <f t="shared" si="10"/>
        <v>11383PJPKA</v>
      </c>
      <c r="Y191" s="137" t="s">
        <v>1482</v>
      </c>
      <c r="Z191" s="119" t="s">
        <v>1483</v>
      </c>
      <c r="AA191" s="119" t="s">
        <v>619</v>
      </c>
      <c r="AB191" s="131" t="s">
        <v>1484</v>
      </c>
      <c r="AC191" s="119" t="s">
        <v>348</v>
      </c>
      <c r="AD191" s="119" t="s">
        <v>42</v>
      </c>
      <c r="AE191" s="119" t="s">
        <v>1485</v>
      </c>
      <c r="AF191" s="119" t="s">
        <v>1018</v>
      </c>
      <c r="AG191" s="119" t="s">
        <v>1019</v>
      </c>
      <c r="AH191" s="119"/>
      <c r="AI191" s="138" t="s">
        <v>1486</v>
      </c>
      <c r="AJ191" s="133" t="s">
        <v>58</v>
      </c>
      <c r="AK191" s="133" t="s">
        <v>57</v>
      </c>
      <c r="AL191" s="133"/>
      <c r="AM191" s="133"/>
      <c r="AN191" s="133" t="s">
        <v>42</v>
      </c>
      <c r="AO191" s="133" t="s">
        <v>42</v>
      </c>
      <c r="AP191" s="133">
        <v>1540</v>
      </c>
      <c r="AQ191" s="133" t="s">
        <v>71</v>
      </c>
      <c r="AR191" s="137"/>
      <c r="AS191" s="137"/>
      <c r="AT191" s="137"/>
      <c r="AU191" s="133">
        <v>1003671176</v>
      </c>
      <c r="AV191" s="133" t="s">
        <v>1487</v>
      </c>
      <c r="AW191" s="133" t="s">
        <v>1488</v>
      </c>
      <c r="AX191" s="138"/>
      <c r="AY191" s="138"/>
      <c r="AZ191" s="138"/>
      <c r="BA191" s="138"/>
      <c r="BB191" s="138"/>
      <c r="BC191" s="300">
        <v>1892063257</v>
      </c>
      <c r="BD191" s="300" t="s">
        <v>9090</v>
      </c>
      <c r="BE191" s="138"/>
    </row>
    <row r="192" spans="1:57" s="140" customFormat="1" ht="12" customHeight="1">
      <c r="A192" s="119">
        <v>2013</v>
      </c>
      <c r="B192" s="119" t="s">
        <v>138</v>
      </c>
      <c r="C192" s="119" t="s">
        <v>902</v>
      </c>
      <c r="D192" s="131">
        <v>8002273489</v>
      </c>
      <c r="E192" s="131" t="str">
        <f t="shared" si="8"/>
        <v>SIM</v>
      </c>
      <c r="F192" s="131" t="str">
        <f t="shared" si="9"/>
        <v>SIM</v>
      </c>
      <c r="G192" s="132">
        <v>41505</v>
      </c>
      <c r="H192" s="119" t="s">
        <v>87</v>
      </c>
      <c r="I192" s="119" t="s">
        <v>45</v>
      </c>
      <c r="J192" s="119">
        <v>192</v>
      </c>
      <c r="K192" s="119">
        <v>448</v>
      </c>
      <c r="L192" s="119">
        <v>8</v>
      </c>
      <c r="M192" s="119">
        <v>8</v>
      </c>
      <c r="N192" s="119">
        <v>16</v>
      </c>
      <c r="O192" s="119" t="s">
        <v>46</v>
      </c>
      <c r="P192" s="119" t="s">
        <v>46</v>
      </c>
      <c r="Q192" s="133" t="s">
        <v>46</v>
      </c>
      <c r="R192" s="134" t="s">
        <v>18</v>
      </c>
      <c r="S192" s="134" t="s">
        <v>8851</v>
      </c>
      <c r="T192" s="134" t="s">
        <v>63</v>
      </c>
      <c r="U192" s="119">
        <v>19</v>
      </c>
      <c r="V192" s="134">
        <v>11383</v>
      </c>
      <c r="W192" s="135" t="s">
        <v>1489</v>
      </c>
      <c r="X192" s="136" t="str">
        <f t="shared" si="10"/>
        <v>11383PJPKF</v>
      </c>
      <c r="Y192" s="137" t="s">
        <v>10736</v>
      </c>
      <c r="Z192" s="119" t="s">
        <v>1483</v>
      </c>
      <c r="AA192" s="119" t="s">
        <v>619</v>
      </c>
      <c r="AB192" s="131" t="s">
        <v>1490</v>
      </c>
      <c r="AC192" s="119" t="s">
        <v>348</v>
      </c>
      <c r="AD192" s="119" t="s">
        <v>42</v>
      </c>
      <c r="AE192" s="119" t="s">
        <v>1485</v>
      </c>
      <c r="AF192" s="119" t="s">
        <v>1018</v>
      </c>
      <c r="AG192" s="119" t="s">
        <v>1019</v>
      </c>
      <c r="AH192" s="119"/>
      <c r="AI192" s="138" t="s">
        <v>1486</v>
      </c>
      <c r="AJ192" s="133" t="s">
        <v>58</v>
      </c>
      <c r="AK192" s="133" t="s">
        <v>57</v>
      </c>
      <c r="AL192" s="133"/>
      <c r="AM192" s="133"/>
      <c r="AN192" s="133" t="s">
        <v>42</v>
      </c>
      <c r="AO192" s="133" t="s">
        <v>42</v>
      </c>
      <c r="AP192" s="133">
        <v>1540</v>
      </c>
      <c r="AQ192" s="133" t="s">
        <v>71</v>
      </c>
      <c r="AR192" s="137"/>
      <c r="AS192" s="137"/>
      <c r="AT192" s="137"/>
      <c r="AU192" s="133">
        <v>1003671222</v>
      </c>
      <c r="AV192" s="133" t="s">
        <v>1491</v>
      </c>
      <c r="AW192" s="133" t="s">
        <v>1492</v>
      </c>
      <c r="AX192" s="138"/>
      <c r="AY192" s="138"/>
      <c r="AZ192" s="138"/>
      <c r="BA192" s="138"/>
      <c r="BB192" s="138"/>
      <c r="BC192" s="300">
        <v>1892063257</v>
      </c>
      <c r="BD192" s="300" t="s">
        <v>9091</v>
      </c>
      <c r="BE192" s="138"/>
    </row>
    <row r="193" spans="1:57" s="140" customFormat="1" ht="12" customHeight="1">
      <c r="A193" s="119">
        <v>2013</v>
      </c>
      <c r="B193" s="119" t="s">
        <v>138</v>
      </c>
      <c r="C193" s="119" t="s">
        <v>902</v>
      </c>
      <c r="D193" s="131">
        <v>8002274750</v>
      </c>
      <c r="E193" s="131" t="str">
        <f t="shared" si="8"/>
        <v>SIM</v>
      </c>
      <c r="F193" s="131" t="str">
        <f t="shared" si="9"/>
        <v>SIM</v>
      </c>
      <c r="G193" s="132">
        <v>41617</v>
      </c>
      <c r="H193" s="119" t="s">
        <v>87</v>
      </c>
      <c r="I193" s="119" t="s">
        <v>45</v>
      </c>
      <c r="J193" s="119">
        <v>192</v>
      </c>
      <c r="K193" s="119">
        <v>448</v>
      </c>
      <c r="L193" s="119">
        <v>8</v>
      </c>
      <c r="M193" s="119">
        <v>8</v>
      </c>
      <c r="N193" s="119">
        <v>16</v>
      </c>
      <c r="O193" s="119" t="s">
        <v>46</v>
      </c>
      <c r="P193" s="119" t="s">
        <v>46</v>
      </c>
      <c r="Q193" s="133" t="s">
        <v>46</v>
      </c>
      <c r="R193" s="134" t="s">
        <v>18</v>
      </c>
      <c r="S193" s="134" t="s">
        <v>8851</v>
      </c>
      <c r="T193" s="134" t="s">
        <v>63</v>
      </c>
      <c r="U193" s="119">
        <v>15</v>
      </c>
      <c r="V193" s="134">
        <v>11660</v>
      </c>
      <c r="W193" s="135" t="s">
        <v>1881</v>
      </c>
      <c r="X193" s="136" t="str">
        <f t="shared" si="10"/>
        <v>11660TIPMC</v>
      </c>
      <c r="Y193" s="137" t="s">
        <v>10638</v>
      </c>
      <c r="Z193" s="119" t="s">
        <v>727</v>
      </c>
      <c r="AA193" s="119" t="s">
        <v>728</v>
      </c>
      <c r="AB193" s="131" t="s">
        <v>1882</v>
      </c>
      <c r="AC193" s="119" t="s">
        <v>87</v>
      </c>
      <c r="AD193" s="119" t="s">
        <v>42</v>
      </c>
      <c r="AE193" s="119" t="s">
        <v>730</v>
      </c>
      <c r="AF193" s="119" t="s">
        <v>89</v>
      </c>
      <c r="AG193" s="119" t="s">
        <v>90</v>
      </c>
      <c r="AH193" s="119"/>
      <c r="AI193" s="119" t="s">
        <v>364</v>
      </c>
      <c r="AJ193" s="133" t="s">
        <v>58</v>
      </c>
      <c r="AK193" s="133" t="s">
        <v>57</v>
      </c>
      <c r="AL193" s="133"/>
      <c r="AM193" s="133"/>
      <c r="AN193" s="133" t="s">
        <v>42</v>
      </c>
      <c r="AO193" s="133" t="s">
        <v>42</v>
      </c>
      <c r="AP193" s="133" t="s">
        <v>1548</v>
      </c>
      <c r="AQ193" s="133" t="s">
        <v>126</v>
      </c>
      <c r="AR193" s="137"/>
      <c r="AS193" s="137"/>
      <c r="AT193" s="137"/>
      <c r="AU193" s="145">
        <v>1003665516</v>
      </c>
      <c r="AV193" s="133" t="s">
        <v>1883</v>
      </c>
      <c r="AW193" s="133" t="s">
        <v>1884</v>
      </c>
      <c r="AX193" s="138"/>
      <c r="AY193" s="138"/>
      <c r="AZ193" s="138"/>
      <c r="BA193" s="138"/>
      <c r="BB193" s="138"/>
      <c r="BC193" s="300">
        <v>1892063257</v>
      </c>
      <c r="BD193" s="300" t="s">
        <v>9092</v>
      </c>
      <c r="BE193" s="138"/>
    </row>
    <row r="194" spans="1:57" s="140" customFormat="1" ht="12" customHeight="1">
      <c r="A194" s="119">
        <v>2013</v>
      </c>
      <c r="B194" s="119" t="s">
        <v>138</v>
      </c>
      <c r="C194" s="119" t="s">
        <v>902</v>
      </c>
      <c r="D194" s="131">
        <v>8002273574</v>
      </c>
      <c r="E194" s="131" t="str">
        <f t="shared" ref="E194:E257" si="11">IF(G194="","","SIM")</f>
        <v>SIM</v>
      </c>
      <c r="F194" s="131" t="str">
        <f t="shared" ref="F194:F257" si="12">IF(G194="","","SIM")</f>
        <v>SIM</v>
      </c>
      <c r="G194" s="132">
        <v>41606</v>
      </c>
      <c r="H194" s="119" t="s">
        <v>87</v>
      </c>
      <c r="I194" s="119" t="s">
        <v>45</v>
      </c>
      <c r="J194" s="119">
        <v>192</v>
      </c>
      <c r="K194" s="119">
        <v>448</v>
      </c>
      <c r="L194" s="119">
        <v>8</v>
      </c>
      <c r="M194" s="119">
        <v>8</v>
      </c>
      <c r="N194" s="119">
        <v>16</v>
      </c>
      <c r="O194" s="119" t="s">
        <v>46</v>
      </c>
      <c r="P194" s="119" t="s">
        <v>46</v>
      </c>
      <c r="Q194" s="133" t="s">
        <v>46</v>
      </c>
      <c r="R194" s="134" t="s">
        <v>18</v>
      </c>
      <c r="S194" s="134" t="s">
        <v>8851</v>
      </c>
      <c r="T194" s="134" t="s">
        <v>63</v>
      </c>
      <c r="U194" s="119">
        <v>19</v>
      </c>
      <c r="V194" s="134">
        <v>11383</v>
      </c>
      <c r="W194" s="103" t="s">
        <v>1493</v>
      </c>
      <c r="X194" s="136" t="str">
        <f t="shared" si="10"/>
        <v>11383PJPMH</v>
      </c>
      <c r="Y194" s="137" t="s">
        <v>10737</v>
      </c>
      <c r="Z194" s="119" t="s">
        <v>1483</v>
      </c>
      <c r="AA194" s="119" t="s">
        <v>619</v>
      </c>
      <c r="AB194" s="131" t="s">
        <v>1494</v>
      </c>
      <c r="AC194" s="119" t="s">
        <v>348</v>
      </c>
      <c r="AD194" s="119" t="s">
        <v>42</v>
      </c>
      <c r="AE194" s="119" t="s">
        <v>1485</v>
      </c>
      <c r="AF194" s="119" t="s">
        <v>1018</v>
      </c>
      <c r="AG194" s="119" t="s">
        <v>1019</v>
      </c>
      <c r="AH194" s="119"/>
      <c r="AI194" s="138" t="s">
        <v>1486</v>
      </c>
      <c r="AJ194" s="133" t="s">
        <v>58</v>
      </c>
      <c r="AK194" s="133" t="s">
        <v>57</v>
      </c>
      <c r="AL194" s="133"/>
      <c r="AM194" s="133"/>
      <c r="AN194" s="133" t="s">
        <v>42</v>
      </c>
      <c r="AO194" s="133" t="s">
        <v>42</v>
      </c>
      <c r="AP194" s="133">
        <v>1540</v>
      </c>
      <c r="AQ194" s="133" t="s">
        <v>71</v>
      </c>
      <c r="AR194" s="137"/>
      <c r="AS194" s="137"/>
      <c r="AT194" s="137"/>
      <c r="AU194" s="133">
        <v>1003671273</v>
      </c>
      <c r="AV194" s="133" t="s">
        <v>1495</v>
      </c>
      <c r="AW194" s="133" t="s">
        <v>1496</v>
      </c>
      <c r="AX194" s="138"/>
      <c r="AY194" s="138"/>
      <c r="AZ194" s="138"/>
      <c r="BA194" s="138"/>
      <c r="BB194" s="138"/>
      <c r="BC194" s="300">
        <v>1892063257</v>
      </c>
      <c r="BD194" s="300" t="s">
        <v>9093</v>
      </c>
      <c r="BE194" s="138"/>
    </row>
    <row r="195" spans="1:57" s="140" customFormat="1" ht="12" customHeight="1">
      <c r="A195" s="119">
        <v>2013</v>
      </c>
      <c r="B195" s="119" t="s">
        <v>138</v>
      </c>
      <c r="C195" s="119" t="s">
        <v>902</v>
      </c>
      <c r="D195" s="131">
        <v>5700080803</v>
      </c>
      <c r="E195" s="131" t="str">
        <f t="shared" si="11"/>
        <v>SIM</v>
      </c>
      <c r="F195" s="131" t="str">
        <f t="shared" si="12"/>
        <v>SIM</v>
      </c>
      <c r="G195" s="132">
        <v>41673</v>
      </c>
      <c r="H195" s="119" t="s">
        <v>87</v>
      </c>
      <c r="I195" s="119" t="s">
        <v>45</v>
      </c>
      <c r="J195" s="119">
        <v>192</v>
      </c>
      <c r="K195" s="119">
        <v>448</v>
      </c>
      <c r="L195" s="119">
        <v>8</v>
      </c>
      <c r="M195" s="119">
        <v>8</v>
      </c>
      <c r="N195" s="119">
        <v>16</v>
      </c>
      <c r="O195" s="119" t="s">
        <v>46</v>
      </c>
      <c r="P195" s="119" t="s">
        <v>46</v>
      </c>
      <c r="Q195" s="133" t="s">
        <v>46</v>
      </c>
      <c r="R195" s="134" t="s">
        <v>18</v>
      </c>
      <c r="S195" s="134" t="s">
        <v>8851</v>
      </c>
      <c r="T195" s="134" t="s">
        <v>63</v>
      </c>
      <c r="U195" s="119">
        <v>19</v>
      </c>
      <c r="V195" s="134">
        <v>11383</v>
      </c>
      <c r="W195" s="103" t="s">
        <v>1497</v>
      </c>
      <c r="X195" s="136" t="str">
        <f t="shared" si="10"/>
        <v>11383PJPMM</v>
      </c>
      <c r="Y195" s="137" t="s">
        <v>1498</v>
      </c>
      <c r="Z195" s="119" t="s">
        <v>1483</v>
      </c>
      <c r="AA195" s="119" t="s">
        <v>619</v>
      </c>
      <c r="AB195" s="131" t="s">
        <v>1499</v>
      </c>
      <c r="AC195" s="119" t="s">
        <v>348</v>
      </c>
      <c r="AD195" s="119" t="s">
        <v>42</v>
      </c>
      <c r="AE195" s="119" t="s">
        <v>1485</v>
      </c>
      <c r="AF195" s="119" t="s">
        <v>1018</v>
      </c>
      <c r="AG195" s="119" t="s">
        <v>1019</v>
      </c>
      <c r="AH195" s="119"/>
      <c r="AI195" s="138" t="s">
        <v>1486</v>
      </c>
      <c r="AJ195" s="133" t="s">
        <v>58</v>
      </c>
      <c r="AK195" s="133" t="s">
        <v>57</v>
      </c>
      <c r="AL195" s="133"/>
      <c r="AM195" s="133"/>
      <c r="AN195" s="133" t="s">
        <v>42</v>
      </c>
      <c r="AO195" s="133" t="s">
        <v>42</v>
      </c>
      <c r="AP195" s="133">
        <v>1540</v>
      </c>
      <c r="AQ195" s="133" t="s">
        <v>71</v>
      </c>
      <c r="AR195" s="137"/>
      <c r="AS195" s="137"/>
      <c r="AT195" s="137"/>
      <c r="AU195" s="133">
        <v>1003671346</v>
      </c>
      <c r="AV195" s="133" t="s">
        <v>1500</v>
      </c>
      <c r="AW195" s="133" t="s">
        <v>1501</v>
      </c>
      <c r="AX195" s="138"/>
      <c r="AY195" s="138"/>
      <c r="AZ195" s="138"/>
      <c r="BA195" s="138"/>
      <c r="BB195" s="138"/>
      <c r="BC195" s="300">
        <v>1892063257</v>
      </c>
      <c r="BD195" s="300" t="s">
        <v>9094</v>
      </c>
      <c r="BE195" s="138"/>
    </row>
    <row r="196" spans="1:57" s="140" customFormat="1" ht="12" customHeight="1">
      <c r="A196" s="119">
        <v>2013</v>
      </c>
      <c r="B196" s="119" t="s">
        <v>138</v>
      </c>
      <c r="C196" s="119" t="s">
        <v>902</v>
      </c>
      <c r="D196" s="131">
        <v>5700080806</v>
      </c>
      <c r="E196" s="131" t="str">
        <f t="shared" si="11"/>
        <v>SIM</v>
      </c>
      <c r="F196" s="131" t="str">
        <f t="shared" si="12"/>
        <v>SIM</v>
      </c>
      <c r="G196" s="132">
        <v>41606</v>
      </c>
      <c r="H196" s="119" t="s">
        <v>87</v>
      </c>
      <c r="I196" s="119" t="s">
        <v>45</v>
      </c>
      <c r="J196" s="119">
        <v>192</v>
      </c>
      <c r="K196" s="119">
        <v>448</v>
      </c>
      <c r="L196" s="119">
        <v>8</v>
      </c>
      <c r="M196" s="119">
        <v>8</v>
      </c>
      <c r="N196" s="119">
        <v>16</v>
      </c>
      <c r="O196" s="119" t="s">
        <v>46</v>
      </c>
      <c r="P196" s="119" t="s">
        <v>46</v>
      </c>
      <c r="Q196" s="133" t="s">
        <v>46</v>
      </c>
      <c r="R196" s="134" t="s">
        <v>18</v>
      </c>
      <c r="S196" s="134" t="s">
        <v>8851</v>
      </c>
      <c r="T196" s="134" t="s">
        <v>63</v>
      </c>
      <c r="U196" s="119">
        <v>19</v>
      </c>
      <c r="V196" s="134">
        <v>11383</v>
      </c>
      <c r="W196" s="103" t="s">
        <v>1502</v>
      </c>
      <c r="X196" s="136" t="str">
        <f t="shared" si="10"/>
        <v>11383PJPMR</v>
      </c>
      <c r="Y196" s="137" t="s">
        <v>1503</v>
      </c>
      <c r="Z196" s="119" t="s">
        <v>1483</v>
      </c>
      <c r="AA196" s="119" t="s">
        <v>619</v>
      </c>
      <c r="AB196" s="131" t="s">
        <v>1504</v>
      </c>
      <c r="AC196" s="119" t="s">
        <v>348</v>
      </c>
      <c r="AD196" s="119" t="s">
        <v>42</v>
      </c>
      <c r="AE196" s="119" t="s">
        <v>1485</v>
      </c>
      <c r="AF196" s="119" t="s">
        <v>1018</v>
      </c>
      <c r="AG196" s="119" t="s">
        <v>1019</v>
      </c>
      <c r="AH196" s="119"/>
      <c r="AI196" s="138" t="s">
        <v>1486</v>
      </c>
      <c r="AJ196" s="133" t="s">
        <v>58</v>
      </c>
      <c r="AK196" s="133" t="s">
        <v>57</v>
      </c>
      <c r="AL196" s="133"/>
      <c r="AM196" s="133"/>
      <c r="AN196" s="133" t="s">
        <v>42</v>
      </c>
      <c r="AO196" s="133" t="s">
        <v>42</v>
      </c>
      <c r="AP196" s="133">
        <v>1540</v>
      </c>
      <c r="AQ196" s="133" t="s">
        <v>71</v>
      </c>
      <c r="AR196" s="137"/>
      <c r="AS196" s="137"/>
      <c r="AT196" s="137"/>
      <c r="AU196" s="133">
        <v>1003671680</v>
      </c>
      <c r="AV196" s="133" t="s">
        <v>1505</v>
      </c>
      <c r="AW196" s="133" t="s">
        <v>1506</v>
      </c>
      <c r="AX196" s="138"/>
      <c r="AY196" s="138"/>
      <c r="AZ196" s="138"/>
      <c r="BA196" s="138"/>
      <c r="BB196" s="138"/>
      <c r="BC196" s="300">
        <v>1892063257</v>
      </c>
      <c r="BD196" s="300" t="s">
        <v>9095</v>
      </c>
      <c r="BE196" s="138"/>
    </row>
    <row r="197" spans="1:57" s="140" customFormat="1" ht="12" customHeight="1">
      <c r="A197" s="119">
        <v>2013</v>
      </c>
      <c r="B197" s="119" t="s">
        <v>138</v>
      </c>
      <c r="C197" s="119" t="s">
        <v>902</v>
      </c>
      <c r="D197" s="131">
        <v>5700080809</v>
      </c>
      <c r="E197" s="131" t="str">
        <f t="shared" si="11"/>
        <v>SIM</v>
      </c>
      <c r="F197" s="131" t="str">
        <f t="shared" si="12"/>
        <v>SIM</v>
      </c>
      <c r="G197" s="132">
        <v>41606</v>
      </c>
      <c r="H197" s="119" t="s">
        <v>87</v>
      </c>
      <c r="I197" s="119" t="s">
        <v>45</v>
      </c>
      <c r="J197" s="119">
        <v>192</v>
      </c>
      <c r="K197" s="119">
        <v>448</v>
      </c>
      <c r="L197" s="119">
        <v>8</v>
      </c>
      <c r="M197" s="119">
        <v>8</v>
      </c>
      <c r="N197" s="119">
        <v>16</v>
      </c>
      <c r="O197" s="119" t="s">
        <v>46</v>
      </c>
      <c r="P197" s="119" t="s">
        <v>46</v>
      </c>
      <c r="Q197" s="133" t="s">
        <v>46</v>
      </c>
      <c r="R197" s="134" t="s">
        <v>18</v>
      </c>
      <c r="S197" s="134" t="s">
        <v>8851</v>
      </c>
      <c r="T197" s="134" t="s">
        <v>63</v>
      </c>
      <c r="U197" s="119">
        <v>19</v>
      </c>
      <c r="V197" s="134">
        <v>11383</v>
      </c>
      <c r="W197" s="103" t="s">
        <v>1507</v>
      </c>
      <c r="X197" s="136" t="str">
        <f t="shared" si="10"/>
        <v>11383PJPMW</v>
      </c>
      <c r="Y197" s="137" t="s">
        <v>1508</v>
      </c>
      <c r="Z197" s="119" t="s">
        <v>1483</v>
      </c>
      <c r="AA197" s="119" t="s">
        <v>619</v>
      </c>
      <c r="AB197" s="131" t="s">
        <v>1509</v>
      </c>
      <c r="AC197" s="119" t="s">
        <v>348</v>
      </c>
      <c r="AD197" s="119" t="s">
        <v>42</v>
      </c>
      <c r="AE197" s="119" t="s">
        <v>1485</v>
      </c>
      <c r="AF197" s="119" t="s">
        <v>1018</v>
      </c>
      <c r="AG197" s="119" t="s">
        <v>1019</v>
      </c>
      <c r="AH197" s="119"/>
      <c r="AI197" s="138" t="s">
        <v>1486</v>
      </c>
      <c r="AJ197" s="133" t="s">
        <v>58</v>
      </c>
      <c r="AK197" s="133" t="s">
        <v>57</v>
      </c>
      <c r="AL197" s="133"/>
      <c r="AM197" s="133"/>
      <c r="AN197" s="133" t="s">
        <v>42</v>
      </c>
      <c r="AO197" s="133" t="s">
        <v>42</v>
      </c>
      <c r="AP197" s="133">
        <v>1540</v>
      </c>
      <c r="AQ197" s="133" t="s">
        <v>71</v>
      </c>
      <c r="AR197" s="137"/>
      <c r="AS197" s="137"/>
      <c r="AT197" s="137"/>
      <c r="AU197" s="133">
        <v>1003671737</v>
      </c>
      <c r="AV197" s="133" t="s">
        <v>1510</v>
      </c>
      <c r="AW197" s="133" t="s">
        <v>1511</v>
      </c>
      <c r="AX197" s="138"/>
      <c r="AY197" s="138"/>
      <c r="AZ197" s="138"/>
      <c r="BA197" s="138"/>
      <c r="BB197" s="138"/>
      <c r="BC197" s="300">
        <v>1892063257</v>
      </c>
      <c r="BD197" s="300" t="s">
        <v>9096</v>
      </c>
      <c r="BE197" s="138"/>
    </row>
    <row r="198" spans="1:57" s="140" customFormat="1" ht="12" customHeight="1">
      <c r="A198" s="119">
        <v>2013</v>
      </c>
      <c r="B198" s="119" t="s">
        <v>138</v>
      </c>
      <c r="C198" s="119" t="s">
        <v>902</v>
      </c>
      <c r="D198" s="131">
        <v>5700080854</v>
      </c>
      <c r="E198" s="131" t="str">
        <f t="shared" si="11"/>
        <v>SIM</v>
      </c>
      <c r="F198" s="131" t="str">
        <f t="shared" si="12"/>
        <v>SIM</v>
      </c>
      <c r="G198" s="132">
        <v>41606</v>
      </c>
      <c r="H198" s="119" t="s">
        <v>87</v>
      </c>
      <c r="I198" s="119" t="s">
        <v>45</v>
      </c>
      <c r="J198" s="119">
        <v>192</v>
      </c>
      <c r="K198" s="119">
        <v>448</v>
      </c>
      <c r="L198" s="119">
        <v>8</v>
      </c>
      <c r="M198" s="119">
        <v>8</v>
      </c>
      <c r="N198" s="119">
        <v>16</v>
      </c>
      <c r="O198" s="119" t="s">
        <v>46</v>
      </c>
      <c r="P198" s="119" t="s">
        <v>46</v>
      </c>
      <c r="Q198" s="133" t="s">
        <v>46</v>
      </c>
      <c r="R198" s="134" t="s">
        <v>18</v>
      </c>
      <c r="S198" s="134" t="s">
        <v>8851</v>
      </c>
      <c r="T198" s="134" t="s">
        <v>63</v>
      </c>
      <c r="U198" s="119">
        <v>19</v>
      </c>
      <c r="V198" s="134">
        <v>11383</v>
      </c>
      <c r="W198" s="103" t="s">
        <v>1512</v>
      </c>
      <c r="X198" s="136" t="str">
        <f t="shared" si="10"/>
        <v>11383PJPMX</v>
      </c>
      <c r="Y198" s="137" t="s">
        <v>1513</v>
      </c>
      <c r="Z198" s="119" t="s">
        <v>1483</v>
      </c>
      <c r="AA198" s="119" t="s">
        <v>619</v>
      </c>
      <c r="AB198" s="131" t="s">
        <v>1514</v>
      </c>
      <c r="AC198" s="119" t="s">
        <v>348</v>
      </c>
      <c r="AD198" s="119" t="s">
        <v>42</v>
      </c>
      <c r="AE198" s="119" t="s">
        <v>1485</v>
      </c>
      <c r="AF198" s="119" t="s">
        <v>1018</v>
      </c>
      <c r="AG198" s="119" t="s">
        <v>1019</v>
      </c>
      <c r="AH198" s="119"/>
      <c r="AI198" s="138" t="s">
        <v>1486</v>
      </c>
      <c r="AJ198" s="133" t="s">
        <v>58</v>
      </c>
      <c r="AK198" s="133" t="s">
        <v>57</v>
      </c>
      <c r="AL198" s="133"/>
      <c r="AM198" s="133"/>
      <c r="AN198" s="133" t="s">
        <v>42</v>
      </c>
      <c r="AO198" s="133" t="s">
        <v>42</v>
      </c>
      <c r="AP198" s="133">
        <v>1540</v>
      </c>
      <c r="AQ198" s="133" t="s">
        <v>71</v>
      </c>
      <c r="AR198" s="137"/>
      <c r="AS198" s="137"/>
      <c r="AT198" s="137"/>
      <c r="AU198" s="133">
        <v>1003671753</v>
      </c>
      <c r="AV198" s="133" t="s">
        <v>1515</v>
      </c>
      <c r="AW198" s="133" t="s">
        <v>1516</v>
      </c>
      <c r="AX198" s="138"/>
      <c r="AY198" s="138"/>
      <c r="AZ198" s="138"/>
      <c r="BA198" s="138"/>
      <c r="BB198" s="138"/>
      <c r="BC198" s="300">
        <v>1892063257</v>
      </c>
      <c r="BD198" s="300" t="s">
        <v>9097</v>
      </c>
      <c r="BE198" s="138"/>
    </row>
    <row r="199" spans="1:57" s="140" customFormat="1" ht="12" customHeight="1">
      <c r="A199" s="119">
        <v>2013</v>
      </c>
      <c r="B199" s="119" t="s">
        <v>138</v>
      </c>
      <c r="C199" s="119" t="s">
        <v>902</v>
      </c>
      <c r="D199" s="131">
        <v>8002273560</v>
      </c>
      <c r="E199" s="131" t="str">
        <f t="shared" si="11"/>
        <v>SIM</v>
      </c>
      <c r="F199" s="131" t="str">
        <f t="shared" si="12"/>
        <v>SIM</v>
      </c>
      <c r="G199" s="132">
        <v>41528</v>
      </c>
      <c r="H199" s="119" t="s">
        <v>87</v>
      </c>
      <c r="I199" s="119" t="s">
        <v>45</v>
      </c>
      <c r="J199" s="119">
        <v>192</v>
      </c>
      <c r="K199" s="119">
        <v>448</v>
      </c>
      <c r="L199" s="119">
        <v>8</v>
      </c>
      <c r="M199" s="119">
        <v>8</v>
      </c>
      <c r="N199" s="119">
        <v>16</v>
      </c>
      <c r="O199" s="119" t="s">
        <v>46</v>
      </c>
      <c r="P199" s="119" t="s">
        <v>46</v>
      </c>
      <c r="Q199" s="133" t="s">
        <v>46</v>
      </c>
      <c r="R199" s="134" t="s">
        <v>18</v>
      </c>
      <c r="S199" s="134" t="s">
        <v>8851</v>
      </c>
      <c r="T199" s="134" t="s">
        <v>63</v>
      </c>
      <c r="U199" s="119">
        <v>19</v>
      </c>
      <c r="V199" s="134">
        <v>11340</v>
      </c>
      <c r="W199" s="103" t="s">
        <v>1250</v>
      </c>
      <c r="X199" s="136" t="str">
        <f t="shared" si="10"/>
        <v>11340CGPNO</v>
      </c>
      <c r="Y199" s="137" t="s">
        <v>1251</v>
      </c>
      <c r="Z199" s="119" t="s">
        <v>568</v>
      </c>
      <c r="AA199" s="119" t="s">
        <v>569</v>
      </c>
      <c r="AB199" s="131" t="s">
        <v>1252</v>
      </c>
      <c r="AC199" s="133" t="s">
        <v>87</v>
      </c>
      <c r="AD199" s="133" t="s">
        <v>42</v>
      </c>
      <c r="AE199" s="143" t="s">
        <v>571</v>
      </c>
      <c r="AF199" s="143" t="s">
        <v>89</v>
      </c>
      <c r="AG199" s="143" t="s">
        <v>90</v>
      </c>
      <c r="AH199" s="143"/>
      <c r="AI199" s="138" t="s">
        <v>474</v>
      </c>
      <c r="AJ199" s="133" t="s">
        <v>58</v>
      </c>
      <c r="AK199" s="133" t="s">
        <v>57</v>
      </c>
      <c r="AL199" s="133"/>
      <c r="AM199" s="133"/>
      <c r="AN199" s="133" t="s">
        <v>42</v>
      </c>
      <c r="AO199" s="133" t="s">
        <v>42</v>
      </c>
      <c r="AP199" s="133" t="s">
        <v>81</v>
      </c>
      <c r="AQ199" s="133" t="s">
        <v>71</v>
      </c>
      <c r="AR199" s="137"/>
      <c r="AS199" s="137"/>
      <c r="AT199" s="137"/>
      <c r="AU199" s="133">
        <v>1003668655</v>
      </c>
      <c r="AV199" s="133" t="s">
        <v>1253</v>
      </c>
      <c r="AW199" s="133" t="s">
        <v>1254</v>
      </c>
      <c r="AX199" s="138"/>
      <c r="AY199" s="138"/>
      <c r="AZ199" s="138"/>
      <c r="BA199" s="138"/>
      <c r="BB199" s="138"/>
      <c r="BC199" s="300">
        <v>1892063257</v>
      </c>
      <c r="BD199" s="300" t="s">
        <v>9098</v>
      </c>
      <c r="BE199" s="138"/>
    </row>
    <row r="200" spans="1:57" s="140" customFormat="1" ht="12" customHeight="1">
      <c r="A200" s="119">
        <v>2013</v>
      </c>
      <c r="B200" s="119" t="s">
        <v>138</v>
      </c>
      <c r="C200" s="119" t="s">
        <v>902</v>
      </c>
      <c r="D200" s="131">
        <v>8002274449</v>
      </c>
      <c r="E200" s="131" t="str">
        <f t="shared" si="11"/>
        <v>SIM</v>
      </c>
      <c r="F200" s="131" t="str">
        <f t="shared" si="12"/>
        <v>SIM</v>
      </c>
      <c r="G200" s="132">
        <v>41549</v>
      </c>
      <c r="H200" s="119" t="s">
        <v>87</v>
      </c>
      <c r="I200" s="119" t="s">
        <v>45</v>
      </c>
      <c r="J200" s="119">
        <v>192</v>
      </c>
      <c r="K200" s="119">
        <v>448</v>
      </c>
      <c r="L200" s="119">
        <v>8</v>
      </c>
      <c r="M200" s="119">
        <v>8</v>
      </c>
      <c r="N200" s="119">
        <v>16</v>
      </c>
      <c r="O200" s="119" t="s">
        <v>46</v>
      </c>
      <c r="P200" s="119" t="s">
        <v>46</v>
      </c>
      <c r="Q200" s="133" t="s">
        <v>46</v>
      </c>
      <c r="R200" s="134" t="s">
        <v>18</v>
      </c>
      <c r="S200" s="134" t="s">
        <v>8851</v>
      </c>
      <c r="T200" s="134" t="s">
        <v>63</v>
      </c>
      <c r="U200" s="119">
        <v>19</v>
      </c>
      <c r="V200" s="134">
        <v>11340</v>
      </c>
      <c r="W200" s="103" t="s">
        <v>1255</v>
      </c>
      <c r="X200" s="136" t="str">
        <f t="shared" si="10"/>
        <v>11340CGPNQ</v>
      </c>
      <c r="Y200" s="137" t="s">
        <v>1256</v>
      </c>
      <c r="Z200" s="119" t="s">
        <v>568</v>
      </c>
      <c r="AA200" s="119" t="s">
        <v>569</v>
      </c>
      <c r="AB200" s="131" t="s">
        <v>1257</v>
      </c>
      <c r="AC200" s="119" t="s">
        <v>87</v>
      </c>
      <c r="AD200" s="119" t="s">
        <v>42</v>
      </c>
      <c r="AE200" s="119" t="s">
        <v>571</v>
      </c>
      <c r="AF200" s="119" t="s">
        <v>89</v>
      </c>
      <c r="AG200" s="119" t="s">
        <v>90</v>
      </c>
      <c r="AH200" s="119"/>
      <c r="AI200" s="138" t="s">
        <v>364</v>
      </c>
      <c r="AJ200" s="133" t="s">
        <v>58</v>
      </c>
      <c r="AK200" s="133" t="s">
        <v>57</v>
      </c>
      <c r="AL200" s="133"/>
      <c r="AM200" s="133"/>
      <c r="AN200" s="133" t="s">
        <v>42</v>
      </c>
      <c r="AO200" s="133" t="s">
        <v>42</v>
      </c>
      <c r="AP200" s="133">
        <v>1540</v>
      </c>
      <c r="AQ200" s="133" t="s">
        <v>71</v>
      </c>
      <c r="AR200" s="137"/>
      <c r="AS200" s="137"/>
      <c r="AT200" s="137"/>
      <c r="AU200" s="133">
        <v>1003668701</v>
      </c>
      <c r="AV200" s="133" t="s">
        <v>1258</v>
      </c>
      <c r="AW200" s="133" t="s">
        <v>1259</v>
      </c>
      <c r="AX200" s="138"/>
      <c r="AY200" s="138"/>
      <c r="AZ200" s="138"/>
      <c r="BA200" s="138"/>
      <c r="BB200" s="138"/>
      <c r="BC200" s="300">
        <v>1892063257</v>
      </c>
      <c r="BD200" s="300" t="s">
        <v>9099</v>
      </c>
      <c r="BE200" s="138"/>
    </row>
    <row r="201" spans="1:57" s="140" customFormat="1" ht="12" customHeight="1">
      <c r="A201" s="119">
        <v>2013</v>
      </c>
      <c r="B201" s="119" t="s">
        <v>138</v>
      </c>
      <c r="C201" s="119" t="s">
        <v>902</v>
      </c>
      <c r="D201" s="131">
        <v>5700080851</v>
      </c>
      <c r="E201" s="131" t="str">
        <f t="shared" si="11"/>
        <v>SIM</v>
      </c>
      <c r="F201" s="131" t="str">
        <f t="shared" si="12"/>
        <v>SIM</v>
      </c>
      <c r="G201" s="132">
        <v>41842</v>
      </c>
      <c r="H201" s="119" t="s">
        <v>87</v>
      </c>
      <c r="I201" s="119" t="s">
        <v>45</v>
      </c>
      <c r="J201" s="119">
        <v>192</v>
      </c>
      <c r="K201" s="119">
        <v>448</v>
      </c>
      <c r="L201" s="119">
        <v>8</v>
      </c>
      <c r="M201" s="119">
        <v>8</v>
      </c>
      <c r="N201" s="119">
        <v>16</v>
      </c>
      <c r="O201" s="119" t="s">
        <v>46</v>
      </c>
      <c r="P201" s="119" t="s">
        <v>46</v>
      </c>
      <c r="Q201" s="133" t="s">
        <v>46</v>
      </c>
      <c r="R201" s="134" t="s">
        <v>18</v>
      </c>
      <c r="S201" s="134" t="s">
        <v>8851</v>
      </c>
      <c r="T201" s="134" t="s">
        <v>63</v>
      </c>
      <c r="U201" s="119">
        <v>19</v>
      </c>
      <c r="V201" s="134">
        <v>11340</v>
      </c>
      <c r="W201" s="103" t="s">
        <v>1260</v>
      </c>
      <c r="X201" s="136" t="str">
        <f t="shared" si="10"/>
        <v>11340CGPOG</v>
      </c>
      <c r="Y201" s="137" t="s">
        <v>1261</v>
      </c>
      <c r="Z201" s="119" t="s">
        <v>568</v>
      </c>
      <c r="AA201" s="119" t="s">
        <v>569</v>
      </c>
      <c r="AB201" s="131" t="s">
        <v>1262</v>
      </c>
      <c r="AC201" s="119" t="s">
        <v>87</v>
      </c>
      <c r="AD201" s="119" t="s">
        <v>42</v>
      </c>
      <c r="AE201" s="119" t="s">
        <v>571</v>
      </c>
      <c r="AF201" s="119" t="s">
        <v>89</v>
      </c>
      <c r="AG201" s="119" t="s">
        <v>90</v>
      </c>
      <c r="AH201" s="119"/>
      <c r="AI201" s="138" t="s">
        <v>364</v>
      </c>
      <c r="AJ201" s="133" t="s">
        <v>58</v>
      </c>
      <c r="AK201" s="133" t="s">
        <v>57</v>
      </c>
      <c r="AL201" s="133"/>
      <c r="AM201" s="133"/>
      <c r="AN201" s="133" t="s">
        <v>42</v>
      </c>
      <c r="AO201" s="133" t="s">
        <v>42</v>
      </c>
      <c r="AP201" s="133" t="s">
        <v>81</v>
      </c>
      <c r="AQ201" s="133" t="s">
        <v>71</v>
      </c>
      <c r="AR201" s="137"/>
      <c r="AS201" s="137"/>
      <c r="AT201" s="137"/>
      <c r="AU201" s="133">
        <v>1003669040</v>
      </c>
      <c r="AV201" s="133" t="s">
        <v>1263</v>
      </c>
      <c r="AW201" s="133" t="s">
        <v>1264</v>
      </c>
      <c r="AX201" s="138"/>
      <c r="AY201" s="138"/>
      <c r="AZ201" s="138"/>
      <c r="BA201" s="138"/>
      <c r="BB201" s="138"/>
      <c r="BC201" s="300">
        <v>1892063257</v>
      </c>
      <c r="BD201" s="300" t="s">
        <v>9100</v>
      </c>
      <c r="BE201" s="138"/>
    </row>
    <row r="202" spans="1:57" s="140" customFormat="1" ht="12" customHeight="1">
      <c r="A202" s="119">
        <v>2013</v>
      </c>
      <c r="B202" s="119" t="s">
        <v>138</v>
      </c>
      <c r="C202" s="119" t="s">
        <v>902</v>
      </c>
      <c r="D202" s="131">
        <v>5700083173</v>
      </c>
      <c r="E202" s="131" t="str">
        <f t="shared" si="11"/>
        <v>SIM</v>
      </c>
      <c r="F202" s="131" t="str">
        <f t="shared" si="12"/>
        <v>SIM</v>
      </c>
      <c r="G202" s="132">
        <v>41660</v>
      </c>
      <c r="H202" s="119" t="s">
        <v>87</v>
      </c>
      <c r="I202" s="119" t="s">
        <v>45</v>
      </c>
      <c r="J202" s="119">
        <v>192</v>
      </c>
      <c r="K202" s="119">
        <f>448+64</f>
        <v>512</v>
      </c>
      <c r="L202" s="119">
        <v>8</v>
      </c>
      <c r="M202" s="119">
        <v>8</v>
      </c>
      <c r="N202" s="119">
        <v>16</v>
      </c>
      <c r="O202" s="119" t="s">
        <v>46</v>
      </c>
      <c r="P202" s="119" t="s">
        <v>46</v>
      </c>
      <c r="Q202" s="133" t="s">
        <v>46</v>
      </c>
      <c r="R202" s="134" t="s">
        <v>18</v>
      </c>
      <c r="S202" s="134" t="s">
        <v>8851</v>
      </c>
      <c r="T202" s="134" t="s">
        <v>63</v>
      </c>
      <c r="U202" s="119">
        <v>15</v>
      </c>
      <c r="V202" s="134">
        <v>11660</v>
      </c>
      <c r="W202" s="135" t="s">
        <v>1885</v>
      </c>
      <c r="X202" s="136" t="str">
        <f t="shared" si="10"/>
        <v>11660TIPOX</v>
      </c>
      <c r="Y202" s="137" t="s">
        <v>10642</v>
      </c>
      <c r="Z202" s="119" t="s">
        <v>727</v>
      </c>
      <c r="AA202" s="119" t="s">
        <v>728</v>
      </c>
      <c r="AB202" s="131" t="s">
        <v>1886</v>
      </c>
      <c r="AC202" s="119" t="s">
        <v>87</v>
      </c>
      <c r="AD202" s="119" t="s">
        <v>42</v>
      </c>
      <c r="AE202" s="119" t="s">
        <v>730</v>
      </c>
      <c r="AF202" s="119" t="s">
        <v>89</v>
      </c>
      <c r="AG202" s="119" t="s">
        <v>90</v>
      </c>
      <c r="AH202" s="119"/>
      <c r="AI202" s="119" t="s">
        <v>364</v>
      </c>
      <c r="AJ202" s="133" t="s">
        <v>58</v>
      </c>
      <c r="AK202" s="133" t="s">
        <v>57</v>
      </c>
      <c r="AL202" s="133"/>
      <c r="AM202" s="133"/>
      <c r="AN202" s="133" t="s">
        <v>42</v>
      </c>
      <c r="AO202" s="133" t="s">
        <v>42</v>
      </c>
      <c r="AP202" s="133" t="s">
        <v>1548</v>
      </c>
      <c r="AQ202" s="133" t="s">
        <v>126</v>
      </c>
      <c r="AR202" s="137"/>
      <c r="AS202" s="137"/>
      <c r="AT202" s="137"/>
      <c r="AU202" s="145">
        <v>1003665621</v>
      </c>
      <c r="AV202" s="133" t="s">
        <v>1887</v>
      </c>
      <c r="AW202" s="133" t="s">
        <v>1888</v>
      </c>
      <c r="AX202" s="138"/>
      <c r="AY202" s="138"/>
      <c r="AZ202" s="138"/>
      <c r="BA202" s="138"/>
      <c r="BB202" s="138"/>
      <c r="BC202" s="300">
        <v>1892063257</v>
      </c>
      <c r="BD202" s="300" t="s">
        <v>9101</v>
      </c>
      <c r="BE202" s="138"/>
    </row>
    <row r="203" spans="1:57" s="140" customFormat="1" ht="12" customHeight="1">
      <c r="A203" s="119">
        <v>2013</v>
      </c>
      <c r="B203" s="119" t="s">
        <v>138</v>
      </c>
      <c r="C203" s="119" t="s">
        <v>902</v>
      </c>
      <c r="D203" s="131">
        <v>8002273492</v>
      </c>
      <c r="E203" s="131" t="str">
        <f t="shared" si="11"/>
        <v>SIM</v>
      </c>
      <c r="F203" s="131" t="str">
        <f t="shared" si="12"/>
        <v>SIM</v>
      </c>
      <c r="G203" s="132">
        <v>41471</v>
      </c>
      <c r="H203" s="119" t="s">
        <v>87</v>
      </c>
      <c r="I203" s="119" t="s">
        <v>45</v>
      </c>
      <c r="J203" s="119">
        <v>192</v>
      </c>
      <c r="K203" s="119">
        <v>448</v>
      </c>
      <c r="L203" s="119">
        <v>8</v>
      </c>
      <c r="M203" s="119">
        <v>8</v>
      </c>
      <c r="N203" s="119">
        <v>16</v>
      </c>
      <c r="O203" s="119" t="s">
        <v>46</v>
      </c>
      <c r="P203" s="119" t="s">
        <v>46</v>
      </c>
      <c r="Q203" s="133" t="s">
        <v>46</v>
      </c>
      <c r="R203" s="134" t="s">
        <v>18</v>
      </c>
      <c r="S203" s="134" t="s">
        <v>8851</v>
      </c>
      <c r="T203" s="134" t="s">
        <v>63</v>
      </c>
      <c r="U203" s="119">
        <v>13</v>
      </c>
      <c r="V203" s="134">
        <v>11386</v>
      </c>
      <c r="W203" s="135" t="s">
        <v>1517</v>
      </c>
      <c r="X203" s="136" t="str">
        <f t="shared" si="10"/>
        <v>11386SPQLD</v>
      </c>
      <c r="Y203" s="137" t="s">
        <v>1518</v>
      </c>
      <c r="Z203" s="119" t="s">
        <v>1519</v>
      </c>
      <c r="AA203" s="119" t="s">
        <v>1520</v>
      </c>
      <c r="AB203" s="131" t="s">
        <v>1521</v>
      </c>
      <c r="AC203" s="119" t="s">
        <v>348</v>
      </c>
      <c r="AD203" s="119" t="s">
        <v>42</v>
      </c>
      <c r="AE203" s="119" t="s">
        <v>1522</v>
      </c>
      <c r="AF203" s="119" t="s">
        <v>744</v>
      </c>
      <c r="AG203" s="119" t="s">
        <v>745</v>
      </c>
      <c r="AH203" s="119"/>
      <c r="AI203" s="119" t="s">
        <v>746</v>
      </c>
      <c r="AJ203" s="133" t="s">
        <v>57</v>
      </c>
      <c r="AK203" s="133" t="s">
        <v>58</v>
      </c>
      <c r="AL203" s="133"/>
      <c r="AM203" s="133"/>
      <c r="AN203" s="133" t="s">
        <v>42</v>
      </c>
      <c r="AO203" s="133" t="s">
        <v>42</v>
      </c>
      <c r="AP203" s="133">
        <v>1540</v>
      </c>
      <c r="AQ203" s="133" t="s">
        <v>71</v>
      </c>
      <c r="AR203" s="137"/>
      <c r="AS203" s="137"/>
      <c r="AT203" s="137"/>
      <c r="AU203" s="133">
        <v>1003674957</v>
      </c>
      <c r="AV203" s="133" t="s">
        <v>1523</v>
      </c>
      <c r="AW203" s="133" t="s">
        <v>1381</v>
      </c>
      <c r="AX203" s="138"/>
      <c r="AY203" s="138"/>
      <c r="AZ203" s="138"/>
      <c r="BA203" s="138"/>
      <c r="BB203" s="138"/>
      <c r="BC203" s="300">
        <v>1892063257</v>
      </c>
      <c r="BD203" s="300" t="s">
        <v>9102</v>
      </c>
      <c r="BE203" s="138"/>
    </row>
    <row r="204" spans="1:57" s="140" customFormat="1" ht="12" customHeight="1">
      <c r="A204" s="119">
        <v>2013</v>
      </c>
      <c r="B204" s="119" t="s">
        <v>138</v>
      </c>
      <c r="C204" s="119" t="s">
        <v>902</v>
      </c>
      <c r="D204" s="131">
        <v>8002274386</v>
      </c>
      <c r="E204" s="131" t="str">
        <f t="shared" si="11"/>
        <v>SIM</v>
      </c>
      <c r="F204" s="131" t="str">
        <f t="shared" si="12"/>
        <v>SIM</v>
      </c>
      <c r="G204" s="132">
        <v>41726</v>
      </c>
      <c r="H204" s="119" t="s">
        <v>87</v>
      </c>
      <c r="I204" s="119" t="s">
        <v>45</v>
      </c>
      <c r="J204" s="119">
        <v>192</v>
      </c>
      <c r="K204" s="119">
        <v>448</v>
      </c>
      <c r="L204" s="119">
        <v>8</v>
      </c>
      <c r="M204" s="119">
        <v>8</v>
      </c>
      <c r="N204" s="119">
        <v>16</v>
      </c>
      <c r="O204" s="119" t="s">
        <v>46</v>
      </c>
      <c r="P204" s="119" t="s">
        <v>46</v>
      </c>
      <c r="Q204" s="133" t="s">
        <v>46</v>
      </c>
      <c r="R204" s="134" t="s">
        <v>18</v>
      </c>
      <c r="S204" s="134" t="s">
        <v>8851</v>
      </c>
      <c r="T204" s="134" t="s">
        <v>63</v>
      </c>
      <c r="U204" s="119">
        <v>14</v>
      </c>
      <c r="V204" s="134">
        <v>11428</v>
      </c>
      <c r="W204" s="103" t="s">
        <v>1561</v>
      </c>
      <c r="X204" s="136" t="str">
        <f t="shared" si="10"/>
        <v>11428MPQMF</v>
      </c>
      <c r="Y204" s="137" t="s">
        <v>1562</v>
      </c>
      <c r="Z204" s="119" t="s">
        <v>1563</v>
      </c>
      <c r="AA204" s="119" t="s">
        <v>1564</v>
      </c>
      <c r="AB204" s="131" t="s">
        <v>1565</v>
      </c>
      <c r="AC204" s="119" t="s">
        <v>52</v>
      </c>
      <c r="AD204" s="119" t="s">
        <v>42</v>
      </c>
      <c r="AE204" s="119" t="s">
        <v>53</v>
      </c>
      <c r="AF204" s="119" t="s">
        <v>54</v>
      </c>
      <c r="AG204" s="119" t="s">
        <v>55</v>
      </c>
      <c r="AH204" s="119"/>
      <c r="AI204" s="138" t="s">
        <v>613</v>
      </c>
      <c r="AJ204" s="133" t="s">
        <v>57</v>
      </c>
      <c r="AK204" s="133" t="s">
        <v>58</v>
      </c>
      <c r="AL204" s="133"/>
      <c r="AM204" s="133"/>
      <c r="AN204" s="133" t="s">
        <v>42</v>
      </c>
      <c r="AO204" s="133" t="s">
        <v>42</v>
      </c>
      <c r="AP204" s="133" t="s">
        <v>70</v>
      </c>
      <c r="AQ204" s="133" t="s">
        <v>126</v>
      </c>
      <c r="AR204" s="137"/>
      <c r="AS204" s="137"/>
      <c r="AT204" s="137"/>
      <c r="AU204" s="133">
        <v>1003671036</v>
      </c>
      <c r="AV204" s="133" t="s">
        <v>1566</v>
      </c>
      <c r="AW204" s="133" t="s">
        <v>1567</v>
      </c>
      <c r="AX204" s="138"/>
      <c r="AY204" s="138"/>
      <c r="AZ204" s="138"/>
      <c r="BA204" s="138"/>
      <c r="BB204" s="138"/>
      <c r="BC204" s="300">
        <v>1892063257</v>
      </c>
      <c r="BD204" s="300" t="s">
        <v>9103</v>
      </c>
      <c r="BE204" s="138"/>
    </row>
    <row r="205" spans="1:57" s="140" customFormat="1" ht="12" customHeight="1">
      <c r="A205" s="119">
        <v>2013</v>
      </c>
      <c r="B205" s="119" t="s">
        <v>138</v>
      </c>
      <c r="C205" s="119" t="s">
        <v>902</v>
      </c>
      <c r="D205" s="131">
        <v>8002274180</v>
      </c>
      <c r="E205" s="131" t="str">
        <f t="shared" si="11"/>
        <v>SIM</v>
      </c>
      <c r="F205" s="131" t="str">
        <f t="shared" si="12"/>
        <v>SIM</v>
      </c>
      <c r="G205" s="132">
        <v>41680</v>
      </c>
      <c r="H205" s="119" t="s">
        <v>87</v>
      </c>
      <c r="I205" s="119" t="s">
        <v>45</v>
      </c>
      <c r="J205" s="119">
        <v>192</v>
      </c>
      <c r="K205" s="119">
        <v>448</v>
      </c>
      <c r="L205" s="119">
        <v>8</v>
      </c>
      <c r="M205" s="119">
        <v>8</v>
      </c>
      <c r="N205" s="119">
        <v>16</v>
      </c>
      <c r="O205" s="119" t="s">
        <v>46</v>
      </c>
      <c r="P205" s="119" t="s">
        <v>46</v>
      </c>
      <c r="Q205" s="133" t="s">
        <v>46</v>
      </c>
      <c r="R205" s="134" t="s">
        <v>18</v>
      </c>
      <c r="S205" s="134" t="s">
        <v>8851</v>
      </c>
      <c r="T205" s="134" t="s">
        <v>63</v>
      </c>
      <c r="U205" s="119">
        <v>11</v>
      </c>
      <c r="V205" s="134">
        <v>11303</v>
      </c>
      <c r="W205" s="103" t="s">
        <v>1213</v>
      </c>
      <c r="X205" s="136" t="str">
        <f t="shared" si="10"/>
        <v>11303CSQOR</v>
      </c>
      <c r="Y205" s="137" t="s">
        <v>1214</v>
      </c>
      <c r="Z205" s="119" t="s">
        <v>1215</v>
      </c>
      <c r="AA205" s="119" t="s">
        <v>697</v>
      </c>
      <c r="AB205" s="131" t="s">
        <v>1216</v>
      </c>
      <c r="AC205" s="119" t="s">
        <v>348</v>
      </c>
      <c r="AD205" s="119" t="s">
        <v>42</v>
      </c>
      <c r="AE205" s="119" t="s">
        <v>875</v>
      </c>
      <c r="AF205" s="119" t="s">
        <v>350</v>
      </c>
      <c r="AG205" s="119" t="s">
        <v>351</v>
      </c>
      <c r="AH205" s="119"/>
      <c r="AI205" s="138" t="s">
        <v>811</v>
      </c>
      <c r="AJ205" s="133" t="s">
        <v>124</v>
      </c>
      <c r="AK205" s="133" t="s">
        <v>123</v>
      </c>
      <c r="AL205" s="133"/>
      <c r="AM205" s="133"/>
      <c r="AN205" s="133" t="s">
        <v>42</v>
      </c>
      <c r="AO205" s="133" t="s">
        <v>42</v>
      </c>
      <c r="AP205" s="133" t="s">
        <v>183</v>
      </c>
      <c r="AQ205" s="133" t="s">
        <v>71</v>
      </c>
      <c r="AR205" s="137"/>
      <c r="AS205" s="137"/>
      <c r="AT205" s="137"/>
      <c r="AU205" s="145">
        <v>1003672202</v>
      </c>
      <c r="AV205" s="133" t="s">
        <v>1217</v>
      </c>
      <c r="AW205" s="133" t="s">
        <v>1218</v>
      </c>
      <c r="AX205" s="138"/>
      <c r="AY205" s="138"/>
      <c r="AZ205" s="138"/>
      <c r="BA205" s="138"/>
      <c r="BB205" s="138"/>
      <c r="BC205" s="300">
        <v>1892063257</v>
      </c>
      <c r="BD205" s="300" t="s">
        <v>9104</v>
      </c>
      <c r="BE205" s="138"/>
    </row>
    <row r="206" spans="1:57" s="140" customFormat="1" ht="12" customHeight="1">
      <c r="A206" s="119">
        <v>2013</v>
      </c>
      <c r="B206" s="119" t="s">
        <v>138</v>
      </c>
      <c r="C206" s="119" t="s">
        <v>902</v>
      </c>
      <c r="D206" s="131">
        <v>8002273757</v>
      </c>
      <c r="E206" s="131" t="str">
        <f t="shared" si="11"/>
        <v>SIM</v>
      </c>
      <c r="F206" s="131" t="str">
        <f t="shared" si="12"/>
        <v>SIM</v>
      </c>
      <c r="G206" s="132">
        <v>41766</v>
      </c>
      <c r="H206" s="119" t="s">
        <v>87</v>
      </c>
      <c r="I206" s="119" t="s">
        <v>45</v>
      </c>
      <c r="J206" s="119">
        <v>192</v>
      </c>
      <c r="K206" s="119">
        <v>448</v>
      </c>
      <c r="L206" s="119">
        <v>8</v>
      </c>
      <c r="M206" s="119">
        <v>8</v>
      </c>
      <c r="N206" s="119">
        <v>16</v>
      </c>
      <c r="O206" s="119" t="s">
        <v>46</v>
      </c>
      <c r="P206" s="119" t="s">
        <v>46</v>
      </c>
      <c r="Q206" s="133" t="s">
        <v>46</v>
      </c>
      <c r="R206" s="134" t="s">
        <v>18</v>
      </c>
      <c r="S206" s="134" t="s">
        <v>8851</v>
      </c>
      <c r="T206" s="134" t="s">
        <v>63</v>
      </c>
      <c r="U206" s="119">
        <v>11</v>
      </c>
      <c r="V206" s="134">
        <v>11326</v>
      </c>
      <c r="W206" s="103" t="s">
        <v>1243</v>
      </c>
      <c r="X206" s="136" t="str">
        <f t="shared" si="10"/>
        <v>11326CBQOS</v>
      </c>
      <c r="Y206" s="137" t="s">
        <v>1244</v>
      </c>
      <c r="Z206" s="119" t="s">
        <v>555</v>
      </c>
      <c r="AA206" s="119" t="s">
        <v>955</v>
      </c>
      <c r="AB206" s="131" t="s">
        <v>1245</v>
      </c>
      <c r="AC206" s="119" t="s">
        <v>348</v>
      </c>
      <c r="AD206" s="119" t="s">
        <v>1246</v>
      </c>
      <c r="AE206" s="119" t="s">
        <v>1247</v>
      </c>
      <c r="AF206" s="119" t="s">
        <v>437</v>
      </c>
      <c r="AG206" s="119" t="s">
        <v>438</v>
      </c>
      <c r="AH206" s="119"/>
      <c r="AI206" s="138" t="s">
        <v>439</v>
      </c>
      <c r="AJ206" s="133" t="s">
        <v>124</v>
      </c>
      <c r="AK206" s="133" t="s">
        <v>123</v>
      </c>
      <c r="AL206" s="133"/>
      <c r="AM206" s="133"/>
      <c r="AN206" s="133" t="s">
        <v>42</v>
      </c>
      <c r="AO206" s="133" t="s">
        <v>42</v>
      </c>
      <c r="AP206" s="133" t="s">
        <v>183</v>
      </c>
      <c r="AQ206" s="133" t="s">
        <v>71</v>
      </c>
      <c r="AR206" s="137"/>
      <c r="AS206" s="137"/>
      <c r="AT206" s="137"/>
      <c r="AU206" s="133">
        <v>1003672520</v>
      </c>
      <c r="AV206" s="133" t="s">
        <v>1248</v>
      </c>
      <c r="AW206" s="133" t="s">
        <v>1249</v>
      </c>
      <c r="AX206" s="138"/>
      <c r="AY206" s="138"/>
      <c r="AZ206" s="138"/>
      <c r="BA206" s="138"/>
      <c r="BB206" s="138"/>
      <c r="BC206" s="300">
        <v>1892063257</v>
      </c>
      <c r="BD206" s="300" t="s">
        <v>9105</v>
      </c>
      <c r="BE206" s="138"/>
    </row>
    <row r="207" spans="1:57" s="140" customFormat="1" ht="12" customHeight="1">
      <c r="A207" s="119">
        <v>2013</v>
      </c>
      <c r="B207" s="119" t="s">
        <v>138</v>
      </c>
      <c r="C207" s="119" t="s">
        <v>902</v>
      </c>
      <c r="D207" s="131">
        <v>8002237111</v>
      </c>
      <c r="E207" s="131" t="str">
        <f t="shared" si="11"/>
        <v>SIM</v>
      </c>
      <c r="F207" s="131" t="str">
        <f t="shared" si="12"/>
        <v>SIM</v>
      </c>
      <c r="G207" s="132">
        <v>41467</v>
      </c>
      <c r="H207" s="119" t="s">
        <v>87</v>
      </c>
      <c r="I207" s="119" t="s">
        <v>45</v>
      </c>
      <c r="J207" s="119">
        <v>192</v>
      </c>
      <c r="K207" s="119">
        <v>448</v>
      </c>
      <c r="L207" s="119">
        <v>8</v>
      </c>
      <c r="M207" s="119">
        <v>8</v>
      </c>
      <c r="N207" s="119">
        <v>16</v>
      </c>
      <c r="O207" s="119" t="s">
        <v>46</v>
      </c>
      <c r="P207" s="119" t="s">
        <v>46</v>
      </c>
      <c r="Q207" s="133" t="s">
        <v>46</v>
      </c>
      <c r="R207" s="134" t="s">
        <v>18</v>
      </c>
      <c r="S207" s="134" t="s">
        <v>8851</v>
      </c>
      <c r="T207" s="134" t="s">
        <v>63</v>
      </c>
      <c r="U207" s="119">
        <v>11</v>
      </c>
      <c r="V207" s="134">
        <v>11136</v>
      </c>
      <c r="W207" s="135" t="s">
        <v>1007</v>
      </c>
      <c r="X207" s="136" t="str">
        <f t="shared" si="10"/>
        <v>11136MSQPD</v>
      </c>
      <c r="Y207" s="137" t="s">
        <v>1008</v>
      </c>
      <c r="Z207" s="119" t="s">
        <v>1002</v>
      </c>
      <c r="AA207" s="119" t="s">
        <v>85</v>
      </c>
      <c r="AB207" s="131" t="s">
        <v>1009</v>
      </c>
      <c r="AC207" s="119" t="s">
        <v>348</v>
      </c>
      <c r="AD207" s="119" t="s">
        <v>42</v>
      </c>
      <c r="AE207" s="119" t="s">
        <v>1004</v>
      </c>
      <c r="AF207" s="119" t="s">
        <v>350</v>
      </c>
      <c r="AG207" s="119" t="s">
        <v>351</v>
      </c>
      <c r="AH207" s="119"/>
      <c r="AI207" s="138" t="s">
        <v>559</v>
      </c>
      <c r="AJ207" s="133" t="s">
        <v>124</v>
      </c>
      <c r="AK207" s="133" t="s">
        <v>123</v>
      </c>
      <c r="AL207" s="133"/>
      <c r="AM207" s="133"/>
      <c r="AN207" s="133" t="s">
        <v>42</v>
      </c>
      <c r="AO207" s="133" t="s">
        <v>42</v>
      </c>
      <c r="AP207" s="133" t="s">
        <v>70</v>
      </c>
      <c r="AQ207" s="133" t="s">
        <v>126</v>
      </c>
      <c r="AR207" s="137"/>
      <c r="AS207" s="137"/>
      <c r="AT207" s="137"/>
      <c r="AU207" s="145">
        <v>1003669708</v>
      </c>
      <c r="AV207" s="133" t="s">
        <v>1010</v>
      </c>
      <c r="AW207" s="133" t="s">
        <v>1011</v>
      </c>
      <c r="AX207" s="138"/>
      <c r="AY207" s="138"/>
      <c r="AZ207" s="138"/>
      <c r="BA207" s="138"/>
      <c r="BB207" s="138"/>
      <c r="BC207" s="300">
        <v>1892063257</v>
      </c>
      <c r="BD207" s="300" t="s">
        <v>9106</v>
      </c>
      <c r="BE207" s="138"/>
    </row>
    <row r="208" spans="1:57" s="140" customFormat="1" ht="12" customHeight="1">
      <c r="A208" s="119">
        <v>2013</v>
      </c>
      <c r="B208" s="119" t="s">
        <v>138</v>
      </c>
      <c r="C208" s="119" t="s">
        <v>902</v>
      </c>
      <c r="D208" s="131">
        <v>5700080761</v>
      </c>
      <c r="E208" s="131" t="str">
        <f t="shared" si="11"/>
        <v>SIM</v>
      </c>
      <c r="F208" s="131" t="str">
        <f t="shared" si="12"/>
        <v>SIM</v>
      </c>
      <c r="G208" s="132">
        <v>41680</v>
      </c>
      <c r="H208" s="119" t="s">
        <v>87</v>
      </c>
      <c r="I208" s="119" t="s">
        <v>45</v>
      </c>
      <c r="J208" s="119">
        <v>192</v>
      </c>
      <c r="K208" s="119">
        <f>448+128</f>
        <v>576</v>
      </c>
      <c r="L208" s="119">
        <v>8</v>
      </c>
      <c r="M208" s="119">
        <v>8</v>
      </c>
      <c r="N208" s="119">
        <v>16</v>
      </c>
      <c r="O208" s="119" t="s">
        <v>46</v>
      </c>
      <c r="P208" s="119" t="s">
        <v>46</v>
      </c>
      <c r="Q208" s="133" t="s">
        <v>46</v>
      </c>
      <c r="R208" s="134" t="s">
        <v>18</v>
      </c>
      <c r="S208" s="134" t="s">
        <v>8851</v>
      </c>
      <c r="T208" s="134" t="s">
        <v>63</v>
      </c>
      <c r="U208" s="119">
        <v>11</v>
      </c>
      <c r="V208" s="134">
        <v>12215</v>
      </c>
      <c r="W208" s="103" t="s">
        <v>2034</v>
      </c>
      <c r="X208" s="136" t="str">
        <f t="shared" si="10"/>
        <v>12215CTQQI</v>
      </c>
      <c r="Y208" s="137" t="s">
        <v>2035</v>
      </c>
      <c r="Z208" s="119" t="s">
        <v>2036</v>
      </c>
      <c r="AA208" s="119" t="s">
        <v>50</v>
      </c>
      <c r="AB208" s="131" t="s">
        <v>2037</v>
      </c>
      <c r="AC208" s="119" t="s">
        <v>87</v>
      </c>
      <c r="AD208" s="119" t="s">
        <v>2038</v>
      </c>
      <c r="AE208" s="119" t="s">
        <v>500</v>
      </c>
      <c r="AF208" s="119" t="s">
        <v>501</v>
      </c>
      <c r="AG208" s="119" t="s">
        <v>1170</v>
      </c>
      <c r="AH208" s="119"/>
      <c r="AI208" s="138" t="s">
        <v>503</v>
      </c>
      <c r="AJ208" s="133" t="s">
        <v>124</v>
      </c>
      <c r="AK208" s="133" t="s">
        <v>123</v>
      </c>
      <c r="AL208" s="133"/>
      <c r="AM208" s="133"/>
      <c r="AN208" s="133" t="s">
        <v>42</v>
      </c>
      <c r="AO208" s="133" t="s">
        <v>42</v>
      </c>
      <c r="AP208" s="133" t="s">
        <v>70</v>
      </c>
      <c r="AQ208" s="133" t="s">
        <v>71</v>
      </c>
      <c r="AR208" s="137"/>
      <c r="AS208" s="137"/>
      <c r="AT208" s="137"/>
      <c r="AU208" s="133">
        <v>1002039379</v>
      </c>
      <c r="AV208" s="133" t="s">
        <v>2039</v>
      </c>
      <c r="AW208" s="133" t="s">
        <v>2040</v>
      </c>
      <c r="AX208" s="138"/>
      <c r="AY208" s="138"/>
      <c r="AZ208" s="138"/>
      <c r="BA208" s="138"/>
      <c r="BB208" s="138"/>
      <c r="BC208" s="300">
        <v>1892063257</v>
      </c>
      <c r="BD208" s="300" t="s">
        <v>10549</v>
      </c>
      <c r="BE208" s="138"/>
    </row>
    <row r="209" spans="1:57" s="140" customFormat="1" ht="12" customHeight="1">
      <c r="A209" s="119">
        <v>2013</v>
      </c>
      <c r="B209" s="119" t="s">
        <v>138</v>
      </c>
      <c r="C209" s="119" t="s">
        <v>902</v>
      </c>
      <c r="D209" s="131">
        <v>8002342452</v>
      </c>
      <c r="E209" s="131" t="str">
        <f t="shared" si="11"/>
        <v>SIM</v>
      </c>
      <c r="F209" s="131" t="str">
        <f t="shared" si="12"/>
        <v>SIM</v>
      </c>
      <c r="G209" s="132">
        <v>42026</v>
      </c>
      <c r="H209" s="119" t="s">
        <v>87</v>
      </c>
      <c r="I209" s="119" t="s">
        <v>45</v>
      </c>
      <c r="J209" s="119">
        <v>192</v>
      </c>
      <c r="K209" s="119">
        <v>448</v>
      </c>
      <c r="L209" s="119">
        <v>8</v>
      </c>
      <c r="M209" s="119">
        <v>8</v>
      </c>
      <c r="N209" s="119">
        <v>16</v>
      </c>
      <c r="O209" s="119" t="s">
        <v>46</v>
      </c>
      <c r="P209" s="119" t="s">
        <v>46</v>
      </c>
      <c r="Q209" s="133" t="s">
        <v>46</v>
      </c>
      <c r="R209" s="134" t="s">
        <v>18</v>
      </c>
      <c r="S209" s="134" t="s">
        <v>8851</v>
      </c>
      <c r="T209" s="134" t="s">
        <v>63</v>
      </c>
      <c r="U209" s="119">
        <v>11</v>
      </c>
      <c r="V209" s="134" t="s">
        <v>1782</v>
      </c>
      <c r="W209" s="103" t="s">
        <v>1783</v>
      </c>
      <c r="X209" s="136" t="str">
        <f t="shared" si="10"/>
        <v>11572AEQYZ</v>
      </c>
      <c r="Y209" s="137" t="s">
        <v>1784</v>
      </c>
      <c r="Z209" s="119" t="s">
        <v>1785</v>
      </c>
      <c r="AA209" s="119" t="s">
        <v>549</v>
      </c>
      <c r="AB209" s="131" t="s">
        <v>1786</v>
      </c>
      <c r="AC209" s="119" t="s">
        <v>87</v>
      </c>
      <c r="AD209" s="119" t="s">
        <v>1787</v>
      </c>
      <c r="AE209" s="119" t="s">
        <v>528</v>
      </c>
      <c r="AF209" s="119" t="s">
        <v>501</v>
      </c>
      <c r="AG209" s="119" t="s">
        <v>1170</v>
      </c>
      <c r="AH209" s="119"/>
      <c r="AI209" s="138" t="s">
        <v>1788</v>
      </c>
      <c r="AJ209" s="138" t="s">
        <v>124</v>
      </c>
      <c r="AK209" s="138" t="s">
        <v>123</v>
      </c>
      <c r="AL209" s="138"/>
      <c r="AM209" s="138"/>
      <c r="AN209" s="138" t="s">
        <v>42</v>
      </c>
      <c r="AO209" s="138" t="s">
        <v>42</v>
      </c>
      <c r="AP209" s="138" t="s">
        <v>858</v>
      </c>
      <c r="AQ209" s="138" t="s">
        <v>126</v>
      </c>
      <c r="AR209" s="141"/>
      <c r="AS209" s="141"/>
      <c r="AT209" s="141"/>
      <c r="AU209" s="133">
        <v>1002794363</v>
      </c>
      <c r="AV209" s="138" t="s">
        <v>1789</v>
      </c>
      <c r="AW209" s="133" t="s">
        <v>1790</v>
      </c>
      <c r="AX209" s="138"/>
      <c r="AY209" s="138"/>
      <c r="AZ209" s="138"/>
      <c r="BA209" s="138"/>
      <c r="BB209" s="138"/>
      <c r="BC209" s="300">
        <v>1892063257</v>
      </c>
      <c r="BD209" s="300" t="s">
        <v>9107</v>
      </c>
      <c r="BE209" s="138"/>
    </row>
    <row r="210" spans="1:57" s="140" customFormat="1" ht="12" customHeight="1">
      <c r="A210" s="119">
        <v>2013</v>
      </c>
      <c r="B210" s="119" t="s">
        <v>138</v>
      </c>
      <c r="C210" s="119" t="s">
        <v>902</v>
      </c>
      <c r="D210" s="131">
        <v>8002237066</v>
      </c>
      <c r="E210" s="131" t="str">
        <f t="shared" si="11"/>
        <v>SIM</v>
      </c>
      <c r="F210" s="131" t="str">
        <f t="shared" si="12"/>
        <v>SIM</v>
      </c>
      <c r="G210" s="132">
        <v>41569</v>
      </c>
      <c r="H210" s="119" t="s">
        <v>87</v>
      </c>
      <c r="I210" s="119" t="s">
        <v>45</v>
      </c>
      <c r="J210" s="119">
        <v>192</v>
      </c>
      <c r="K210" s="119">
        <v>448</v>
      </c>
      <c r="L210" s="119">
        <v>8</v>
      </c>
      <c r="M210" s="119">
        <v>8</v>
      </c>
      <c r="N210" s="119">
        <v>16</v>
      </c>
      <c r="O210" s="119" t="s">
        <v>46</v>
      </c>
      <c r="P210" s="119" t="s">
        <v>46</v>
      </c>
      <c r="Q210" s="133" t="s">
        <v>46</v>
      </c>
      <c r="R210" s="134" t="s">
        <v>18</v>
      </c>
      <c r="S210" s="134" t="s">
        <v>8851</v>
      </c>
      <c r="T210" s="134" t="s">
        <v>63</v>
      </c>
      <c r="U210" s="119">
        <v>11</v>
      </c>
      <c r="V210" s="134">
        <v>11071</v>
      </c>
      <c r="W210" s="135" t="s">
        <v>936</v>
      </c>
      <c r="X210" s="136" t="str">
        <f t="shared" si="10"/>
        <v>11071ALSCK</v>
      </c>
      <c r="Y210" s="137" t="s">
        <v>937</v>
      </c>
      <c r="Z210" s="119" t="s">
        <v>394</v>
      </c>
      <c r="AA210" s="119" t="s">
        <v>395</v>
      </c>
      <c r="AB210" s="131" t="s">
        <v>938</v>
      </c>
      <c r="AC210" s="119" t="s">
        <v>87</v>
      </c>
      <c r="AD210" s="119" t="s">
        <v>42</v>
      </c>
      <c r="AE210" s="119" t="s">
        <v>397</v>
      </c>
      <c r="AF210" s="119" t="s">
        <v>398</v>
      </c>
      <c r="AG210" s="119" t="s">
        <v>399</v>
      </c>
      <c r="AH210" s="119"/>
      <c r="AI210" s="138" t="s">
        <v>400</v>
      </c>
      <c r="AJ210" s="133" t="s">
        <v>123</v>
      </c>
      <c r="AK210" s="133" t="s">
        <v>124</v>
      </c>
      <c r="AL210" s="133"/>
      <c r="AM210" s="133"/>
      <c r="AN210" s="133" t="s">
        <v>42</v>
      </c>
      <c r="AO210" s="133" t="s">
        <v>42</v>
      </c>
      <c r="AP210" s="133" t="s">
        <v>81</v>
      </c>
      <c r="AQ210" s="133" t="s">
        <v>71</v>
      </c>
      <c r="AR210" s="137"/>
      <c r="AS210" s="137"/>
      <c r="AT210" s="137"/>
      <c r="AU210" s="133">
        <v>1001898238</v>
      </c>
      <c r="AV210" s="133" t="s">
        <v>939</v>
      </c>
      <c r="AW210" s="133" t="s">
        <v>510</v>
      </c>
      <c r="AX210" s="138"/>
      <c r="AY210" s="138"/>
      <c r="AZ210" s="138"/>
      <c r="BA210" s="138"/>
      <c r="BB210" s="138"/>
      <c r="BC210" s="300">
        <v>1892063257</v>
      </c>
      <c r="BD210" s="300" t="s">
        <v>9108</v>
      </c>
      <c r="BE210" s="138"/>
    </row>
    <row r="211" spans="1:57" s="140" customFormat="1" ht="12" customHeight="1">
      <c r="A211" s="119">
        <v>2013</v>
      </c>
      <c r="B211" s="119" t="s">
        <v>138</v>
      </c>
      <c r="C211" s="119" t="s">
        <v>902</v>
      </c>
      <c r="D211" s="131">
        <v>8002274399</v>
      </c>
      <c r="E211" s="131" t="str">
        <f t="shared" si="11"/>
        <v>SIM</v>
      </c>
      <c r="F211" s="131" t="str">
        <f t="shared" si="12"/>
        <v>SIM</v>
      </c>
      <c r="G211" s="132">
        <v>41527</v>
      </c>
      <c r="H211" s="119" t="s">
        <v>87</v>
      </c>
      <c r="I211" s="119" t="s">
        <v>45</v>
      </c>
      <c r="J211" s="119">
        <v>192</v>
      </c>
      <c r="K211" s="119">
        <v>448</v>
      </c>
      <c r="L211" s="119">
        <v>8</v>
      </c>
      <c r="M211" s="119">
        <v>8</v>
      </c>
      <c r="N211" s="119">
        <v>16</v>
      </c>
      <c r="O211" s="119" t="s">
        <v>46</v>
      </c>
      <c r="P211" s="119" t="s">
        <v>46</v>
      </c>
      <c r="Q211" s="133" t="s">
        <v>46</v>
      </c>
      <c r="R211" s="134" t="s">
        <v>18</v>
      </c>
      <c r="S211" s="134" t="s">
        <v>8851</v>
      </c>
      <c r="T211" s="134" t="s">
        <v>63</v>
      </c>
      <c r="U211" s="119">
        <v>15</v>
      </c>
      <c r="V211" s="134">
        <v>11109</v>
      </c>
      <c r="W211" s="103" t="s">
        <v>940</v>
      </c>
      <c r="X211" s="136" t="str">
        <f t="shared" si="10"/>
        <v>11109ABSDL</v>
      </c>
      <c r="Y211" s="137" t="s">
        <v>941</v>
      </c>
      <c r="Z211" s="119" t="s">
        <v>942</v>
      </c>
      <c r="AA211" s="119" t="s">
        <v>200</v>
      </c>
      <c r="AB211" s="131" t="s">
        <v>943</v>
      </c>
      <c r="AC211" s="119" t="s">
        <v>87</v>
      </c>
      <c r="AD211" s="119" t="s">
        <v>944</v>
      </c>
      <c r="AE211" s="119" t="s">
        <v>945</v>
      </c>
      <c r="AF211" s="119" t="s">
        <v>486</v>
      </c>
      <c r="AG211" s="119" t="s">
        <v>487</v>
      </c>
      <c r="AH211" s="119"/>
      <c r="AI211" s="138" t="s">
        <v>488</v>
      </c>
      <c r="AJ211" s="133" t="s">
        <v>58</v>
      </c>
      <c r="AK211" s="133" t="s">
        <v>57</v>
      </c>
      <c r="AL211" s="133"/>
      <c r="AM211" s="133"/>
      <c r="AN211" s="133" t="s">
        <v>42</v>
      </c>
      <c r="AO211" s="133" t="s">
        <v>42</v>
      </c>
      <c r="AP211" s="133" t="s">
        <v>81</v>
      </c>
      <c r="AQ211" s="133" t="s">
        <v>71</v>
      </c>
      <c r="AR211" s="137"/>
      <c r="AS211" s="137"/>
      <c r="AT211" s="137"/>
      <c r="AU211" s="133">
        <v>1003666903</v>
      </c>
      <c r="AV211" s="133" t="s">
        <v>946</v>
      </c>
      <c r="AW211" s="133" t="s">
        <v>947</v>
      </c>
      <c r="AX211" s="138"/>
      <c r="AY211" s="138"/>
      <c r="AZ211" s="138"/>
      <c r="BA211" s="138"/>
      <c r="BB211" s="138"/>
      <c r="BC211" s="300">
        <v>1892063257</v>
      </c>
      <c r="BD211" s="300" t="s">
        <v>9109</v>
      </c>
      <c r="BE211" s="138"/>
    </row>
    <row r="212" spans="1:57" s="140" customFormat="1" ht="12" customHeight="1">
      <c r="A212" s="119">
        <v>2013</v>
      </c>
      <c r="B212" s="119" t="s">
        <v>138</v>
      </c>
      <c r="C212" s="119" t="s">
        <v>902</v>
      </c>
      <c r="D212" s="131">
        <v>8002274731</v>
      </c>
      <c r="E212" s="131" t="str">
        <f t="shared" si="11"/>
        <v>SIM</v>
      </c>
      <c r="F212" s="131" t="str">
        <f t="shared" si="12"/>
        <v>SIM</v>
      </c>
      <c r="G212" s="132">
        <v>41527</v>
      </c>
      <c r="H212" s="119" t="s">
        <v>87</v>
      </c>
      <c r="I212" s="119" t="s">
        <v>45</v>
      </c>
      <c r="J212" s="119">
        <v>192</v>
      </c>
      <c r="K212" s="119">
        <v>448</v>
      </c>
      <c r="L212" s="119">
        <v>8</v>
      </c>
      <c r="M212" s="119">
        <v>8</v>
      </c>
      <c r="N212" s="119">
        <v>16</v>
      </c>
      <c r="O212" s="119" t="s">
        <v>46</v>
      </c>
      <c r="P212" s="119" t="s">
        <v>46</v>
      </c>
      <c r="Q212" s="133" t="s">
        <v>46</v>
      </c>
      <c r="R212" s="134" t="s">
        <v>18</v>
      </c>
      <c r="S212" s="134" t="s">
        <v>8851</v>
      </c>
      <c r="T212" s="134" t="s">
        <v>63</v>
      </c>
      <c r="U212" s="119">
        <v>19</v>
      </c>
      <c r="V212" s="134">
        <v>11474</v>
      </c>
      <c r="W212" s="103" t="s">
        <v>1594</v>
      </c>
      <c r="X212" s="136" t="str">
        <f t="shared" si="10"/>
        <v>11474VRSPA</v>
      </c>
      <c r="Y212" s="137" t="s">
        <v>10732</v>
      </c>
      <c r="Z212" s="119" t="s">
        <v>1595</v>
      </c>
      <c r="AA212" s="119" t="s">
        <v>1596</v>
      </c>
      <c r="AB212" s="131" t="s">
        <v>1597</v>
      </c>
      <c r="AC212" s="119" t="s">
        <v>87</v>
      </c>
      <c r="AD212" s="119" t="s">
        <v>42</v>
      </c>
      <c r="AE212" s="119" t="s">
        <v>1598</v>
      </c>
      <c r="AF212" s="119" t="s">
        <v>89</v>
      </c>
      <c r="AG212" s="119" t="s">
        <v>90</v>
      </c>
      <c r="AH212" s="119"/>
      <c r="AI212" s="138" t="s">
        <v>364</v>
      </c>
      <c r="AJ212" s="133" t="s">
        <v>58</v>
      </c>
      <c r="AK212" s="133" t="s">
        <v>57</v>
      </c>
      <c r="AL212" s="133"/>
      <c r="AM212" s="133"/>
      <c r="AN212" s="133" t="s">
        <v>42</v>
      </c>
      <c r="AO212" s="133" t="s">
        <v>42</v>
      </c>
      <c r="AP212" s="133" t="s">
        <v>183</v>
      </c>
      <c r="AQ212" s="133" t="s">
        <v>71</v>
      </c>
      <c r="AR212" s="137"/>
      <c r="AS212" s="137"/>
      <c r="AT212" s="137"/>
      <c r="AU212" s="133">
        <v>1003670790</v>
      </c>
      <c r="AV212" s="133" t="s">
        <v>1599</v>
      </c>
      <c r="AW212" s="133" t="s">
        <v>1600</v>
      </c>
      <c r="AX212" s="138"/>
      <c r="AY212" s="138"/>
      <c r="AZ212" s="138"/>
      <c r="BA212" s="138"/>
      <c r="BB212" s="138"/>
      <c r="BC212" s="300">
        <v>1892063257</v>
      </c>
      <c r="BD212" s="300" t="s">
        <v>9110</v>
      </c>
      <c r="BE212" s="138"/>
    </row>
    <row r="213" spans="1:57" s="140" customFormat="1" ht="12" customHeight="1">
      <c r="A213" s="119">
        <v>2013</v>
      </c>
      <c r="B213" s="119" t="s">
        <v>138</v>
      </c>
      <c r="C213" s="119" t="s">
        <v>902</v>
      </c>
      <c r="D213" s="131">
        <v>8002274737</v>
      </c>
      <c r="E213" s="131" t="str">
        <f t="shared" si="11"/>
        <v>SIM</v>
      </c>
      <c r="F213" s="131" t="str">
        <f t="shared" si="12"/>
        <v>SIM</v>
      </c>
      <c r="G213" s="132">
        <v>41723</v>
      </c>
      <c r="H213" s="119" t="s">
        <v>87</v>
      </c>
      <c r="I213" s="119" t="s">
        <v>45</v>
      </c>
      <c r="J213" s="119">
        <v>192</v>
      </c>
      <c r="K213" s="119">
        <v>448</v>
      </c>
      <c r="L213" s="119">
        <v>8</v>
      </c>
      <c r="M213" s="119">
        <v>8</v>
      </c>
      <c r="N213" s="119">
        <v>16</v>
      </c>
      <c r="O213" s="119" t="s">
        <v>46</v>
      </c>
      <c r="P213" s="119" t="s">
        <v>46</v>
      </c>
      <c r="Q213" s="133" t="s">
        <v>46</v>
      </c>
      <c r="R213" s="134" t="s">
        <v>18</v>
      </c>
      <c r="S213" s="134" t="s">
        <v>8851</v>
      </c>
      <c r="T213" s="134" t="s">
        <v>63</v>
      </c>
      <c r="U213" s="119">
        <v>19</v>
      </c>
      <c r="V213" s="134">
        <v>11474</v>
      </c>
      <c r="W213" s="103" t="s">
        <v>1601</v>
      </c>
      <c r="X213" s="136" t="str">
        <f t="shared" si="10"/>
        <v>11474VRSPC</v>
      </c>
      <c r="Y213" s="137" t="s">
        <v>1602</v>
      </c>
      <c r="Z213" s="119" t="s">
        <v>1595</v>
      </c>
      <c r="AA213" s="119" t="s">
        <v>1596</v>
      </c>
      <c r="AB213" s="131" t="s">
        <v>1603</v>
      </c>
      <c r="AC213" s="119" t="s">
        <v>87</v>
      </c>
      <c r="AD213" s="119" t="s">
        <v>42</v>
      </c>
      <c r="AE213" s="119" t="s">
        <v>1598</v>
      </c>
      <c r="AF213" s="119" t="s">
        <v>89</v>
      </c>
      <c r="AG213" s="119" t="s">
        <v>90</v>
      </c>
      <c r="AH213" s="119"/>
      <c r="AI213" s="138" t="s">
        <v>364</v>
      </c>
      <c r="AJ213" s="133" t="s">
        <v>58</v>
      </c>
      <c r="AK213" s="133" t="s">
        <v>57</v>
      </c>
      <c r="AL213" s="133"/>
      <c r="AM213" s="133"/>
      <c r="AN213" s="133" t="s">
        <v>42</v>
      </c>
      <c r="AO213" s="133" t="s">
        <v>42</v>
      </c>
      <c r="AP213" s="133" t="s">
        <v>183</v>
      </c>
      <c r="AQ213" s="133" t="s">
        <v>71</v>
      </c>
      <c r="AR213" s="137"/>
      <c r="AS213" s="137"/>
      <c r="AT213" s="137"/>
      <c r="AU213" s="133">
        <v>1003674647</v>
      </c>
      <c r="AV213" s="133" t="s">
        <v>1604</v>
      </c>
      <c r="AW213" s="133" t="s">
        <v>1605</v>
      </c>
      <c r="AX213" s="138"/>
      <c r="AY213" s="138"/>
      <c r="AZ213" s="138"/>
      <c r="BA213" s="138"/>
      <c r="BB213" s="138"/>
      <c r="BC213" s="300">
        <v>1892063257</v>
      </c>
      <c r="BD213" s="300" t="s">
        <v>9111</v>
      </c>
      <c r="BE213" s="138"/>
    </row>
    <row r="214" spans="1:57" s="140" customFormat="1" ht="12" customHeight="1">
      <c r="A214" s="119">
        <v>2013</v>
      </c>
      <c r="B214" s="119" t="s">
        <v>138</v>
      </c>
      <c r="C214" s="119" t="s">
        <v>902</v>
      </c>
      <c r="D214" s="131">
        <v>8002273514</v>
      </c>
      <c r="E214" s="131" t="str">
        <f t="shared" si="11"/>
        <v>SIM</v>
      </c>
      <c r="F214" s="131" t="str">
        <f t="shared" si="12"/>
        <v>SIM</v>
      </c>
      <c r="G214" s="132">
        <v>41470</v>
      </c>
      <c r="H214" s="119" t="s">
        <v>87</v>
      </c>
      <c r="I214" s="119" t="s">
        <v>45</v>
      </c>
      <c r="J214" s="119">
        <v>192</v>
      </c>
      <c r="K214" s="119">
        <v>448</v>
      </c>
      <c r="L214" s="119">
        <v>8</v>
      </c>
      <c r="M214" s="119">
        <v>8</v>
      </c>
      <c r="N214" s="119">
        <v>16</v>
      </c>
      <c r="O214" s="119" t="s">
        <v>46</v>
      </c>
      <c r="P214" s="119" t="s">
        <v>46</v>
      </c>
      <c r="Q214" s="133" t="s">
        <v>46</v>
      </c>
      <c r="R214" s="134" t="s">
        <v>18</v>
      </c>
      <c r="S214" s="134" t="s">
        <v>8851</v>
      </c>
      <c r="T214" s="134" t="s">
        <v>63</v>
      </c>
      <c r="U214" s="119">
        <v>19</v>
      </c>
      <c r="V214" s="134">
        <v>11474</v>
      </c>
      <c r="W214" s="135" t="s">
        <v>1606</v>
      </c>
      <c r="X214" s="136" t="str">
        <f t="shared" si="10"/>
        <v>11474VRSPD</v>
      </c>
      <c r="Y214" s="137" t="s">
        <v>10734</v>
      </c>
      <c r="Z214" s="119" t="s">
        <v>1595</v>
      </c>
      <c r="AA214" s="119" t="s">
        <v>1596</v>
      </c>
      <c r="AB214" s="131" t="s">
        <v>1607</v>
      </c>
      <c r="AC214" s="119" t="s">
        <v>87</v>
      </c>
      <c r="AD214" s="119" t="s">
        <v>42</v>
      </c>
      <c r="AE214" s="119" t="s">
        <v>1598</v>
      </c>
      <c r="AF214" s="119" t="s">
        <v>89</v>
      </c>
      <c r="AG214" s="119" t="s">
        <v>90</v>
      </c>
      <c r="AH214" s="119"/>
      <c r="AI214" s="138" t="s">
        <v>364</v>
      </c>
      <c r="AJ214" s="133" t="s">
        <v>58</v>
      </c>
      <c r="AK214" s="133" t="s">
        <v>57</v>
      </c>
      <c r="AL214" s="133"/>
      <c r="AM214" s="133"/>
      <c r="AN214" s="133" t="s">
        <v>42</v>
      </c>
      <c r="AO214" s="133" t="s">
        <v>42</v>
      </c>
      <c r="AP214" s="133" t="s">
        <v>183</v>
      </c>
      <c r="AQ214" s="133" t="s">
        <v>71</v>
      </c>
      <c r="AR214" s="137"/>
      <c r="AS214" s="137"/>
      <c r="AT214" s="137"/>
      <c r="AU214" s="133">
        <v>1003670897</v>
      </c>
      <c r="AV214" s="133" t="s">
        <v>1608</v>
      </c>
      <c r="AW214" s="133" t="s">
        <v>1609</v>
      </c>
      <c r="AX214" s="138"/>
      <c r="AY214" s="138"/>
      <c r="AZ214" s="138"/>
      <c r="BA214" s="138"/>
      <c r="BB214" s="138"/>
      <c r="BC214" s="300">
        <v>1892063257</v>
      </c>
      <c r="BD214" s="300" t="s">
        <v>9112</v>
      </c>
      <c r="BE214" s="138"/>
    </row>
    <row r="215" spans="1:57" s="140" customFormat="1" ht="12" customHeight="1">
      <c r="A215" s="119">
        <v>2013</v>
      </c>
      <c r="B215" s="119" t="s">
        <v>138</v>
      </c>
      <c r="C215" s="119" t="s">
        <v>902</v>
      </c>
      <c r="D215" s="131">
        <v>5700080812</v>
      </c>
      <c r="E215" s="131" t="str">
        <f t="shared" si="11"/>
        <v>SIM</v>
      </c>
      <c r="F215" s="131" t="str">
        <f t="shared" si="12"/>
        <v>SIM</v>
      </c>
      <c r="G215" s="132">
        <v>41570</v>
      </c>
      <c r="H215" s="119" t="s">
        <v>87</v>
      </c>
      <c r="I215" s="119" t="s">
        <v>45</v>
      </c>
      <c r="J215" s="119">
        <v>192</v>
      </c>
      <c r="K215" s="119">
        <v>448</v>
      </c>
      <c r="L215" s="119">
        <v>8</v>
      </c>
      <c r="M215" s="119">
        <v>8</v>
      </c>
      <c r="N215" s="119">
        <v>16</v>
      </c>
      <c r="O215" s="119" t="s">
        <v>46</v>
      </c>
      <c r="P215" s="119" t="s">
        <v>46</v>
      </c>
      <c r="Q215" s="133" t="s">
        <v>46</v>
      </c>
      <c r="R215" s="134" t="s">
        <v>18</v>
      </c>
      <c r="S215" s="134" t="s">
        <v>8851</v>
      </c>
      <c r="T215" s="134" t="s">
        <v>63</v>
      </c>
      <c r="U215" s="119">
        <v>11</v>
      </c>
      <c r="V215" s="134">
        <v>11425</v>
      </c>
      <c r="W215" s="103" t="s">
        <v>1551</v>
      </c>
      <c r="X215" s="136" t="str">
        <f t="shared" si="10"/>
        <v>11425ROSVJ</v>
      </c>
      <c r="Y215" s="137" t="s">
        <v>1552</v>
      </c>
      <c r="Z215" s="119" t="s">
        <v>880</v>
      </c>
      <c r="AA215" s="119" t="s">
        <v>1545</v>
      </c>
      <c r="AB215" s="131" t="s">
        <v>1553</v>
      </c>
      <c r="AC215" s="119" t="s">
        <v>87</v>
      </c>
      <c r="AD215" s="119" t="s">
        <v>42</v>
      </c>
      <c r="AE215" s="119" t="s">
        <v>1547</v>
      </c>
      <c r="AF215" s="119" t="s">
        <v>501</v>
      </c>
      <c r="AG215" s="119" t="s">
        <v>502</v>
      </c>
      <c r="AH215" s="119"/>
      <c r="AI215" s="138" t="s">
        <v>503</v>
      </c>
      <c r="AJ215" s="133" t="s">
        <v>124</v>
      </c>
      <c r="AK215" s="133" t="s">
        <v>123</v>
      </c>
      <c r="AL215" s="133"/>
      <c r="AM215" s="133"/>
      <c r="AN215" s="133" t="s">
        <v>42</v>
      </c>
      <c r="AO215" s="133" t="s">
        <v>42</v>
      </c>
      <c r="AP215" s="133" t="s">
        <v>1548</v>
      </c>
      <c r="AQ215" s="133" t="s">
        <v>126</v>
      </c>
      <c r="AR215" s="137"/>
      <c r="AS215" s="137"/>
      <c r="AT215" s="137"/>
      <c r="AU215" s="133">
        <v>1001898254</v>
      </c>
      <c r="AV215" s="133" t="s">
        <v>1554</v>
      </c>
      <c r="AW215" s="133" t="s">
        <v>1555</v>
      </c>
      <c r="AX215" s="138"/>
      <c r="AY215" s="138"/>
      <c r="AZ215" s="138"/>
      <c r="BA215" s="138"/>
      <c r="BB215" s="138"/>
      <c r="BC215" s="300">
        <v>1892063257</v>
      </c>
      <c r="BD215" s="300" t="s">
        <v>9113</v>
      </c>
      <c r="BE215" s="138"/>
    </row>
    <row r="216" spans="1:57" s="140" customFormat="1" ht="12" customHeight="1">
      <c r="A216" s="119">
        <v>2013</v>
      </c>
      <c r="B216" s="119" t="s">
        <v>138</v>
      </c>
      <c r="C216" s="119" t="s">
        <v>902</v>
      </c>
      <c r="D216" s="131">
        <v>5700080818</v>
      </c>
      <c r="E216" s="131" t="str">
        <f t="shared" si="11"/>
        <v>SIM</v>
      </c>
      <c r="F216" s="131" t="str">
        <f t="shared" si="12"/>
        <v>SIM</v>
      </c>
      <c r="G216" s="132">
        <v>41570</v>
      </c>
      <c r="H216" s="119" t="s">
        <v>87</v>
      </c>
      <c r="I216" s="119" t="s">
        <v>45</v>
      </c>
      <c r="J216" s="119">
        <v>192</v>
      </c>
      <c r="K216" s="119">
        <v>448</v>
      </c>
      <c r="L216" s="119">
        <v>8</v>
      </c>
      <c r="M216" s="119">
        <v>8</v>
      </c>
      <c r="N216" s="119">
        <v>16</v>
      </c>
      <c r="O216" s="119" t="s">
        <v>46</v>
      </c>
      <c r="P216" s="119" t="s">
        <v>46</v>
      </c>
      <c r="Q216" s="133" t="s">
        <v>46</v>
      </c>
      <c r="R216" s="134" t="s">
        <v>18</v>
      </c>
      <c r="S216" s="134" t="s">
        <v>8851</v>
      </c>
      <c r="T216" s="134" t="s">
        <v>63</v>
      </c>
      <c r="U216" s="119">
        <v>11</v>
      </c>
      <c r="V216" s="134">
        <v>11425</v>
      </c>
      <c r="W216" s="103" t="s">
        <v>1556</v>
      </c>
      <c r="X216" s="136" t="str">
        <f t="shared" si="10"/>
        <v>11425ROSVL</v>
      </c>
      <c r="Y216" s="137" t="s">
        <v>1557</v>
      </c>
      <c r="Z216" s="119" t="s">
        <v>880</v>
      </c>
      <c r="AA216" s="119" t="s">
        <v>1545</v>
      </c>
      <c r="AB216" s="131" t="s">
        <v>1558</v>
      </c>
      <c r="AC216" s="119" t="s">
        <v>87</v>
      </c>
      <c r="AD216" s="119" t="s">
        <v>42</v>
      </c>
      <c r="AE216" s="119" t="s">
        <v>1547</v>
      </c>
      <c r="AF216" s="119" t="s">
        <v>501</v>
      </c>
      <c r="AG216" s="119" t="s">
        <v>502</v>
      </c>
      <c r="AH216" s="119"/>
      <c r="AI216" s="138" t="s">
        <v>503</v>
      </c>
      <c r="AJ216" s="133" t="s">
        <v>124</v>
      </c>
      <c r="AK216" s="133" t="s">
        <v>123</v>
      </c>
      <c r="AL216" s="133"/>
      <c r="AM216" s="133"/>
      <c r="AN216" s="133" t="s">
        <v>42</v>
      </c>
      <c r="AO216" s="133" t="s">
        <v>42</v>
      </c>
      <c r="AP216" s="133" t="s">
        <v>1548</v>
      </c>
      <c r="AQ216" s="133" t="s">
        <v>126</v>
      </c>
      <c r="AR216" s="137"/>
      <c r="AS216" s="137"/>
      <c r="AT216" s="137"/>
      <c r="AU216" s="133">
        <v>1001898262</v>
      </c>
      <c r="AV216" s="133" t="s">
        <v>1559</v>
      </c>
      <c r="AW216" s="133" t="s">
        <v>1560</v>
      </c>
      <c r="AX216" s="138"/>
      <c r="AY216" s="138"/>
      <c r="AZ216" s="138"/>
      <c r="BA216" s="138"/>
      <c r="BB216" s="138"/>
      <c r="BC216" s="300">
        <v>1892063257</v>
      </c>
      <c r="BD216" s="300" t="s">
        <v>9114</v>
      </c>
      <c r="BE216" s="138"/>
    </row>
    <row r="217" spans="1:57" s="140" customFormat="1" ht="12" customHeight="1">
      <c r="A217" s="119">
        <v>2013</v>
      </c>
      <c r="B217" s="119" t="s">
        <v>138</v>
      </c>
      <c r="C217" s="119" t="s">
        <v>902</v>
      </c>
      <c r="D217" s="131">
        <v>8002273501</v>
      </c>
      <c r="E217" s="131" t="str">
        <f t="shared" si="11"/>
        <v>SIM</v>
      </c>
      <c r="F217" s="131" t="str">
        <f t="shared" si="12"/>
        <v>SIM</v>
      </c>
      <c r="G217" s="132">
        <v>42083</v>
      </c>
      <c r="H217" s="119" t="s">
        <v>87</v>
      </c>
      <c r="I217" s="119" t="s">
        <v>45</v>
      </c>
      <c r="J217" s="119">
        <v>192</v>
      </c>
      <c r="K217" s="119">
        <v>448</v>
      </c>
      <c r="L217" s="119">
        <v>8</v>
      </c>
      <c r="M217" s="119">
        <v>8</v>
      </c>
      <c r="N217" s="119">
        <v>16</v>
      </c>
      <c r="O217" s="119" t="s">
        <v>46</v>
      </c>
      <c r="P217" s="119" t="s">
        <v>46</v>
      </c>
      <c r="Q217" s="133" t="s">
        <v>46</v>
      </c>
      <c r="R217" s="134" t="s">
        <v>18</v>
      </c>
      <c r="S217" s="134" t="s">
        <v>8851</v>
      </c>
      <c r="T217" s="134" t="s">
        <v>63</v>
      </c>
      <c r="U217" s="119">
        <v>13</v>
      </c>
      <c r="V217" s="134">
        <v>11256</v>
      </c>
      <c r="W217" s="135" t="s">
        <v>1117</v>
      </c>
      <c r="X217" s="136" t="str">
        <f t="shared" si="10"/>
        <v>11256ASTKB</v>
      </c>
      <c r="Y217" s="137" t="s">
        <v>1118</v>
      </c>
      <c r="Z217" s="119" t="s">
        <v>1119</v>
      </c>
      <c r="AA217" s="119" t="s">
        <v>1120</v>
      </c>
      <c r="AB217" s="131" t="s">
        <v>1121</v>
      </c>
      <c r="AC217" s="119" t="s">
        <v>348</v>
      </c>
      <c r="AD217" s="119" t="s">
        <v>1122</v>
      </c>
      <c r="AE217" s="119" t="s">
        <v>1123</v>
      </c>
      <c r="AF217" s="119" t="s">
        <v>744</v>
      </c>
      <c r="AG217" s="119" t="s">
        <v>745</v>
      </c>
      <c r="AH217" s="119"/>
      <c r="AI217" s="138" t="s">
        <v>1124</v>
      </c>
      <c r="AJ217" s="133" t="s">
        <v>57</v>
      </c>
      <c r="AK217" s="133" t="s">
        <v>58</v>
      </c>
      <c r="AL217" s="133"/>
      <c r="AM217" s="133"/>
      <c r="AN217" s="133" t="s">
        <v>42</v>
      </c>
      <c r="AO217" s="133" t="s">
        <v>42</v>
      </c>
      <c r="AP217" s="133" t="s">
        <v>1125</v>
      </c>
      <c r="AQ217" s="133" t="s">
        <v>126</v>
      </c>
      <c r="AR217" s="137"/>
      <c r="AS217" s="137"/>
      <c r="AT217" s="137"/>
      <c r="AU217" s="133">
        <v>1003676054</v>
      </c>
      <c r="AV217" s="133" t="s">
        <v>1126</v>
      </c>
      <c r="AW217" s="133" t="s">
        <v>1127</v>
      </c>
      <c r="AX217" s="138"/>
      <c r="AY217" s="138"/>
      <c r="AZ217" s="138"/>
      <c r="BA217" s="138"/>
      <c r="BB217" s="138"/>
      <c r="BC217" s="300">
        <v>1892063257</v>
      </c>
      <c r="BD217" s="300" t="s">
        <v>9115</v>
      </c>
      <c r="BE217" s="138"/>
    </row>
    <row r="218" spans="1:57" s="140" customFormat="1" ht="12" customHeight="1">
      <c r="A218" s="119">
        <v>2013</v>
      </c>
      <c r="B218" s="119" t="s">
        <v>138</v>
      </c>
      <c r="C218" s="119" t="s">
        <v>902</v>
      </c>
      <c r="D218" s="131">
        <v>8002343647</v>
      </c>
      <c r="E218" s="131" t="str">
        <f t="shared" si="11"/>
        <v>SIM</v>
      </c>
      <c r="F218" s="131" t="str">
        <f t="shared" si="12"/>
        <v>SIM</v>
      </c>
      <c r="G218" s="132">
        <v>41463</v>
      </c>
      <c r="H218" s="119" t="s">
        <v>87</v>
      </c>
      <c r="I218" s="119" t="s">
        <v>45</v>
      </c>
      <c r="J218" s="119">
        <v>192</v>
      </c>
      <c r="K218" s="119">
        <v>448</v>
      </c>
      <c r="L218" s="119">
        <v>8</v>
      </c>
      <c r="M218" s="119">
        <v>8</v>
      </c>
      <c r="N218" s="119">
        <v>16</v>
      </c>
      <c r="O218" s="119" t="s">
        <v>46</v>
      </c>
      <c r="P218" s="119" t="s">
        <v>46</v>
      </c>
      <c r="Q218" s="133" t="s">
        <v>46</v>
      </c>
      <c r="R218" s="134" t="s">
        <v>18</v>
      </c>
      <c r="S218" s="134" t="s">
        <v>8851</v>
      </c>
      <c r="T218" s="134" t="s">
        <v>63</v>
      </c>
      <c r="U218" s="119">
        <v>13</v>
      </c>
      <c r="V218" s="134">
        <v>11256</v>
      </c>
      <c r="W218" s="135" t="s">
        <v>1128</v>
      </c>
      <c r="X218" s="136" t="str">
        <f t="shared" si="10"/>
        <v>11256SATTA</v>
      </c>
      <c r="Y218" s="137" t="s">
        <v>1129</v>
      </c>
      <c r="Z218" s="119" t="s">
        <v>1119</v>
      </c>
      <c r="AA218" s="119" t="s">
        <v>1130</v>
      </c>
      <c r="AB218" s="131" t="s">
        <v>1131</v>
      </c>
      <c r="AC218" s="119" t="s">
        <v>348</v>
      </c>
      <c r="AD218" s="119" t="s">
        <v>42</v>
      </c>
      <c r="AE218" s="119" t="s">
        <v>1123</v>
      </c>
      <c r="AF218" s="119" t="s">
        <v>744</v>
      </c>
      <c r="AG218" s="119" t="s">
        <v>745</v>
      </c>
      <c r="AH218" s="119"/>
      <c r="AI218" s="119" t="s">
        <v>746</v>
      </c>
      <c r="AJ218" s="133" t="s">
        <v>57</v>
      </c>
      <c r="AK218" s="133" t="s">
        <v>58</v>
      </c>
      <c r="AL218" s="133"/>
      <c r="AM218" s="133"/>
      <c r="AN218" s="133" t="s">
        <v>42</v>
      </c>
      <c r="AO218" s="133" t="s">
        <v>42</v>
      </c>
      <c r="AP218" s="133" t="s">
        <v>70</v>
      </c>
      <c r="AQ218" s="133" t="s">
        <v>126</v>
      </c>
      <c r="AR218" s="137"/>
      <c r="AS218" s="137"/>
      <c r="AT218" s="137"/>
      <c r="AU218" s="145">
        <v>1003666601</v>
      </c>
      <c r="AV218" s="133" t="s">
        <v>1132</v>
      </c>
      <c r="AW218" s="133" t="s">
        <v>1133</v>
      </c>
      <c r="AX218" s="138"/>
      <c r="AY218" s="138"/>
      <c r="AZ218" s="138"/>
      <c r="BA218" s="138"/>
      <c r="BB218" s="138"/>
      <c r="BC218" s="300">
        <v>1892063257</v>
      </c>
      <c r="BD218" s="300" t="s">
        <v>9116</v>
      </c>
      <c r="BE218" s="138"/>
    </row>
    <row r="219" spans="1:57" s="140" customFormat="1" ht="12" customHeight="1">
      <c r="A219" s="119">
        <v>2013</v>
      </c>
      <c r="B219" s="119" t="s">
        <v>138</v>
      </c>
      <c r="C219" s="119" t="s">
        <v>902</v>
      </c>
      <c r="D219" s="131">
        <v>5700080836</v>
      </c>
      <c r="E219" s="131" t="str">
        <f t="shared" si="11"/>
        <v>SIM</v>
      </c>
      <c r="F219" s="131" t="str">
        <f t="shared" si="12"/>
        <v>SIM</v>
      </c>
      <c r="G219" s="132">
        <v>41565</v>
      </c>
      <c r="H219" s="119" t="s">
        <v>87</v>
      </c>
      <c r="I219" s="119" t="s">
        <v>45</v>
      </c>
      <c r="J219" s="119">
        <v>256</v>
      </c>
      <c r="K219" s="119">
        <v>448</v>
      </c>
      <c r="L219" s="119">
        <v>8</v>
      </c>
      <c r="M219" s="119">
        <v>8</v>
      </c>
      <c r="N219" s="119">
        <v>16</v>
      </c>
      <c r="O219" s="119" t="s">
        <v>46</v>
      </c>
      <c r="P219" s="119" t="s">
        <v>46</v>
      </c>
      <c r="Q219" s="133" t="s">
        <v>46</v>
      </c>
      <c r="R219" s="134" t="s">
        <v>18</v>
      </c>
      <c r="S219" s="134" t="s">
        <v>8851</v>
      </c>
      <c r="T219" s="134" t="s">
        <v>63</v>
      </c>
      <c r="U219" s="119">
        <v>13</v>
      </c>
      <c r="V219" s="134">
        <v>11256</v>
      </c>
      <c r="W219" s="103" t="s">
        <v>1134</v>
      </c>
      <c r="X219" s="136" t="str">
        <f t="shared" si="10"/>
        <v>11256SATTB</v>
      </c>
      <c r="Y219" s="246" t="s">
        <v>10650</v>
      </c>
      <c r="Z219" s="119" t="s">
        <v>1119</v>
      </c>
      <c r="AA219" s="119" t="s">
        <v>1130</v>
      </c>
      <c r="AB219" s="131" t="s">
        <v>1135</v>
      </c>
      <c r="AC219" s="119" t="s">
        <v>348</v>
      </c>
      <c r="AD219" s="119" t="s">
        <v>42</v>
      </c>
      <c r="AE219" s="119" t="s">
        <v>1123</v>
      </c>
      <c r="AF219" s="119" t="s">
        <v>744</v>
      </c>
      <c r="AG219" s="119" t="s">
        <v>745</v>
      </c>
      <c r="AH219" s="119"/>
      <c r="AI219" s="138" t="s">
        <v>746</v>
      </c>
      <c r="AJ219" s="133" t="s">
        <v>57</v>
      </c>
      <c r="AK219" s="133" t="s">
        <v>58</v>
      </c>
      <c r="AL219" s="133"/>
      <c r="AM219" s="133"/>
      <c r="AN219" s="133" t="s">
        <v>42</v>
      </c>
      <c r="AO219" s="133" t="s">
        <v>42</v>
      </c>
      <c r="AP219" s="133" t="s">
        <v>70</v>
      </c>
      <c r="AQ219" s="133" t="s">
        <v>126</v>
      </c>
      <c r="AR219" s="137"/>
      <c r="AS219" s="137"/>
      <c r="AT219" s="137"/>
      <c r="AU219" s="145">
        <v>1003666660</v>
      </c>
      <c r="AV219" s="133" t="s">
        <v>1136</v>
      </c>
      <c r="AW219" s="133" t="s">
        <v>1137</v>
      </c>
      <c r="AX219" s="138"/>
      <c r="AY219" s="138"/>
      <c r="AZ219" s="138"/>
      <c r="BA219" s="138"/>
      <c r="BB219" s="138"/>
      <c r="BC219" s="300">
        <v>1892063257</v>
      </c>
      <c r="BD219" s="300" t="s">
        <v>9117</v>
      </c>
      <c r="BE219" s="138"/>
    </row>
    <row r="220" spans="1:57" s="140" customFormat="1" ht="12" customHeight="1">
      <c r="A220" s="119">
        <v>2013</v>
      </c>
      <c r="B220" s="119" t="s">
        <v>138</v>
      </c>
      <c r="C220" s="119" t="s">
        <v>902</v>
      </c>
      <c r="D220" s="131">
        <v>8002237079</v>
      </c>
      <c r="E220" s="131" t="str">
        <f t="shared" si="11"/>
        <v>SIM</v>
      </c>
      <c r="F220" s="131" t="str">
        <f t="shared" si="12"/>
        <v>SIM</v>
      </c>
      <c r="G220" s="132">
        <v>41460</v>
      </c>
      <c r="H220" s="119" t="s">
        <v>87</v>
      </c>
      <c r="I220" s="119" t="s">
        <v>45</v>
      </c>
      <c r="J220" s="119">
        <v>192</v>
      </c>
      <c r="K220" s="119">
        <v>448</v>
      </c>
      <c r="L220" s="119">
        <v>8</v>
      </c>
      <c r="M220" s="119">
        <v>8</v>
      </c>
      <c r="N220" s="119">
        <v>16</v>
      </c>
      <c r="O220" s="119" t="s">
        <v>43</v>
      </c>
      <c r="P220" s="119" t="s">
        <v>43</v>
      </c>
      <c r="Q220" s="133" t="s">
        <v>43</v>
      </c>
      <c r="R220" s="134" t="s">
        <v>18</v>
      </c>
      <c r="S220" s="134" t="s">
        <v>8851</v>
      </c>
      <c r="T220" s="134" t="s">
        <v>63</v>
      </c>
      <c r="U220" s="119">
        <v>19</v>
      </c>
      <c r="V220" s="134">
        <v>11135</v>
      </c>
      <c r="W220" s="135" t="s">
        <v>969</v>
      </c>
      <c r="X220" s="136" t="str">
        <f t="shared" si="10"/>
        <v>11135DLUOO</v>
      </c>
      <c r="Y220" s="137" t="s">
        <v>970</v>
      </c>
      <c r="Z220" s="119" t="s">
        <v>444</v>
      </c>
      <c r="AA220" s="119" t="s">
        <v>455</v>
      </c>
      <c r="AB220" s="131" t="s">
        <v>971</v>
      </c>
      <c r="AC220" s="119" t="s">
        <v>87</v>
      </c>
      <c r="AD220" s="119" t="s">
        <v>457</v>
      </c>
      <c r="AE220" s="119" t="s">
        <v>447</v>
      </c>
      <c r="AF220" s="119" t="s">
        <v>458</v>
      </c>
      <c r="AG220" s="119" t="s">
        <v>90</v>
      </c>
      <c r="AH220" s="119"/>
      <c r="AI220" s="138" t="s">
        <v>364</v>
      </c>
      <c r="AJ220" s="133" t="s">
        <v>58</v>
      </c>
      <c r="AK220" s="133" t="s">
        <v>57</v>
      </c>
      <c r="AL220" s="133"/>
      <c r="AM220" s="133"/>
      <c r="AN220" s="133" t="s">
        <v>42</v>
      </c>
      <c r="AO220" s="133" t="s">
        <v>42</v>
      </c>
      <c r="AP220" s="133">
        <v>1530</v>
      </c>
      <c r="AQ220" s="133" t="s">
        <v>126</v>
      </c>
      <c r="AR220" s="137"/>
      <c r="AS220" s="137"/>
      <c r="AT220" s="137"/>
      <c r="AU220" s="133">
        <v>1003667381</v>
      </c>
      <c r="AV220" s="133" t="s">
        <v>972</v>
      </c>
      <c r="AW220" s="133" t="s">
        <v>973</v>
      </c>
      <c r="AX220" s="138"/>
      <c r="AY220" s="138"/>
      <c r="AZ220" s="138"/>
      <c r="BA220" s="138"/>
      <c r="BB220" s="138"/>
      <c r="BC220" s="300">
        <v>1892063257</v>
      </c>
      <c r="BD220" s="300" t="s">
        <v>9118</v>
      </c>
      <c r="BE220" s="138"/>
    </row>
    <row r="221" spans="1:57" s="140" customFormat="1" ht="12" customHeight="1">
      <c r="A221" s="119">
        <v>2013</v>
      </c>
      <c r="B221" s="119" t="s">
        <v>138</v>
      </c>
      <c r="C221" s="119" t="s">
        <v>902</v>
      </c>
      <c r="D221" s="131">
        <v>8002274443</v>
      </c>
      <c r="E221" s="131" t="str">
        <f t="shared" si="11"/>
        <v>SIM</v>
      </c>
      <c r="F221" s="131" t="str">
        <f t="shared" si="12"/>
        <v>SIM</v>
      </c>
      <c r="G221" s="132">
        <v>41787</v>
      </c>
      <c r="H221" s="119" t="s">
        <v>87</v>
      </c>
      <c r="I221" s="119" t="s">
        <v>45</v>
      </c>
      <c r="J221" s="119">
        <v>192</v>
      </c>
      <c r="K221" s="119">
        <v>448</v>
      </c>
      <c r="L221" s="119">
        <v>8</v>
      </c>
      <c r="M221" s="119">
        <v>8</v>
      </c>
      <c r="N221" s="119">
        <v>16</v>
      </c>
      <c r="O221" s="119" t="s">
        <v>46</v>
      </c>
      <c r="P221" s="119" t="s">
        <v>46</v>
      </c>
      <c r="Q221" s="133" t="s">
        <v>46</v>
      </c>
      <c r="R221" s="134" t="s">
        <v>18</v>
      </c>
      <c r="S221" s="134" t="s">
        <v>8851</v>
      </c>
      <c r="T221" s="134" t="s">
        <v>63</v>
      </c>
      <c r="U221" s="119">
        <v>18</v>
      </c>
      <c r="V221" s="134">
        <v>11507</v>
      </c>
      <c r="W221" s="103" t="s">
        <v>1628</v>
      </c>
      <c r="X221" s="136" t="str">
        <f t="shared" si="10"/>
        <v>11507JGUPR</v>
      </c>
      <c r="Y221" s="137" t="s">
        <v>1629</v>
      </c>
      <c r="Z221" s="119" t="s">
        <v>1630</v>
      </c>
      <c r="AA221" s="119" t="s">
        <v>1631</v>
      </c>
      <c r="AB221" s="131" t="s">
        <v>1632</v>
      </c>
      <c r="AC221" s="119" t="s">
        <v>52</v>
      </c>
      <c r="AD221" s="119" t="s">
        <v>1633</v>
      </c>
      <c r="AE221" s="119" t="s">
        <v>1634</v>
      </c>
      <c r="AF221" s="119" t="s">
        <v>54</v>
      </c>
      <c r="AG221" s="119" t="s">
        <v>55</v>
      </c>
      <c r="AH221" s="119"/>
      <c r="AI221" s="138" t="s">
        <v>69</v>
      </c>
      <c r="AJ221" s="133" t="s">
        <v>57</v>
      </c>
      <c r="AK221" s="133" t="s">
        <v>58</v>
      </c>
      <c r="AL221" s="133"/>
      <c r="AM221" s="133"/>
      <c r="AN221" s="133" t="s">
        <v>42</v>
      </c>
      <c r="AO221" s="133" t="s">
        <v>42</v>
      </c>
      <c r="AP221" s="133" t="s">
        <v>202</v>
      </c>
      <c r="AQ221" s="133" t="s">
        <v>126</v>
      </c>
      <c r="AR221" s="137"/>
      <c r="AS221" s="137"/>
      <c r="AT221" s="137"/>
      <c r="AU221" s="133">
        <v>1003674540</v>
      </c>
      <c r="AV221" s="133" t="s">
        <v>1635</v>
      </c>
      <c r="AW221" s="133" t="s">
        <v>1636</v>
      </c>
      <c r="AX221" s="138"/>
      <c r="AY221" s="138"/>
      <c r="AZ221" s="138"/>
      <c r="BA221" s="138"/>
      <c r="BB221" s="138"/>
      <c r="BC221" s="300">
        <v>1892063257</v>
      </c>
      <c r="BD221" s="300" t="s">
        <v>9119</v>
      </c>
      <c r="BE221" s="138"/>
    </row>
    <row r="222" spans="1:57" s="140" customFormat="1" ht="12" customHeight="1">
      <c r="A222" s="119">
        <v>2013</v>
      </c>
      <c r="B222" s="119" t="s">
        <v>138</v>
      </c>
      <c r="C222" s="119" t="s">
        <v>902</v>
      </c>
      <c r="D222" s="131">
        <v>8002274446</v>
      </c>
      <c r="E222" s="131" t="str">
        <f t="shared" si="11"/>
        <v>SIM</v>
      </c>
      <c r="F222" s="131" t="str">
        <f t="shared" si="12"/>
        <v>SIM</v>
      </c>
      <c r="G222" s="132">
        <v>41732</v>
      </c>
      <c r="H222" s="119" t="s">
        <v>87</v>
      </c>
      <c r="I222" s="119" t="s">
        <v>45</v>
      </c>
      <c r="J222" s="119">
        <v>192</v>
      </c>
      <c r="K222" s="119">
        <v>448</v>
      </c>
      <c r="L222" s="119">
        <v>8</v>
      </c>
      <c r="M222" s="119">
        <v>8</v>
      </c>
      <c r="N222" s="119">
        <v>16</v>
      </c>
      <c r="O222" s="119" t="s">
        <v>46</v>
      </c>
      <c r="P222" s="119" t="s">
        <v>46</v>
      </c>
      <c r="Q222" s="133" t="s">
        <v>46</v>
      </c>
      <c r="R222" s="134" t="s">
        <v>18</v>
      </c>
      <c r="S222" s="134" t="s">
        <v>8851</v>
      </c>
      <c r="T222" s="134" t="s">
        <v>63</v>
      </c>
      <c r="U222" s="119">
        <v>18</v>
      </c>
      <c r="V222" s="134">
        <v>11507</v>
      </c>
      <c r="W222" s="103" t="s">
        <v>1637</v>
      </c>
      <c r="X222" s="136" t="str">
        <f t="shared" si="10"/>
        <v>11507RBUPV</v>
      </c>
      <c r="Y222" s="137" t="s">
        <v>1638</v>
      </c>
      <c r="Z222" s="119" t="s">
        <v>1630</v>
      </c>
      <c r="AA222" s="119" t="s">
        <v>1639</v>
      </c>
      <c r="AB222" s="131" t="s">
        <v>1640</v>
      </c>
      <c r="AC222" s="119" t="s">
        <v>87</v>
      </c>
      <c r="AD222" s="119" t="s">
        <v>42</v>
      </c>
      <c r="AE222" s="119" t="s">
        <v>1641</v>
      </c>
      <c r="AF222" s="119" t="s">
        <v>1642</v>
      </c>
      <c r="AG222" s="119" t="s">
        <v>1643</v>
      </c>
      <c r="AH222" s="119"/>
      <c r="AI222" s="138" t="s">
        <v>1644</v>
      </c>
      <c r="AJ222" s="133" t="s">
        <v>57</v>
      </c>
      <c r="AK222" s="133" t="s">
        <v>58</v>
      </c>
      <c r="AL222" s="133"/>
      <c r="AM222" s="133"/>
      <c r="AN222" s="133" t="s">
        <v>42</v>
      </c>
      <c r="AO222" s="133" t="s">
        <v>42</v>
      </c>
      <c r="AP222" s="133" t="s">
        <v>202</v>
      </c>
      <c r="AQ222" s="133" t="s">
        <v>126</v>
      </c>
      <c r="AR222" s="137"/>
      <c r="AS222" s="137"/>
      <c r="AT222" s="137"/>
      <c r="AU222" s="133">
        <v>1003674515</v>
      </c>
      <c r="AV222" s="133" t="s">
        <v>1645</v>
      </c>
      <c r="AW222" s="133" t="s">
        <v>1646</v>
      </c>
      <c r="AX222" s="138"/>
      <c r="AY222" s="138"/>
      <c r="AZ222" s="138"/>
      <c r="BA222" s="138"/>
      <c r="BB222" s="138"/>
      <c r="BC222" s="300">
        <v>1892063257</v>
      </c>
      <c r="BD222" s="300" t="s">
        <v>9120</v>
      </c>
      <c r="BE222" s="138"/>
    </row>
    <row r="223" spans="1:57" s="140" customFormat="1" ht="12" customHeight="1">
      <c r="A223" s="119">
        <v>2013</v>
      </c>
      <c r="B223" s="119" t="s">
        <v>138</v>
      </c>
      <c r="C223" s="119" t="s">
        <v>902</v>
      </c>
      <c r="D223" s="131">
        <v>8002237087</v>
      </c>
      <c r="E223" s="131" t="str">
        <f t="shared" si="11"/>
        <v>SIM</v>
      </c>
      <c r="F223" s="131" t="str">
        <f t="shared" si="12"/>
        <v>SIM</v>
      </c>
      <c r="G223" s="132">
        <v>41485</v>
      </c>
      <c r="H223" s="119" t="s">
        <v>87</v>
      </c>
      <c r="I223" s="119" t="s">
        <v>45</v>
      </c>
      <c r="J223" s="119">
        <v>192</v>
      </c>
      <c r="K223" s="119">
        <v>448</v>
      </c>
      <c r="L223" s="119">
        <v>8</v>
      </c>
      <c r="M223" s="119">
        <v>8</v>
      </c>
      <c r="N223" s="119">
        <v>16</v>
      </c>
      <c r="O223" s="119" t="s">
        <v>46</v>
      </c>
      <c r="P223" s="119" t="s">
        <v>46</v>
      </c>
      <c r="Q223" s="133" t="s">
        <v>43</v>
      </c>
      <c r="R223" s="134" t="s">
        <v>18</v>
      </c>
      <c r="S223" s="134" t="s">
        <v>8851</v>
      </c>
      <c r="T223" s="134" t="s">
        <v>63</v>
      </c>
      <c r="U223" s="119">
        <v>19</v>
      </c>
      <c r="V223" s="134">
        <v>11135</v>
      </c>
      <c r="W223" s="135" t="s">
        <v>974</v>
      </c>
      <c r="X223" s="136" t="str">
        <f t="shared" si="10"/>
        <v>11135DLURB</v>
      </c>
      <c r="Y223" s="137" t="s">
        <v>975</v>
      </c>
      <c r="Z223" s="119" t="s">
        <v>444</v>
      </c>
      <c r="AA223" s="119" t="s">
        <v>455</v>
      </c>
      <c r="AB223" s="131" t="s">
        <v>976</v>
      </c>
      <c r="AC223" s="119" t="s">
        <v>87</v>
      </c>
      <c r="AD223" s="119" t="s">
        <v>457</v>
      </c>
      <c r="AE223" s="119" t="s">
        <v>447</v>
      </c>
      <c r="AF223" s="119" t="s">
        <v>458</v>
      </c>
      <c r="AG223" s="119" t="s">
        <v>90</v>
      </c>
      <c r="AH223" s="119"/>
      <c r="AI223" s="138" t="s">
        <v>364</v>
      </c>
      <c r="AJ223" s="133" t="s">
        <v>58</v>
      </c>
      <c r="AK223" s="133" t="s">
        <v>57</v>
      </c>
      <c r="AL223" s="133"/>
      <c r="AM223" s="133"/>
      <c r="AN223" s="133" t="s">
        <v>42</v>
      </c>
      <c r="AO223" s="133" t="s">
        <v>42</v>
      </c>
      <c r="AP223" s="133">
        <v>1530</v>
      </c>
      <c r="AQ223" s="133" t="s">
        <v>126</v>
      </c>
      <c r="AR223" s="137"/>
      <c r="AS223" s="137"/>
      <c r="AT223" s="137"/>
      <c r="AU223" s="133">
        <v>1003667462</v>
      </c>
      <c r="AV223" s="133" t="s">
        <v>977</v>
      </c>
      <c r="AW223" s="133" t="s">
        <v>978</v>
      </c>
      <c r="AX223" s="138"/>
      <c r="AY223" s="138"/>
      <c r="AZ223" s="138"/>
      <c r="BA223" s="138"/>
      <c r="BB223" s="138"/>
      <c r="BC223" s="300">
        <v>1892063257</v>
      </c>
      <c r="BD223" s="300" t="s">
        <v>9121</v>
      </c>
      <c r="BE223" s="138"/>
    </row>
    <row r="224" spans="1:57" s="140" customFormat="1" ht="12" customHeight="1">
      <c r="A224" s="119">
        <v>2013</v>
      </c>
      <c r="B224" s="119" t="s">
        <v>138</v>
      </c>
      <c r="C224" s="119" t="s">
        <v>902</v>
      </c>
      <c r="D224" s="131">
        <v>8002237095</v>
      </c>
      <c r="E224" s="131" t="str">
        <f t="shared" si="11"/>
        <v>SIM</v>
      </c>
      <c r="F224" s="131" t="str">
        <f t="shared" si="12"/>
        <v>SIM</v>
      </c>
      <c r="G224" s="132">
        <v>41485</v>
      </c>
      <c r="H224" s="119" t="s">
        <v>87</v>
      </c>
      <c r="I224" s="119" t="s">
        <v>45</v>
      </c>
      <c r="J224" s="119">
        <v>192</v>
      </c>
      <c r="K224" s="119">
        <v>448</v>
      </c>
      <c r="L224" s="119">
        <v>8</v>
      </c>
      <c r="M224" s="119">
        <v>8</v>
      </c>
      <c r="N224" s="119">
        <v>16</v>
      </c>
      <c r="O224" s="119" t="s">
        <v>46</v>
      </c>
      <c r="P224" s="119" t="s">
        <v>46</v>
      </c>
      <c r="Q224" s="133" t="s">
        <v>43</v>
      </c>
      <c r="R224" s="134" t="s">
        <v>18</v>
      </c>
      <c r="S224" s="134" t="s">
        <v>8851</v>
      </c>
      <c r="T224" s="134" t="s">
        <v>63</v>
      </c>
      <c r="U224" s="119">
        <v>19</v>
      </c>
      <c r="V224" s="134">
        <v>11135</v>
      </c>
      <c r="W224" s="135" t="s">
        <v>979</v>
      </c>
      <c r="X224" s="136" t="str">
        <f t="shared" si="10"/>
        <v>11135DLURE</v>
      </c>
      <c r="Y224" s="137" t="s">
        <v>980</v>
      </c>
      <c r="Z224" s="119" t="s">
        <v>444</v>
      </c>
      <c r="AA224" s="119" t="s">
        <v>455</v>
      </c>
      <c r="AB224" s="131" t="s">
        <v>981</v>
      </c>
      <c r="AC224" s="119" t="s">
        <v>87</v>
      </c>
      <c r="AD224" s="119" t="s">
        <v>457</v>
      </c>
      <c r="AE224" s="119" t="s">
        <v>447</v>
      </c>
      <c r="AF224" s="119" t="s">
        <v>458</v>
      </c>
      <c r="AG224" s="119" t="s">
        <v>90</v>
      </c>
      <c r="AH224" s="119"/>
      <c r="AI224" s="138" t="s">
        <v>364</v>
      </c>
      <c r="AJ224" s="133" t="s">
        <v>58</v>
      </c>
      <c r="AK224" s="133" t="s">
        <v>57</v>
      </c>
      <c r="AL224" s="133"/>
      <c r="AM224" s="133"/>
      <c r="AN224" s="133" t="s">
        <v>42</v>
      </c>
      <c r="AO224" s="133" t="s">
        <v>42</v>
      </c>
      <c r="AP224" s="133">
        <v>1530</v>
      </c>
      <c r="AQ224" s="133" t="s">
        <v>126</v>
      </c>
      <c r="AR224" s="137"/>
      <c r="AS224" s="137"/>
      <c r="AT224" s="137"/>
      <c r="AU224" s="133">
        <v>1003667594</v>
      </c>
      <c r="AV224" s="133" t="s">
        <v>982</v>
      </c>
      <c r="AW224" s="133" t="s">
        <v>983</v>
      </c>
      <c r="AX224" s="138"/>
      <c r="AY224" s="138"/>
      <c r="AZ224" s="138"/>
      <c r="BA224" s="138"/>
      <c r="BB224" s="138"/>
      <c r="BC224" s="300">
        <v>1892063257</v>
      </c>
      <c r="BD224" s="300" t="s">
        <v>9122</v>
      </c>
      <c r="BE224" s="138"/>
    </row>
    <row r="225" spans="1:57" s="140" customFormat="1" ht="12" customHeight="1">
      <c r="A225" s="119">
        <v>2013</v>
      </c>
      <c r="B225" s="119" t="s">
        <v>138</v>
      </c>
      <c r="C225" s="119" t="s">
        <v>902</v>
      </c>
      <c r="D225" s="131">
        <v>8002274392</v>
      </c>
      <c r="E225" s="131" t="str">
        <f t="shared" si="11"/>
        <v>SIM</v>
      </c>
      <c r="F225" s="131" t="str">
        <f t="shared" si="12"/>
        <v>SIM</v>
      </c>
      <c r="G225" s="132">
        <v>41590</v>
      </c>
      <c r="H225" s="119" t="s">
        <v>87</v>
      </c>
      <c r="I225" s="119" t="s">
        <v>45</v>
      </c>
      <c r="J225" s="119">
        <v>192</v>
      </c>
      <c r="K225" s="119">
        <v>448</v>
      </c>
      <c r="L225" s="119">
        <v>8</v>
      </c>
      <c r="M225" s="119">
        <v>8</v>
      </c>
      <c r="N225" s="119">
        <v>16</v>
      </c>
      <c r="O225" s="119" t="s">
        <v>46</v>
      </c>
      <c r="P225" s="119" t="s">
        <v>46</v>
      </c>
      <c r="Q225" s="133" t="s">
        <v>46</v>
      </c>
      <c r="R225" s="134" t="s">
        <v>18</v>
      </c>
      <c r="S225" s="134" t="s">
        <v>8851</v>
      </c>
      <c r="T225" s="134" t="s">
        <v>63</v>
      </c>
      <c r="U225" s="119">
        <v>14</v>
      </c>
      <c r="V225" s="134">
        <v>11455</v>
      </c>
      <c r="W225" s="103" t="s">
        <v>1568</v>
      </c>
      <c r="X225" s="136" t="str">
        <f t="shared" si="10"/>
        <v>11455PNUSR</v>
      </c>
      <c r="Y225" s="137" t="s">
        <v>10742</v>
      </c>
      <c r="Z225" s="119" t="s">
        <v>1569</v>
      </c>
      <c r="AA225" s="119" t="s">
        <v>1570</v>
      </c>
      <c r="AB225" s="131" t="s">
        <v>1571</v>
      </c>
      <c r="AC225" s="119" t="s">
        <v>52</v>
      </c>
      <c r="AD225" s="119" t="s">
        <v>42</v>
      </c>
      <c r="AE225" s="119" t="s">
        <v>1572</v>
      </c>
      <c r="AF225" s="119" t="s">
        <v>54</v>
      </c>
      <c r="AG225" s="119" t="s">
        <v>55</v>
      </c>
      <c r="AH225" s="119"/>
      <c r="AI225" s="138" t="s">
        <v>613</v>
      </c>
      <c r="AJ225" s="133" t="s">
        <v>57</v>
      </c>
      <c r="AK225" s="133" t="s">
        <v>58</v>
      </c>
      <c r="AL225" s="133"/>
      <c r="AM225" s="133"/>
      <c r="AN225" s="133" t="s">
        <v>42</v>
      </c>
      <c r="AO225" s="133" t="s">
        <v>42</v>
      </c>
      <c r="AP225" s="133" t="s">
        <v>1052</v>
      </c>
      <c r="AQ225" s="133" t="s">
        <v>102</v>
      </c>
      <c r="AR225" s="137"/>
      <c r="AS225" s="137"/>
      <c r="AT225" s="137"/>
      <c r="AU225" s="163">
        <v>1003667322</v>
      </c>
      <c r="AV225" s="133" t="s">
        <v>1573</v>
      </c>
      <c r="AW225" s="133" t="s">
        <v>1574</v>
      </c>
      <c r="AX225" s="138"/>
      <c r="AY225" s="138"/>
      <c r="AZ225" s="138"/>
      <c r="BA225" s="138"/>
      <c r="BB225" s="138"/>
      <c r="BC225" s="300">
        <v>1892063257</v>
      </c>
      <c r="BD225" s="300" t="s">
        <v>9123</v>
      </c>
      <c r="BE225" s="138"/>
    </row>
    <row r="226" spans="1:57" s="140" customFormat="1" ht="12" customHeight="1">
      <c r="A226" s="119">
        <v>2013</v>
      </c>
      <c r="B226" s="119" t="s">
        <v>138</v>
      </c>
      <c r="C226" s="119" t="s">
        <v>902</v>
      </c>
      <c r="D226" s="131">
        <v>8002274395</v>
      </c>
      <c r="E226" s="131" t="str">
        <f t="shared" si="11"/>
        <v>SIM</v>
      </c>
      <c r="F226" s="131" t="str">
        <f t="shared" si="12"/>
        <v>SIM</v>
      </c>
      <c r="G226" s="132">
        <v>41577</v>
      </c>
      <c r="H226" s="119" t="s">
        <v>87</v>
      </c>
      <c r="I226" s="119" t="s">
        <v>45</v>
      </c>
      <c r="J226" s="119">
        <v>192</v>
      </c>
      <c r="K226" s="119">
        <v>448</v>
      </c>
      <c r="L226" s="119">
        <v>8</v>
      </c>
      <c r="M226" s="119">
        <v>8</v>
      </c>
      <c r="N226" s="119">
        <v>16</v>
      </c>
      <c r="O226" s="119" t="s">
        <v>46</v>
      </c>
      <c r="P226" s="119" t="s">
        <v>46</v>
      </c>
      <c r="Q226" s="133" t="s">
        <v>46</v>
      </c>
      <c r="R226" s="134" t="s">
        <v>18</v>
      </c>
      <c r="S226" s="134" t="s">
        <v>8851</v>
      </c>
      <c r="T226" s="134" t="s">
        <v>63</v>
      </c>
      <c r="U226" s="119">
        <v>14</v>
      </c>
      <c r="V226" s="134">
        <v>11455</v>
      </c>
      <c r="W226" s="103" t="s">
        <v>1575</v>
      </c>
      <c r="X226" s="136" t="str">
        <f t="shared" si="10"/>
        <v>11455PNUTH</v>
      </c>
      <c r="Y226" s="137" t="s">
        <v>1576</v>
      </c>
      <c r="Z226" s="119" t="s">
        <v>1569</v>
      </c>
      <c r="AA226" s="119" t="s">
        <v>1570</v>
      </c>
      <c r="AB226" s="131" t="s">
        <v>1577</v>
      </c>
      <c r="AC226" s="119" t="s">
        <v>52</v>
      </c>
      <c r="AD226" s="119" t="s">
        <v>42</v>
      </c>
      <c r="AE226" s="119" t="s">
        <v>1572</v>
      </c>
      <c r="AF226" s="119" t="s">
        <v>54</v>
      </c>
      <c r="AG226" s="119" t="s">
        <v>55</v>
      </c>
      <c r="AH226" s="119"/>
      <c r="AI226" s="138" t="s">
        <v>613</v>
      </c>
      <c r="AJ226" s="133" t="s">
        <v>57</v>
      </c>
      <c r="AK226" s="133" t="s">
        <v>58</v>
      </c>
      <c r="AL226" s="133"/>
      <c r="AM226" s="133"/>
      <c r="AN226" s="133" t="s">
        <v>42</v>
      </c>
      <c r="AO226" s="133" t="s">
        <v>42</v>
      </c>
      <c r="AP226" s="133" t="s">
        <v>1052</v>
      </c>
      <c r="AQ226" s="133" t="s">
        <v>102</v>
      </c>
      <c r="AR226" s="137"/>
      <c r="AS226" s="137"/>
      <c r="AT226" s="137"/>
      <c r="AU226" s="145">
        <v>1003667578</v>
      </c>
      <c r="AV226" s="133" t="s">
        <v>1578</v>
      </c>
      <c r="AW226" s="133" t="s">
        <v>1579</v>
      </c>
      <c r="AX226" s="138"/>
      <c r="AY226" s="138"/>
      <c r="AZ226" s="138"/>
      <c r="BA226" s="138"/>
      <c r="BB226" s="138"/>
      <c r="BC226" s="300">
        <v>1892063257</v>
      </c>
      <c r="BD226" s="300" t="s">
        <v>9124</v>
      </c>
      <c r="BE226" s="138"/>
    </row>
    <row r="227" spans="1:57" s="140" customFormat="1" ht="12" customHeight="1">
      <c r="A227" s="119">
        <v>2013</v>
      </c>
      <c r="B227" s="119" t="s">
        <v>138</v>
      </c>
      <c r="C227" s="119" t="s">
        <v>902</v>
      </c>
      <c r="D227" s="131">
        <v>8002273751</v>
      </c>
      <c r="E227" s="131" t="str">
        <f t="shared" si="11"/>
        <v>SIM</v>
      </c>
      <c r="F227" s="131" t="str">
        <f t="shared" si="12"/>
        <v>SIM</v>
      </c>
      <c r="G227" s="132">
        <v>41745</v>
      </c>
      <c r="H227" s="119" t="s">
        <v>87</v>
      </c>
      <c r="I227" s="119" t="s">
        <v>45</v>
      </c>
      <c r="J227" s="119">
        <v>192</v>
      </c>
      <c r="K227" s="119">
        <v>448</v>
      </c>
      <c r="L227" s="119">
        <v>8</v>
      </c>
      <c r="M227" s="119">
        <v>8</v>
      </c>
      <c r="N227" s="119">
        <v>16</v>
      </c>
      <c r="O227" s="119" t="s">
        <v>46</v>
      </c>
      <c r="P227" s="119" t="s">
        <v>46</v>
      </c>
      <c r="Q227" s="133" t="s">
        <v>46</v>
      </c>
      <c r="R227" s="134" t="s">
        <v>18</v>
      </c>
      <c r="S227" s="134" t="s">
        <v>8851</v>
      </c>
      <c r="T227" s="134" t="s">
        <v>63</v>
      </c>
      <c r="U227" s="119">
        <v>12</v>
      </c>
      <c r="V227" s="134">
        <v>11311</v>
      </c>
      <c r="W227" s="103" t="s">
        <v>1224</v>
      </c>
      <c r="X227" s="136" t="str">
        <f t="shared" si="10"/>
        <v>11311LNUWN</v>
      </c>
      <c r="Y227" s="137" t="s">
        <v>1225</v>
      </c>
      <c r="Z227" s="119" t="s">
        <v>541</v>
      </c>
      <c r="AA227" s="119" t="s">
        <v>1226</v>
      </c>
      <c r="AB227" s="131" t="s">
        <v>1227</v>
      </c>
      <c r="AC227" s="119" t="s">
        <v>52</v>
      </c>
      <c r="AD227" s="119" t="s">
        <v>1228</v>
      </c>
      <c r="AE227" s="119" t="s">
        <v>1229</v>
      </c>
      <c r="AF227" s="119" t="s">
        <v>78</v>
      </c>
      <c r="AG227" s="119" t="s">
        <v>79</v>
      </c>
      <c r="AH227" s="119"/>
      <c r="AI227" s="138" t="s">
        <v>1230</v>
      </c>
      <c r="AJ227" s="133" t="s">
        <v>57</v>
      </c>
      <c r="AK227" s="133" t="s">
        <v>58</v>
      </c>
      <c r="AL227" s="133"/>
      <c r="AM227" s="133"/>
      <c r="AN227" s="133" t="s">
        <v>42</v>
      </c>
      <c r="AO227" s="133" t="s">
        <v>42</v>
      </c>
      <c r="AP227" s="133" t="s">
        <v>70</v>
      </c>
      <c r="AQ227" s="133" t="s">
        <v>126</v>
      </c>
      <c r="AR227" s="137"/>
      <c r="AS227" s="137"/>
      <c r="AT227" s="137"/>
      <c r="AU227" s="133">
        <v>1003670749</v>
      </c>
      <c r="AV227" s="133" t="s">
        <v>1231</v>
      </c>
      <c r="AW227" s="133" t="s">
        <v>1232</v>
      </c>
      <c r="AX227" s="138"/>
      <c r="AY227" s="138"/>
      <c r="AZ227" s="138"/>
      <c r="BA227" s="138"/>
      <c r="BB227" s="138"/>
      <c r="BC227" s="300">
        <v>1892063257</v>
      </c>
      <c r="BD227" s="300" t="s">
        <v>9125</v>
      </c>
      <c r="BE227" s="138"/>
    </row>
    <row r="228" spans="1:57" s="140" customFormat="1" ht="12" customHeight="1">
      <c r="A228" s="119">
        <v>2013</v>
      </c>
      <c r="B228" s="119" t="s">
        <v>138</v>
      </c>
      <c r="C228" s="119" t="s">
        <v>902</v>
      </c>
      <c r="D228" s="131">
        <v>8002274246</v>
      </c>
      <c r="E228" s="131" t="str">
        <f t="shared" si="11"/>
        <v>SIM</v>
      </c>
      <c r="F228" s="131" t="str">
        <f t="shared" si="12"/>
        <v>SIM</v>
      </c>
      <c r="G228" s="132">
        <v>41690</v>
      </c>
      <c r="H228" s="119" t="s">
        <v>87</v>
      </c>
      <c r="I228" s="119" t="s">
        <v>45</v>
      </c>
      <c r="J228" s="119">
        <v>192</v>
      </c>
      <c r="K228" s="119">
        <v>448</v>
      </c>
      <c r="L228" s="119">
        <v>8</v>
      </c>
      <c r="M228" s="119">
        <v>8</v>
      </c>
      <c r="N228" s="119">
        <v>16</v>
      </c>
      <c r="O228" s="119" t="s">
        <v>46</v>
      </c>
      <c r="P228" s="119" t="s">
        <v>46</v>
      </c>
      <c r="Q228" s="133" t="s">
        <v>46</v>
      </c>
      <c r="R228" s="134" t="s">
        <v>18</v>
      </c>
      <c r="S228" s="134" t="s">
        <v>8851</v>
      </c>
      <c r="T228" s="134" t="s">
        <v>63</v>
      </c>
      <c r="U228" s="119">
        <v>12</v>
      </c>
      <c r="V228" s="134">
        <v>11311</v>
      </c>
      <c r="W228" s="103" t="s">
        <v>1233</v>
      </c>
      <c r="X228" s="136" t="str">
        <f t="shared" si="10"/>
        <v>11311LNUXB</v>
      </c>
      <c r="Y228" s="137" t="s">
        <v>1234</v>
      </c>
      <c r="Z228" s="119" t="s">
        <v>541</v>
      </c>
      <c r="AA228" s="119" t="s">
        <v>1226</v>
      </c>
      <c r="AB228" s="131" t="s">
        <v>1235</v>
      </c>
      <c r="AC228" s="119" t="s">
        <v>52</v>
      </c>
      <c r="AD228" s="119" t="s">
        <v>1228</v>
      </c>
      <c r="AE228" s="119" t="s">
        <v>1229</v>
      </c>
      <c r="AF228" s="119" t="s">
        <v>78</v>
      </c>
      <c r="AG228" s="119" t="s">
        <v>79</v>
      </c>
      <c r="AH228" s="119"/>
      <c r="AI228" s="138" t="s">
        <v>1230</v>
      </c>
      <c r="AJ228" s="133" t="s">
        <v>57</v>
      </c>
      <c r="AK228" s="133" t="s">
        <v>58</v>
      </c>
      <c r="AL228" s="133"/>
      <c r="AM228" s="133"/>
      <c r="AN228" s="133" t="s">
        <v>42</v>
      </c>
      <c r="AO228" s="133" t="s">
        <v>42</v>
      </c>
      <c r="AP228" s="133" t="s">
        <v>70</v>
      </c>
      <c r="AQ228" s="133" t="s">
        <v>126</v>
      </c>
      <c r="AR228" s="137"/>
      <c r="AS228" s="137"/>
      <c r="AT228" s="137"/>
      <c r="AU228" s="133">
        <v>1003673691</v>
      </c>
      <c r="AV228" s="133" t="s">
        <v>1236</v>
      </c>
      <c r="AW228" s="133" t="s">
        <v>1237</v>
      </c>
      <c r="AX228" s="138"/>
      <c r="AY228" s="138"/>
      <c r="AZ228" s="138"/>
      <c r="BA228" s="138"/>
      <c r="BB228" s="138"/>
      <c r="BC228" s="300">
        <v>1892063257</v>
      </c>
      <c r="BD228" s="300" t="s">
        <v>9126</v>
      </c>
      <c r="BE228" s="138"/>
    </row>
    <row r="229" spans="1:57" s="140" customFormat="1" ht="12" customHeight="1">
      <c r="A229" s="119">
        <v>2013</v>
      </c>
      <c r="B229" s="119" t="s">
        <v>138</v>
      </c>
      <c r="C229" s="119" t="s">
        <v>902</v>
      </c>
      <c r="D229" s="131">
        <v>8002274210</v>
      </c>
      <c r="E229" s="131" t="str">
        <f t="shared" si="11"/>
        <v>SIM</v>
      </c>
      <c r="F229" s="131" t="str">
        <f t="shared" si="12"/>
        <v>SIM</v>
      </c>
      <c r="G229" s="132">
        <v>41690</v>
      </c>
      <c r="H229" s="119" t="s">
        <v>87</v>
      </c>
      <c r="I229" s="119" t="s">
        <v>45</v>
      </c>
      <c r="J229" s="119">
        <v>192</v>
      </c>
      <c r="K229" s="119">
        <v>448</v>
      </c>
      <c r="L229" s="119">
        <v>8</v>
      </c>
      <c r="M229" s="119">
        <v>8</v>
      </c>
      <c r="N229" s="119">
        <v>16</v>
      </c>
      <c r="O229" s="119" t="s">
        <v>46</v>
      </c>
      <c r="P229" s="119" t="s">
        <v>46</v>
      </c>
      <c r="Q229" s="133" t="s">
        <v>46</v>
      </c>
      <c r="R229" s="134" t="s">
        <v>18</v>
      </c>
      <c r="S229" s="134" t="s">
        <v>8851</v>
      </c>
      <c r="T229" s="134" t="s">
        <v>63</v>
      </c>
      <c r="U229" s="119">
        <v>12</v>
      </c>
      <c r="V229" s="134">
        <v>11311</v>
      </c>
      <c r="W229" s="103" t="s">
        <v>1238</v>
      </c>
      <c r="X229" s="136" t="str">
        <f t="shared" si="10"/>
        <v>11311LNVBT</v>
      </c>
      <c r="Y229" s="246" t="s">
        <v>10687</v>
      </c>
      <c r="Z229" s="119" t="s">
        <v>541</v>
      </c>
      <c r="AA229" s="119" t="s">
        <v>1226</v>
      </c>
      <c r="AB229" s="131" t="s">
        <v>1239</v>
      </c>
      <c r="AC229" s="119" t="s">
        <v>52</v>
      </c>
      <c r="AD229" s="119" t="s">
        <v>1228</v>
      </c>
      <c r="AE229" s="119" t="s">
        <v>1229</v>
      </c>
      <c r="AF229" s="119" t="s">
        <v>78</v>
      </c>
      <c r="AG229" s="119" t="s">
        <v>79</v>
      </c>
      <c r="AH229" s="119"/>
      <c r="AI229" s="138" t="s">
        <v>1240</v>
      </c>
      <c r="AJ229" s="133" t="s">
        <v>57</v>
      </c>
      <c r="AK229" s="133" t="s">
        <v>58</v>
      </c>
      <c r="AL229" s="133"/>
      <c r="AM229" s="133"/>
      <c r="AN229" s="133" t="s">
        <v>42</v>
      </c>
      <c r="AO229" s="133" t="s">
        <v>42</v>
      </c>
      <c r="AP229" s="133" t="s">
        <v>70</v>
      </c>
      <c r="AQ229" s="133" t="s">
        <v>126</v>
      </c>
      <c r="AR229" s="137"/>
      <c r="AS229" s="137"/>
      <c r="AT229" s="137"/>
      <c r="AU229" s="133">
        <v>1003671060</v>
      </c>
      <c r="AV229" s="133" t="s">
        <v>1241</v>
      </c>
      <c r="AW229" s="133" t="s">
        <v>1242</v>
      </c>
      <c r="AX229" s="138"/>
      <c r="AY229" s="138"/>
      <c r="AZ229" s="138"/>
      <c r="BA229" s="138"/>
      <c r="BB229" s="138"/>
      <c r="BC229" s="300">
        <v>1892063257</v>
      </c>
      <c r="BD229" s="300" t="s">
        <v>9127</v>
      </c>
      <c r="BE229" s="138"/>
    </row>
    <row r="230" spans="1:57" s="140" customFormat="1" ht="12" customHeight="1">
      <c r="A230" s="119">
        <v>2013</v>
      </c>
      <c r="B230" s="119" t="s">
        <v>138</v>
      </c>
      <c r="C230" s="119" t="s">
        <v>902</v>
      </c>
      <c r="D230" s="131">
        <v>8002273504</v>
      </c>
      <c r="E230" s="131" t="str">
        <f t="shared" si="11"/>
        <v>SIM</v>
      </c>
      <c r="F230" s="131" t="str">
        <f t="shared" si="12"/>
        <v>SIM</v>
      </c>
      <c r="G230" s="132">
        <v>41467</v>
      </c>
      <c r="H230" s="119" t="s">
        <v>87</v>
      </c>
      <c r="I230" s="119" t="s">
        <v>45</v>
      </c>
      <c r="J230" s="119">
        <v>192</v>
      </c>
      <c r="K230" s="119">
        <v>448</v>
      </c>
      <c r="L230" s="119">
        <v>8</v>
      </c>
      <c r="M230" s="119">
        <v>8</v>
      </c>
      <c r="N230" s="119">
        <v>16</v>
      </c>
      <c r="O230" s="119" t="s">
        <v>46</v>
      </c>
      <c r="P230" s="119" t="s">
        <v>46</v>
      </c>
      <c r="Q230" s="133" t="s">
        <v>46</v>
      </c>
      <c r="R230" s="134" t="s">
        <v>18</v>
      </c>
      <c r="S230" s="134" t="s">
        <v>8851</v>
      </c>
      <c r="T230" s="134" t="s">
        <v>63</v>
      </c>
      <c r="U230" s="119">
        <v>12</v>
      </c>
      <c r="V230" s="134">
        <v>11467</v>
      </c>
      <c r="W230" s="135" t="s">
        <v>1580</v>
      </c>
      <c r="X230" s="136" t="str">
        <f t="shared" si="10"/>
        <v>11467LMVIO</v>
      </c>
      <c r="Y230" s="137" t="s">
        <v>1581</v>
      </c>
      <c r="Z230" s="119" t="s">
        <v>1582</v>
      </c>
      <c r="AA230" s="119" t="s">
        <v>1583</v>
      </c>
      <c r="AB230" s="131" t="s">
        <v>1584</v>
      </c>
      <c r="AC230" s="119" t="s">
        <v>52</v>
      </c>
      <c r="AD230" s="119" t="s">
        <v>42</v>
      </c>
      <c r="AE230" s="119" t="s">
        <v>1585</v>
      </c>
      <c r="AF230" s="119" t="s">
        <v>78</v>
      </c>
      <c r="AG230" s="119" t="s">
        <v>79</v>
      </c>
      <c r="AH230" s="119"/>
      <c r="AI230" s="119" t="s">
        <v>80</v>
      </c>
      <c r="AJ230" s="133" t="s">
        <v>57</v>
      </c>
      <c r="AK230" s="133" t="s">
        <v>58</v>
      </c>
      <c r="AL230" s="133"/>
      <c r="AM230" s="133"/>
      <c r="AN230" s="133" t="s">
        <v>42</v>
      </c>
      <c r="AO230" s="133" t="s">
        <v>42</v>
      </c>
      <c r="AP230" s="133" t="s">
        <v>70</v>
      </c>
      <c r="AQ230" s="133" t="s">
        <v>126</v>
      </c>
      <c r="AR230" s="137"/>
      <c r="AS230" s="137"/>
      <c r="AT230" s="137"/>
      <c r="AU230" s="145">
        <v>1003671150</v>
      </c>
      <c r="AV230" s="133" t="s">
        <v>1586</v>
      </c>
      <c r="AW230" s="133" t="s">
        <v>1587</v>
      </c>
      <c r="AX230" s="138"/>
      <c r="AY230" s="138"/>
      <c r="AZ230" s="138"/>
      <c r="BA230" s="138"/>
      <c r="BB230" s="138"/>
      <c r="BC230" s="300">
        <v>1892063257</v>
      </c>
      <c r="BD230" s="300" t="s">
        <v>9128</v>
      </c>
      <c r="BE230" s="138"/>
    </row>
    <row r="231" spans="1:57" s="140" customFormat="1" ht="12" customHeight="1">
      <c r="A231" s="119">
        <v>2013</v>
      </c>
      <c r="B231" s="119" t="s">
        <v>138</v>
      </c>
      <c r="C231" s="119" t="s">
        <v>902</v>
      </c>
      <c r="D231" s="131">
        <v>8002237053</v>
      </c>
      <c r="E231" s="131" t="str">
        <f t="shared" si="11"/>
        <v>SIM</v>
      </c>
      <c r="F231" s="131" t="str">
        <f t="shared" si="12"/>
        <v>SIM</v>
      </c>
      <c r="G231" s="132">
        <v>41718</v>
      </c>
      <c r="H231" s="119" t="s">
        <v>87</v>
      </c>
      <c r="I231" s="119" t="s">
        <v>45</v>
      </c>
      <c r="J231" s="119">
        <v>192</v>
      </c>
      <c r="K231" s="119">
        <v>448</v>
      </c>
      <c r="L231" s="119">
        <v>8</v>
      </c>
      <c r="M231" s="119">
        <v>8</v>
      </c>
      <c r="N231" s="119">
        <v>16</v>
      </c>
      <c r="O231" s="119" t="s">
        <v>46</v>
      </c>
      <c r="P231" s="119" t="s">
        <v>46</v>
      </c>
      <c r="Q231" s="133" t="s">
        <v>46</v>
      </c>
      <c r="R231" s="134" t="s">
        <v>18</v>
      </c>
      <c r="S231" s="134" t="s">
        <v>8851</v>
      </c>
      <c r="T231" s="134" t="s">
        <v>63</v>
      </c>
      <c r="U231" s="119">
        <v>11</v>
      </c>
      <c r="V231" s="134">
        <v>12214</v>
      </c>
      <c r="W231" s="135" t="s">
        <v>2028</v>
      </c>
      <c r="X231" s="136" t="str">
        <f t="shared" si="10"/>
        <v>12214PGVOS</v>
      </c>
      <c r="Y231" s="137" t="s">
        <v>2029</v>
      </c>
      <c r="Z231" s="119" t="s">
        <v>2030</v>
      </c>
      <c r="AA231" s="119" t="s">
        <v>308</v>
      </c>
      <c r="AB231" s="131" t="s">
        <v>2031</v>
      </c>
      <c r="AC231" s="119" t="s">
        <v>87</v>
      </c>
      <c r="AD231" s="119" t="s">
        <v>42</v>
      </c>
      <c r="AE231" s="119" t="s">
        <v>1271</v>
      </c>
      <c r="AF231" s="119" t="s">
        <v>501</v>
      </c>
      <c r="AG231" s="119" t="s">
        <v>502</v>
      </c>
      <c r="AH231" s="119"/>
      <c r="AI231" s="138" t="s">
        <v>503</v>
      </c>
      <c r="AJ231" s="133" t="s">
        <v>124</v>
      </c>
      <c r="AK231" s="133" t="s">
        <v>123</v>
      </c>
      <c r="AL231" s="133"/>
      <c r="AM231" s="133"/>
      <c r="AN231" s="133" t="s">
        <v>42</v>
      </c>
      <c r="AO231" s="133" t="s">
        <v>42</v>
      </c>
      <c r="AP231" s="133" t="s">
        <v>70</v>
      </c>
      <c r="AQ231" s="133" t="s">
        <v>126</v>
      </c>
      <c r="AR231" s="137"/>
      <c r="AS231" s="137"/>
      <c r="AT231" s="137"/>
      <c r="AU231" s="133">
        <v>1001938159</v>
      </c>
      <c r="AV231" s="133" t="s">
        <v>2032</v>
      </c>
      <c r="AW231" s="133" t="s">
        <v>2033</v>
      </c>
      <c r="AX231" s="138"/>
      <c r="AY231" s="138"/>
      <c r="AZ231" s="138"/>
      <c r="BA231" s="138"/>
      <c r="BB231" s="138"/>
      <c r="BC231" s="300">
        <v>1892063257</v>
      </c>
      <c r="BD231" s="300" t="s">
        <v>10550</v>
      </c>
      <c r="BE231" s="138"/>
    </row>
    <row r="232" spans="1:57" s="140" customFormat="1" ht="12" customHeight="1">
      <c r="A232" s="119">
        <v>2013</v>
      </c>
      <c r="B232" s="119" t="s">
        <v>138</v>
      </c>
      <c r="C232" s="119" t="s">
        <v>902</v>
      </c>
      <c r="D232" s="131">
        <v>8002274746</v>
      </c>
      <c r="E232" s="131" t="str">
        <f t="shared" si="11"/>
        <v>SIM</v>
      </c>
      <c r="F232" s="131" t="str">
        <f t="shared" si="12"/>
        <v>SIM</v>
      </c>
      <c r="G232" s="132">
        <v>41674</v>
      </c>
      <c r="H232" s="119" t="s">
        <v>87</v>
      </c>
      <c r="I232" s="119" t="s">
        <v>45</v>
      </c>
      <c r="J232" s="119">
        <v>192</v>
      </c>
      <c r="K232" s="119">
        <v>448</v>
      </c>
      <c r="L232" s="119">
        <v>8</v>
      </c>
      <c r="M232" s="119">
        <v>8</v>
      </c>
      <c r="N232" s="119">
        <v>16</v>
      </c>
      <c r="O232" s="119" t="s">
        <v>46</v>
      </c>
      <c r="P232" s="119" t="s">
        <v>46</v>
      </c>
      <c r="Q232" s="133" t="s">
        <v>46</v>
      </c>
      <c r="R232" s="134" t="s">
        <v>18</v>
      </c>
      <c r="S232" s="134" t="s">
        <v>8851</v>
      </c>
      <c r="T232" s="134" t="s">
        <v>63</v>
      </c>
      <c r="U232" s="119">
        <v>12</v>
      </c>
      <c r="V232" s="134">
        <v>11563</v>
      </c>
      <c r="W232" s="103" t="s">
        <v>1776</v>
      </c>
      <c r="X232" s="136" t="str">
        <f t="shared" si="10"/>
        <v>11563BQVZD</v>
      </c>
      <c r="Y232" s="137" t="s">
        <v>10669</v>
      </c>
      <c r="Z232" s="119" t="s">
        <v>656</v>
      </c>
      <c r="AA232" s="119" t="s">
        <v>1777</v>
      </c>
      <c r="AB232" s="131" t="s">
        <v>1778</v>
      </c>
      <c r="AC232" s="119" t="s">
        <v>52</v>
      </c>
      <c r="AD232" s="119" t="s">
        <v>1779</v>
      </c>
      <c r="AE232" s="119" t="s">
        <v>671</v>
      </c>
      <c r="AF232" s="119" t="s">
        <v>78</v>
      </c>
      <c r="AG232" s="119" t="s">
        <v>79</v>
      </c>
      <c r="AH232" s="119"/>
      <c r="AI232" s="138" t="s">
        <v>1240</v>
      </c>
      <c r="AJ232" s="133" t="s">
        <v>57</v>
      </c>
      <c r="AK232" s="133" t="s">
        <v>58</v>
      </c>
      <c r="AL232" s="133"/>
      <c r="AM232" s="133"/>
      <c r="AN232" s="133" t="s">
        <v>42</v>
      </c>
      <c r="AO232" s="133" t="s">
        <v>42</v>
      </c>
      <c r="AP232" s="133" t="s">
        <v>183</v>
      </c>
      <c r="AQ232" s="133" t="s">
        <v>71</v>
      </c>
      <c r="AR232" s="137"/>
      <c r="AS232" s="137"/>
      <c r="AT232" s="137"/>
      <c r="AU232" s="133">
        <v>1003666962</v>
      </c>
      <c r="AV232" s="133" t="s">
        <v>1780</v>
      </c>
      <c r="AW232" s="133" t="s">
        <v>1781</v>
      </c>
      <c r="AX232" s="138"/>
      <c r="AY232" s="138"/>
      <c r="AZ232" s="138"/>
      <c r="BA232" s="138"/>
      <c r="BB232" s="138"/>
      <c r="BC232" s="300">
        <v>1892063257</v>
      </c>
      <c r="BD232" s="300" t="s">
        <v>9129</v>
      </c>
      <c r="BE232" s="138"/>
    </row>
    <row r="233" spans="1:57" s="140" customFormat="1" ht="12" customHeight="1">
      <c r="A233" s="119">
        <v>2013</v>
      </c>
      <c r="B233" s="119" t="s">
        <v>138</v>
      </c>
      <c r="C233" s="119" t="s">
        <v>902</v>
      </c>
      <c r="D233" s="131">
        <v>8002343936</v>
      </c>
      <c r="E233" s="131" t="str">
        <f t="shared" si="11"/>
        <v>SIM</v>
      </c>
      <c r="F233" s="131" t="str">
        <f t="shared" si="12"/>
        <v>SIM</v>
      </c>
      <c r="G233" s="132">
        <v>41471</v>
      </c>
      <c r="H233" s="119" t="s">
        <v>87</v>
      </c>
      <c r="I233" s="119" t="s">
        <v>45</v>
      </c>
      <c r="J233" s="119">
        <v>192</v>
      </c>
      <c r="K233" s="119">
        <v>448</v>
      </c>
      <c r="L233" s="119">
        <v>8</v>
      </c>
      <c r="M233" s="119">
        <v>8</v>
      </c>
      <c r="N233" s="119">
        <v>16</v>
      </c>
      <c r="O233" s="119" t="s">
        <v>43</v>
      </c>
      <c r="P233" s="119" t="s">
        <v>43</v>
      </c>
      <c r="Q233" s="133" t="s">
        <v>46</v>
      </c>
      <c r="R233" s="134" t="s">
        <v>18</v>
      </c>
      <c r="S233" s="134" t="s">
        <v>8851</v>
      </c>
      <c r="T233" s="134" t="s">
        <v>63</v>
      </c>
      <c r="U233" s="119">
        <v>19</v>
      </c>
      <c r="V233" s="134">
        <v>11948</v>
      </c>
      <c r="W233" s="135" t="s">
        <v>1977</v>
      </c>
      <c r="X233" s="136" t="str">
        <f t="shared" si="10"/>
        <v>11948HTWMY</v>
      </c>
      <c r="Y233" s="137" t="s">
        <v>1978</v>
      </c>
      <c r="Z233" s="119" t="s">
        <v>1979</v>
      </c>
      <c r="AA233" s="119" t="s">
        <v>1830</v>
      </c>
      <c r="AB233" s="131" t="s">
        <v>1980</v>
      </c>
      <c r="AC233" s="119" t="s">
        <v>87</v>
      </c>
      <c r="AD233" s="119" t="s">
        <v>42</v>
      </c>
      <c r="AE233" s="119" t="s">
        <v>1981</v>
      </c>
      <c r="AF233" s="119" t="s">
        <v>109</v>
      </c>
      <c r="AG233" s="119" t="s">
        <v>110</v>
      </c>
      <c r="AH233" s="119"/>
      <c r="AI233" s="119" t="s">
        <v>1982</v>
      </c>
      <c r="AJ233" s="133" t="s">
        <v>58</v>
      </c>
      <c r="AK233" s="133" t="s">
        <v>57</v>
      </c>
      <c r="AL233" s="133"/>
      <c r="AM233" s="133"/>
      <c r="AN233" s="133" t="s">
        <v>42</v>
      </c>
      <c r="AO233" s="133" t="s">
        <v>42</v>
      </c>
      <c r="AP233" s="133">
        <v>1540</v>
      </c>
      <c r="AQ233" s="133" t="s">
        <v>71</v>
      </c>
      <c r="AR233" s="137"/>
      <c r="AS233" s="137"/>
      <c r="AT233" s="137"/>
      <c r="AU233" s="145">
        <v>1003666890</v>
      </c>
      <c r="AV233" s="133" t="s">
        <v>1983</v>
      </c>
      <c r="AW233" s="133" t="s">
        <v>1984</v>
      </c>
      <c r="AX233" s="138"/>
      <c r="AY233" s="138"/>
      <c r="AZ233" s="138"/>
      <c r="BA233" s="138"/>
      <c r="BB233" s="138"/>
      <c r="BC233" s="300">
        <v>1892063257</v>
      </c>
      <c r="BD233" s="300" t="s">
        <v>10551</v>
      </c>
      <c r="BE233" s="138"/>
    </row>
    <row r="234" spans="1:57" s="140" customFormat="1" ht="12" customHeight="1">
      <c r="A234" s="119">
        <v>2013</v>
      </c>
      <c r="B234" s="119" t="s">
        <v>138</v>
      </c>
      <c r="C234" s="119" t="s">
        <v>902</v>
      </c>
      <c r="D234" s="131">
        <v>5700080857</v>
      </c>
      <c r="E234" s="131" t="str">
        <f t="shared" si="11"/>
        <v>SIM</v>
      </c>
      <c r="F234" s="131" t="str">
        <f t="shared" si="12"/>
        <v>SIM</v>
      </c>
      <c r="G234" s="132">
        <v>41471</v>
      </c>
      <c r="H234" s="119" t="s">
        <v>87</v>
      </c>
      <c r="I234" s="119" t="s">
        <v>45</v>
      </c>
      <c r="J234" s="119">
        <v>192</v>
      </c>
      <c r="K234" s="119">
        <v>448</v>
      </c>
      <c r="L234" s="119">
        <v>8</v>
      </c>
      <c r="M234" s="119">
        <v>8</v>
      </c>
      <c r="N234" s="119">
        <v>16</v>
      </c>
      <c r="O234" s="119" t="s">
        <v>46</v>
      </c>
      <c r="P234" s="119" t="s">
        <v>46</v>
      </c>
      <c r="Q234" s="133" t="s">
        <v>46</v>
      </c>
      <c r="R234" s="134" t="s">
        <v>18</v>
      </c>
      <c r="S234" s="134" t="s">
        <v>8851</v>
      </c>
      <c r="T234" s="134" t="s">
        <v>63</v>
      </c>
      <c r="U234" s="119">
        <v>19</v>
      </c>
      <c r="V234" s="134">
        <v>11948</v>
      </c>
      <c r="W234" s="103" t="s">
        <v>1985</v>
      </c>
      <c r="X234" s="136" t="str">
        <f t="shared" si="10"/>
        <v>11948HTWNN</v>
      </c>
      <c r="Y234" s="137" t="s">
        <v>1986</v>
      </c>
      <c r="Z234" s="119" t="s">
        <v>1979</v>
      </c>
      <c r="AA234" s="119" t="s">
        <v>1830</v>
      </c>
      <c r="AB234" s="131" t="s">
        <v>1987</v>
      </c>
      <c r="AC234" s="133" t="s">
        <v>87</v>
      </c>
      <c r="AD234" s="133" t="s">
        <v>42</v>
      </c>
      <c r="AE234" s="143" t="s">
        <v>1981</v>
      </c>
      <c r="AF234" s="143" t="s">
        <v>109</v>
      </c>
      <c r="AG234" s="143" t="s">
        <v>110</v>
      </c>
      <c r="AH234" s="143"/>
      <c r="AI234" s="138" t="s">
        <v>1982</v>
      </c>
      <c r="AJ234" s="133" t="s">
        <v>58</v>
      </c>
      <c r="AK234" s="133" t="s">
        <v>57</v>
      </c>
      <c r="AL234" s="133"/>
      <c r="AM234" s="133"/>
      <c r="AN234" s="133" t="s">
        <v>42</v>
      </c>
      <c r="AO234" s="133" t="s">
        <v>42</v>
      </c>
      <c r="AP234" s="133">
        <v>1540</v>
      </c>
      <c r="AQ234" s="133" t="s">
        <v>71</v>
      </c>
      <c r="AR234" s="137"/>
      <c r="AS234" s="137"/>
      <c r="AT234" s="137"/>
      <c r="AU234" s="145">
        <v>1003667152</v>
      </c>
      <c r="AV234" s="133" t="s">
        <v>1988</v>
      </c>
      <c r="AW234" s="133" t="s">
        <v>1989</v>
      </c>
      <c r="AX234" s="138"/>
      <c r="AY234" s="138"/>
      <c r="AZ234" s="138"/>
      <c r="BA234" s="138"/>
      <c r="BB234" s="138"/>
      <c r="BC234" s="300">
        <v>1892063257</v>
      </c>
      <c r="BD234" s="300" t="s">
        <v>10552</v>
      </c>
      <c r="BE234" s="138"/>
    </row>
    <row r="235" spans="1:57" s="140" customFormat="1" ht="12" customHeight="1">
      <c r="A235" s="119">
        <v>2013</v>
      </c>
      <c r="B235" s="119" t="s">
        <v>138</v>
      </c>
      <c r="C235" s="119" t="s">
        <v>902</v>
      </c>
      <c r="D235" s="131">
        <v>5700080869</v>
      </c>
      <c r="E235" s="131" t="str">
        <f t="shared" si="11"/>
        <v>SIM</v>
      </c>
      <c r="F235" s="131" t="str">
        <f t="shared" si="12"/>
        <v>SIM</v>
      </c>
      <c r="G235" s="132">
        <v>41589</v>
      </c>
      <c r="H235" s="119" t="s">
        <v>87</v>
      </c>
      <c r="I235" s="119" t="s">
        <v>45</v>
      </c>
      <c r="J235" s="119">
        <v>192</v>
      </c>
      <c r="K235" s="119">
        <v>448</v>
      </c>
      <c r="L235" s="119">
        <v>8</v>
      </c>
      <c r="M235" s="119">
        <v>8</v>
      </c>
      <c r="N235" s="119">
        <v>16</v>
      </c>
      <c r="O235" s="119" t="s">
        <v>46</v>
      </c>
      <c r="P235" s="119" t="s">
        <v>46</v>
      </c>
      <c r="Q235" s="133" t="s">
        <v>46</v>
      </c>
      <c r="R235" s="134" t="s">
        <v>18</v>
      </c>
      <c r="S235" s="134" t="s">
        <v>8851</v>
      </c>
      <c r="T235" s="134" t="s">
        <v>63</v>
      </c>
      <c r="U235" s="119">
        <v>19</v>
      </c>
      <c r="V235" s="134">
        <v>11948</v>
      </c>
      <c r="W235" s="103" t="s">
        <v>1990</v>
      </c>
      <c r="X235" s="136" t="str">
        <f t="shared" si="10"/>
        <v>11948HTWNR</v>
      </c>
      <c r="Y235" s="137" t="s">
        <v>1991</v>
      </c>
      <c r="Z235" s="119" t="s">
        <v>1979</v>
      </c>
      <c r="AA235" s="119" t="s">
        <v>1830</v>
      </c>
      <c r="AB235" s="131" t="s">
        <v>1992</v>
      </c>
      <c r="AC235" s="119" t="s">
        <v>87</v>
      </c>
      <c r="AD235" s="119" t="s">
        <v>42</v>
      </c>
      <c r="AE235" s="119" t="s">
        <v>1981</v>
      </c>
      <c r="AF235" s="119" t="s">
        <v>109</v>
      </c>
      <c r="AG235" s="119" t="s">
        <v>110</v>
      </c>
      <c r="AH235" s="119"/>
      <c r="AI235" s="138" t="s">
        <v>1982</v>
      </c>
      <c r="AJ235" s="133" t="s">
        <v>58</v>
      </c>
      <c r="AK235" s="133" t="s">
        <v>57</v>
      </c>
      <c r="AL235" s="133"/>
      <c r="AM235" s="133"/>
      <c r="AN235" s="133" t="s">
        <v>42</v>
      </c>
      <c r="AO235" s="133" t="s">
        <v>42</v>
      </c>
      <c r="AP235" s="133">
        <v>1540</v>
      </c>
      <c r="AQ235" s="133" t="s">
        <v>71</v>
      </c>
      <c r="AR235" s="137"/>
      <c r="AS235" s="137"/>
      <c r="AT235" s="137"/>
      <c r="AU235" s="145">
        <v>1003667195</v>
      </c>
      <c r="AV235" s="133" t="s">
        <v>1993</v>
      </c>
      <c r="AW235" s="133" t="s">
        <v>1994</v>
      </c>
      <c r="AX235" s="138"/>
      <c r="AY235" s="138"/>
      <c r="AZ235" s="138"/>
      <c r="BA235" s="138"/>
      <c r="BB235" s="138"/>
      <c r="BC235" s="300">
        <v>1892063257</v>
      </c>
      <c r="BD235" s="300" t="s">
        <v>10553</v>
      </c>
      <c r="BE235" s="138"/>
    </row>
    <row r="236" spans="1:57" s="140" customFormat="1" ht="12" customHeight="1">
      <c r="A236" s="119">
        <v>2013</v>
      </c>
      <c r="B236" s="119" t="s">
        <v>138</v>
      </c>
      <c r="C236" s="119" t="s">
        <v>902</v>
      </c>
      <c r="D236" s="131">
        <v>8002237408</v>
      </c>
      <c r="E236" s="131" t="str">
        <f t="shared" si="11"/>
        <v>SIM</v>
      </c>
      <c r="F236" s="131" t="str">
        <f t="shared" si="12"/>
        <v>SIM</v>
      </c>
      <c r="G236" s="132">
        <v>41479</v>
      </c>
      <c r="H236" s="119" t="s">
        <v>87</v>
      </c>
      <c r="I236" s="119" t="s">
        <v>45</v>
      </c>
      <c r="J236" s="119">
        <v>192</v>
      </c>
      <c r="K236" s="119">
        <v>448</v>
      </c>
      <c r="L236" s="119">
        <v>8</v>
      </c>
      <c r="M236" s="119">
        <v>8</v>
      </c>
      <c r="N236" s="119">
        <v>16</v>
      </c>
      <c r="O236" s="119" t="s">
        <v>46</v>
      </c>
      <c r="P236" s="119" t="s">
        <v>46</v>
      </c>
      <c r="Q236" s="133" t="s">
        <v>46</v>
      </c>
      <c r="R236" s="134" t="s">
        <v>18</v>
      </c>
      <c r="S236" s="134" t="s">
        <v>8851</v>
      </c>
      <c r="T236" s="134" t="s">
        <v>63</v>
      </c>
      <c r="U236" s="119">
        <v>19</v>
      </c>
      <c r="V236" s="134">
        <v>11948</v>
      </c>
      <c r="W236" s="135" t="s">
        <v>1995</v>
      </c>
      <c r="X236" s="136" t="str">
        <f t="shared" si="10"/>
        <v>11948HTWNS</v>
      </c>
      <c r="Y236" s="137" t="s">
        <v>1996</v>
      </c>
      <c r="Z236" s="119" t="s">
        <v>1979</v>
      </c>
      <c r="AA236" s="119" t="s">
        <v>1830</v>
      </c>
      <c r="AB236" s="131" t="s">
        <v>1997</v>
      </c>
      <c r="AC236" s="119" t="s">
        <v>87</v>
      </c>
      <c r="AD236" s="119" t="s">
        <v>42</v>
      </c>
      <c r="AE236" s="119" t="s">
        <v>1981</v>
      </c>
      <c r="AF236" s="119" t="s">
        <v>109</v>
      </c>
      <c r="AG236" s="119" t="s">
        <v>110</v>
      </c>
      <c r="AH236" s="119"/>
      <c r="AI236" s="119" t="s">
        <v>1982</v>
      </c>
      <c r="AJ236" s="133" t="s">
        <v>58</v>
      </c>
      <c r="AK236" s="133" t="s">
        <v>57</v>
      </c>
      <c r="AL236" s="133"/>
      <c r="AM236" s="133"/>
      <c r="AN236" s="133" t="s">
        <v>42</v>
      </c>
      <c r="AO236" s="133" t="s">
        <v>42</v>
      </c>
      <c r="AP236" s="133">
        <v>1540</v>
      </c>
      <c r="AQ236" s="133" t="s">
        <v>71</v>
      </c>
      <c r="AR236" s="137"/>
      <c r="AS236" s="137"/>
      <c r="AT236" s="137"/>
      <c r="AU236" s="133">
        <v>699496845</v>
      </c>
      <c r="AV236" s="133" t="s">
        <v>1998</v>
      </c>
      <c r="AW236" s="133" t="s">
        <v>1999</v>
      </c>
      <c r="AX236" s="138"/>
      <c r="AY236" s="138"/>
      <c r="AZ236" s="138"/>
      <c r="BA236" s="138"/>
      <c r="BB236" s="138"/>
      <c r="BC236" s="300">
        <v>1892063257</v>
      </c>
      <c r="BD236" s="300" t="s">
        <v>10554</v>
      </c>
      <c r="BE236" s="138"/>
    </row>
    <row r="237" spans="1:57" s="140" customFormat="1" ht="12" customHeight="1">
      <c r="A237" s="119">
        <v>2013</v>
      </c>
      <c r="B237" s="119" t="s">
        <v>138</v>
      </c>
      <c r="C237" s="119" t="s">
        <v>902</v>
      </c>
      <c r="D237" s="131">
        <v>8002254804</v>
      </c>
      <c r="E237" s="131" t="str">
        <f t="shared" si="11"/>
        <v>SIM</v>
      </c>
      <c r="F237" s="131" t="str">
        <f t="shared" si="12"/>
        <v>SIM</v>
      </c>
      <c r="G237" s="132">
        <v>41466</v>
      </c>
      <c r="H237" s="119" t="s">
        <v>87</v>
      </c>
      <c r="I237" s="119" t="s">
        <v>45</v>
      </c>
      <c r="J237" s="119">
        <v>192</v>
      </c>
      <c r="K237" s="119">
        <v>448</v>
      </c>
      <c r="L237" s="119">
        <v>8</v>
      </c>
      <c r="M237" s="119">
        <v>8</v>
      </c>
      <c r="N237" s="119">
        <v>16</v>
      </c>
      <c r="O237" s="119" t="s">
        <v>46</v>
      </c>
      <c r="P237" s="119" t="s">
        <v>46</v>
      </c>
      <c r="Q237" s="133" t="s">
        <v>46</v>
      </c>
      <c r="R237" s="134" t="s">
        <v>18</v>
      </c>
      <c r="S237" s="134" t="s">
        <v>8851</v>
      </c>
      <c r="T237" s="134" t="s">
        <v>63</v>
      </c>
      <c r="U237" s="119">
        <v>19</v>
      </c>
      <c r="V237" s="134">
        <v>11948</v>
      </c>
      <c r="W237" s="135" t="s">
        <v>2000</v>
      </c>
      <c r="X237" s="136" t="str">
        <f t="shared" si="10"/>
        <v>11948HTWNT</v>
      </c>
      <c r="Y237" s="137" t="s">
        <v>2001</v>
      </c>
      <c r="Z237" s="119" t="s">
        <v>1979</v>
      </c>
      <c r="AA237" s="119" t="s">
        <v>1830</v>
      </c>
      <c r="AB237" s="131" t="s">
        <v>2002</v>
      </c>
      <c r="AC237" s="119" t="s">
        <v>87</v>
      </c>
      <c r="AD237" s="119" t="s">
        <v>42</v>
      </c>
      <c r="AE237" s="119" t="s">
        <v>1981</v>
      </c>
      <c r="AF237" s="119" t="s">
        <v>109</v>
      </c>
      <c r="AG237" s="119" t="s">
        <v>110</v>
      </c>
      <c r="AH237" s="119"/>
      <c r="AI237" s="119" t="s">
        <v>1982</v>
      </c>
      <c r="AJ237" s="133" t="s">
        <v>58</v>
      </c>
      <c r="AK237" s="133" t="s">
        <v>57</v>
      </c>
      <c r="AL237" s="133"/>
      <c r="AM237" s="133"/>
      <c r="AN237" s="133" t="s">
        <v>42</v>
      </c>
      <c r="AO237" s="133" t="s">
        <v>42</v>
      </c>
      <c r="AP237" s="133">
        <v>1540</v>
      </c>
      <c r="AQ237" s="133" t="s">
        <v>71</v>
      </c>
      <c r="AR237" s="137"/>
      <c r="AS237" s="137"/>
      <c r="AT237" s="137"/>
      <c r="AU237" s="133">
        <v>699494486</v>
      </c>
      <c r="AV237" s="133" t="s">
        <v>2003</v>
      </c>
      <c r="AW237" s="133" t="s">
        <v>2004</v>
      </c>
      <c r="AX237" s="138"/>
      <c r="AY237" s="138"/>
      <c r="AZ237" s="138"/>
      <c r="BA237" s="138"/>
      <c r="BB237" s="138"/>
      <c r="BC237" s="300">
        <v>1892063257</v>
      </c>
      <c r="BD237" s="300" t="s">
        <v>10555</v>
      </c>
      <c r="BE237" s="138"/>
    </row>
    <row r="238" spans="1:57" s="140" customFormat="1" ht="12" customHeight="1">
      <c r="A238" s="119">
        <v>2013</v>
      </c>
      <c r="B238" s="119" t="s">
        <v>138</v>
      </c>
      <c r="C238" s="119" t="s">
        <v>902</v>
      </c>
      <c r="D238" s="131">
        <v>8002273544</v>
      </c>
      <c r="E238" s="131" t="str">
        <f t="shared" si="11"/>
        <v>SIM</v>
      </c>
      <c r="F238" s="131" t="str">
        <f t="shared" si="12"/>
        <v>SIM</v>
      </c>
      <c r="G238" s="132">
        <v>41610</v>
      </c>
      <c r="H238" s="119" t="s">
        <v>87</v>
      </c>
      <c r="I238" s="119" t="s">
        <v>45</v>
      </c>
      <c r="J238" s="119">
        <v>192</v>
      </c>
      <c r="K238" s="119">
        <v>448</v>
      </c>
      <c r="L238" s="119">
        <v>8</v>
      </c>
      <c r="M238" s="119">
        <v>8</v>
      </c>
      <c r="N238" s="119">
        <v>16</v>
      </c>
      <c r="O238" s="119" t="s">
        <v>46</v>
      </c>
      <c r="P238" s="119" t="s">
        <v>46</v>
      </c>
      <c r="Q238" s="133" t="s">
        <v>46</v>
      </c>
      <c r="R238" s="134" t="s">
        <v>18</v>
      </c>
      <c r="S238" s="134" t="s">
        <v>8851</v>
      </c>
      <c r="T238" s="134" t="s">
        <v>63</v>
      </c>
      <c r="U238" s="119">
        <v>19</v>
      </c>
      <c r="V238" s="134">
        <v>11948</v>
      </c>
      <c r="W238" s="135" t="s">
        <v>2005</v>
      </c>
      <c r="X238" s="136" t="str">
        <f t="shared" si="10"/>
        <v>11948HTWNU</v>
      </c>
      <c r="Y238" s="137" t="s">
        <v>2006</v>
      </c>
      <c r="Z238" s="119" t="s">
        <v>1979</v>
      </c>
      <c r="AA238" s="119" t="s">
        <v>1830</v>
      </c>
      <c r="AB238" s="131" t="s">
        <v>2007</v>
      </c>
      <c r="AC238" s="119" t="s">
        <v>87</v>
      </c>
      <c r="AD238" s="119" t="s">
        <v>42</v>
      </c>
      <c r="AE238" s="119" t="s">
        <v>1981</v>
      </c>
      <c r="AF238" s="119" t="s">
        <v>109</v>
      </c>
      <c r="AG238" s="119" t="s">
        <v>110</v>
      </c>
      <c r="AH238" s="119"/>
      <c r="AI238" s="138" t="s">
        <v>111</v>
      </c>
      <c r="AJ238" s="133" t="s">
        <v>58</v>
      </c>
      <c r="AK238" s="133" t="s">
        <v>57</v>
      </c>
      <c r="AL238" s="133"/>
      <c r="AM238" s="133"/>
      <c r="AN238" s="133" t="s">
        <v>42</v>
      </c>
      <c r="AO238" s="133" t="s">
        <v>42</v>
      </c>
      <c r="AP238" s="133">
        <v>1540</v>
      </c>
      <c r="AQ238" s="133" t="s">
        <v>71</v>
      </c>
      <c r="AR238" s="137"/>
      <c r="AS238" s="137"/>
      <c r="AT238" s="137"/>
      <c r="AU238" s="133">
        <v>1003667624</v>
      </c>
      <c r="AV238" s="133" t="s">
        <v>2008</v>
      </c>
      <c r="AW238" s="133" t="s">
        <v>2009</v>
      </c>
      <c r="AX238" s="138"/>
      <c r="AY238" s="138"/>
      <c r="AZ238" s="138"/>
      <c r="BA238" s="138"/>
      <c r="BB238" s="138"/>
      <c r="BC238" s="300">
        <v>1892063257</v>
      </c>
      <c r="BD238" s="300" t="s">
        <v>10556</v>
      </c>
      <c r="BE238" s="138"/>
    </row>
    <row r="239" spans="1:57" s="140" customFormat="1" ht="12" customHeight="1">
      <c r="A239" s="119">
        <v>2013</v>
      </c>
      <c r="B239" s="119" t="s">
        <v>138</v>
      </c>
      <c r="C239" s="119" t="s">
        <v>902</v>
      </c>
      <c r="D239" s="131">
        <v>8002273210</v>
      </c>
      <c r="E239" s="131" t="str">
        <f t="shared" si="11"/>
        <v>SIM</v>
      </c>
      <c r="F239" s="131" t="str">
        <f t="shared" si="12"/>
        <v>SIM</v>
      </c>
      <c r="G239" s="132">
        <v>41466</v>
      </c>
      <c r="H239" s="119" t="s">
        <v>87</v>
      </c>
      <c r="I239" s="119" t="s">
        <v>45</v>
      </c>
      <c r="J239" s="119">
        <v>192</v>
      </c>
      <c r="K239" s="119">
        <v>448</v>
      </c>
      <c r="L239" s="119">
        <v>8</v>
      </c>
      <c r="M239" s="119">
        <v>8</v>
      </c>
      <c r="N239" s="119">
        <v>16</v>
      </c>
      <c r="O239" s="119" t="s">
        <v>43</v>
      </c>
      <c r="P239" s="119" t="s">
        <v>43</v>
      </c>
      <c r="Q239" s="133" t="s">
        <v>46</v>
      </c>
      <c r="R239" s="134" t="s">
        <v>18</v>
      </c>
      <c r="S239" s="134" t="s">
        <v>8851</v>
      </c>
      <c r="T239" s="134" t="s">
        <v>63</v>
      </c>
      <c r="U239" s="119">
        <v>19</v>
      </c>
      <c r="V239" s="134">
        <v>11948</v>
      </c>
      <c r="W239" s="135" t="s">
        <v>2010</v>
      </c>
      <c r="X239" s="136" t="str">
        <f t="shared" si="10"/>
        <v>11948HTWNW</v>
      </c>
      <c r="Y239" s="137" t="s">
        <v>2011</v>
      </c>
      <c r="Z239" s="119" t="s">
        <v>1979</v>
      </c>
      <c r="AA239" s="119" t="s">
        <v>1830</v>
      </c>
      <c r="AB239" s="131" t="s">
        <v>2012</v>
      </c>
      <c r="AC239" s="119" t="s">
        <v>87</v>
      </c>
      <c r="AD239" s="119" t="s">
        <v>42</v>
      </c>
      <c r="AE239" s="119" t="s">
        <v>1981</v>
      </c>
      <c r="AF239" s="119" t="s">
        <v>109</v>
      </c>
      <c r="AG239" s="119" t="s">
        <v>110</v>
      </c>
      <c r="AH239" s="119"/>
      <c r="AI239" s="119" t="s">
        <v>1982</v>
      </c>
      <c r="AJ239" s="133" t="s">
        <v>58</v>
      </c>
      <c r="AK239" s="133" t="s">
        <v>57</v>
      </c>
      <c r="AL239" s="133"/>
      <c r="AM239" s="133"/>
      <c r="AN239" s="133" t="s">
        <v>42</v>
      </c>
      <c r="AO239" s="133" t="s">
        <v>42</v>
      </c>
      <c r="AP239" s="133">
        <v>1540</v>
      </c>
      <c r="AQ239" s="133" t="s">
        <v>71</v>
      </c>
      <c r="AR239" s="137"/>
      <c r="AS239" s="137"/>
      <c r="AT239" s="137"/>
      <c r="AU239" s="133">
        <v>1003667675</v>
      </c>
      <c r="AV239" s="133" t="s">
        <v>2013</v>
      </c>
      <c r="AW239" s="133" t="s">
        <v>2014</v>
      </c>
      <c r="AX239" s="138"/>
      <c r="AY239" s="138"/>
      <c r="AZ239" s="138"/>
      <c r="BA239" s="138"/>
      <c r="BB239" s="138"/>
      <c r="BC239" s="300">
        <v>1892063257</v>
      </c>
      <c r="BD239" s="300" t="s">
        <v>10557</v>
      </c>
      <c r="BE239" s="138"/>
    </row>
    <row r="240" spans="1:57" s="140" customFormat="1" ht="12" customHeight="1">
      <c r="A240" s="119">
        <v>2013</v>
      </c>
      <c r="B240" s="119" t="s">
        <v>138</v>
      </c>
      <c r="C240" s="119" t="s">
        <v>902</v>
      </c>
      <c r="D240" s="131">
        <v>5700080797</v>
      </c>
      <c r="E240" s="131" t="str">
        <f t="shared" si="11"/>
        <v>SIM</v>
      </c>
      <c r="F240" s="131" t="str">
        <f t="shared" si="12"/>
        <v>SIM</v>
      </c>
      <c r="G240" s="132">
        <v>41627</v>
      </c>
      <c r="H240" s="119" t="s">
        <v>87</v>
      </c>
      <c r="I240" s="119" t="s">
        <v>45</v>
      </c>
      <c r="J240" s="119">
        <v>192</v>
      </c>
      <c r="K240" s="119">
        <v>448</v>
      </c>
      <c r="L240" s="119">
        <v>8</v>
      </c>
      <c r="M240" s="119">
        <v>8</v>
      </c>
      <c r="N240" s="119">
        <v>16</v>
      </c>
      <c r="O240" s="119" t="s">
        <v>43</v>
      </c>
      <c r="P240" s="119" t="s">
        <v>43</v>
      </c>
      <c r="Q240" s="133" t="s">
        <v>46</v>
      </c>
      <c r="R240" s="134" t="s">
        <v>18</v>
      </c>
      <c r="S240" s="134" t="s">
        <v>8851</v>
      </c>
      <c r="T240" s="134" t="s">
        <v>63</v>
      </c>
      <c r="U240" s="119">
        <v>14</v>
      </c>
      <c r="V240" s="134">
        <v>11114</v>
      </c>
      <c r="W240" s="103" t="s">
        <v>948</v>
      </c>
      <c r="X240" s="136" t="str">
        <f t="shared" si="10"/>
        <v>11114JPXJC</v>
      </c>
      <c r="Y240" s="137" t="s">
        <v>949</v>
      </c>
      <c r="Z240" s="119" t="s">
        <v>424</v>
      </c>
      <c r="AA240" s="119" t="s">
        <v>425</v>
      </c>
      <c r="AB240" s="131" t="s">
        <v>950</v>
      </c>
      <c r="AC240" s="119" t="s">
        <v>52</v>
      </c>
      <c r="AD240" s="119" t="s">
        <v>42</v>
      </c>
      <c r="AE240" s="119" t="s">
        <v>427</v>
      </c>
      <c r="AF240" s="119" t="s">
        <v>54</v>
      </c>
      <c r="AG240" s="119" t="s">
        <v>55</v>
      </c>
      <c r="AH240" s="119"/>
      <c r="AI240" s="138" t="s">
        <v>69</v>
      </c>
      <c r="AJ240" s="133" t="s">
        <v>57</v>
      </c>
      <c r="AK240" s="133" t="s">
        <v>58</v>
      </c>
      <c r="AL240" s="133"/>
      <c r="AM240" s="133"/>
      <c r="AN240" s="133" t="s">
        <v>42</v>
      </c>
      <c r="AO240" s="133" t="s">
        <v>42</v>
      </c>
      <c r="AP240" s="133" t="s">
        <v>81</v>
      </c>
      <c r="AQ240" s="133" t="s">
        <v>71</v>
      </c>
      <c r="AR240" s="137"/>
      <c r="AS240" s="137"/>
      <c r="AT240" s="137"/>
      <c r="AU240" s="133">
        <v>1003666954</v>
      </c>
      <c r="AV240" s="133" t="s">
        <v>951</v>
      </c>
      <c r="AW240" s="133" t="s">
        <v>952</v>
      </c>
      <c r="AX240" s="138"/>
      <c r="AY240" s="138"/>
      <c r="AZ240" s="138"/>
      <c r="BA240" s="138"/>
      <c r="BB240" s="138"/>
      <c r="BC240" s="300">
        <v>1892063257</v>
      </c>
      <c r="BD240" s="300" t="s">
        <v>9130</v>
      </c>
      <c r="BE240" s="138"/>
    </row>
    <row r="241" spans="1:57" s="140" customFormat="1" ht="12" customHeight="1">
      <c r="A241" s="119">
        <v>2013</v>
      </c>
      <c r="B241" s="119" t="s">
        <v>138</v>
      </c>
      <c r="C241" s="119" t="s">
        <v>902</v>
      </c>
      <c r="D241" s="131">
        <v>8002273555</v>
      </c>
      <c r="E241" s="131" t="str">
        <f t="shared" si="11"/>
        <v>SIM</v>
      </c>
      <c r="F241" s="131" t="str">
        <f t="shared" si="12"/>
        <v>SIM</v>
      </c>
      <c r="G241" s="132">
        <v>41528</v>
      </c>
      <c r="H241" s="119" t="s">
        <v>87</v>
      </c>
      <c r="I241" s="119" t="s">
        <v>45</v>
      </c>
      <c r="J241" s="119">
        <v>192</v>
      </c>
      <c r="K241" s="119">
        <v>448</v>
      </c>
      <c r="L241" s="119">
        <v>8</v>
      </c>
      <c r="M241" s="119">
        <v>8</v>
      </c>
      <c r="N241" s="119">
        <v>16</v>
      </c>
      <c r="O241" s="119" t="s">
        <v>46</v>
      </c>
      <c r="P241" s="119" t="s">
        <v>46</v>
      </c>
      <c r="Q241" s="133" t="s">
        <v>43</v>
      </c>
      <c r="R241" s="134" t="s">
        <v>18</v>
      </c>
      <c r="S241" s="134" t="s">
        <v>8851</v>
      </c>
      <c r="T241" s="134" t="s">
        <v>63</v>
      </c>
      <c r="U241" s="119">
        <v>19</v>
      </c>
      <c r="V241" s="134">
        <v>11174</v>
      </c>
      <c r="W241" s="103" t="s">
        <v>1033</v>
      </c>
      <c r="X241" s="136" t="str">
        <f t="shared" si="10"/>
        <v>11174MCXLZ</v>
      </c>
      <c r="Y241" s="137" t="s">
        <v>1034</v>
      </c>
      <c r="Z241" s="119" t="s">
        <v>1035</v>
      </c>
      <c r="AA241" s="119" t="s">
        <v>831</v>
      </c>
      <c r="AB241" s="131" t="s">
        <v>1036</v>
      </c>
      <c r="AC241" s="133" t="s">
        <v>87</v>
      </c>
      <c r="AD241" s="133" t="s">
        <v>42</v>
      </c>
      <c r="AE241" s="143" t="s">
        <v>1037</v>
      </c>
      <c r="AF241" s="143" t="s">
        <v>992</v>
      </c>
      <c r="AG241" s="143" t="s">
        <v>487</v>
      </c>
      <c r="AH241" s="143"/>
      <c r="AI241" s="138" t="s">
        <v>488</v>
      </c>
      <c r="AJ241" s="133" t="s">
        <v>58</v>
      </c>
      <c r="AK241" s="133" t="s">
        <v>57</v>
      </c>
      <c r="AL241" s="133"/>
      <c r="AM241" s="133"/>
      <c r="AN241" s="133" t="s">
        <v>42</v>
      </c>
      <c r="AO241" s="133" t="s">
        <v>42</v>
      </c>
      <c r="AP241" s="133" t="s">
        <v>81</v>
      </c>
      <c r="AQ241" s="133" t="s">
        <v>71</v>
      </c>
      <c r="AR241" s="137"/>
      <c r="AS241" s="137"/>
      <c r="AT241" s="137"/>
      <c r="AU241" s="145">
        <v>1003671435</v>
      </c>
      <c r="AV241" s="133" t="s">
        <v>1038</v>
      </c>
      <c r="AW241" s="133" t="s">
        <v>1039</v>
      </c>
      <c r="AX241" s="138"/>
      <c r="AY241" s="138"/>
      <c r="AZ241" s="138"/>
      <c r="BA241" s="138"/>
      <c r="BB241" s="138"/>
      <c r="BC241" s="300">
        <v>1892063257</v>
      </c>
      <c r="BD241" s="300" t="s">
        <v>9131</v>
      </c>
      <c r="BE241" s="138"/>
    </row>
    <row r="242" spans="1:57" s="140" customFormat="1" ht="12" customHeight="1">
      <c r="A242" s="119">
        <v>2013</v>
      </c>
      <c r="B242" s="119" t="s">
        <v>138</v>
      </c>
      <c r="C242" s="119" t="s">
        <v>902</v>
      </c>
      <c r="D242" s="131">
        <v>8002237380</v>
      </c>
      <c r="E242" s="131" t="str">
        <f t="shared" si="11"/>
        <v>SIM</v>
      </c>
      <c r="F242" s="131" t="str">
        <f t="shared" si="12"/>
        <v>SIM</v>
      </c>
      <c r="G242" s="132">
        <v>41480</v>
      </c>
      <c r="H242" s="119" t="s">
        <v>87</v>
      </c>
      <c r="I242" s="119" t="s">
        <v>45</v>
      </c>
      <c r="J242" s="119">
        <v>192</v>
      </c>
      <c r="K242" s="119">
        <v>448</v>
      </c>
      <c r="L242" s="119">
        <v>8</v>
      </c>
      <c r="M242" s="119">
        <v>8</v>
      </c>
      <c r="N242" s="119">
        <v>16</v>
      </c>
      <c r="O242" s="119" t="s">
        <v>46</v>
      </c>
      <c r="P242" s="119" t="s">
        <v>46</v>
      </c>
      <c r="Q242" s="133" t="s">
        <v>46</v>
      </c>
      <c r="R242" s="134" t="s">
        <v>18</v>
      </c>
      <c r="S242" s="134" t="s">
        <v>8851</v>
      </c>
      <c r="T242" s="134" t="s">
        <v>63</v>
      </c>
      <c r="U242" s="119">
        <v>11</v>
      </c>
      <c r="V242" s="134">
        <v>11229</v>
      </c>
      <c r="W242" s="131" t="s">
        <v>1109</v>
      </c>
      <c r="X242" s="136" t="str">
        <f t="shared" si="10"/>
        <v>11229RPXMC</v>
      </c>
      <c r="Y242" s="137" t="s">
        <v>1110</v>
      </c>
      <c r="Z242" s="119" t="s">
        <v>1111</v>
      </c>
      <c r="AA242" s="119" t="s">
        <v>1112</v>
      </c>
      <c r="AB242" s="131" t="s">
        <v>1113</v>
      </c>
      <c r="AC242" s="119" t="s">
        <v>348</v>
      </c>
      <c r="AD242" s="119" t="s">
        <v>42</v>
      </c>
      <c r="AE242" s="119" t="s">
        <v>1114</v>
      </c>
      <c r="AF242" s="119" t="s">
        <v>350</v>
      </c>
      <c r="AG242" s="119" t="s">
        <v>351</v>
      </c>
      <c r="AH242" s="119"/>
      <c r="AI242" s="138" t="s">
        <v>559</v>
      </c>
      <c r="AJ242" s="133" t="s">
        <v>124</v>
      </c>
      <c r="AK242" s="133" t="s">
        <v>123</v>
      </c>
      <c r="AL242" s="133"/>
      <c r="AM242" s="133"/>
      <c r="AN242" s="133" t="s">
        <v>42</v>
      </c>
      <c r="AO242" s="133" t="s">
        <v>42</v>
      </c>
      <c r="AP242" s="133" t="s">
        <v>858</v>
      </c>
      <c r="AQ242" s="133" t="s">
        <v>126</v>
      </c>
      <c r="AR242" s="137"/>
      <c r="AS242" s="137"/>
      <c r="AT242" s="137"/>
      <c r="AU242" s="133">
        <v>1001872220</v>
      </c>
      <c r="AV242" s="133" t="s">
        <v>1115</v>
      </c>
      <c r="AW242" s="133" t="s">
        <v>1116</v>
      </c>
      <c r="AX242" s="138"/>
      <c r="AY242" s="138"/>
      <c r="AZ242" s="138"/>
      <c r="BA242" s="138"/>
      <c r="BB242" s="138"/>
      <c r="BC242" s="300">
        <v>1892063257</v>
      </c>
      <c r="BD242" s="300" t="s">
        <v>9132</v>
      </c>
      <c r="BE242" s="138"/>
    </row>
    <row r="243" spans="1:57" s="140" customFormat="1" ht="12" customHeight="1">
      <c r="A243" s="119">
        <v>2013</v>
      </c>
      <c r="B243" s="119" t="s">
        <v>138</v>
      </c>
      <c r="C243" s="119" t="s">
        <v>902</v>
      </c>
      <c r="D243" s="131">
        <v>8002274226</v>
      </c>
      <c r="E243" s="131" t="str">
        <f t="shared" si="11"/>
        <v>SIM</v>
      </c>
      <c r="F243" s="131" t="str">
        <f t="shared" si="12"/>
        <v>SIM</v>
      </c>
      <c r="G243" s="132">
        <v>41920</v>
      </c>
      <c r="H243" s="119" t="s">
        <v>87</v>
      </c>
      <c r="I243" s="119" t="s">
        <v>45</v>
      </c>
      <c r="J243" s="119">
        <v>192</v>
      </c>
      <c r="K243" s="119">
        <v>448</v>
      </c>
      <c r="L243" s="119">
        <v>8</v>
      </c>
      <c r="M243" s="119">
        <v>8</v>
      </c>
      <c r="N243" s="119">
        <v>16</v>
      </c>
      <c r="O243" s="119" t="s">
        <v>46</v>
      </c>
      <c r="P243" s="119" t="s">
        <v>46</v>
      </c>
      <c r="Q243" s="133" t="s">
        <v>46</v>
      </c>
      <c r="R243" s="134" t="s">
        <v>18</v>
      </c>
      <c r="S243" s="134" t="s">
        <v>8851</v>
      </c>
      <c r="T243" s="134" t="s">
        <v>63</v>
      </c>
      <c r="U243" s="119">
        <v>12</v>
      </c>
      <c r="V243" s="134">
        <v>13302</v>
      </c>
      <c r="W243" s="103" t="s">
        <v>2041</v>
      </c>
      <c r="X243" s="136" t="str">
        <f t="shared" si="10"/>
        <v>13302JRXVS</v>
      </c>
      <c r="Y243" s="137" t="s">
        <v>2042</v>
      </c>
      <c r="Z243" s="119" t="s">
        <v>2043</v>
      </c>
      <c r="AA243" s="119" t="s">
        <v>2044</v>
      </c>
      <c r="AB243" s="131" t="s">
        <v>2045</v>
      </c>
      <c r="AC243" s="119" t="s">
        <v>348</v>
      </c>
      <c r="AD243" s="119" t="s">
        <v>2046</v>
      </c>
      <c r="AE243" s="119" t="s">
        <v>743</v>
      </c>
      <c r="AF243" s="119" t="s">
        <v>744</v>
      </c>
      <c r="AG243" s="119" t="s">
        <v>745</v>
      </c>
      <c r="AH243" s="119"/>
      <c r="AI243" s="138" t="s">
        <v>746</v>
      </c>
      <c r="AJ243" s="133" t="s">
        <v>57</v>
      </c>
      <c r="AK243" s="133" t="s">
        <v>58</v>
      </c>
      <c r="AL243" s="133"/>
      <c r="AM243" s="133"/>
      <c r="AN243" s="133" t="s">
        <v>731</v>
      </c>
      <c r="AO243" s="133" t="s">
        <v>42</v>
      </c>
      <c r="AP243" s="133">
        <v>1540</v>
      </c>
      <c r="AQ243" s="133" t="s">
        <v>71</v>
      </c>
      <c r="AR243" s="137"/>
      <c r="AS243" s="137"/>
      <c r="AT243" s="137"/>
      <c r="AU243" s="145">
        <v>1003677263</v>
      </c>
      <c r="AV243" s="133" t="s">
        <v>792</v>
      </c>
      <c r="AW243" s="133" t="s">
        <v>793</v>
      </c>
      <c r="AX243" s="138"/>
      <c r="AY243" s="138"/>
      <c r="AZ243" s="138"/>
      <c r="BA243" s="138"/>
      <c r="BB243" s="138"/>
      <c r="BC243" s="300">
        <v>1892063257</v>
      </c>
      <c r="BD243" s="300" t="s">
        <v>10558</v>
      </c>
      <c r="BE243" s="138"/>
    </row>
    <row r="244" spans="1:57" s="140" customFormat="1" ht="12" customHeight="1">
      <c r="A244" s="119">
        <v>2013</v>
      </c>
      <c r="B244" s="119" t="s">
        <v>138</v>
      </c>
      <c r="C244" s="119" t="s">
        <v>902</v>
      </c>
      <c r="D244" s="131">
        <v>8002237389</v>
      </c>
      <c r="E244" s="131" t="str">
        <f t="shared" si="11"/>
        <v>SIM</v>
      </c>
      <c r="F244" s="131" t="str">
        <f t="shared" si="12"/>
        <v>SIM</v>
      </c>
      <c r="G244" s="132">
        <v>41467</v>
      </c>
      <c r="H244" s="119" t="s">
        <v>87</v>
      </c>
      <c r="I244" s="119" t="s">
        <v>45</v>
      </c>
      <c r="J244" s="119">
        <v>192</v>
      </c>
      <c r="K244" s="119">
        <f>448+64</f>
        <v>512</v>
      </c>
      <c r="L244" s="119">
        <v>8</v>
      </c>
      <c r="M244" s="119">
        <v>8</v>
      </c>
      <c r="N244" s="119">
        <v>16</v>
      </c>
      <c r="O244" s="119" t="s">
        <v>46</v>
      </c>
      <c r="P244" s="119" t="s">
        <v>46</v>
      </c>
      <c r="Q244" s="133" t="s">
        <v>46</v>
      </c>
      <c r="R244" s="134" t="s">
        <v>18</v>
      </c>
      <c r="S244" s="134" t="s">
        <v>8851</v>
      </c>
      <c r="T244" s="134" t="s">
        <v>63</v>
      </c>
      <c r="U244" s="119">
        <v>11</v>
      </c>
      <c r="V244" s="134">
        <v>11892</v>
      </c>
      <c r="W244" s="135" t="s">
        <v>1928</v>
      </c>
      <c r="X244" s="136" t="str">
        <f t="shared" si="10"/>
        <v>11892MQYDF</v>
      </c>
      <c r="Y244" s="137" t="s">
        <v>1929</v>
      </c>
      <c r="Z244" s="119" t="s">
        <v>1930</v>
      </c>
      <c r="AA244" s="119" t="s">
        <v>1268</v>
      </c>
      <c r="AB244" s="131" t="s">
        <v>1931</v>
      </c>
      <c r="AC244" s="119" t="s">
        <v>87</v>
      </c>
      <c r="AD244" s="119" t="s">
        <v>42</v>
      </c>
      <c r="AE244" s="119" t="s">
        <v>1932</v>
      </c>
      <c r="AF244" s="119" t="s">
        <v>1933</v>
      </c>
      <c r="AG244" s="119" t="s">
        <v>1934</v>
      </c>
      <c r="AH244" s="119"/>
      <c r="AI244" s="119" t="s">
        <v>1935</v>
      </c>
      <c r="AJ244" s="133" t="s">
        <v>124</v>
      </c>
      <c r="AK244" s="133" t="s">
        <v>123</v>
      </c>
      <c r="AL244" s="133"/>
      <c r="AM244" s="133"/>
      <c r="AN244" s="133" t="s">
        <v>42</v>
      </c>
      <c r="AO244" s="133" t="s">
        <v>42</v>
      </c>
      <c r="AP244" s="133" t="s">
        <v>858</v>
      </c>
      <c r="AQ244" s="133" t="s">
        <v>126</v>
      </c>
      <c r="AR244" s="137"/>
      <c r="AS244" s="137"/>
      <c r="AT244" s="137"/>
      <c r="AU244" s="133">
        <v>1001872131</v>
      </c>
      <c r="AV244" s="133" t="s">
        <v>1936</v>
      </c>
      <c r="AW244" s="133" t="s">
        <v>1937</v>
      </c>
      <c r="AX244" s="138"/>
      <c r="AY244" s="138"/>
      <c r="AZ244" s="138"/>
      <c r="BA244" s="138"/>
      <c r="BB244" s="138"/>
      <c r="BC244" s="300">
        <v>1892063257</v>
      </c>
      <c r="BD244" s="300" t="s">
        <v>9133</v>
      </c>
      <c r="BE244" s="138"/>
    </row>
    <row r="245" spans="1:57" s="140" customFormat="1" ht="12" customHeight="1">
      <c r="A245" s="119">
        <v>2013</v>
      </c>
      <c r="B245" s="119" t="s">
        <v>138</v>
      </c>
      <c r="C245" s="119" t="s">
        <v>902</v>
      </c>
      <c r="D245" s="131">
        <v>8002274230</v>
      </c>
      <c r="E245" s="131" t="str">
        <f t="shared" si="11"/>
        <v>SIM</v>
      </c>
      <c r="F245" s="131" t="str">
        <f t="shared" si="12"/>
        <v>SIM</v>
      </c>
      <c r="G245" s="132">
        <v>41584</v>
      </c>
      <c r="H245" s="119" t="s">
        <v>87</v>
      </c>
      <c r="I245" s="119" t="s">
        <v>45</v>
      </c>
      <c r="J245" s="119">
        <v>192</v>
      </c>
      <c r="K245" s="119">
        <v>448</v>
      </c>
      <c r="L245" s="119">
        <v>8</v>
      </c>
      <c r="M245" s="119">
        <v>8</v>
      </c>
      <c r="N245" s="119">
        <v>16</v>
      </c>
      <c r="O245" s="119" t="s">
        <v>46</v>
      </c>
      <c r="P245" s="119" t="s">
        <v>46</v>
      </c>
      <c r="Q245" s="133" t="s">
        <v>46</v>
      </c>
      <c r="R245" s="134" t="s">
        <v>18</v>
      </c>
      <c r="S245" s="134" t="s">
        <v>8851</v>
      </c>
      <c r="T245" s="134" t="s">
        <v>63</v>
      </c>
      <c r="U245" s="119">
        <v>11</v>
      </c>
      <c r="V245" s="134">
        <v>11892</v>
      </c>
      <c r="W245" s="103" t="s">
        <v>1938</v>
      </c>
      <c r="X245" s="136" t="str">
        <f t="shared" si="10"/>
        <v>11892MQYDG</v>
      </c>
      <c r="Y245" s="137" t="s">
        <v>1939</v>
      </c>
      <c r="Z245" s="119" t="s">
        <v>1930</v>
      </c>
      <c r="AA245" s="119" t="s">
        <v>1268</v>
      </c>
      <c r="AB245" s="131" t="s">
        <v>1940</v>
      </c>
      <c r="AC245" s="119" t="s">
        <v>87</v>
      </c>
      <c r="AD245" s="119" t="s">
        <v>42</v>
      </c>
      <c r="AE245" s="119" t="s">
        <v>1932</v>
      </c>
      <c r="AF245" s="119" t="s">
        <v>1933</v>
      </c>
      <c r="AG245" s="119" t="s">
        <v>1934</v>
      </c>
      <c r="AH245" s="119"/>
      <c r="AI245" s="138" t="s">
        <v>1935</v>
      </c>
      <c r="AJ245" s="133" t="s">
        <v>124</v>
      </c>
      <c r="AK245" s="133" t="s">
        <v>123</v>
      </c>
      <c r="AL245" s="133"/>
      <c r="AM245" s="133"/>
      <c r="AN245" s="133" t="s">
        <v>42</v>
      </c>
      <c r="AO245" s="133" t="s">
        <v>42</v>
      </c>
      <c r="AP245" s="133" t="s">
        <v>858</v>
      </c>
      <c r="AQ245" s="133" t="s">
        <v>126</v>
      </c>
      <c r="AR245" s="137"/>
      <c r="AS245" s="137"/>
      <c r="AT245" s="137"/>
      <c r="AU245" s="133">
        <v>1001898360</v>
      </c>
      <c r="AV245" s="133" t="s">
        <v>1941</v>
      </c>
      <c r="AW245" s="133" t="s">
        <v>1942</v>
      </c>
      <c r="AX245" s="138"/>
      <c r="AY245" s="138"/>
      <c r="AZ245" s="138"/>
      <c r="BA245" s="138"/>
      <c r="BB245" s="138"/>
      <c r="BC245" s="300">
        <v>1892063257</v>
      </c>
      <c r="BD245" s="300" t="s">
        <v>9134</v>
      </c>
      <c r="BE245" s="138"/>
    </row>
    <row r="246" spans="1:57" s="140" customFormat="1" ht="12" customHeight="1">
      <c r="A246" s="119">
        <v>2013</v>
      </c>
      <c r="B246" s="119" t="s">
        <v>138</v>
      </c>
      <c r="C246" s="119" t="s">
        <v>902</v>
      </c>
      <c r="D246" s="131">
        <v>8002237396</v>
      </c>
      <c r="E246" s="131" t="str">
        <f t="shared" si="11"/>
        <v>SIM</v>
      </c>
      <c r="F246" s="131" t="str">
        <f t="shared" si="12"/>
        <v>SIM</v>
      </c>
      <c r="G246" s="132">
        <v>41426</v>
      </c>
      <c r="H246" s="119" t="s">
        <v>87</v>
      </c>
      <c r="I246" s="119" t="s">
        <v>45</v>
      </c>
      <c r="J246" s="119">
        <v>192</v>
      </c>
      <c r="K246" s="119">
        <v>448</v>
      </c>
      <c r="L246" s="119">
        <v>8</v>
      </c>
      <c r="M246" s="119">
        <v>8</v>
      </c>
      <c r="N246" s="119">
        <v>16</v>
      </c>
      <c r="O246" s="119" t="s">
        <v>46</v>
      </c>
      <c r="P246" s="119" t="s">
        <v>46</v>
      </c>
      <c r="Q246" s="133" t="s">
        <v>46</v>
      </c>
      <c r="R246" s="134" t="s">
        <v>18</v>
      </c>
      <c r="S246" s="134" t="s">
        <v>8851</v>
      </c>
      <c r="T246" s="134" t="s">
        <v>63</v>
      </c>
      <c r="U246" s="119">
        <v>11</v>
      </c>
      <c r="V246" s="134">
        <v>11892</v>
      </c>
      <c r="W246" s="135" t="s">
        <v>1943</v>
      </c>
      <c r="X246" s="136" t="str">
        <f t="shared" si="10"/>
        <v>11892MQYDJ</v>
      </c>
      <c r="Y246" s="137" t="s">
        <v>1944</v>
      </c>
      <c r="Z246" s="119" t="s">
        <v>1930</v>
      </c>
      <c r="AA246" s="119" t="s">
        <v>1268</v>
      </c>
      <c r="AB246" s="131" t="s">
        <v>1945</v>
      </c>
      <c r="AC246" s="119" t="s">
        <v>87</v>
      </c>
      <c r="AD246" s="119" t="s">
        <v>42</v>
      </c>
      <c r="AE246" s="119" t="s">
        <v>1932</v>
      </c>
      <c r="AF246" s="119" t="s">
        <v>1933</v>
      </c>
      <c r="AG246" s="119" t="s">
        <v>1934</v>
      </c>
      <c r="AH246" s="119"/>
      <c r="AI246" s="119" t="s">
        <v>1935</v>
      </c>
      <c r="AJ246" s="133" t="s">
        <v>124</v>
      </c>
      <c r="AK246" s="133" t="s">
        <v>123</v>
      </c>
      <c r="AL246" s="133"/>
      <c r="AM246" s="133"/>
      <c r="AN246" s="133" t="s">
        <v>42</v>
      </c>
      <c r="AO246" s="133" t="s">
        <v>42</v>
      </c>
      <c r="AP246" s="133" t="s">
        <v>858</v>
      </c>
      <c r="AQ246" s="133" t="s">
        <v>126</v>
      </c>
      <c r="AR246" s="137"/>
      <c r="AS246" s="137"/>
      <c r="AT246" s="137"/>
      <c r="AU246" s="133">
        <v>1001871992</v>
      </c>
      <c r="AV246" s="133" t="s">
        <v>1946</v>
      </c>
      <c r="AW246" s="133" t="s">
        <v>1947</v>
      </c>
      <c r="AX246" s="138"/>
      <c r="AY246" s="138"/>
      <c r="AZ246" s="138"/>
      <c r="BA246" s="138"/>
      <c r="BB246" s="138"/>
      <c r="BC246" s="300">
        <v>1892063257</v>
      </c>
      <c r="BD246" s="300" t="s">
        <v>9135</v>
      </c>
      <c r="BE246" s="138"/>
    </row>
    <row r="247" spans="1:57" s="140" customFormat="1" ht="12" customHeight="1">
      <c r="A247" s="119">
        <v>2013</v>
      </c>
      <c r="B247" s="119" t="s">
        <v>138</v>
      </c>
      <c r="C247" s="119" t="s">
        <v>902</v>
      </c>
      <c r="D247" s="131">
        <v>8002237400</v>
      </c>
      <c r="E247" s="131" t="str">
        <f t="shared" si="11"/>
        <v>SIM</v>
      </c>
      <c r="F247" s="131" t="str">
        <f t="shared" si="12"/>
        <v>SIM</v>
      </c>
      <c r="G247" s="132">
        <v>41480</v>
      </c>
      <c r="H247" s="119" t="s">
        <v>87</v>
      </c>
      <c r="I247" s="119" t="s">
        <v>45</v>
      </c>
      <c r="J247" s="119">
        <v>192</v>
      </c>
      <c r="K247" s="119">
        <v>448</v>
      </c>
      <c r="L247" s="119">
        <v>8</v>
      </c>
      <c r="M247" s="119">
        <v>8</v>
      </c>
      <c r="N247" s="119">
        <v>16</v>
      </c>
      <c r="O247" s="119" t="s">
        <v>43</v>
      </c>
      <c r="P247" s="119" t="s">
        <v>43</v>
      </c>
      <c r="Q247" s="133" t="s">
        <v>46</v>
      </c>
      <c r="R247" s="134" t="s">
        <v>18</v>
      </c>
      <c r="S247" s="134" t="s">
        <v>8851</v>
      </c>
      <c r="T247" s="134" t="s">
        <v>63</v>
      </c>
      <c r="U247" s="119">
        <v>11</v>
      </c>
      <c r="V247" s="134">
        <v>11892</v>
      </c>
      <c r="W247" s="135" t="s">
        <v>1948</v>
      </c>
      <c r="X247" s="136" t="str">
        <f t="shared" si="10"/>
        <v>11892MQYDL</v>
      </c>
      <c r="Y247" s="137" t="s">
        <v>1949</v>
      </c>
      <c r="Z247" s="119" t="s">
        <v>1930</v>
      </c>
      <c r="AA247" s="119" t="s">
        <v>1268</v>
      </c>
      <c r="AB247" s="131" t="s">
        <v>1950</v>
      </c>
      <c r="AC247" s="119" t="s">
        <v>87</v>
      </c>
      <c r="AD247" s="119" t="s">
        <v>42</v>
      </c>
      <c r="AE247" s="119" t="s">
        <v>1932</v>
      </c>
      <c r="AF247" s="119" t="s">
        <v>1933</v>
      </c>
      <c r="AG247" s="119" t="s">
        <v>1934</v>
      </c>
      <c r="AH247" s="119"/>
      <c r="AI247" s="119" t="s">
        <v>1935</v>
      </c>
      <c r="AJ247" s="133" t="s">
        <v>124</v>
      </c>
      <c r="AK247" s="133" t="s">
        <v>123</v>
      </c>
      <c r="AL247" s="133"/>
      <c r="AM247" s="133"/>
      <c r="AN247" s="133" t="s">
        <v>42</v>
      </c>
      <c r="AO247" s="133" t="s">
        <v>42</v>
      </c>
      <c r="AP247" s="133" t="s">
        <v>858</v>
      </c>
      <c r="AQ247" s="133" t="s">
        <v>126</v>
      </c>
      <c r="AR247" s="137"/>
      <c r="AS247" s="137"/>
      <c r="AT247" s="137"/>
      <c r="AU247" s="133">
        <v>1001872190</v>
      </c>
      <c r="AV247" s="133" t="s">
        <v>1951</v>
      </c>
      <c r="AW247" s="133" t="s">
        <v>1952</v>
      </c>
      <c r="AX247" s="138"/>
      <c r="AY247" s="138"/>
      <c r="AZ247" s="138"/>
      <c r="BA247" s="138"/>
      <c r="BB247" s="138"/>
      <c r="BC247" s="300">
        <v>1892063257</v>
      </c>
      <c r="BD247" s="300" t="s">
        <v>9136</v>
      </c>
      <c r="BE247" s="138"/>
    </row>
    <row r="248" spans="1:57" s="140" customFormat="1" ht="12" customHeight="1">
      <c r="A248" s="119">
        <v>2013</v>
      </c>
      <c r="B248" s="119" t="s">
        <v>138</v>
      </c>
      <c r="C248" s="119" t="s">
        <v>902</v>
      </c>
      <c r="D248" s="131">
        <v>8002273488</v>
      </c>
      <c r="E248" s="131" t="str">
        <f t="shared" si="11"/>
        <v>SIM</v>
      </c>
      <c r="F248" s="131" t="str">
        <f t="shared" si="12"/>
        <v>SIM</v>
      </c>
      <c r="G248" s="132">
        <v>41558</v>
      </c>
      <c r="H248" s="119" t="s">
        <v>87</v>
      </c>
      <c r="I248" s="119" t="s">
        <v>45</v>
      </c>
      <c r="J248" s="119">
        <v>192</v>
      </c>
      <c r="K248" s="119">
        <v>448</v>
      </c>
      <c r="L248" s="119">
        <v>8</v>
      </c>
      <c r="M248" s="119">
        <v>8</v>
      </c>
      <c r="N248" s="119">
        <v>16</v>
      </c>
      <c r="O248" s="119" t="s">
        <v>46</v>
      </c>
      <c r="P248" s="119" t="s">
        <v>46</v>
      </c>
      <c r="Q248" s="133" t="s">
        <v>46</v>
      </c>
      <c r="R248" s="134" t="s">
        <v>18</v>
      </c>
      <c r="S248" s="134" t="s">
        <v>8851</v>
      </c>
      <c r="T248" s="134" t="s">
        <v>63</v>
      </c>
      <c r="U248" s="119">
        <v>19</v>
      </c>
      <c r="V248" s="134">
        <v>11382</v>
      </c>
      <c r="W248" s="135" t="s">
        <v>1473</v>
      </c>
      <c r="X248" s="136" t="str">
        <f t="shared" si="10"/>
        <v>11382HCYDP</v>
      </c>
      <c r="Y248" s="137" t="s">
        <v>1474</v>
      </c>
      <c r="Z248" s="119" t="s">
        <v>1475</v>
      </c>
      <c r="AA248" s="119" t="s">
        <v>1476</v>
      </c>
      <c r="AB248" s="131" t="s">
        <v>1477</v>
      </c>
      <c r="AC248" s="119" t="s">
        <v>87</v>
      </c>
      <c r="AD248" s="119" t="s">
        <v>42</v>
      </c>
      <c r="AE248" s="119" t="s">
        <v>1478</v>
      </c>
      <c r="AF248" s="119" t="s">
        <v>89</v>
      </c>
      <c r="AG248" s="119" t="s">
        <v>90</v>
      </c>
      <c r="AH248" s="119"/>
      <c r="AI248" s="138" t="s">
        <v>364</v>
      </c>
      <c r="AJ248" s="133" t="s">
        <v>58</v>
      </c>
      <c r="AK248" s="133" t="s">
        <v>57</v>
      </c>
      <c r="AL248" s="133"/>
      <c r="AM248" s="133"/>
      <c r="AN248" s="133" t="s">
        <v>42</v>
      </c>
      <c r="AO248" s="133" t="s">
        <v>42</v>
      </c>
      <c r="AP248" s="133" t="s">
        <v>202</v>
      </c>
      <c r="AQ248" s="133" t="s">
        <v>126</v>
      </c>
      <c r="AR248" s="137"/>
      <c r="AS248" s="137"/>
      <c r="AT248" s="137"/>
      <c r="AU248" s="133">
        <v>1003671885</v>
      </c>
      <c r="AV248" s="133" t="s">
        <v>1479</v>
      </c>
      <c r="AW248" s="133" t="s">
        <v>1480</v>
      </c>
      <c r="AX248" s="138"/>
      <c r="AY248" s="138"/>
      <c r="AZ248" s="138"/>
      <c r="BA248" s="138"/>
      <c r="BB248" s="138"/>
      <c r="BC248" s="300">
        <v>1892063257</v>
      </c>
      <c r="BD248" s="300" t="s">
        <v>9137</v>
      </c>
      <c r="BE248" s="138"/>
    </row>
    <row r="249" spans="1:57" s="140" customFormat="1" ht="12" customHeight="1">
      <c r="A249" s="119">
        <v>2013</v>
      </c>
      <c r="B249" s="119" t="s">
        <v>138</v>
      </c>
      <c r="C249" s="119" t="s">
        <v>902</v>
      </c>
      <c r="D249" s="131">
        <v>8002274264</v>
      </c>
      <c r="E249" s="131" t="str">
        <f t="shared" si="11"/>
        <v>SIM</v>
      </c>
      <c r="F249" s="131" t="str">
        <f t="shared" si="12"/>
        <v>SIM</v>
      </c>
      <c r="G249" s="132">
        <v>41675</v>
      </c>
      <c r="H249" s="119" t="s">
        <v>87</v>
      </c>
      <c r="I249" s="119" t="s">
        <v>45</v>
      </c>
      <c r="J249" s="119">
        <v>192</v>
      </c>
      <c r="K249" s="119">
        <f>448+128</f>
        <v>576</v>
      </c>
      <c r="L249" s="119">
        <v>8</v>
      </c>
      <c r="M249" s="119">
        <v>8</v>
      </c>
      <c r="N249" s="119">
        <v>16</v>
      </c>
      <c r="O249" s="119" t="s">
        <v>46</v>
      </c>
      <c r="P249" s="119" t="s">
        <v>46</v>
      </c>
      <c r="Q249" s="133" t="s">
        <v>46</v>
      </c>
      <c r="R249" s="134" t="s">
        <v>18</v>
      </c>
      <c r="S249" s="134" t="s">
        <v>8851</v>
      </c>
      <c r="T249" s="134" t="s">
        <v>63</v>
      </c>
      <c r="U249" s="119">
        <v>11</v>
      </c>
      <c r="V249" s="134">
        <v>11291</v>
      </c>
      <c r="W249" s="103" t="s">
        <v>1167</v>
      </c>
      <c r="X249" s="136" t="str">
        <f t="shared" ref="X249:X298" si="13">V249&amp;AA249&amp;W249</f>
        <v>11291ISYEA</v>
      </c>
      <c r="Y249" s="137" t="s">
        <v>1168</v>
      </c>
      <c r="Z249" s="119" t="s">
        <v>1162</v>
      </c>
      <c r="AA249" s="119" t="s">
        <v>1163</v>
      </c>
      <c r="AB249" s="131" t="s">
        <v>1169</v>
      </c>
      <c r="AC249" s="119" t="s">
        <v>87</v>
      </c>
      <c r="AD249" s="119" t="s">
        <v>42</v>
      </c>
      <c r="AE249" s="119" t="s">
        <v>1078</v>
      </c>
      <c r="AF249" s="119" t="s">
        <v>501</v>
      </c>
      <c r="AG249" s="119" t="s">
        <v>1170</v>
      </c>
      <c r="AH249" s="119"/>
      <c r="AI249" s="138" t="s">
        <v>1043</v>
      </c>
      <c r="AJ249" s="133" t="s">
        <v>123</v>
      </c>
      <c r="AK249" s="133" t="s">
        <v>124</v>
      </c>
      <c r="AL249" s="133"/>
      <c r="AM249" s="133"/>
      <c r="AN249" s="133" t="s">
        <v>42</v>
      </c>
      <c r="AO249" s="133" t="s">
        <v>42</v>
      </c>
      <c r="AP249" s="133" t="s">
        <v>183</v>
      </c>
      <c r="AQ249" s="133" t="s">
        <v>71</v>
      </c>
      <c r="AR249" s="137"/>
      <c r="AS249" s="137"/>
      <c r="AT249" s="137"/>
      <c r="AU249" s="133">
        <v>1000326761</v>
      </c>
      <c r="AV249" s="133" t="s">
        <v>1171</v>
      </c>
      <c r="AW249" s="133" t="s">
        <v>1172</v>
      </c>
      <c r="AX249" s="138"/>
      <c r="AY249" s="138"/>
      <c r="AZ249" s="138"/>
      <c r="BA249" s="138"/>
      <c r="BB249" s="138"/>
      <c r="BC249" s="300">
        <v>1892063257</v>
      </c>
      <c r="BD249" s="300" t="s">
        <v>9138</v>
      </c>
      <c r="BE249" s="138"/>
    </row>
    <row r="250" spans="1:57" s="140" customFormat="1" ht="12" customHeight="1">
      <c r="A250" s="119">
        <v>2013</v>
      </c>
      <c r="B250" s="119" t="s">
        <v>138</v>
      </c>
      <c r="C250" s="119" t="s">
        <v>902</v>
      </c>
      <c r="D250" s="131">
        <v>8002274268</v>
      </c>
      <c r="E250" s="131" t="str">
        <f t="shared" si="11"/>
        <v>SIM</v>
      </c>
      <c r="F250" s="131" t="str">
        <f t="shared" si="12"/>
        <v>SIM</v>
      </c>
      <c r="G250" s="132">
        <v>41528</v>
      </c>
      <c r="H250" s="119" t="s">
        <v>87</v>
      </c>
      <c r="I250" s="119" t="s">
        <v>45</v>
      </c>
      <c r="J250" s="119">
        <v>192</v>
      </c>
      <c r="K250" s="119">
        <v>448</v>
      </c>
      <c r="L250" s="119">
        <v>8</v>
      </c>
      <c r="M250" s="119">
        <v>8</v>
      </c>
      <c r="N250" s="119">
        <v>16</v>
      </c>
      <c r="O250" s="119" t="s">
        <v>46</v>
      </c>
      <c r="P250" s="119" t="s">
        <v>46</v>
      </c>
      <c r="Q250" s="133" t="s">
        <v>46</v>
      </c>
      <c r="R250" s="134" t="s">
        <v>18</v>
      </c>
      <c r="S250" s="134" t="s">
        <v>8851</v>
      </c>
      <c r="T250" s="134" t="s">
        <v>63</v>
      </c>
      <c r="U250" s="119">
        <v>11</v>
      </c>
      <c r="V250" s="134">
        <v>11291</v>
      </c>
      <c r="W250" s="103" t="s">
        <v>1173</v>
      </c>
      <c r="X250" s="136" t="str">
        <f t="shared" si="13"/>
        <v>11291ISYED</v>
      </c>
      <c r="Y250" s="137" t="s">
        <v>1174</v>
      </c>
      <c r="Z250" s="119" t="s">
        <v>1162</v>
      </c>
      <c r="AA250" s="119" t="s">
        <v>1163</v>
      </c>
      <c r="AB250" s="131" t="s">
        <v>1175</v>
      </c>
      <c r="AC250" s="119" t="s">
        <v>87</v>
      </c>
      <c r="AD250" s="119" t="s">
        <v>42</v>
      </c>
      <c r="AE250" s="119" t="s">
        <v>1078</v>
      </c>
      <c r="AF250" s="119" t="s">
        <v>501</v>
      </c>
      <c r="AG250" s="119" t="s">
        <v>1170</v>
      </c>
      <c r="AH250" s="119"/>
      <c r="AI250" s="138" t="s">
        <v>1043</v>
      </c>
      <c r="AJ250" s="133" t="s">
        <v>123</v>
      </c>
      <c r="AK250" s="133" t="s">
        <v>124</v>
      </c>
      <c r="AL250" s="133"/>
      <c r="AM250" s="133"/>
      <c r="AN250" s="133" t="s">
        <v>42</v>
      </c>
      <c r="AO250" s="133" t="s">
        <v>42</v>
      </c>
      <c r="AP250" s="133" t="s">
        <v>183</v>
      </c>
      <c r="AQ250" s="133" t="s">
        <v>71</v>
      </c>
      <c r="AR250" s="137"/>
      <c r="AS250" s="137"/>
      <c r="AT250" s="137"/>
      <c r="AU250" s="133">
        <v>1001875084</v>
      </c>
      <c r="AV250" s="133" t="s">
        <v>1176</v>
      </c>
      <c r="AW250" s="133" t="s">
        <v>1177</v>
      </c>
      <c r="AX250" s="138"/>
      <c r="AY250" s="138"/>
      <c r="AZ250" s="138"/>
      <c r="BA250" s="138"/>
      <c r="BB250" s="138"/>
      <c r="BC250" s="300">
        <v>1892063257</v>
      </c>
      <c r="BD250" s="300" t="s">
        <v>9139</v>
      </c>
      <c r="BE250" s="138"/>
    </row>
    <row r="251" spans="1:57" s="140" customFormat="1" ht="12" customHeight="1">
      <c r="A251" s="119">
        <v>2013</v>
      </c>
      <c r="B251" s="119" t="s">
        <v>138</v>
      </c>
      <c r="C251" s="119" t="s">
        <v>902</v>
      </c>
      <c r="D251" s="131">
        <v>5700080866</v>
      </c>
      <c r="E251" s="131" t="str">
        <f t="shared" si="11"/>
        <v>SIM</v>
      </c>
      <c r="F251" s="131" t="str">
        <f t="shared" si="12"/>
        <v>SIM</v>
      </c>
      <c r="G251" s="132">
        <v>41554</v>
      </c>
      <c r="H251" s="119" t="s">
        <v>87</v>
      </c>
      <c r="I251" s="119" t="s">
        <v>45</v>
      </c>
      <c r="J251" s="119">
        <v>192</v>
      </c>
      <c r="K251" s="119">
        <v>448</v>
      </c>
      <c r="L251" s="119">
        <v>8</v>
      </c>
      <c r="M251" s="119">
        <v>8</v>
      </c>
      <c r="N251" s="119">
        <v>16</v>
      </c>
      <c r="O251" s="119" t="s">
        <v>46</v>
      </c>
      <c r="P251" s="119" t="s">
        <v>46</v>
      </c>
      <c r="Q251" s="133" t="s">
        <v>43</v>
      </c>
      <c r="R251" s="134" t="s">
        <v>18</v>
      </c>
      <c r="S251" s="134" t="s">
        <v>8851</v>
      </c>
      <c r="T251" s="134" t="s">
        <v>63</v>
      </c>
      <c r="U251" s="119">
        <v>19</v>
      </c>
      <c r="V251" s="134">
        <v>11135</v>
      </c>
      <c r="W251" s="103" t="s">
        <v>984</v>
      </c>
      <c r="X251" s="136" t="str">
        <f t="shared" si="13"/>
        <v>11135OVYOX</v>
      </c>
      <c r="Y251" s="137" t="s">
        <v>985</v>
      </c>
      <c r="Z251" s="119" t="s">
        <v>444</v>
      </c>
      <c r="AA251" s="119" t="s">
        <v>483</v>
      </c>
      <c r="AB251" s="131" t="s">
        <v>986</v>
      </c>
      <c r="AC251" s="119" t="s">
        <v>87</v>
      </c>
      <c r="AD251" s="119" t="s">
        <v>42</v>
      </c>
      <c r="AE251" s="119" t="s">
        <v>485</v>
      </c>
      <c r="AF251" s="119" t="s">
        <v>486</v>
      </c>
      <c r="AG251" s="119" t="s">
        <v>487</v>
      </c>
      <c r="AH251" s="119"/>
      <c r="AI251" s="138" t="s">
        <v>488</v>
      </c>
      <c r="AJ251" s="133" t="s">
        <v>58</v>
      </c>
      <c r="AK251" s="133" t="s">
        <v>57</v>
      </c>
      <c r="AL251" s="133"/>
      <c r="AM251" s="133"/>
      <c r="AN251" s="133" t="s">
        <v>42</v>
      </c>
      <c r="AO251" s="133" t="s">
        <v>42</v>
      </c>
      <c r="AP251" s="133" t="s">
        <v>858</v>
      </c>
      <c r="AQ251" s="133" t="s">
        <v>126</v>
      </c>
      <c r="AR251" s="137"/>
      <c r="AS251" s="137"/>
      <c r="AT251" s="137"/>
      <c r="AU251" s="145">
        <v>1003668248</v>
      </c>
      <c r="AV251" s="133" t="s">
        <v>987</v>
      </c>
      <c r="AW251" s="133" t="s">
        <v>988</v>
      </c>
      <c r="AX251" s="138"/>
      <c r="AY251" s="138"/>
      <c r="AZ251" s="138"/>
      <c r="BA251" s="138"/>
      <c r="BB251" s="138"/>
      <c r="BC251" s="300">
        <v>1892063257</v>
      </c>
      <c r="BD251" s="300" t="s">
        <v>9140</v>
      </c>
      <c r="BE251" s="138"/>
    </row>
    <row r="252" spans="1:57" s="140" customFormat="1" ht="12" customHeight="1">
      <c r="A252" s="119">
        <v>2013</v>
      </c>
      <c r="B252" s="119" t="s">
        <v>138</v>
      </c>
      <c r="C252" s="119" t="s">
        <v>902</v>
      </c>
      <c r="D252" s="131">
        <v>8002237100</v>
      </c>
      <c r="E252" s="131" t="str">
        <f t="shared" si="11"/>
        <v>SIM</v>
      </c>
      <c r="F252" s="131" t="str">
        <f t="shared" si="12"/>
        <v>SIM</v>
      </c>
      <c r="G252" s="132">
        <v>41481</v>
      </c>
      <c r="H252" s="119" t="s">
        <v>87</v>
      </c>
      <c r="I252" s="119" t="s">
        <v>45</v>
      </c>
      <c r="J252" s="119">
        <v>192</v>
      </c>
      <c r="K252" s="119">
        <v>448</v>
      </c>
      <c r="L252" s="119">
        <v>8</v>
      </c>
      <c r="M252" s="119">
        <v>8</v>
      </c>
      <c r="N252" s="119">
        <v>16</v>
      </c>
      <c r="O252" s="119" t="s">
        <v>46</v>
      </c>
      <c r="P252" s="119" t="s">
        <v>46</v>
      </c>
      <c r="Q252" s="133" t="s">
        <v>43</v>
      </c>
      <c r="R252" s="134" t="s">
        <v>18</v>
      </c>
      <c r="S252" s="134" t="s">
        <v>8851</v>
      </c>
      <c r="T252" s="134" t="s">
        <v>63</v>
      </c>
      <c r="U252" s="119">
        <v>19</v>
      </c>
      <c r="V252" s="134">
        <v>11135</v>
      </c>
      <c r="W252" s="135" t="s">
        <v>989</v>
      </c>
      <c r="X252" s="136" t="str">
        <f t="shared" si="13"/>
        <v>11135OVYOZ</v>
      </c>
      <c r="Y252" s="137" t="s">
        <v>990</v>
      </c>
      <c r="Z252" s="119" t="s">
        <v>444</v>
      </c>
      <c r="AA252" s="119" t="s">
        <v>483</v>
      </c>
      <c r="AB252" s="131" t="s">
        <v>991</v>
      </c>
      <c r="AC252" s="119" t="s">
        <v>87</v>
      </c>
      <c r="AD252" s="119" t="s">
        <v>42</v>
      </c>
      <c r="AE252" s="119" t="s">
        <v>485</v>
      </c>
      <c r="AF252" s="143" t="s">
        <v>992</v>
      </c>
      <c r="AG252" s="143" t="s">
        <v>487</v>
      </c>
      <c r="AH252" s="143"/>
      <c r="AI252" s="138" t="s">
        <v>488</v>
      </c>
      <c r="AJ252" s="133" t="s">
        <v>58</v>
      </c>
      <c r="AK252" s="133" t="s">
        <v>57</v>
      </c>
      <c r="AL252" s="133"/>
      <c r="AM252" s="133"/>
      <c r="AN252" s="133" t="s">
        <v>42</v>
      </c>
      <c r="AO252" s="133" t="s">
        <v>42</v>
      </c>
      <c r="AP252" s="133" t="s">
        <v>858</v>
      </c>
      <c r="AQ252" s="133" t="s">
        <v>126</v>
      </c>
      <c r="AR252" s="137"/>
      <c r="AS252" s="137"/>
      <c r="AT252" s="137"/>
      <c r="AU252" s="145">
        <v>1003668388</v>
      </c>
      <c r="AV252" s="133" t="s">
        <v>993</v>
      </c>
      <c r="AW252" s="133" t="s">
        <v>994</v>
      </c>
      <c r="AX252" s="138"/>
      <c r="AY252" s="138"/>
      <c r="AZ252" s="138"/>
      <c r="BA252" s="138"/>
      <c r="BB252" s="138"/>
      <c r="BC252" s="300">
        <v>1892063257</v>
      </c>
      <c r="BD252" s="300" t="s">
        <v>9141</v>
      </c>
      <c r="BE252" s="138"/>
    </row>
    <row r="253" spans="1:57" s="140" customFormat="1" ht="12" customHeight="1">
      <c r="A253" s="119">
        <v>2013</v>
      </c>
      <c r="B253" s="119" t="s">
        <v>138</v>
      </c>
      <c r="C253" s="119" t="s">
        <v>902</v>
      </c>
      <c r="D253" s="131">
        <v>8002343912</v>
      </c>
      <c r="E253" s="131" t="str">
        <f t="shared" si="11"/>
        <v>SIM</v>
      </c>
      <c r="F253" s="131" t="str">
        <f t="shared" si="12"/>
        <v>SIM</v>
      </c>
      <c r="G253" s="132">
        <v>41530</v>
      </c>
      <c r="H253" s="119" t="s">
        <v>87</v>
      </c>
      <c r="I253" s="119" t="s">
        <v>45</v>
      </c>
      <c r="J253" s="119">
        <v>192</v>
      </c>
      <c r="K253" s="119">
        <v>448</v>
      </c>
      <c r="L253" s="119">
        <v>8</v>
      </c>
      <c r="M253" s="119">
        <v>8</v>
      </c>
      <c r="N253" s="119">
        <v>16</v>
      </c>
      <c r="O253" s="119" t="s">
        <v>46</v>
      </c>
      <c r="P253" s="119" t="s">
        <v>46</v>
      </c>
      <c r="Q253" s="133" t="s">
        <v>43</v>
      </c>
      <c r="R253" s="134" t="s">
        <v>18</v>
      </c>
      <c r="S253" s="134" t="s">
        <v>8851</v>
      </c>
      <c r="T253" s="134" t="s">
        <v>63</v>
      </c>
      <c r="U253" s="119">
        <v>19</v>
      </c>
      <c r="V253" s="134">
        <v>11135</v>
      </c>
      <c r="W253" s="135" t="s">
        <v>995</v>
      </c>
      <c r="X253" s="136" t="str">
        <f t="shared" si="13"/>
        <v>11135OVYTA</v>
      </c>
      <c r="Y253" s="137" t="s">
        <v>996</v>
      </c>
      <c r="Z253" s="119" t="s">
        <v>444</v>
      </c>
      <c r="AA253" s="119" t="s">
        <v>483</v>
      </c>
      <c r="AB253" s="131" t="s">
        <v>997</v>
      </c>
      <c r="AC253" s="119" t="s">
        <v>87</v>
      </c>
      <c r="AD253" s="119" t="s">
        <v>42</v>
      </c>
      <c r="AE253" s="119" t="s">
        <v>485</v>
      </c>
      <c r="AF253" s="143" t="s">
        <v>992</v>
      </c>
      <c r="AG253" s="143" t="s">
        <v>487</v>
      </c>
      <c r="AH253" s="143"/>
      <c r="AI253" s="138" t="s">
        <v>488</v>
      </c>
      <c r="AJ253" s="133" t="s">
        <v>58</v>
      </c>
      <c r="AK253" s="133" t="s">
        <v>57</v>
      </c>
      <c r="AL253" s="133"/>
      <c r="AM253" s="133"/>
      <c r="AN253" s="133" t="s">
        <v>42</v>
      </c>
      <c r="AO253" s="133" t="s">
        <v>42</v>
      </c>
      <c r="AP253" s="133" t="s">
        <v>858</v>
      </c>
      <c r="AQ253" s="133" t="s">
        <v>126</v>
      </c>
      <c r="AR253" s="137"/>
      <c r="AS253" s="137"/>
      <c r="AT253" s="137"/>
      <c r="AU253" s="145">
        <v>1003668515</v>
      </c>
      <c r="AV253" s="133" t="s">
        <v>998</v>
      </c>
      <c r="AW253" s="133" t="s">
        <v>999</v>
      </c>
      <c r="AX253" s="138"/>
      <c r="AY253" s="138"/>
      <c r="AZ253" s="138"/>
      <c r="BA253" s="138"/>
      <c r="BB253" s="138"/>
      <c r="BC253" s="300">
        <v>1892063257</v>
      </c>
      <c r="BD253" s="300" t="s">
        <v>9142</v>
      </c>
      <c r="BE253" s="138"/>
    </row>
    <row r="254" spans="1:57" s="140" customFormat="1" ht="12" customHeight="1">
      <c r="A254" s="119">
        <v>2013</v>
      </c>
      <c r="B254" s="119" t="s">
        <v>138</v>
      </c>
      <c r="C254" s="119" t="s">
        <v>902</v>
      </c>
      <c r="D254" s="131">
        <v>8002273541</v>
      </c>
      <c r="E254" s="131" t="str">
        <f t="shared" si="11"/>
        <v>SIM</v>
      </c>
      <c r="F254" s="131" t="str">
        <f t="shared" si="12"/>
        <v>SIM</v>
      </c>
      <c r="G254" s="132">
        <v>41586</v>
      </c>
      <c r="H254" s="119" t="s">
        <v>87</v>
      </c>
      <c r="I254" s="119" t="s">
        <v>45</v>
      </c>
      <c r="J254" s="119">
        <v>192</v>
      </c>
      <c r="K254" s="119">
        <v>448</v>
      </c>
      <c r="L254" s="119">
        <v>8</v>
      </c>
      <c r="M254" s="119">
        <v>8</v>
      </c>
      <c r="N254" s="119">
        <v>16</v>
      </c>
      <c r="O254" s="119" t="s">
        <v>43</v>
      </c>
      <c r="P254" s="119" t="s">
        <v>43</v>
      </c>
      <c r="Q254" s="133" t="s">
        <v>46</v>
      </c>
      <c r="R254" s="134" t="s">
        <v>18</v>
      </c>
      <c r="S254" s="134" t="s">
        <v>8851</v>
      </c>
      <c r="T254" s="134" t="s">
        <v>63</v>
      </c>
      <c r="U254" s="119">
        <v>16</v>
      </c>
      <c r="V254" s="134">
        <v>11551</v>
      </c>
      <c r="W254" s="135" t="s">
        <v>1765</v>
      </c>
      <c r="X254" s="136" t="str">
        <f t="shared" si="13"/>
        <v>11551VPYVN</v>
      </c>
      <c r="Y254" s="137" t="s">
        <v>1766</v>
      </c>
      <c r="Z254" s="119" t="s">
        <v>626</v>
      </c>
      <c r="AA254" s="119" t="s">
        <v>627</v>
      </c>
      <c r="AB254" s="131" t="s">
        <v>1767</v>
      </c>
      <c r="AC254" s="119" t="s">
        <v>52</v>
      </c>
      <c r="AD254" s="119" t="s">
        <v>42</v>
      </c>
      <c r="AE254" s="119" t="s">
        <v>634</v>
      </c>
      <c r="AF254" s="119" t="s">
        <v>98</v>
      </c>
      <c r="AG254" s="119" t="s">
        <v>99</v>
      </c>
      <c r="AH254" s="119"/>
      <c r="AI254" s="119" t="s">
        <v>419</v>
      </c>
      <c r="AJ254" s="133" t="s">
        <v>58</v>
      </c>
      <c r="AK254" s="133" t="s">
        <v>57</v>
      </c>
      <c r="AL254" s="133"/>
      <c r="AM254" s="133"/>
      <c r="AN254" s="133" t="s">
        <v>42</v>
      </c>
      <c r="AO254" s="133" t="s">
        <v>42</v>
      </c>
      <c r="AP254" s="133" t="s">
        <v>858</v>
      </c>
      <c r="AQ254" s="133" t="s">
        <v>126</v>
      </c>
      <c r="AR254" s="137"/>
      <c r="AS254" s="137"/>
      <c r="AT254" s="137"/>
      <c r="AU254" s="133">
        <v>1003667926</v>
      </c>
      <c r="AV254" s="133" t="s">
        <v>1768</v>
      </c>
      <c r="AW254" s="133" t="s">
        <v>1769</v>
      </c>
      <c r="AX254" s="138"/>
      <c r="AY254" s="138"/>
      <c r="AZ254" s="138"/>
      <c r="BA254" s="138"/>
      <c r="BB254" s="138"/>
      <c r="BC254" s="300">
        <v>1892063257</v>
      </c>
      <c r="BD254" s="300" t="s">
        <v>9143</v>
      </c>
      <c r="BE254" s="138"/>
    </row>
    <row r="255" spans="1:57" s="140" customFormat="1" ht="12" customHeight="1">
      <c r="A255" s="119">
        <v>2013</v>
      </c>
      <c r="B255" s="119" t="s">
        <v>138</v>
      </c>
      <c r="C255" s="119" t="s">
        <v>902</v>
      </c>
      <c r="D255" s="131">
        <v>8002274412</v>
      </c>
      <c r="E255" s="131" t="str">
        <f t="shared" si="11"/>
        <v>SIM</v>
      </c>
      <c r="F255" s="131" t="str">
        <f t="shared" si="12"/>
        <v>SIM</v>
      </c>
      <c r="G255" s="132">
        <v>41722</v>
      </c>
      <c r="H255" s="119" t="s">
        <v>87</v>
      </c>
      <c r="I255" s="119" t="s">
        <v>45</v>
      </c>
      <c r="J255" s="119">
        <v>192</v>
      </c>
      <c r="K255" s="119">
        <v>448</v>
      </c>
      <c r="L255" s="119">
        <v>8</v>
      </c>
      <c r="M255" s="119">
        <v>8</v>
      </c>
      <c r="N255" s="119">
        <v>16</v>
      </c>
      <c r="O255" s="119" t="s">
        <v>46</v>
      </c>
      <c r="P255" s="119" t="s">
        <v>46</v>
      </c>
      <c r="Q255" s="133" t="s">
        <v>46</v>
      </c>
      <c r="R255" s="134" t="s">
        <v>18</v>
      </c>
      <c r="S255" s="134" t="s">
        <v>8851</v>
      </c>
      <c r="T255" s="134" t="s">
        <v>63</v>
      </c>
      <c r="U255" s="119">
        <v>16</v>
      </c>
      <c r="V255" s="134">
        <v>11551</v>
      </c>
      <c r="W255" s="103" t="s">
        <v>1770</v>
      </c>
      <c r="X255" s="136" t="str">
        <f t="shared" si="13"/>
        <v>11551VPYVV</v>
      </c>
      <c r="Y255" s="137" t="s">
        <v>1771</v>
      </c>
      <c r="Z255" s="119" t="s">
        <v>626</v>
      </c>
      <c r="AA255" s="119" t="s">
        <v>627</v>
      </c>
      <c r="AB255" s="131" t="s">
        <v>1772</v>
      </c>
      <c r="AC255" s="119" t="s">
        <v>52</v>
      </c>
      <c r="AD255" s="119" t="s">
        <v>42</v>
      </c>
      <c r="AE255" s="119" t="s">
        <v>634</v>
      </c>
      <c r="AF255" s="119" t="s">
        <v>98</v>
      </c>
      <c r="AG255" s="119" t="s">
        <v>99</v>
      </c>
      <c r="AH255" s="119"/>
      <c r="AI255" s="138" t="s">
        <v>1773</v>
      </c>
      <c r="AJ255" s="133" t="s">
        <v>58</v>
      </c>
      <c r="AK255" s="133" t="s">
        <v>57</v>
      </c>
      <c r="AL255" s="133"/>
      <c r="AM255" s="133"/>
      <c r="AN255" s="133" t="s">
        <v>42</v>
      </c>
      <c r="AO255" s="133" t="s">
        <v>42</v>
      </c>
      <c r="AP255" s="133" t="s">
        <v>858</v>
      </c>
      <c r="AQ255" s="133" t="s">
        <v>126</v>
      </c>
      <c r="AR255" s="137"/>
      <c r="AS255" s="137"/>
      <c r="AT255" s="137"/>
      <c r="AU255" s="133">
        <v>1003667977</v>
      </c>
      <c r="AV255" s="133" t="s">
        <v>1774</v>
      </c>
      <c r="AW255" s="133" t="s">
        <v>1775</v>
      </c>
      <c r="AX255" s="138"/>
      <c r="AY255" s="138"/>
      <c r="AZ255" s="138"/>
      <c r="BA255" s="138"/>
      <c r="BB255" s="138"/>
      <c r="BC255" s="300">
        <v>1892063257</v>
      </c>
      <c r="BD255" s="300" t="s">
        <v>9144</v>
      </c>
      <c r="BE255" s="138"/>
    </row>
    <row r="256" spans="1:57" s="140" customFormat="1" ht="12" customHeight="1">
      <c r="A256" s="119">
        <v>2013</v>
      </c>
      <c r="B256" s="119" t="s">
        <v>138</v>
      </c>
      <c r="C256" s="119" t="s">
        <v>902</v>
      </c>
      <c r="D256" s="131">
        <v>8002273723</v>
      </c>
      <c r="E256" s="131" t="str">
        <f t="shared" si="11"/>
        <v>SIM</v>
      </c>
      <c r="F256" s="131" t="str">
        <f t="shared" si="12"/>
        <v>SIM</v>
      </c>
      <c r="G256" s="132">
        <v>41897</v>
      </c>
      <c r="H256" s="119" t="s">
        <v>87</v>
      </c>
      <c r="I256" s="119" t="s">
        <v>45</v>
      </c>
      <c r="J256" s="119">
        <v>192</v>
      </c>
      <c r="K256" s="119">
        <v>448</v>
      </c>
      <c r="L256" s="119">
        <v>8</v>
      </c>
      <c r="M256" s="119">
        <v>8</v>
      </c>
      <c r="N256" s="119">
        <v>16</v>
      </c>
      <c r="O256" s="119" t="s">
        <v>46</v>
      </c>
      <c r="P256" s="119" t="s">
        <v>46</v>
      </c>
      <c r="Q256" s="133" t="s">
        <v>46</v>
      </c>
      <c r="R256" s="134" t="s">
        <v>18</v>
      </c>
      <c r="S256" s="134" t="s">
        <v>8851</v>
      </c>
      <c r="T256" s="134" t="s">
        <v>63</v>
      </c>
      <c r="U256" s="119">
        <v>19</v>
      </c>
      <c r="V256" s="134">
        <v>11135</v>
      </c>
      <c r="W256" s="135" t="s">
        <v>959</v>
      </c>
      <c r="X256" s="136" t="str">
        <f t="shared" si="13"/>
        <v>11135CLYXS</v>
      </c>
      <c r="Y256" s="137" t="s">
        <v>960</v>
      </c>
      <c r="Z256" s="119" t="s">
        <v>444</v>
      </c>
      <c r="AA256" s="119" t="s">
        <v>445</v>
      </c>
      <c r="AB256" s="131" t="s">
        <v>961</v>
      </c>
      <c r="AC256" s="119" t="s">
        <v>87</v>
      </c>
      <c r="AD256" s="119" t="s">
        <v>42</v>
      </c>
      <c r="AE256" s="119" t="s">
        <v>447</v>
      </c>
      <c r="AF256" s="119" t="s">
        <v>89</v>
      </c>
      <c r="AG256" s="119" t="s">
        <v>90</v>
      </c>
      <c r="AH256" s="119"/>
      <c r="AI256" s="138" t="s">
        <v>474</v>
      </c>
      <c r="AJ256" s="133" t="s">
        <v>58</v>
      </c>
      <c r="AK256" s="133" t="s">
        <v>57</v>
      </c>
      <c r="AL256" s="133"/>
      <c r="AM256" s="133"/>
      <c r="AN256" s="133" t="s">
        <v>42</v>
      </c>
      <c r="AO256" s="133" t="s">
        <v>42</v>
      </c>
      <c r="AP256" s="133" t="s">
        <v>202</v>
      </c>
      <c r="AQ256" s="133" t="s">
        <v>126</v>
      </c>
      <c r="AR256" s="137"/>
      <c r="AS256" s="137"/>
      <c r="AT256" s="137"/>
      <c r="AU256" s="145">
        <v>1003668850</v>
      </c>
      <c r="AV256" s="133" t="s">
        <v>962</v>
      </c>
      <c r="AW256" s="133" t="s">
        <v>963</v>
      </c>
      <c r="AX256" s="138"/>
      <c r="AY256" s="138"/>
      <c r="AZ256" s="138"/>
      <c r="BA256" s="138"/>
      <c r="BB256" s="138"/>
      <c r="BC256" s="300">
        <v>1892063257</v>
      </c>
      <c r="BD256" s="300" t="s">
        <v>9145</v>
      </c>
      <c r="BE256" s="138"/>
    </row>
    <row r="257" spans="1:57" s="140" customFormat="1" ht="12" customHeight="1">
      <c r="A257" s="119">
        <v>2013</v>
      </c>
      <c r="B257" s="119" t="s">
        <v>138</v>
      </c>
      <c r="C257" s="119" t="s">
        <v>902</v>
      </c>
      <c r="D257" s="131">
        <v>8002237071</v>
      </c>
      <c r="E257" s="131" t="str">
        <f t="shared" si="11"/>
        <v>SIM</v>
      </c>
      <c r="F257" s="131" t="str">
        <f t="shared" si="12"/>
        <v>SIM</v>
      </c>
      <c r="G257" s="132">
        <v>41460</v>
      </c>
      <c r="H257" s="119" t="s">
        <v>87</v>
      </c>
      <c r="I257" s="119" t="s">
        <v>45</v>
      </c>
      <c r="J257" s="119">
        <v>192</v>
      </c>
      <c r="K257" s="119">
        <v>448</v>
      </c>
      <c r="L257" s="119">
        <v>8</v>
      </c>
      <c r="M257" s="119">
        <v>8</v>
      </c>
      <c r="N257" s="119">
        <v>16</v>
      </c>
      <c r="O257" s="119" t="s">
        <v>43</v>
      </c>
      <c r="P257" s="119" t="s">
        <v>43</v>
      </c>
      <c r="Q257" s="133" t="s">
        <v>43</v>
      </c>
      <c r="R257" s="134" t="s">
        <v>18</v>
      </c>
      <c r="S257" s="134" t="s">
        <v>8851</v>
      </c>
      <c r="T257" s="134" t="s">
        <v>63</v>
      </c>
      <c r="U257" s="119">
        <v>19</v>
      </c>
      <c r="V257" s="134">
        <v>11135</v>
      </c>
      <c r="W257" s="135" t="s">
        <v>964</v>
      </c>
      <c r="X257" s="136" t="str">
        <f t="shared" si="13"/>
        <v>11135CLYYM</v>
      </c>
      <c r="Y257" s="137" t="s">
        <v>965</v>
      </c>
      <c r="Z257" s="119" t="s">
        <v>444</v>
      </c>
      <c r="AA257" s="119" t="s">
        <v>445</v>
      </c>
      <c r="AB257" s="131" t="s">
        <v>966</v>
      </c>
      <c r="AC257" s="119" t="s">
        <v>87</v>
      </c>
      <c r="AD257" s="119" t="s">
        <v>42</v>
      </c>
      <c r="AE257" s="119" t="s">
        <v>447</v>
      </c>
      <c r="AF257" s="119" t="s">
        <v>89</v>
      </c>
      <c r="AG257" s="119" t="s">
        <v>90</v>
      </c>
      <c r="AH257" s="119"/>
      <c r="AI257" s="138" t="s">
        <v>364</v>
      </c>
      <c r="AJ257" s="133" t="s">
        <v>58</v>
      </c>
      <c r="AK257" s="133" t="s">
        <v>57</v>
      </c>
      <c r="AL257" s="133"/>
      <c r="AM257" s="133"/>
      <c r="AN257" s="133" t="s">
        <v>42</v>
      </c>
      <c r="AO257" s="133" t="s">
        <v>42</v>
      </c>
      <c r="AP257" s="133" t="s">
        <v>202</v>
      </c>
      <c r="AQ257" s="133" t="s">
        <v>126</v>
      </c>
      <c r="AR257" s="137"/>
      <c r="AS257" s="137"/>
      <c r="AT257" s="137"/>
      <c r="AU257" s="145">
        <v>1003669015</v>
      </c>
      <c r="AV257" s="133" t="s">
        <v>967</v>
      </c>
      <c r="AW257" s="133" t="s">
        <v>968</v>
      </c>
      <c r="AX257" s="138"/>
      <c r="AY257" s="138"/>
      <c r="AZ257" s="138"/>
      <c r="BA257" s="138"/>
      <c r="BB257" s="138"/>
      <c r="BC257" s="300">
        <v>1892063257</v>
      </c>
      <c r="BD257" s="300" t="s">
        <v>9146</v>
      </c>
      <c r="BE257" s="138"/>
    </row>
    <row r="258" spans="1:57" s="140" customFormat="1" ht="12" customHeight="1">
      <c r="A258" s="119">
        <v>2013</v>
      </c>
      <c r="B258" s="119" t="s">
        <v>138</v>
      </c>
      <c r="C258" s="119" t="s">
        <v>902</v>
      </c>
      <c r="D258" s="131">
        <v>8002274239</v>
      </c>
      <c r="E258" s="131" t="str">
        <f t="shared" ref="E258:E317" si="14">IF(G258="","","SIM")</f>
        <v>SIM</v>
      </c>
      <c r="F258" s="131" t="str">
        <f t="shared" ref="F258:F317" si="15">IF(G258="","","SIM")</f>
        <v>SIM</v>
      </c>
      <c r="G258" s="132">
        <v>41758</v>
      </c>
      <c r="H258" s="119" t="s">
        <v>87</v>
      </c>
      <c r="I258" s="119" t="s">
        <v>45</v>
      </c>
      <c r="J258" s="119">
        <v>192</v>
      </c>
      <c r="K258" s="119">
        <v>448</v>
      </c>
      <c r="L258" s="119">
        <v>8</v>
      </c>
      <c r="M258" s="119">
        <v>8</v>
      </c>
      <c r="N258" s="119">
        <v>16</v>
      </c>
      <c r="O258" s="119" t="s">
        <v>46</v>
      </c>
      <c r="P258" s="119" t="s">
        <v>46</v>
      </c>
      <c r="Q258" s="133" t="s">
        <v>46</v>
      </c>
      <c r="R258" s="134" t="s">
        <v>18</v>
      </c>
      <c r="S258" s="134" t="s">
        <v>8851</v>
      </c>
      <c r="T258" s="134" t="s">
        <v>63</v>
      </c>
      <c r="U258" s="119">
        <v>11</v>
      </c>
      <c r="V258" s="134">
        <v>11469</v>
      </c>
      <c r="W258" s="103" t="s">
        <v>1588</v>
      </c>
      <c r="X258" s="136" t="str">
        <f t="shared" si="13"/>
        <v>11469BEZBB</v>
      </c>
      <c r="Y258" s="137" t="s">
        <v>10760</v>
      </c>
      <c r="Z258" s="119" t="s">
        <v>1589</v>
      </c>
      <c r="AA258" s="119" t="s">
        <v>1049</v>
      </c>
      <c r="AB258" s="131" t="s">
        <v>1590</v>
      </c>
      <c r="AC258" s="119" t="s">
        <v>348</v>
      </c>
      <c r="AD258" s="119" t="s">
        <v>1591</v>
      </c>
      <c r="AE258" s="119" t="s">
        <v>436</v>
      </c>
      <c r="AF258" s="119" t="s">
        <v>437</v>
      </c>
      <c r="AG258" s="119" t="s">
        <v>438</v>
      </c>
      <c r="AH258" s="119"/>
      <c r="AI258" s="138" t="s">
        <v>439</v>
      </c>
      <c r="AJ258" s="133" t="s">
        <v>123</v>
      </c>
      <c r="AK258" s="133" t="s">
        <v>124</v>
      </c>
      <c r="AL258" s="133"/>
      <c r="AM258" s="133"/>
      <c r="AN258" s="133" t="s">
        <v>42</v>
      </c>
      <c r="AO258" s="133" t="s">
        <v>42</v>
      </c>
      <c r="AP258" s="133" t="s">
        <v>202</v>
      </c>
      <c r="AQ258" s="133" t="s">
        <v>126</v>
      </c>
      <c r="AR258" s="137"/>
      <c r="AS258" s="137"/>
      <c r="AT258" s="137"/>
      <c r="AU258" s="133">
        <v>1003674710</v>
      </c>
      <c r="AV258" s="133" t="s">
        <v>1592</v>
      </c>
      <c r="AW258" s="133" t="s">
        <v>1593</v>
      </c>
      <c r="AX258" s="138"/>
      <c r="AY258" s="138"/>
      <c r="AZ258" s="138"/>
      <c r="BA258" s="138"/>
      <c r="BB258" s="138"/>
      <c r="BC258" s="300">
        <v>1892063257</v>
      </c>
      <c r="BD258" s="300" t="s">
        <v>9147</v>
      </c>
      <c r="BE258" s="138"/>
    </row>
    <row r="259" spans="1:57" s="140" customFormat="1" ht="12" customHeight="1">
      <c r="A259" s="119">
        <v>2013</v>
      </c>
      <c r="B259" s="119" t="s">
        <v>138</v>
      </c>
      <c r="C259" s="119" t="s">
        <v>902</v>
      </c>
      <c r="D259" s="131">
        <v>8002273230</v>
      </c>
      <c r="E259" s="131" t="str">
        <f t="shared" si="14"/>
        <v>SIM</v>
      </c>
      <c r="F259" s="131" t="str">
        <f t="shared" si="15"/>
        <v>SIM</v>
      </c>
      <c r="G259" s="132">
        <v>41901</v>
      </c>
      <c r="H259" s="119" t="s">
        <v>87</v>
      </c>
      <c r="I259" s="119" t="s">
        <v>45</v>
      </c>
      <c r="J259" s="119">
        <v>192</v>
      </c>
      <c r="K259" s="119">
        <v>448</v>
      </c>
      <c r="L259" s="119">
        <v>8</v>
      </c>
      <c r="M259" s="119">
        <v>8</v>
      </c>
      <c r="N259" s="119">
        <v>16</v>
      </c>
      <c r="O259" s="119" t="s">
        <v>46</v>
      </c>
      <c r="P259" s="119" t="s">
        <v>46</v>
      </c>
      <c r="Q259" s="133" t="s">
        <v>46</v>
      </c>
      <c r="R259" s="134" t="s">
        <v>18</v>
      </c>
      <c r="S259" s="134" t="s">
        <v>8851</v>
      </c>
      <c r="T259" s="134" t="s">
        <v>63</v>
      </c>
      <c r="U259" s="119">
        <v>11</v>
      </c>
      <c r="V259" s="134">
        <v>11303</v>
      </c>
      <c r="W259" s="135" t="s">
        <v>1219</v>
      </c>
      <c r="X259" s="136" t="str">
        <f t="shared" si="13"/>
        <v>11303MDZMW</v>
      </c>
      <c r="Y259" s="137" t="s">
        <v>1220</v>
      </c>
      <c r="Z259" s="119" t="s">
        <v>1215</v>
      </c>
      <c r="AA259" s="119" t="s">
        <v>67</v>
      </c>
      <c r="AB259" s="131" t="s">
        <v>1221</v>
      </c>
      <c r="AC259" s="119" t="s">
        <v>348</v>
      </c>
      <c r="AD259" s="119" t="s">
        <v>874</v>
      </c>
      <c r="AE259" s="119" t="s">
        <v>875</v>
      </c>
      <c r="AF259" s="119" t="s">
        <v>350</v>
      </c>
      <c r="AG259" s="119" t="s">
        <v>351</v>
      </c>
      <c r="AH259" s="119"/>
      <c r="AI259" s="138" t="s">
        <v>559</v>
      </c>
      <c r="AJ259" s="133" t="s">
        <v>124</v>
      </c>
      <c r="AK259" s="133" t="s">
        <v>123</v>
      </c>
      <c r="AL259" s="133"/>
      <c r="AM259" s="133"/>
      <c r="AN259" s="133" t="s">
        <v>42</v>
      </c>
      <c r="AO259" s="133" t="s">
        <v>42</v>
      </c>
      <c r="AP259" s="133" t="s">
        <v>70</v>
      </c>
      <c r="AQ259" s="133" t="s">
        <v>126</v>
      </c>
      <c r="AR259" s="137"/>
      <c r="AS259" s="137"/>
      <c r="AT259" s="137"/>
      <c r="AU259" s="133">
        <v>1001863116</v>
      </c>
      <c r="AV259" s="133" t="s">
        <v>1222</v>
      </c>
      <c r="AW259" s="133" t="s">
        <v>1223</v>
      </c>
      <c r="AX259" s="138"/>
      <c r="AY259" s="138"/>
      <c r="AZ259" s="138"/>
      <c r="BA259" s="138"/>
      <c r="BB259" s="138"/>
      <c r="BC259" s="300">
        <v>1892063257</v>
      </c>
      <c r="BD259" s="300" t="s">
        <v>9148</v>
      </c>
      <c r="BE259" s="138"/>
    </row>
    <row r="260" spans="1:57" s="140" customFormat="1" ht="12" customHeight="1">
      <c r="A260" s="119">
        <v>2013</v>
      </c>
      <c r="B260" s="119" t="s">
        <v>138</v>
      </c>
      <c r="C260" s="119" t="s">
        <v>902</v>
      </c>
      <c r="D260" s="131">
        <v>5700080860</v>
      </c>
      <c r="E260" s="131" t="str">
        <f t="shared" si="14"/>
        <v>SIM</v>
      </c>
      <c r="F260" s="131" t="str">
        <f t="shared" si="15"/>
        <v>SIM</v>
      </c>
      <c r="G260" s="132">
        <v>41603</v>
      </c>
      <c r="H260" s="119" t="s">
        <v>87</v>
      </c>
      <c r="I260" s="119" t="s">
        <v>45</v>
      </c>
      <c r="J260" s="119">
        <v>192</v>
      </c>
      <c r="K260" s="119">
        <v>448</v>
      </c>
      <c r="L260" s="119">
        <v>8</v>
      </c>
      <c r="M260" s="119">
        <v>8</v>
      </c>
      <c r="N260" s="119">
        <v>16</v>
      </c>
      <c r="O260" s="119" t="s">
        <v>46</v>
      </c>
      <c r="P260" s="119" t="s">
        <v>46</v>
      </c>
      <c r="Q260" s="133" t="s">
        <v>46</v>
      </c>
      <c r="R260" s="134" t="s">
        <v>18</v>
      </c>
      <c r="S260" s="134" t="s">
        <v>8851</v>
      </c>
      <c r="T260" s="134" t="s">
        <v>63</v>
      </c>
      <c r="U260" s="119">
        <v>19</v>
      </c>
      <c r="V260" s="134">
        <v>11640</v>
      </c>
      <c r="W260" s="103" t="s">
        <v>477</v>
      </c>
      <c r="X260" s="136" t="str">
        <f t="shared" si="13"/>
        <v>11640ARZQN</v>
      </c>
      <c r="Y260" s="137" t="s">
        <v>10652</v>
      </c>
      <c r="Z260" s="119" t="s">
        <v>1859</v>
      </c>
      <c r="AA260" s="119" t="s">
        <v>1860</v>
      </c>
      <c r="AB260" s="131" t="s">
        <v>1861</v>
      </c>
      <c r="AC260" s="119" t="s">
        <v>348</v>
      </c>
      <c r="AD260" s="119" t="s">
        <v>42</v>
      </c>
      <c r="AE260" s="143" t="s">
        <v>1862</v>
      </c>
      <c r="AF260" s="119" t="s">
        <v>1018</v>
      </c>
      <c r="AG260" s="119" t="s">
        <v>1019</v>
      </c>
      <c r="AH260" s="119"/>
      <c r="AI260" s="138" t="s">
        <v>1486</v>
      </c>
      <c r="AJ260" s="133" t="s">
        <v>58</v>
      </c>
      <c r="AK260" s="133" t="s">
        <v>57</v>
      </c>
      <c r="AL260" s="133"/>
      <c r="AM260" s="133"/>
      <c r="AN260" s="133" t="s">
        <v>42</v>
      </c>
      <c r="AO260" s="133" t="s">
        <v>42</v>
      </c>
      <c r="AP260" s="133">
        <v>1540</v>
      </c>
      <c r="AQ260" s="133" t="s">
        <v>71</v>
      </c>
      <c r="AR260" s="137"/>
      <c r="AS260" s="137"/>
      <c r="AT260" s="137"/>
      <c r="AU260" s="133">
        <v>1003666032</v>
      </c>
      <c r="AV260" s="133" t="s">
        <v>479</v>
      </c>
      <c r="AW260" s="133" t="s">
        <v>480</v>
      </c>
      <c r="AX260" s="138"/>
      <c r="AY260" s="138"/>
      <c r="AZ260" s="138"/>
      <c r="BA260" s="138"/>
      <c r="BB260" s="138"/>
      <c r="BC260" s="300">
        <v>1892063257</v>
      </c>
      <c r="BD260" s="300" t="s">
        <v>9149</v>
      </c>
      <c r="BE260" s="138"/>
    </row>
    <row r="261" spans="1:57" s="140" customFormat="1" ht="12" customHeight="1">
      <c r="A261" s="119">
        <v>2013</v>
      </c>
      <c r="B261" s="119" t="s">
        <v>138</v>
      </c>
      <c r="C261" s="119" t="s">
        <v>902</v>
      </c>
      <c r="D261" s="131">
        <v>5700080863</v>
      </c>
      <c r="E261" s="131" t="str">
        <f t="shared" si="14"/>
        <v>SIM</v>
      </c>
      <c r="F261" s="131" t="str">
        <f t="shared" si="15"/>
        <v>SIM</v>
      </c>
      <c r="G261" s="132">
        <v>41584</v>
      </c>
      <c r="H261" s="119" t="s">
        <v>87</v>
      </c>
      <c r="I261" s="119" t="s">
        <v>45</v>
      </c>
      <c r="J261" s="119">
        <v>192</v>
      </c>
      <c r="K261" s="119">
        <v>448</v>
      </c>
      <c r="L261" s="119">
        <v>8</v>
      </c>
      <c r="M261" s="119">
        <v>8</v>
      </c>
      <c r="N261" s="119">
        <v>16</v>
      </c>
      <c r="O261" s="119" t="s">
        <v>46</v>
      </c>
      <c r="P261" s="119" t="s">
        <v>46</v>
      </c>
      <c r="Q261" s="133" t="s">
        <v>46</v>
      </c>
      <c r="R261" s="134" t="s">
        <v>18</v>
      </c>
      <c r="S261" s="134" t="s">
        <v>8851</v>
      </c>
      <c r="T261" s="134" t="s">
        <v>63</v>
      </c>
      <c r="U261" s="119">
        <v>19</v>
      </c>
      <c r="V261" s="134">
        <v>11640</v>
      </c>
      <c r="W261" s="103" t="s">
        <v>1863</v>
      </c>
      <c r="X261" s="136" t="str">
        <f t="shared" si="13"/>
        <v>11640ARZQO</v>
      </c>
      <c r="Y261" s="137" t="s">
        <v>10653</v>
      </c>
      <c r="Z261" s="119" t="s">
        <v>1859</v>
      </c>
      <c r="AA261" s="119" t="s">
        <v>1860</v>
      </c>
      <c r="AB261" s="131" t="s">
        <v>1864</v>
      </c>
      <c r="AC261" s="119" t="s">
        <v>348</v>
      </c>
      <c r="AD261" s="119" t="s">
        <v>42</v>
      </c>
      <c r="AE261" s="143" t="s">
        <v>1862</v>
      </c>
      <c r="AF261" s="119" t="s">
        <v>1018</v>
      </c>
      <c r="AG261" s="119" t="s">
        <v>1019</v>
      </c>
      <c r="AH261" s="119"/>
      <c r="AI261" s="138" t="s">
        <v>1486</v>
      </c>
      <c r="AJ261" s="133" t="s">
        <v>58</v>
      </c>
      <c r="AK261" s="133" t="s">
        <v>57</v>
      </c>
      <c r="AL261" s="133"/>
      <c r="AM261" s="133"/>
      <c r="AN261" s="133" t="s">
        <v>42</v>
      </c>
      <c r="AO261" s="133" t="s">
        <v>42</v>
      </c>
      <c r="AP261" s="133">
        <v>1540</v>
      </c>
      <c r="AQ261" s="133" t="s">
        <v>71</v>
      </c>
      <c r="AR261" s="137"/>
      <c r="AS261" s="137"/>
      <c r="AT261" s="137"/>
      <c r="AU261" s="133">
        <v>1003666059</v>
      </c>
      <c r="AV261" s="133" t="s">
        <v>1865</v>
      </c>
      <c r="AW261" s="133" t="s">
        <v>1866</v>
      </c>
      <c r="AX261" s="138"/>
      <c r="AY261" s="138"/>
      <c r="AZ261" s="138"/>
      <c r="BA261" s="138"/>
      <c r="BB261" s="138"/>
      <c r="BC261" s="300">
        <v>1892063257</v>
      </c>
      <c r="BD261" s="300" t="s">
        <v>9150</v>
      </c>
      <c r="BE261" s="138"/>
    </row>
    <row r="262" spans="1:57" s="140" customFormat="1" ht="12" customHeight="1">
      <c r="A262" s="119">
        <v>2013</v>
      </c>
      <c r="B262" s="119" t="s">
        <v>138</v>
      </c>
      <c r="C262" s="119" t="s">
        <v>902</v>
      </c>
      <c r="D262" s="131">
        <v>8002273563</v>
      </c>
      <c r="E262" s="131" t="str">
        <f t="shared" si="14"/>
        <v>SIM</v>
      </c>
      <c r="F262" s="131" t="str">
        <f t="shared" si="15"/>
        <v>SIM</v>
      </c>
      <c r="G262" s="132">
        <v>41677</v>
      </c>
      <c r="H262" s="119" t="s">
        <v>87</v>
      </c>
      <c r="I262" s="119" t="s">
        <v>45</v>
      </c>
      <c r="J262" s="119">
        <v>192</v>
      </c>
      <c r="K262" s="119">
        <v>448</v>
      </c>
      <c r="L262" s="119">
        <v>8</v>
      </c>
      <c r="M262" s="119">
        <v>8</v>
      </c>
      <c r="N262" s="119">
        <v>16</v>
      </c>
      <c r="O262" s="119" t="s">
        <v>46</v>
      </c>
      <c r="P262" s="119" t="s">
        <v>46</v>
      </c>
      <c r="Q262" s="133" t="s">
        <v>46</v>
      </c>
      <c r="R262" s="134" t="s">
        <v>18</v>
      </c>
      <c r="S262" s="134" t="s">
        <v>8851</v>
      </c>
      <c r="T262" s="134" t="s">
        <v>63</v>
      </c>
      <c r="U262" s="119">
        <v>19</v>
      </c>
      <c r="V262" s="134">
        <v>11640</v>
      </c>
      <c r="W262" s="103" t="s">
        <v>1867</v>
      </c>
      <c r="X262" s="136" t="str">
        <f t="shared" si="13"/>
        <v>11640ARZQS</v>
      </c>
      <c r="Y262" s="137" t="s">
        <v>10654</v>
      </c>
      <c r="Z262" s="119" t="s">
        <v>1859</v>
      </c>
      <c r="AA262" s="119" t="s">
        <v>1860</v>
      </c>
      <c r="AB262" s="131" t="s">
        <v>1868</v>
      </c>
      <c r="AC262" s="119" t="s">
        <v>348</v>
      </c>
      <c r="AD262" s="133" t="s">
        <v>42</v>
      </c>
      <c r="AE262" s="143" t="s">
        <v>1862</v>
      </c>
      <c r="AF262" s="119" t="s">
        <v>1018</v>
      </c>
      <c r="AG262" s="119" t="s">
        <v>1019</v>
      </c>
      <c r="AH262" s="119"/>
      <c r="AI262" s="138" t="s">
        <v>1486</v>
      </c>
      <c r="AJ262" s="133" t="s">
        <v>58</v>
      </c>
      <c r="AK262" s="133" t="s">
        <v>57</v>
      </c>
      <c r="AL262" s="133"/>
      <c r="AM262" s="133"/>
      <c r="AN262" s="133" t="s">
        <v>42</v>
      </c>
      <c r="AO262" s="133" t="s">
        <v>42</v>
      </c>
      <c r="AP262" s="133">
        <v>1540</v>
      </c>
      <c r="AQ262" s="133" t="s">
        <v>71</v>
      </c>
      <c r="AR262" s="137"/>
      <c r="AS262" s="137"/>
      <c r="AT262" s="137"/>
      <c r="AU262" s="133">
        <v>1003666156</v>
      </c>
      <c r="AV262" s="133" t="s">
        <v>1869</v>
      </c>
      <c r="AW262" s="133" t="s">
        <v>1870</v>
      </c>
      <c r="AX262" s="138"/>
      <c r="AY262" s="138"/>
      <c r="AZ262" s="138"/>
      <c r="BA262" s="138"/>
      <c r="BB262" s="138"/>
      <c r="BC262" s="300">
        <v>1892063257</v>
      </c>
      <c r="BD262" s="300" t="s">
        <v>9151</v>
      </c>
      <c r="BE262" s="138"/>
    </row>
    <row r="263" spans="1:57" s="140" customFormat="1" ht="12" customHeight="1">
      <c r="A263" s="119">
        <v>2013</v>
      </c>
      <c r="B263" s="119" t="s">
        <v>138</v>
      </c>
      <c r="C263" s="119" t="s">
        <v>902</v>
      </c>
      <c r="D263" s="131">
        <v>5700080776</v>
      </c>
      <c r="E263" s="131" t="str">
        <f t="shared" si="14"/>
        <v>SIM</v>
      </c>
      <c r="F263" s="131" t="str">
        <f t="shared" si="15"/>
        <v>SIM</v>
      </c>
      <c r="G263" s="132">
        <v>41563</v>
      </c>
      <c r="H263" s="119" t="s">
        <v>87</v>
      </c>
      <c r="I263" s="119" t="s">
        <v>45</v>
      </c>
      <c r="J263" s="119">
        <v>192</v>
      </c>
      <c r="K263" s="119">
        <v>448</v>
      </c>
      <c r="L263" s="119">
        <v>8</v>
      </c>
      <c r="M263" s="119">
        <v>8</v>
      </c>
      <c r="N263" s="119">
        <v>16</v>
      </c>
      <c r="O263" s="119" t="s">
        <v>46</v>
      </c>
      <c r="P263" s="119" t="s">
        <v>46</v>
      </c>
      <c r="Q263" s="133" t="s">
        <v>46</v>
      </c>
      <c r="R263" s="134" t="s">
        <v>18</v>
      </c>
      <c r="S263" s="134" t="s">
        <v>8851</v>
      </c>
      <c r="T263" s="134" t="s">
        <v>63</v>
      </c>
      <c r="U263" s="119">
        <v>11</v>
      </c>
      <c r="V263" s="134">
        <v>11227</v>
      </c>
      <c r="W263" s="103" t="s">
        <v>1104</v>
      </c>
      <c r="X263" s="136" t="str">
        <f t="shared" si="13"/>
        <v>11227SSZRB</v>
      </c>
      <c r="Y263" s="137" t="s">
        <v>1105</v>
      </c>
      <c r="Z263" s="119" t="s">
        <v>1098</v>
      </c>
      <c r="AA263" s="119" t="s">
        <v>1099</v>
      </c>
      <c r="AB263" s="131" t="s">
        <v>1106</v>
      </c>
      <c r="AC263" s="119" t="s">
        <v>348</v>
      </c>
      <c r="AD263" s="119" t="s">
        <v>42</v>
      </c>
      <c r="AE263" s="119" t="s">
        <v>1101</v>
      </c>
      <c r="AF263" s="119" t="s">
        <v>350</v>
      </c>
      <c r="AG263" s="119" t="s">
        <v>351</v>
      </c>
      <c r="AH263" s="119"/>
      <c r="AI263" s="138" t="s">
        <v>811</v>
      </c>
      <c r="AJ263" s="133" t="s">
        <v>124</v>
      </c>
      <c r="AK263" s="133" t="s">
        <v>123</v>
      </c>
      <c r="AL263" s="133"/>
      <c r="AM263" s="133"/>
      <c r="AN263" s="133" t="s">
        <v>42</v>
      </c>
      <c r="AO263" s="133" t="s">
        <v>42</v>
      </c>
      <c r="AP263" s="133" t="s">
        <v>70</v>
      </c>
      <c r="AQ263" s="133" t="s">
        <v>126</v>
      </c>
      <c r="AR263" s="137"/>
      <c r="AS263" s="137"/>
      <c r="AT263" s="137"/>
      <c r="AU263" s="133">
        <v>1001875289</v>
      </c>
      <c r="AV263" s="133" t="s">
        <v>1107</v>
      </c>
      <c r="AW263" s="133" t="s">
        <v>1108</v>
      </c>
      <c r="AX263" s="138"/>
      <c r="AY263" s="138"/>
      <c r="AZ263" s="138"/>
      <c r="BA263" s="138"/>
      <c r="BB263" s="138"/>
      <c r="BC263" s="300">
        <v>1892063257</v>
      </c>
      <c r="BD263" s="300" t="s">
        <v>9152</v>
      </c>
      <c r="BE263" s="138"/>
    </row>
    <row r="264" spans="1:57" s="140" customFormat="1" ht="12" customHeight="1">
      <c r="A264" s="119">
        <v>2013</v>
      </c>
      <c r="B264" s="119" t="s">
        <v>138</v>
      </c>
      <c r="C264" s="119" t="s">
        <v>902</v>
      </c>
      <c r="D264" s="131">
        <v>8002273543</v>
      </c>
      <c r="E264" s="131" t="str">
        <f t="shared" si="14"/>
        <v>SIM</v>
      </c>
      <c r="F264" s="131" t="str">
        <f t="shared" si="15"/>
        <v>SIM</v>
      </c>
      <c r="G264" s="132">
        <v>41535</v>
      </c>
      <c r="H264" s="119" t="s">
        <v>87</v>
      </c>
      <c r="I264" s="119" t="s">
        <v>45</v>
      </c>
      <c r="J264" s="119">
        <v>192</v>
      </c>
      <c r="K264" s="119">
        <f>448+128</f>
        <v>576</v>
      </c>
      <c r="L264" s="119">
        <v>8</v>
      </c>
      <c r="M264" s="119">
        <v>8</v>
      </c>
      <c r="N264" s="119">
        <v>16</v>
      </c>
      <c r="O264" s="119" t="s">
        <v>46</v>
      </c>
      <c r="P264" s="119" t="s">
        <v>46</v>
      </c>
      <c r="Q264" s="133" t="s">
        <v>46</v>
      </c>
      <c r="R264" s="134" t="s">
        <v>18</v>
      </c>
      <c r="S264" s="134" t="s">
        <v>8851</v>
      </c>
      <c r="T264" s="134" t="s">
        <v>63</v>
      </c>
      <c r="U264" s="119">
        <v>11</v>
      </c>
      <c r="V264" s="134">
        <v>11950</v>
      </c>
      <c r="W264" s="135" t="s">
        <v>2015</v>
      </c>
      <c r="X264" s="136" t="str">
        <f t="shared" si="13"/>
        <v>11950TRZRI</v>
      </c>
      <c r="Y264" s="137" t="s">
        <v>2016</v>
      </c>
      <c r="Z264" s="119" t="s">
        <v>2017</v>
      </c>
      <c r="AA264" s="119" t="s">
        <v>2018</v>
      </c>
      <c r="AB264" s="131" t="s">
        <v>2019</v>
      </c>
      <c r="AC264" s="119" t="s">
        <v>348</v>
      </c>
      <c r="AD264" s="119" t="s">
        <v>2020</v>
      </c>
      <c r="AE264" s="119" t="s">
        <v>2021</v>
      </c>
      <c r="AF264" s="119" t="s">
        <v>350</v>
      </c>
      <c r="AG264" s="119" t="s">
        <v>351</v>
      </c>
      <c r="AH264" s="119"/>
      <c r="AI264" s="138" t="s">
        <v>559</v>
      </c>
      <c r="AJ264" s="133" t="s">
        <v>124</v>
      </c>
      <c r="AK264" s="133" t="s">
        <v>123</v>
      </c>
      <c r="AL264" s="133"/>
      <c r="AM264" s="133"/>
      <c r="AN264" s="133" t="s">
        <v>42</v>
      </c>
      <c r="AO264" s="133" t="s">
        <v>42</v>
      </c>
      <c r="AP264" s="133" t="s">
        <v>1548</v>
      </c>
      <c r="AQ264" s="133" t="s">
        <v>126</v>
      </c>
      <c r="AR264" s="137"/>
      <c r="AS264" s="137"/>
      <c r="AT264" s="137"/>
      <c r="AU264" s="133">
        <v>1001875122</v>
      </c>
      <c r="AV264" s="133" t="s">
        <v>2022</v>
      </c>
      <c r="AW264" s="133" t="s">
        <v>2023</v>
      </c>
      <c r="AX264" s="138"/>
      <c r="AY264" s="138"/>
      <c r="AZ264" s="138"/>
      <c r="BA264" s="138"/>
      <c r="BB264" s="138"/>
      <c r="BC264" s="300">
        <v>1892063257</v>
      </c>
      <c r="BD264" s="300" t="s">
        <v>10559</v>
      </c>
      <c r="BE264" s="138"/>
    </row>
    <row r="265" spans="1:57" s="140" customFormat="1" ht="12" customHeight="1">
      <c r="A265" s="119">
        <v>2013</v>
      </c>
      <c r="B265" s="119" t="s">
        <v>138</v>
      </c>
      <c r="C265" s="119" t="s">
        <v>2047</v>
      </c>
      <c r="D265" s="131" t="s">
        <v>43</v>
      </c>
      <c r="E265" s="131" t="str">
        <f t="shared" si="14"/>
        <v>SIM</v>
      </c>
      <c r="F265" s="131" t="str">
        <f t="shared" si="15"/>
        <v>SIM</v>
      </c>
      <c r="G265" s="132">
        <v>41556</v>
      </c>
      <c r="H265" s="119" t="s">
        <v>44</v>
      </c>
      <c r="I265" s="119" t="s">
        <v>62</v>
      </c>
      <c r="J265" s="119">
        <v>192</v>
      </c>
      <c r="K265" s="119">
        <v>432</v>
      </c>
      <c r="L265" s="119">
        <v>4</v>
      </c>
      <c r="M265" s="119">
        <v>4</v>
      </c>
      <c r="N265" s="119">
        <v>32</v>
      </c>
      <c r="O265" s="119" t="s">
        <v>43</v>
      </c>
      <c r="P265" s="119" t="s">
        <v>43</v>
      </c>
      <c r="Q265" s="133" t="s">
        <v>43</v>
      </c>
      <c r="R265" s="134" t="s">
        <v>18</v>
      </c>
      <c r="S265" s="134" t="s">
        <v>8851</v>
      </c>
      <c r="T265" s="134" t="s">
        <v>63</v>
      </c>
      <c r="U265" s="119">
        <v>11</v>
      </c>
      <c r="V265" s="134">
        <v>11370</v>
      </c>
      <c r="W265" s="103" t="s">
        <v>2609</v>
      </c>
      <c r="X265" s="136" t="str">
        <f t="shared" si="13"/>
        <v>11370MAACB</v>
      </c>
      <c r="Y265" s="137" t="s">
        <v>2610</v>
      </c>
      <c r="Z265" s="119" t="s">
        <v>116</v>
      </c>
      <c r="AA265" s="119" t="s">
        <v>260</v>
      </c>
      <c r="AB265" s="131" t="s">
        <v>2611</v>
      </c>
      <c r="AC265" s="119" t="s">
        <v>87</v>
      </c>
      <c r="AD265" s="119" t="s">
        <v>42</v>
      </c>
      <c r="AE265" s="119" t="s">
        <v>254</v>
      </c>
      <c r="AF265" s="119" t="s">
        <v>120</v>
      </c>
      <c r="AG265" s="119" t="s">
        <v>121</v>
      </c>
      <c r="AH265" s="119"/>
      <c r="AI265" s="138" t="s">
        <v>1340</v>
      </c>
      <c r="AJ265" s="133" t="s">
        <v>123</v>
      </c>
      <c r="AK265" s="133" t="s">
        <v>124</v>
      </c>
      <c r="AL265" s="133"/>
      <c r="AM265" s="133"/>
      <c r="AN265" s="133" t="s">
        <v>42</v>
      </c>
      <c r="AO265" s="133" t="s">
        <v>42</v>
      </c>
      <c r="AP265" s="133">
        <v>1530</v>
      </c>
      <c r="AQ265" s="133" t="s">
        <v>126</v>
      </c>
      <c r="AR265" s="137"/>
      <c r="AS265" s="137"/>
      <c r="AT265" s="137"/>
      <c r="AU265" s="133">
        <v>1001879489</v>
      </c>
      <c r="AV265" s="133" t="s">
        <v>2612</v>
      </c>
      <c r="AW265" s="133" t="s">
        <v>2613</v>
      </c>
      <c r="AX265" s="138" t="s">
        <v>8179</v>
      </c>
      <c r="AY265" s="138"/>
      <c r="AZ265" s="138"/>
      <c r="BA265" s="138"/>
      <c r="BB265" s="138"/>
      <c r="BC265" s="300">
        <v>2026063379</v>
      </c>
      <c r="BD265" s="300" t="s">
        <v>9153</v>
      </c>
      <c r="BE265" s="138"/>
    </row>
    <row r="266" spans="1:57" s="140" customFormat="1" ht="12" customHeight="1">
      <c r="A266" s="119">
        <v>2013</v>
      </c>
      <c r="B266" s="119" t="s">
        <v>138</v>
      </c>
      <c r="C266" s="119" t="s">
        <v>2047</v>
      </c>
      <c r="D266" s="131" t="s">
        <v>43</v>
      </c>
      <c r="E266" s="131" t="str">
        <f t="shared" si="14"/>
        <v>SIM</v>
      </c>
      <c r="F266" s="131" t="str">
        <f t="shared" si="15"/>
        <v>SIM</v>
      </c>
      <c r="G266" s="132">
        <v>41543</v>
      </c>
      <c r="H266" s="119" t="s">
        <v>44</v>
      </c>
      <c r="I266" s="119" t="s">
        <v>62</v>
      </c>
      <c r="J266" s="119">
        <v>192</v>
      </c>
      <c r="K266" s="119">
        <v>432</v>
      </c>
      <c r="L266" s="119">
        <v>4</v>
      </c>
      <c r="M266" s="119">
        <v>4</v>
      </c>
      <c r="N266" s="119">
        <v>32</v>
      </c>
      <c r="O266" s="119" t="s">
        <v>43</v>
      </c>
      <c r="P266" s="119" t="s">
        <v>43</v>
      </c>
      <c r="Q266" s="133" t="s">
        <v>43</v>
      </c>
      <c r="R266" s="134" t="s">
        <v>18</v>
      </c>
      <c r="S266" s="134" t="s">
        <v>8851</v>
      </c>
      <c r="T266" s="134" t="s">
        <v>63</v>
      </c>
      <c r="U266" s="119">
        <v>11</v>
      </c>
      <c r="V266" s="134">
        <v>11370</v>
      </c>
      <c r="W266" s="103" t="s">
        <v>2614</v>
      </c>
      <c r="X266" s="136" t="str">
        <f t="shared" si="13"/>
        <v>11370MAACC</v>
      </c>
      <c r="Y266" s="137" t="s">
        <v>2615</v>
      </c>
      <c r="Z266" s="119" t="s">
        <v>116</v>
      </c>
      <c r="AA266" s="119" t="s">
        <v>260</v>
      </c>
      <c r="AB266" s="131" t="s">
        <v>2616</v>
      </c>
      <c r="AC266" s="119" t="s">
        <v>52</v>
      </c>
      <c r="AD266" s="119" t="s">
        <v>42</v>
      </c>
      <c r="AE266" s="119" t="s">
        <v>1421</v>
      </c>
      <c r="AF266" s="143" t="s">
        <v>341</v>
      </c>
      <c r="AG266" s="143" t="s">
        <v>340</v>
      </c>
      <c r="AH266" s="143"/>
      <c r="AI266" s="133" t="s">
        <v>342</v>
      </c>
      <c r="AJ266" s="133" t="s">
        <v>123</v>
      </c>
      <c r="AK266" s="133" t="s">
        <v>124</v>
      </c>
      <c r="AL266" s="133"/>
      <c r="AM266" s="133"/>
      <c r="AN266" s="133" t="s">
        <v>42</v>
      </c>
      <c r="AO266" s="133" t="s">
        <v>42</v>
      </c>
      <c r="AP266" s="133">
        <v>1530</v>
      </c>
      <c r="AQ266" s="133" t="s">
        <v>126</v>
      </c>
      <c r="AR266" s="137"/>
      <c r="AS266" s="137"/>
      <c r="AT266" s="137"/>
      <c r="AU266" s="133">
        <v>1001879128</v>
      </c>
      <c r="AV266" s="133" t="s">
        <v>2617</v>
      </c>
      <c r="AW266" s="133" t="s">
        <v>2618</v>
      </c>
      <c r="AX266" s="138" t="s">
        <v>8179</v>
      </c>
      <c r="AY266" s="138"/>
      <c r="AZ266" s="138"/>
      <c r="BA266" s="138"/>
      <c r="BB266" s="138"/>
      <c r="BC266" s="300">
        <v>2026063379</v>
      </c>
      <c r="BD266" s="300" t="s">
        <v>9154</v>
      </c>
      <c r="BE266" s="138"/>
    </row>
    <row r="267" spans="1:57" s="140" customFormat="1" ht="12" customHeight="1">
      <c r="A267" s="119">
        <v>2013</v>
      </c>
      <c r="B267" s="119" t="s">
        <v>138</v>
      </c>
      <c r="C267" s="119" t="s">
        <v>2047</v>
      </c>
      <c r="D267" s="131" t="s">
        <v>43</v>
      </c>
      <c r="E267" s="131" t="str">
        <f t="shared" si="14"/>
        <v>SIM</v>
      </c>
      <c r="F267" s="131" t="str">
        <f t="shared" si="15"/>
        <v>SIM</v>
      </c>
      <c r="G267" s="132">
        <v>41544</v>
      </c>
      <c r="H267" s="119" t="s">
        <v>44</v>
      </c>
      <c r="I267" s="119" t="s">
        <v>62</v>
      </c>
      <c r="J267" s="119">
        <v>192</v>
      </c>
      <c r="K267" s="119">
        <v>432</v>
      </c>
      <c r="L267" s="119">
        <v>4</v>
      </c>
      <c r="M267" s="119">
        <v>4</v>
      </c>
      <c r="N267" s="119">
        <v>32</v>
      </c>
      <c r="O267" s="119" t="s">
        <v>43</v>
      </c>
      <c r="P267" s="119" t="s">
        <v>43</v>
      </c>
      <c r="Q267" s="133" t="s">
        <v>43</v>
      </c>
      <c r="R267" s="134" t="s">
        <v>18</v>
      </c>
      <c r="S267" s="134" t="s">
        <v>8851</v>
      </c>
      <c r="T267" s="134" t="s">
        <v>63</v>
      </c>
      <c r="U267" s="119">
        <v>11</v>
      </c>
      <c r="V267" s="134">
        <v>11370</v>
      </c>
      <c r="W267" s="103" t="s">
        <v>2619</v>
      </c>
      <c r="X267" s="136" t="str">
        <f t="shared" si="13"/>
        <v>11370MAACD</v>
      </c>
      <c r="Y267" s="137" t="s">
        <v>2620</v>
      </c>
      <c r="Z267" s="119" t="s">
        <v>116</v>
      </c>
      <c r="AA267" s="119" t="s">
        <v>260</v>
      </c>
      <c r="AB267" s="131" t="s">
        <v>2621</v>
      </c>
      <c r="AC267" s="119" t="s">
        <v>52</v>
      </c>
      <c r="AD267" s="119" t="s">
        <v>42</v>
      </c>
      <c r="AE267" s="119" t="s">
        <v>1421</v>
      </c>
      <c r="AF267" s="143" t="s">
        <v>341</v>
      </c>
      <c r="AG267" s="143" t="s">
        <v>340</v>
      </c>
      <c r="AH267" s="143"/>
      <c r="AI267" s="133" t="s">
        <v>342</v>
      </c>
      <c r="AJ267" s="133" t="s">
        <v>123</v>
      </c>
      <c r="AK267" s="133" t="s">
        <v>124</v>
      </c>
      <c r="AL267" s="133"/>
      <c r="AM267" s="133"/>
      <c r="AN267" s="133" t="s">
        <v>42</v>
      </c>
      <c r="AO267" s="133" t="s">
        <v>42</v>
      </c>
      <c r="AP267" s="133">
        <v>1530</v>
      </c>
      <c r="AQ267" s="133" t="s">
        <v>126</v>
      </c>
      <c r="AR267" s="137"/>
      <c r="AS267" s="137"/>
      <c r="AT267" s="137"/>
      <c r="AU267" s="133">
        <v>1001879160</v>
      </c>
      <c r="AV267" s="133" t="s">
        <v>2622</v>
      </c>
      <c r="AW267" s="133" t="s">
        <v>2623</v>
      </c>
      <c r="AX267" s="138" t="s">
        <v>8179</v>
      </c>
      <c r="AY267" s="138"/>
      <c r="AZ267" s="138"/>
      <c r="BA267" s="138"/>
      <c r="BB267" s="138"/>
      <c r="BC267" s="300">
        <v>2026063379</v>
      </c>
      <c r="BD267" s="300" t="s">
        <v>9155</v>
      </c>
      <c r="BE267" s="138"/>
    </row>
    <row r="268" spans="1:57" s="140" customFormat="1" ht="12" customHeight="1">
      <c r="A268" s="119">
        <v>2013</v>
      </c>
      <c r="B268" s="119" t="s">
        <v>138</v>
      </c>
      <c r="C268" s="119" t="s">
        <v>2047</v>
      </c>
      <c r="D268" s="131" t="s">
        <v>43</v>
      </c>
      <c r="E268" s="131" t="str">
        <f t="shared" si="14"/>
        <v>SIM</v>
      </c>
      <c r="F268" s="131" t="str">
        <f t="shared" si="15"/>
        <v>SIM</v>
      </c>
      <c r="G268" s="132">
        <v>41583</v>
      </c>
      <c r="H268" s="119" t="s">
        <v>44</v>
      </c>
      <c r="I268" s="119" t="s">
        <v>62</v>
      </c>
      <c r="J268" s="119">
        <v>192</v>
      </c>
      <c r="K268" s="119">
        <v>432</v>
      </c>
      <c r="L268" s="119">
        <v>4</v>
      </c>
      <c r="M268" s="119">
        <v>4</v>
      </c>
      <c r="N268" s="119">
        <v>32</v>
      </c>
      <c r="O268" s="119" t="s">
        <v>43</v>
      </c>
      <c r="P268" s="119" t="s">
        <v>43</v>
      </c>
      <c r="Q268" s="133" t="s">
        <v>43</v>
      </c>
      <c r="R268" s="134" t="s">
        <v>18</v>
      </c>
      <c r="S268" s="134" t="s">
        <v>8851</v>
      </c>
      <c r="T268" s="134" t="s">
        <v>63</v>
      </c>
      <c r="U268" s="119">
        <v>11</v>
      </c>
      <c r="V268" s="134">
        <v>11370</v>
      </c>
      <c r="W268" s="103" t="s">
        <v>2624</v>
      </c>
      <c r="X268" s="136" t="str">
        <f t="shared" si="13"/>
        <v>11370MAACE</v>
      </c>
      <c r="Y268" s="137" t="s">
        <v>2625</v>
      </c>
      <c r="Z268" s="119" t="s">
        <v>116</v>
      </c>
      <c r="AA268" s="119" t="s">
        <v>260</v>
      </c>
      <c r="AB268" s="131" t="s">
        <v>2626</v>
      </c>
      <c r="AC268" s="119" t="s">
        <v>52</v>
      </c>
      <c r="AD268" s="119" t="s">
        <v>42</v>
      </c>
      <c r="AE268" s="119" t="s">
        <v>1421</v>
      </c>
      <c r="AF268" s="143" t="s">
        <v>341</v>
      </c>
      <c r="AG268" s="143" t="s">
        <v>340</v>
      </c>
      <c r="AH268" s="143"/>
      <c r="AI268" s="133" t="s">
        <v>342</v>
      </c>
      <c r="AJ268" s="133" t="s">
        <v>123</v>
      </c>
      <c r="AK268" s="133" t="s">
        <v>124</v>
      </c>
      <c r="AL268" s="133"/>
      <c r="AM268" s="133"/>
      <c r="AN268" s="133" t="s">
        <v>42</v>
      </c>
      <c r="AO268" s="133" t="s">
        <v>42</v>
      </c>
      <c r="AP268" s="133">
        <v>1530</v>
      </c>
      <c r="AQ268" s="133" t="s">
        <v>126</v>
      </c>
      <c r="AR268" s="137"/>
      <c r="AS268" s="137"/>
      <c r="AT268" s="137"/>
      <c r="AU268" s="133">
        <v>1001890121</v>
      </c>
      <c r="AV268" s="133" t="s">
        <v>2627</v>
      </c>
      <c r="AW268" s="133" t="s">
        <v>2628</v>
      </c>
      <c r="AX268" s="138" t="s">
        <v>8179</v>
      </c>
      <c r="AY268" s="138"/>
      <c r="AZ268" s="138"/>
      <c r="BA268" s="138"/>
      <c r="BB268" s="138"/>
      <c r="BC268" s="300">
        <v>2026063379</v>
      </c>
      <c r="BD268" s="300" t="s">
        <v>9156</v>
      </c>
      <c r="BE268" s="138"/>
    </row>
    <row r="269" spans="1:57" s="140" customFormat="1" ht="12" customHeight="1">
      <c r="A269" s="119">
        <v>2013</v>
      </c>
      <c r="B269" s="119" t="s">
        <v>138</v>
      </c>
      <c r="C269" s="119" t="s">
        <v>2047</v>
      </c>
      <c r="D269" s="131" t="s">
        <v>43</v>
      </c>
      <c r="E269" s="131" t="str">
        <f t="shared" si="14"/>
        <v>SIM</v>
      </c>
      <c r="F269" s="131" t="str">
        <f t="shared" si="15"/>
        <v>SIM</v>
      </c>
      <c r="G269" s="132">
        <v>41543</v>
      </c>
      <c r="H269" s="119" t="s">
        <v>44</v>
      </c>
      <c r="I269" s="119" t="s">
        <v>62</v>
      </c>
      <c r="J269" s="119">
        <v>192</v>
      </c>
      <c r="K269" s="119">
        <v>432</v>
      </c>
      <c r="L269" s="119">
        <v>4</v>
      </c>
      <c r="M269" s="119">
        <v>4</v>
      </c>
      <c r="N269" s="119">
        <v>32</v>
      </c>
      <c r="O269" s="119" t="s">
        <v>43</v>
      </c>
      <c r="P269" s="119" t="s">
        <v>43</v>
      </c>
      <c r="Q269" s="133" t="s">
        <v>43</v>
      </c>
      <c r="R269" s="134" t="s">
        <v>18</v>
      </c>
      <c r="S269" s="134" t="s">
        <v>8851</v>
      </c>
      <c r="T269" s="134" t="s">
        <v>63</v>
      </c>
      <c r="U269" s="119">
        <v>11</v>
      </c>
      <c r="V269" s="134">
        <v>11370</v>
      </c>
      <c r="W269" s="103" t="s">
        <v>2629</v>
      </c>
      <c r="X269" s="136" t="str">
        <f t="shared" si="13"/>
        <v>11370MAACH</v>
      </c>
      <c r="Y269" s="137" t="s">
        <v>2630</v>
      </c>
      <c r="Z269" s="119" t="s">
        <v>116</v>
      </c>
      <c r="AA269" s="119" t="s">
        <v>260</v>
      </c>
      <c r="AB269" s="131" t="s">
        <v>2631</v>
      </c>
      <c r="AC269" s="119" t="s">
        <v>87</v>
      </c>
      <c r="AD269" s="119" t="s">
        <v>42</v>
      </c>
      <c r="AE269" s="119" t="s">
        <v>254</v>
      </c>
      <c r="AF269" s="119" t="s">
        <v>120</v>
      </c>
      <c r="AG269" s="119" t="s">
        <v>121</v>
      </c>
      <c r="AH269" s="119"/>
      <c r="AI269" s="138" t="s">
        <v>1340</v>
      </c>
      <c r="AJ269" s="133" t="s">
        <v>123</v>
      </c>
      <c r="AK269" s="133" t="s">
        <v>124</v>
      </c>
      <c r="AL269" s="133"/>
      <c r="AM269" s="133"/>
      <c r="AN269" s="133" t="s">
        <v>42</v>
      </c>
      <c r="AO269" s="133" t="s">
        <v>42</v>
      </c>
      <c r="AP269" s="133">
        <v>1530</v>
      </c>
      <c r="AQ269" s="133" t="s">
        <v>126</v>
      </c>
      <c r="AR269" s="137"/>
      <c r="AS269" s="137"/>
      <c r="AT269" s="137"/>
      <c r="AU269" s="133">
        <v>1001879144</v>
      </c>
      <c r="AV269" s="133" t="s">
        <v>2632</v>
      </c>
      <c r="AW269" s="133" t="s">
        <v>2633</v>
      </c>
      <c r="AX269" s="138" t="s">
        <v>8179</v>
      </c>
      <c r="AY269" s="138"/>
      <c r="AZ269" s="138"/>
      <c r="BA269" s="138"/>
      <c r="BB269" s="138"/>
      <c r="BC269" s="300">
        <v>2026063379</v>
      </c>
      <c r="BD269" s="300" t="s">
        <v>9157</v>
      </c>
      <c r="BE269" s="138"/>
    </row>
    <row r="270" spans="1:57" s="140" customFormat="1" ht="12" customHeight="1">
      <c r="A270" s="119">
        <v>2013</v>
      </c>
      <c r="B270" s="119" t="s">
        <v>138</v>
      </c>
      <c r="C270" s="119" t="s">
        <v>2047</v>
      </c>
      <c r="D270" s="131" t="s">
        <v>43</v>
      </c>
      <c r="E270" s="131" t="str">
        <f t="shared" si="14"/>
        <v>SIM</v>
      </c>
      <c r="F270" s="131" t="str">
        <f t="shared" si="15"/>
        <v>SIM</v>
      </c>
      <c r="G270" s="132">
        <v>41554</v>
      </c>
      <c r="H270" s="119" t="s">
        <v>44</v>
      </c>
      <c r="I270" s="119" t="s">
        <v>62</v>
      </c>
      <c r="J270" s="119">
        <v>192</v>
      </c>
      <c r="K270" s="119">
        <v>432</v>
      </c>
      <c r="L270" s="119">
        <v>4</v>
      </c>
      <c r="M270" s="119">
        <v>4</v>
      </c>
      <c r="N270" s="119">
        <v>32</v>
      </c>
      <c r="O270" s="119" t="s">
        <v>43</v>
      </c>
      <c r="P270" s="119" t="s">
        <v>43</v>
      </c>
      <c r="Q270" s="133" t="s">
        <v>43</v>
      </c>
      <c r="R270" s="134" t="s">
        <v>18</v>
      </c>
      <c r="S270" s="134" t="s">
        <v>8851</v>
      </c>
      <c r="T270" s="134" t="s">
        <v>63</v>
      </c>
      <c r="U270" s="119">
        <v>11</v>
      </c>
      <c r="V270" s="134">
        <v>11370</v>
      </c>
      <c r="W270" s="103" t="s">
        <v>2634</v>
      </c>
      <c r="X270" s="136" t="str">
        <f t="shared" si="13"/>
        <v>11370MAACJ</v>
      </c>
      <c r="Y270" s="137" t="s">
        <v>2635</v>
      </c>
      <c r="Z270" s="119" t="s">
        <v>116</v>
      </c>
      <c r="AA270" s="119" t="s">
        <v>260</v>
      </c>
      <c r="AB270" s="131" t="s">
        <v>2636</v>
      </c>
      <c r="AC270" s="119" t="s">
        <v>52</v>
      </c>
      <c r="AD270" s="119" t="s">
        <v>42</v>
      </c>
      <c r="AE270" s="119" t="s">
        <v>1421</v>
      </c>
      <c r="AF270" s="143" t="s">
        <v>341</v>
      </c>
      <c r="AG270" s="143" t="s">
        <v>340</v>
      </c>
      <c r="AH270" s="143"/>
      <c r="AI270" s="133" t="s">
        <v>342</v>
      </c>
      <c r="AJ270" s="133" t="s">
        <v>123</v>
      </c>
      <c r="AK270" s="133" t="s">
        <v>124</v>
      </c>
      <c r="AL270" s="133"/>
      <c r="AM270" s="133"/>
      <c r="AN270" s="133" t="s">
        <v>42</v>
      </c>
      <c r="AO270" s="133" t="s">
        <v>42</v>
      </c>
      <c r="AP270" s="133">
        <v>1530</v>
      </c>
      <c r="AQ270" s="133" t="s">
        <v>126</v>
      </c>
      <c r="AR270" s="137"/>
      <c r="AS270" s="137"/>
      <c r="AT270" s="137"/>
      <c r="AU270" s="133">
        <v>1001879314</v>
      </c>
      <c r="AV270" s="133" t="s">
        <v>2637</v>
      </c>
      <c r="AW270" s="133" t="s">
        <v>2638</v>
      </c>
      <c r="AX270" s="138" t="s">
        <v>8179</v>
      </c>
      <c r="AY270" s="138"/>
      <c r="AZ270" s="138"/>
      <c r="BA270" s="138"/>
      <c r="BB270" s="138"/>
      <c r="BC270" s="300">
        <v>2026063379</v>
      </c>
      <c r="BD270" s="300" t="s">
        <v>9158</v>
      </c>
      <c r="BE270" s="138"/>
    </row>
    <row r="271" spans="1:57" s="140" customFormat="1" ht="12" customHeight="1">
      <c r="A271" s="119">
        <v>2013</v>
      </c>
      <c r="B271" s="119" t="s">
        <v>138</v>
      </c>
      <c r="C271" s="119" t="s">
        <v>2047</v>
      </c>
      <c r="D271" s="131" t="s">
        <v>43</v>
      </c>
      <c r="E271" s="131" t="str">
        <f t="shared" si="14"/>
        <v>SIM</v>
      </c>
      <c r="F271" s="131" t="str">
        <f t="shared" si="15"/>
        <v>SIM</v>
      </c>
      <c r="G271" s="132">
        <v>41586</v>
      </c>
      <c r="H271" s="119" t="s">
        <v>44</v>
      </c>
      <c r="I271" s="119" t="s">
        <v>62</v>
      </c>
      <c r="J271" s="119">
        <v>192</v>
      </c>
      <c r="K271" s="119">
        <v>432</v>
      </c>
      <c r="L271" s="119">
        <v>4</v>
      </c>
      <c r="M271" s="119">
        <v>4</v>
      </c>
      <c r="N271" s="119">
        <v>32</v>
      </c>
      <c r="O271" s="119" t="s">
        <v>43</v>
      </c>
      <c r="P271" s="119" t="s">
        <v>43</v>
      </c>
      <c r="Q271" s="133" t="s">
        <v>43</v>
      </c>
      <c r="R271" s="134" t="s">
        <v>18</v>
      </c>
      <c r="S271" s="134" t="s">
        <v>8851</v>
      </c>
      <c r="T271" s="134" t="s">
        <v>63</v>
      </c>
      <c r="U271" s="119">
        <v>11</v>
      </c>
      <c r="V271" s="134">
        <v>11370</v>
      </c>
      <c r="W271" s="103" t="s">
        <v>2639</v>
      </c>
      <c r="X271" s="136" t="str">
        <f t="shared" si="13"/>
        <v>11370MAACN</v>
      </c>
      <c r="Y271" s="137" t="s">
        <v>2640</v>
      </c>
      <c r="Z271" s="119" t="s">
        <v>116</v>
      </c>
      <c r="AA271" s="119" t="s">
        <v>260</v>
      </c>
      <c r="AB271" s="131" t="s">
        <v>2641</v>
      </c>
      <c r="AC271" s="119" t="s">
        <v>87</v>
      </c>
      <c r="AD271" s="119" t="s">
        <v>42</v>
      </c>
      <c r="AE271" s="119" t="s">
        <v>254</v>
      </c>
      <c r="AF271" s="119" t="s">
        <v>120</v>
      </c>
      <c r="AG271" s="119" t="s">
        <v>121</v>
      </c>
      <c r="AH271" s="119"/>
      <c r="AI271" s="138" t="s">
        <v>1340</v>
      </c>
      <c r="AJ271" s="133" t="s">
        <v>123</v>
      </c>
      <c r="AK271" s="133" t="s">
        <v>124</v>
      </c>
      <c r="AL271" s="133"/>
      <c r="AM271" s="133"/>
      <c r="AN271" s="133" t="s">
        <v>42</v>
      </c>
      <c r="AO271" s="133" t="s">
        <v>42</v>
      </c>
      <c r="AP271" s="133">
        <v>1530</v>
      </c>
      <c r="AQ271" s="133" t="s">
        <v>126</v>
      </c>
      <c r="AR271" s="137"/>
      <c r="AS271" s="137"/>
      <c r="AT271" s="137"/>
      <c r="AU271" s="133">
        <v>1001890172</v>
      </c>
      <c r="AV271" s="133" t="s">
        <v>2642</v>
      </c>
      <c r="AW271" s="133" t="s">
        <v>2643</v>
      </c>
      <c r="AX271" s="138" t="s">
        <v>8179</v>
      </c>
      <c r="AY271" s="138"/>
      <c r="AZ271" s="138"/>
      <c r="BA271" s="138"/>
      <c r="BB271" s="138"/>
      <c r="BC271" s="300">
        <v>2026063379</v>
      </c>
      <c r="BD271" s="300" t="s">
        <v>9159</v>
      </c>
      <c r="BE271" s="138"/>
    </row>
    <row r="272" spans="1:57" s="140" customFormat="1" ht="12" customHeight="1">
      <c r="A272" s="119">
        <v>2013</v>
      </c>
      <c r="B272" s="119" t="s">
        <v>138</v>
      </c>
      <c r="C272" s="119" t="s">
        <v>2047</v>
      </c>
      <c r="D272" s="131" t="s">
        <v>43</v>
      </c>
      <c r="E272" s="131" t="str">
        <f t="shared" si="14"/>
        <v>SIM</v>
      </c>
      <c r="F272" s="131" t="str">
        <f t="shared" si="15"/>
        <v>SIM</v>
      </c>
      <c r="G272" s="132">
        <v>41557</v>
      </c>
      <c r="H272" s="119" t="s">
        <v>44</v>
      </c>
      <c r="I272" s="119" t="s">
        <v>62</v>
      </c>
      <c r="J272" s="119">
        <v>192</v>
      </c>
      <c r="K272" s="119">
        <v>432</v>
      </c>
      <c r="L272" s="119">
        <v>4</v>
      </c>
      <c r="M272" s="119">
        <v>4</v>
      </c>
      <c r="N272" s="119">
        <v>32</v>
      </c>
      <c r="O272" s="119" t="s">
        <v>43</v>
      </c>
      <c r="P272" s="119" t="s">
        <v>43</v>
      </c>
      <c r="Q272" s="133" t="s">
        <v>43</v>
      </c>
      <c r="R272" s="134" t="s">
        <v>18</v>
      </c>
      <c r="S272" s="134" t="s">
        <v>8851</v>
      </c>
      <c r="T272" s="134" t="s">
        <v>63</v>
      </c>
      <c r="U272" s="119">
        <v>11</v>
      </c>
      <c r="V272" s="134">
        <v>11318</v>
      </c>
      <c r="W272" s="103" t="s">
        <v>2415</v>
      </c>
      <c r="X272" s="136" t="str">
        <f t="shared" si="13"/>
        <v>11318JAADU</v>
      </c>
      <c r="Y272" s="137" t="s">
        <v>2416</v>
      </c>
      <c r="Z272" s="119" t="s">
        <v>2417</v>
      </c>
      <c r="AA272" s="119" t="s">
        <v>1015</v>
      </c>
      <c r="AB272" s="131" t="s">
        <v>2418</v>
      </c>
      <c r="AC272" s="119" t="s">
        <v>87</v>
      </c>
      <c r="AD272" s="119" t="s">
        <v>42</v>
      </c>
      <c r="AE272" s="119" t="s">
        <v>2419</v>
      </c>
      <c r="AF272" s="119" t="s">
        <v>501</v>
      </c>
      <c r="AG272" s="119" t="s">
        <v>1170</v>
      </c>
      <c r="AH272" s="119"/>
      <c r="AI272" s="138" t="s">
        <v>503</v>
      </c>
      <c r="AJ272" s="133" t="s">
        <v>123</v>
      </c>
      <c r="AK272" s="133" t="s">
        <v>124</v>
      </c>
      <c r="AL272" s="133"/>
      <c r="AM272" s="133"/>
      <c r="AN272" s="133" t="s">
        <v>42</v>
      </c>
      <c r="AO272" s="133" t="s">
        <v>42</v>
      </c>
      <c r="AP272" s="133" t="s">
        <v>70</v>
      </c>
      <c r="AQ272" s="133" t="s">
        <v>126</v>
      </c>
      <c r="AR272" s="137"/>
      <c r="AS272" s="137"/>
      <c r="AT272" s="137"/>
      <c r="AU272" s="133">
        <v>1001879640</v>
      </c>
      <c r="AV272" s="133" t="s">
        <v>2420</v>
      </c>
      <c r="AW272" s="133" t="s">
        <v>2421</v>
      </c>
      <c r="AX272" s="138"/>
      <c r="AY272" s="138"/>
      <c r="AZ272" s="138"/>
      <c r="BA272" s="138"/>
      <c r="BB272" s="138"/>
      <c r="BC272" s="300">
        <v>2026063379</v>
      </c>
      <c r="BD272" s="300" t="s">
        <v>9160</v>
      </c>
      <c r="BE272" s="138"/>
    </row>
    <row r="273" spans="1:57" s="140" customFormat="1" ht="12" customHeight="1">
      <c r="A273" s="119">
        <v>2013</v>
      </c>
      <c r="B273" s="119" t="s">
        <v>138</v>
      </c>
      <c r="C273" s="119" t="s">
        <v>2047</v>
      </c>
      <c r="D273" s="131" t="s">
        <v>43</v>
      </c>
      <c r="E273" s="131" t="str">
        <f t="shared" si="14"/>
        <v>SIM</v>
      </c>
      <c r="F273" s="131" t="str">
        <f t="shared" si="15"/>
        <v>SIM</v>
      </c>
      <c r="G273" s="132">
        <v>41579</v>
      </c>
      <c r="H273" s="119" t="s">
        <v>44</v>
      </c>
      <c r="I273" s="119" t="s">
        <v>62</v>
      </c>
      <c r="J273" s="119">
        <v>192</v>
      </c>
      <c r="K273" s="119">
        <v>432</v>
      </c>
      <c r="L273" s="119">
        <v>4</v>
      </c>
      <c r="M273" s="119">
        <v>4</v>
      </c>
      <c r="N273" s="119">
        <v>32</v>
      </c>
      <c r="O273" s="119" t="s">
        <v>43</v>
      </c>
      <c r="P273" s="119" t="s">
        <v>43</v>
      </c>
      <c r="Q273" s="133" t="s">
        <v>43</v>
      </c>
      <c r="R273" s="134" t="s">
        <v>18</v>
      </c>
      <c r="S273" s="134" t="s">
        <v>8851</v>
      </c>
      <c r="T273" s="134" t="s">
        <v>63</v>
      </c>
      <c r="U273" s="119">
        <v>11</v>
      </c>
      <c r="V273" s="134">
        <v>11548</v>
      </c>
      <c r="W273" s="103" t="s">
        <v>2973</v>
      </c>
      <c r="X273" s="136" t="str">
        <f t="shared" si="13"/>
        <v>11548SBAFC</v>
      </c>
      <c r="Y273" s="137" t="s">
        <v>2974</v>
      </c>
      <c r="Z273" s="119" t="s">
        <v>1663</v>
      </c>
      <c r="AA273" s="119" t="s">
        <v>1713</v>
      </c>
      <c r="AB273" s="131" t="s">
        <v>2975</v>
      </c>
      <c r="AC273" s="119" t="s">
        <v>87</v>
      </c>
      <c r="AD273" s="119" t="s">
        <v>42</v>
      </c>
      <c r="AE273" s="119" t="s">
        <v>1715</v>
      </c>
      <c r="AF273" s="119" t="s">
        <v>120</v>
      </c>
      <c r="AG273" s="119" t="s">
        <v>121</v>
      </c>
      <c r="AH273" s="119"/>
      <c r="AI273" s="138" t="s">
        <v>1069</v>
      </c>
      <c r="AJ273" s="133" t="s">
        <v>123</v>
      </c>
      <c r="AK273" s="133" t="s">
        <v>124</v>
      </c>
      <c r="AL273" s="133"/>
      <c r="AM273" s="133"/>
      <c r="AN273" s="133" t="s">
        <v>42</v>
      </c>
      <c r="AO273" s="133" t="s">
        <v>42</v>
      </c>
      <c r="AP273" s="133" t="s">
        <v>298</v>
      </c>
      <c r="AQ273" s="133" t="s">
        <v>126</v>
      </c>
      <c r="AR273" s="137"/>
      <c r="AS273" s="137"/>
      <c r="AT273" s="137"/>
      <c r="AU273" s="133">
        <v>1001890016</v>
      </c>
      <c r="AV273" s="133" t="s">
        <v>2976</v>
      </c>
      <c r="AW273" s="133" t="s">
        <v>2977</v>
      </c>
      <c r="AX273" s="138" t="s">
        <v>8179</v>
      </c>
      <c r="AY273" s="138"/>
      <c r="AZ273" s="138"/>
      <c r="BA273" s="138"/>
      <c r="BB273" s="138"/>
      <c r="BC273" s="300">
        <v>2026063379</v>
      </c>
      <c r="BD273" s="300" t="s">
        <v>9161</v>
      </c>
      <c r="BE273" s="138"/>
    </row>
    <row r="274" spans="1:57" s="140" customFormat="1" ht="12" customHeight="1">
      <c r="A274" s="119">
        <v>2013</v>
      </c>
      <c r="B274" s="119" t="s">
        <v>138</v>
      </c>
      <c r="C274" s="119" t="s">
        <v>2047</v>
      </c>
      <c r="D274" s="131" t="s">
        <v>43</v>
      </c>
      <c r="E274" s="131" t="str">
        <f t="shared" si="14"/>
        <v>SIM</v>
      </c>
      <c r="F274" s="131" t="str">
        <f t="shared" si="15"/>
        <v>SIM</v>
      </c>
      <c r="G274" s="132">
        <v>41614</v>
      </c>
      <c r="H274" s="119" t="s">
        <v>44</v>
      </c>
      <c r="I274" s="119" t="s">
        <v>62</v>
      </c>
      <c r="J274" s="119">
        <v>192</v>
      </c>
      <c r="K274" s="119">
        <v>432</v>
      </c>
      <c r="L274" s="119">
        <v>4</v>
      </c>
      <c r="M274" s="119">
        <v>4</v>
      </c>
      <c r="N274" s="119">
        <v>32</v>
      </c>
      <c r="O274" s="119" t="s">
        <v>43</v>
      </c>
      <c r="P274" s="119" t="s">
        <v>43</v>
      </c>
      <c r="Q274" s="133" t="s">
        <v>43</v>
      </c>
      <c r="R274" s="134" t="s">
        <v>18</v>
      </c>
      <c r="S274" s="134" t="s">
        <v>8851</v>
      </c>
      <c r="T274" s="134" t="s">
        <v>63</v>
      </c>
      <c r="U274" s="119">
        <v>11</v>
      </c>
      <c r="V274" s="134">
        <v>11357</v>
      </c>
      <c r="W274" s="103" t="s">
        <v>2478</v>
      </c>
      <c r="X274" s="136" t="str">
        <f t="shared" si="13"/>
        <v>11357MQAFN</v>
      </c>
      <c r="Y274" s="137" t="s">
        <v>2479</v>
      </c>
      <c r="Z274" s="119" t="s">
        <v>1267</v>
      </c>
      <c r="AA274" s="119" t="s">
        <v>1268</v>
      </c>
      <c r="AB274" s="131" t="s">
        <v>2480</v>
      </c>
      <c r="AC274" s="119" t="s">
        <v>87</v>
      </c>
      <c r="AD274" s="119" t="s">
        <v>1270</v>
      </c>
      <c r="AE274" s="119" t="s">
        <v>1271</v>
      </c>
      <c r="AF274" s="119" t="s">
        <v>501</v>
      </c>
      <c r="AG274" s="119" t="s">
        <v>1170</v>
      </c>
      <c r="AH274" s="119"/>
      <c r="AI274" s="138" t="s">
        <v>503</v>
      </c>
      <c r="AJ274" s="133" t="s">
        <v>124</v>
      </c>
      <c r="AK274" s="133" t="s">
        <v>123</v>
      </c>
      <c r="AL274" s="133"/>
      <c r="AM274" s="133"/>
      <c r="AN274" s="133" t="s">
        <v>42</v>
      </c>
      <c r="AO274" s="133" t="s">
        <v>42</v>
      </c>
      <c r="AP274" s="133" t="s">
        <v>858</v>
      </c>
      <c r="AQ274" s="133" t="s">
        <v>126</v>
      </c>
      <c r="AR274" s="137"/>
      <c r="AS274" s="137"/>
      <c r="AT274" s="137"/>
      <c r="AU274" s="248">
        <v>1003663726</v>
      </c>
      <c r="AV274" s="133" t="s">
        <v>2481</v>
      </c>
      <c r="AW274" s="133" t="s">
        <v>2482</v>
      </c>
      <c r="AX274" s="138"/>
      <c r="AY274" s="138"/>
      <c r="AZ274" s="138"/>
      <c r="BA274" s="138"/>
      <c r="BB274" s="138"/>
      <c r="BC274" s="300">
        <v>2026063379</v>
      </c>
      <c r="BD274" s="300" t="s">
        <v>9162</v>
      </c>
      <c r="BE274" s="138"/>
    </row>
    <row r="275" spans="1:57" s="140" customFormat="1" ht="12" customHeight="1">
      <c r="A275" s="119">
        <v>2013</v>
      </c>
      <c r="B275" s="119" t="s">
        <v>138</v>
      </c>
      <c r="C275" s="119" t="s">
        <v>2047</v>
      </c>
      <c r="D275" s="131" t="s">
        <v>43</v>
      </c>
      <c r="E275" s="131" t="str">
        <f t="shared" si="14"/>
        <v>SIM</v>
      </c>
      <c r="F275" s="131" t="str">
        <f t="shared" si="15"/>
        <v>SIM</v>
      </c>
      <c r="G275" s="132">
        <v>41563</v>
      </c>
      <c r="H275" s="119" t="s">
        <v>44</v>
      </c>
      <c r="I275" s="119" t="s">
        <v>62</v>
      </c>
      <c r="J275" s="119">
        <v>192</v>
      </c>
      <c r="K275" s="119">
        <v>432</v>
      </c>
      <c r="L275" s="119">
        <v>4</v>
      </c>
      <c r="M275" s="119">
        <v>4</v>
      </c>
      <c r="N275" s="119">
        <v>32</v>
      </c>
      <c r="O275" s="119" t="s">
        <v>43</v>
      </c>
      <c r="P275" s="119" t="s">
        <v>43</v>
      </c>
      <c r="Q275" s="133" t="s">
        <v>43</v>
      </c>
      <c r="R275" s="134" t="s">
        <v>18</v>
      </c>
      <c r="S275" s="134" t="s">
        <v>8851</v>
      </c>
      <c r="T275" s="134" t="s">
        <v>63</v>
      </c>
      <c r="U275" s="119">
        <v>11</v>
      </c>
      <c r="V275" s="134">
        <v>11548</v>
      </c>
      <c r="W275" s="103" t="s">
        <v>2978</v>
      </c>
      <c r="X275" s="136" t="str">
        <f t="shared" si="13"/>
        <v>11548SBAGA</v>
      </c>
      <c r="Y275" s="137" t="s">
        <v>2979</v>
      </c>
      <c r="Z275" s="119" t="s">
        <v>1663</v>
      </c>
      <c r="AA275" s="119" t="s">
        <v>1713</v>
      </c>
      <c r="AB275" s="131" t="s">
        <v>2980</v>
      </c>
      <c r="AC275" s="119" t="s">
        <v>87</v>
      </c>
      <c r="AD275" s="119" t="s">
        <v>42</v>
      </c>
      <c r="AE275" s="119" t="s">
        <v>1715</v>
      </c>
      <c r="AF275" s="119" t="s">
        <v>120</v>
      </c>
      <c r="AG275" s="119" t="s">
        <v>121</v>
      </c>
      <c r="AH275" s="119"/>
      <c r="AI275" s="138" t="s">
        <v>291</v>
      </c>
      <c r="AJ275" s="133" t="s">
        <v>123</v>
      </c>
      <c r="AK275" s="133" t="s">
        <v>124</v>
      </c>
      <c r="AL275" s="133"/>
      <c r="AM275" s="133"/>
      <c r="AN275" s="133" t="s">
        <v>42</v>
      </c>
      <c r="AO275" s="133" t="s">
        <v>42</v>
      </c>
      <c r="AP275" s="133" t="s">
        <v>298</v>
      </c>
      <c r="AQ275" s="133" t="s">
        <v>126</v>
      </c>
      <c r="AR275" s="137"/>
      <c r="AS275" s="137"/>
      <c r="AT275" s="137"/>
      <c r="AU275" s="133">
        <v>1001879853</v>
      </c>
      <c r="AV275" s="133" t="s">
        <v>2981</v>
      </c>
      <c r="AW275" s="133" t="s">
        <v>2982</v>
      </c>
      <c r="AX275" s="138" t="s">
        <v>8179</v>
      </c>
      <c r="AY275" s="138"/>
      <c r="AZ275" s="138"/>
      <c r="BA275" s="138"/>
      <c r="BB275" s="138"/>
      <c r="BC275" s="300">
        <v>2026063379</v>
      </c>
      <c r="BD275" s="300" t="s">
        <v>9163</v>
      </c>
      <c r="BE275" s="138"/>
    </row>
    <row r="276" spans="1:57" s="140" customFormat="1" ht="12" customHeight="1">
      <c r="A276" s="119">
        <v>2013</v>
      </c>
      <c r="B276" s="119" t="s">
        <v>138</v>
      </c>
      <c r="C276" s="119" t="s">
        <v>2047</v>
      </c>
      <c r="D276" s="131" t="s">
        <v>43</v>
      </c>
      <c r="E276" s="131" t="str">
        <f t="shared" si="14"/>
        <v>SIM</v>
      </c>
      <c r="F276" s="131" t="str">
        <f t="shared" si="15"/>
        <v>SIM</v>
      </c>
      <c r="G276" s="132">
        <v>41549</v>
      </c>
      <c r="H276" s="119" t="s">
        <v>44</v>
      </c>
      <c r="I276" s="119" t="s">
        <v>62</v>
      </c>
      <c r="J276" s="119">
        <v>192</v>
      </c>
      <c r="K276" s="119">
        <v>432</v>
      </c>
      <c r="L276" s="119">
        <v>4</v>
      </c>
      <c r="M276" s="119">
        <v>4</v>
      </c>
      <c r="N276" s="119">
        <v>32</v>
      </c>
      <c r="O276" s="119" t="s">
        <v>43</v>
      </c>
      <c r="P276" s="119" t="s">
        <v>43</v>
      </c>
      <c r="Q276" s="133" t="s">
        <v>43</v>
      </c>
      <c r="R276" s="134" t="s">
        <v>18</v>
      </c>
      <c r="S276" s="134" t="s">
        <v>8851</v>
      </c>
      <c r="T276" s="134" t="s">
        <v>63</v>
      </c>
      <c r="U276" s="119">
        <v>11</v>
      </c>
      <c r="V276" s="134">
        <v>11370</v>
      </c>
      <c r="W276" s="103" t="s">
        <v>1812</v>
      </c>
      <c r="X276" s="136" t="str">
        <f t="shared" si="13"/>
        <v>11370MAAHR</v>
      </c>
      <c r="Y276" s="137" t="s">
        <v>2644</v>
      </c>
      <c r="Z276" s="119" t="s">
        <v>116</v>
      </c>
      <c r="AA276" s="119" t="s">
        <v>260</v>
      </c>
      <c r="AB276" s="131" t="s">
        <v>2645</v>
      </c>
      <c r="AC276" s="119" t="s">
        <v>87</v>
      </c>
      <c r="AD276" s="119" t="s">
        <v>42</v>
      </c>
      <c r="AE276" s="119" t="s">
        <v>254</v>
      </c>
      <c r="AF276" s="119" t="s">
        <v>120</v>
      </c>
      <c r="AG276" s="119" t="s">
        <v>121</v>
      </c>
      <c r="AH276" s="119"/>
      <c r="AI276" s="138" t="s">
        <v>1340</v>
      </c>
      <c r="AJ276" s="133" t="s">
        <v>123</v>
      </c>
      <c r="AK276" s="133" t="s">
        <v>124</v>
      </c>
      <c r="AL276" s="133"/>
      <c r="AM276" s="133"/>
      <c r="AN276" s="133" t="s">
        <v>42</v>
      </c>
      <c r="AO276" s="133" t="s">
        <v>42</v>
      </c>
      <c r="AP276" s="133">
        <v>1530</v>
      </c>
      <c r="AQ276" s="133" t="s">
        <v>126</v>
      </c>
      <c r="AR276" s="137"/>
      <c r="AS276" s="137"/>
      <c r="AT276" s="137"/>
      <c r="AU276" s="133">
        <v>1001879284</v>
      </c>
      <c r="AV276" s="133" t="s">
        <v>2646</v>
      </c>
      <c r="AW276" s="133" t="s">
        <v>2647</v>
      </c>
      <c r="AX276" s="138" t="s">
        <v>8179</v>
      </c>
      <c r="AY276" s="138"/>
      <c r="AZ276" s="138"/>
      <c r="BA276" s="138"/>
      <c r="BB276" s="138"/>
      <c r="BC276" s="300">
        <v>2026063379</v>
      </c>
      <c r="BD276" s="300" t="s">
        <v>9164</v>
      </c>
      <c r="BE276" s="138"/>
    </row>
    <row r="277" spans="1:57" s="140" customFormat="1" ht="12" customHeight="1">
      <c r="A277" s="119">
        <v>2013</v>
      </c>
      <c r="B277" s="119" t="s">
        <v>138</v>
      </c>
      <c r="C277" s="119" t="s">
        <v>2047</v>
      </c>
      <c r="D277" s="131" t="s">
        <v>43</v>
      </c>
      <c r="E277" s="131" t="str">
        <f t="shared" si="14"/>
        <v>SIM</v>
      </c>
      <c r="F277" s="131" t="str">
        <f t="shared" si="15"/>
        <v>SIM</v>
      </c>
      <c r="G277" s="132">
        <v>41605</v>
      </c>
      <c r="H277" s="119" t="s">
        <v>44</v>
      </c>
      <c r="I277" s="119" t="s">
        <v>62</v>
      </c>
      <c r="J277" s="119">
        <v>192</v>
      </c>
      <c r="K277" s="119">
        <v>432</v>
      </c>
      <c r="L277" s="119">
        <v>4</v>
      </c>
      <c r="M277" s="119">
        <v>4</v>
      </c>
      <c r="N277" s="119">
        <v>32</v>
      </c>
      <c r="O277" s="119" t="s">
        <v>43</v>
      </c>
      <c r="P277" s="119" t="s">
        <v>43</v>
      </c>
      <c r="Q277" s="133" t="s">
        <v>43</v>
      </c>
      <c r="R277" s="134" t="s">
        <v>18</v>
      </c>
      <c r="S277" s="134" t="s">
        <v>8851</v>
      </c>
      <c r="T277" s="134" t="s">
        <v>63</v>
      </c>
      <c r="U277" s="119">
        <v>11</v>
      </c>
      <c r="V277" s="134">
        <v>11082</v>
      </c>
      <c r="W277" s="103" t="s">
        <v>2164</v>
      </c>
      <c r="X277" s="136" t="str">
        <f t="shared" si="13"/>
        <v>11082BMAHS</v>
      </c>
      <c r="Y277" s="137" t="s">
        <v>2165</v>
      </c>
      <c r="Z277" s="119" t="s">
        <v>2166</v>
      </c>
      <c r="AA277" s="119" t="s">
        <v>2167</v>
      </c>
      <c r="AB277" s="131" t="s">
        <v>2168</v>
      </c>
      <c r="AC277" s="119" t="s">
        <v>52</v>
      </c>
      <c r="AD277" s="119" t="s">
        <v>2169</v>
      </c>
      <c r="AE277" s="119" t="s">
        <v>310</v>
      </c>
      <c r="AF277" s="119" t="s">
        <v>1443</v>
      </c>
      <c r="AG277" s="119" t="s">
        <v>311</v>
      </c>
      <c r="AH277" s="119"/>
      <c r="AI277" s="138" t="s">
        <v>1455</v>
      </c>
      <c r="AJ277" s="133" t="s">
        <v>124</v>
      </c>
      <c r="AK277" s="133" t="s">
        <v>123</v>
      </c>
      <c r="AL277" s="133"/>
      <c r="AM277" s="133"/>
      <c r="AN277" s="133" t="s">
        <v>42</v>
      </c>
      <c r="AO277" s="133" t="s">
        <v>42</v>
      </c>
      <c r="AP277" s="133">
        <v>1540</v>
      </c>
      <c r="AQ277" s="133" t="s">
        <v>71</v>
      </c>
      <c r="AR277" s="137"/>
      <c r="AS277" s="137"/>
      <c r="AT277" s="137"/>
      <c r="AU277" s="133">
        <v>1001890911</v>
      </c>
      <c r="AV277" s="133" t="s">
        <v>2170</v>
      </c>
      <c r="AW277" s="133" t="s">
        <v>2171</v>
      </c>
      <c r="AX277" s="138" t="s">
        <v>8179</v>
      </c>
      <c r="AY277" s="138"/>
      <c r="AZ277" s="138"/>
      <c r="BA277" s="138"/>
      <c r="BB277" s="138"/>
      <c r="BC277" s="300">
        <v>2026063379</v>
      </c>
      <c r="BD277" s="300" t="s">
        <v>9165</v>
      </c>
      <c r="BE277" s="138"/>
    </row>
    <row r="278" spans="1:57" s="140" customFormat="1" ht="12" customHeight="1">
      <c r="A278" s="119">
        <v>2013</v>
      </c>
      <c r="B278" s="119" t="s">
        <v>138</v>
      </c>
      <c r="C278" s="119" t="s">
        <v>2047</v>
      </c>
      <c r="D278" s="131" t="s">
        <v>43</v>
      </c>
      <c r="E278" s="131" t="str">
        <f t="shared" si="14"/>
        <v>SIM</v>
      </c>
      <c r="F278" s="131" t="str">
        <f t="shared" si="15"/>
        <v>SIM</v>
      </c>
      <c r="G278" s="132">
        <v>41530</v>
      </c>
      <c r="H278" s="119" t="s">
        <v>44</v>
      </c>
      <c r="I278" s="119" t="s">
        <v>62</v>
      </c>
      <c r="J278" s="119">
        <v>192</v>
      </c>
      <c r="K278" s="119">
        <v>432</v>
      </c>
      <c r="L278" s="119">
        <v>4</v>
      </c>
      <c r="M278" s="119">
        <v>4</v>
      </c>
      <c r="N278" s="119">
        <v>32</v>
      </c>
      <c r="O278" s="119" t="s">
        <v>43</v>
      </c>
      <c r="P278" s="119" t="s">
        <v>43</v>
      </c>
      <c r="Q278" s="133" t="s">
        <v>43</v>
      </c>
      <c r="R278" s="134" t="s">
        <v>18</v>
      </c>
      <c r="S278" s="134" t="s">
        <v>8851</v>
      </c>
      <c r="T278" s="134" t="s">
        <v>63</v>
      </c>
      <c r="U278" s="119">
        <v>11</v>
      </c>
      <c r="V278" s="134">
        <v>11370</v>
      </c>
      <c r="W278" s="103" t="s">
        <v>2164</v>
      </c>
      <c r="X278" s="136" t="str">
        <f t="shared" si="13"/>
        <v>11370MAAHS</v>
      </c>
      <c r="Y278" s="137" t="s">
        <v>2648</v>
      </c>
      <c r="Z278" s="119" t="s">
        <v>116</v>
      </c>
      <c r="AA278" s="119" t="s">
        <v>260</v>
      </c>
      <c r="AB278" s="131" t="s">
        <v>2649</v>
      </c>
      <c r="AC278" s="119" t="s">
        <v>87</v>
      </c>
      <c r="AD278" s="119" t="s">
        <v>42</v>
      </c>
      <c r="AE278" s="119" t="s">
        <v>254</v>
      </c>
      <c r="AF278" s="119" t="s">
        <v>120</v>
      </c>
      <c r="AG278" s="119" t="s">
        <v>121</v>
      </c>
      <c r="AH278" s="119"/>
      <c r="AI278" s="138" t="s">
        <v>1340</v>
      </c>
      <c r="AJ278" s="133" t="s">
        <v>123</v>
      </c>
      <c r="AK278" s="133" t="s">
        <v>124</v>
      </c>
      <c r="AL278" s="133"/>
      <c r="AM278" s="133"/>
      <c r="AN278" s="133" t="s">
        <v>42</v>
      </c>
      <c r="AO278" s="133" t="s">
        <v>42</v>
      </c>
      <c r="AP278" s="133">
        <v>1530</v>
      </c>
      <c r="AQ278" s="133" t="s">
        <v>126</v>
      </c>
      <c r="AR278" s="137"/>
      <c r="AS278" s="137"/>
      <c r="AT278" s="137"/>
      <c r="AU278" s="133">
        <v>1001875750</v>
      </c>
      <c r="AV278" s="133" t="s">
        <v>2650</v>
      </c>
      <c r="AW278" s="133" t="s">
        <v>2651</v>
      </c>
      <c r="AX278" s="138" t="s">
        <v>8179</v>
      </c>
      <c r="AY278" s="138"/>
      <c r="AZ278" s="138"/>
      <c r="BA278" s="138"/>
      <c r="BB278" s="138"/>
      <c r="BC278" s="300">
        <v>2026063379</v>
      </c>
      <c r="BD278" s="300" t="s">
        <v>9166</v>
      </c>
      <c r="BE278" s="138"/>
    </row>
    <row r="279" spans="1:57" s="140" customFormat="1" ht="12" customHeight="1">
      <c r="A279" s="119">
        <v>2013</v>
      </c>
      <c r="B279" s="119" t="s">
        <v>138</v>
      </c>
      <c r="C279" s="119" t="s">
        <v>2047</v>
      </c>
      <c r="D279" s="131" t="s">
        <v>43</v>
      </c>
      <c r="E279" s="131" t="str">
        <f t="shared" si="14"/>
        <v>SIM</v>
      </c>
      <c r="F279" s="131" t="str">
        <f t="shared" si="15"/>
        <v>SIM</v>
      </c>
      <c r="G279" s="132">
        <v>41577</v>
      </c>
      <c r="H279" s="119" t="s">
        <v>44</v>
      </c>
      <c r="I279" s="119" t="s">
        <v>62</v>
      </c>
      <c r="J279" s="119">
        <v>192</v>
      </c>
      <c r="K279" s="119">
        <v>432</v>
      </c>
      <c r="L279" s="119">
        <v>4</v>
      </c>
      <c r="M279" s="119">
        <v>4</v>
      </c>
      <c r="N279" s="119">
        <v>32</v>
      </c>
      <c r="O279" s="119" t="s">
        <v>43</v>
      </c>
      <c r="P279" s="119" t="s">
        <v>43</v>
      </c>
      <c r="Q279" s="133" t="s">
        <v>43</v>
      </c>
      <c r="R279" s="134" t="s">
        <v>18</v>
      </c>
      <c r="S279" s="134" t="s">
        <v>8851</v>
      </c>
      <c r="T279" s="134" t="s">
        <v>63</v>
      </c>
      <c r="U279" s="119">
        <v>11</v>
      </c>
      <c r="V279" s="134">
        <v>11370</v>
      </c>
      <c r="W279" s="103" t="s">
        <v>175</v>
      </c>
      <c r="X279" s="136" t="str">
        <f t="shared" si="13"/>
        <v>11370MAAHU</v>
      </c>
      <c r="Y279" s="137" t="s">
        <v>2652</v>
      </c>
      <c r="Z279" s="119" t="s">
        <v>116</v>
      </c>
      <c r="AA279" s="119" t="s">
        <v>260</v>
      </c>
      <c r="AB279" s="131" t="s">
        <v>2653</v>
      </c>
      <c r="AC279" s="119" t="s">
        <v>52</v>
      </c>
      <c r="AD279" s="119" t="s">
        <v>42</v>
      </c>
      <c r="AE279" s="119" t="s">
        <v>1421</v>
      </c>
      <c r="AF279" s="119" t="s">
        <v>341</v>
      </c>
      <c r="AG279" s="119" t="s">
        <v>340</v>
      </c>
      <c r="AH279" s="119"/>
      <c r="AI279" s="138" t="s">
        <v>342</v>
      </c>
      <c r="AJ279" s="133" t="s">
        <v>123</v>
      </c>
      <c r="AK279" s="133" t="s">
        <v>124</v>
      </c>
      <c r="AL279" s="133"/>
      <c r="AM279" s="133"/>
      <c r="AN279" s="133" t="s">
        <v>42</v>
      </c>
      <c r="AO279" s="133" t="s">
        <v>42</v>
      </c>
      <c r="AP279" s="133">
        <v>1530</v>
      </c>
      <c r="AQ279" s="133" t="s">
        <v>126</v>
      </c>
      <c r="AR279" s="137"/>
      <c r="AS279" s="137"/>
      <c r="AT279" s="137"/>
      <c r="AU279" s="133">
        <v>1001889956</v>
      </c>
      <c r="AV279" s="133" t="s">
        <v>2654</v>
      </c>
      <c r="AW279" s="133" t="s">
        <v>2655</v>
      </c>
      <c r="AX279" s="138" t="s">
        <v>8179</v>
      </c>
      <c r="AY279" s="138"/>
      <c r="AZ279" s="138"/>
      <c r="BA279" s="138"/>
      <c r="BB279" s="138"/>
      <c r="BC279" s="300">
        <v>2026063379</v>
      </c>
      <c r="BD279" s="300" t="s">
        <v>9167</v>
      </c>
      <c r="BE279" s="138"/>
    </row>
    <row r="280" spans="1:57" s="140" customFormat="1" ht="12" customHeight="1">
      <c r="A280" s="119">
        <v>2013</v>
      </c>
      <c r="B280" s="119" t="s">
        <v>138</v>
      </c>
      <c r="C280" s="119" t="s">
        <v>2047</v>
      </c>
      <c r="D280" s="131" t="s">
        <v>43</v>
      </c>
      <c r="E280" s="131" t="str">
        <f t="shared" si="14"/>
        <v>SIM</v>
      </c>
      <c r="F280" s="131" t="str">
        <f t="shared" si="15"/>
        <v>SIM</v>
      </c>
      <c r="G280" s="132">
        <v>41575</v>
      </c>
      <c r="H280" s="119" t="s">
        <v>44</v>
      </c>
      <c r="I280" s="119" t="s">
        <v>62</v>
      </c>
      <c r="J280" s="119">
        <v>192</v>
      </c>
      <c r="K280" s="119">
        <v>432</v>
      </c>
      <c r="L280" s="119">
        <v>4</v>
      </c>
      <c r="M280" s="119">
        <v>4</v>
      </c>
      <c r="N280" s="119">
        <v>32</v>
      </c>
      <c r="O280" s="119" t="s">
        <v>43</v>
      </c>
      <c r="P280" s="119" t="s">
        <v>43</v>
      </c>
      <c r="Q280" s="133" t="s">
        <v>43</v>
      </c>
      <c r="R280" s="134" t="s">
        <v>18</v>
      </c>
      <c r="S280" s="134" t="s">
        <v>8851</v>
      </c>
      <c r="T280" s="134" t="s">
        <v>63</v>
      </c>
      <c r="U280" s="119">
        <v>11</v>
      </c>
      <c r="V280" s="134">
        <v>11370</v>
      </c>
      <c r="W280" s="103" t="s">
        <v>2656</v>
      </c>
      <c r="X280" s="136" t="str">
        <f t="shared" si="13"/>
        <v>11370MAAHW</v>
      </c>
      <c r="Y280" s="137" t="s">
        <v>2657</v>
      </c>
      <c r="Z280" s="119" t="s">
        <v>116</v>
      </c>
      <c r="AA280" s="119" t="s">
        <v>260</v>
      </c>
      <c r="AB280" s="131" t="s">
        <v>2658</v>
      </c>
      <c r="AC280" s="119" t="s">
        <v>52</v>
      </c>
      <c r="AD280" s="119" t="s">
        <v>42</v>
      </c>
      <c r="AE280" s="119" t="s">
        <v>1421</v>
      </c>
      <c r="AF280" s="143" t="s">
        <v>341</v>
      </c>
      <c r="AG280" s="143" t="s">
        <v>340</v>
      </c>
      <c r="AH280" s="143"/>
      <c r="AI280" s="133" t="s">
        <v>342</v>
      </c>
      <c r="AJ280" s="133" t="s">
        <v>123</v>
      </c>
      <c r="AK280" s="133" t="s">
        <v>124</v>
      </c>
      <c r="AL280" s="133"/>
      <c r="AM280" s="133"/>
      <c r="AN280" s="133" t="s">
        <v>42</v>
      </c>
      <c r="AO280" s="133" t="s">
        <v>42</v>
      </c>
      <c r="AP280" s="133">
        <v>1530</v>
      </c>
      <c r="AQ280" s="133" t="s">
        <v>126</v>
      </c>
      <c r="AR280" s="137"/>
      <c r="AS280" s="137"/>
      <c r="AT280" s="137"/>
      <c r="AU280" s="133">
        <v>1001889832</v>
      </c>
      <c r="AV280" s="133" t="s">
        <v>2659</v>
      </c>
      <c r="AW280" s="133" t="s">
        <v>2660</v>
      </c>
      <c r="AX280" s="138" t="s">
        <v>8179</v>
      </c>
      <c r="AY280" s="138"/>
      <c r="AZ280" s="138"/>
      <c r="BA280" s="138"/>
      <c r="BB280" s="138"/>
      <c r="BC280" s="300">
        <v>2026063379</v>
      </c>
      <c r="BD280" s="300" t="s">
        <v>9168</v>
      </c>
      <c r="BE280" s="138"/>
    </row>
    <row r="281" spans="1:57" s="140" customFormat="1" ht="12" customHeight="1">
      <c r="A281" s="119">
        <v>2013</v>
      </c>
      <c r="B281" s="119" t="s">
        <v>138</v>
      </c>
      <c r="C281" s="119" t="s">
        <v>2047</v>
      </c>
      <c r="D281" s="131" t="s">
        <v>43</v>
      </c>
      <c r="E281" s="131" t="str">
        <f t="shared" si="14"/>
        <v>SIM</v>
      </c>
      <c r="F281" s="131" t="str">
        <f t="shared" si="15"/>
        <v>SIM</v>
      </c>
      <c r="G281" s="132">
        <v>41555</v>
      </c>
      <c r="H281" s="119" t="s">
        <v>44</v>
      </c>
      <c r="I281" s="119" t="s">
        <v>62</v>
      </c>
      <c r="J281" s="119">
        <v>192</v>
      </c>
      <c r="K281" s="119">
        <v>432</v>
      </c>
      <c r="L281" s="119">
        <v>4</v>
      </c>
      <c r="M281" s="119">
        <v>4</v>
      </c>
      <c r="N281" s="119">
        <v>32</v>
      </c>
      <c r="O281" s="119" t="s">
        <v>43</v>
      </c>
      <c r="P281" s="119" t="s">
        <v>43</v>
      </c>
      <c r="Q281" s="133" t="s">
        <v>43</v>
      </c>
      <c r="R281" s="134" t="s">
        <v>18</v>
      </c>
      <c r="S281" s="134" t="s">
        <v>8851</v>
      </c>
      <c r="T281" s="134" t="s">
        <v>63</v>
      </c>
      <c r="U281" s="119">
        <v>11</v>
      </c>
      <c r="V281" s="134">
        <v>11370</v>
      </c>
      <c r="W281" s="103" t="s">
        <v>2661</v>
      </c>
      <c r="X281" s="136" t="str">
        <f t="shared" si="13"/>
        <v>11370MAAHZ</v>
      </c>
      <c r="Y281" s="137" t="s">
        <v>2662</v>
      </c>
      <c r="Z281" s="119" t="s">
        <v>116</v>
      </c>
      <c r="AA281" s="119" t="s">
        <v>260</v>
      </c>
      <c r="AB281" s="131" t="s">
        <v>2663</v>
      </c>
      <c r="AC281" s="119" t="s">
        <v>52</v>
      </c>
      <c r="AD281" s="119" t="s">
        <v>42</v>
      </c>
      <c r="AE281" s="119" t="s">
        <v>1421</v>
      </c>
      <c r="AF281" s="119" t="s">
        <v>341</v>
      </c>
      <c r="AG281" s="119" t="s">
        <v>340</v>
      </c>
      <c r="AH281" s="119"/>
      <c r="AI281" s="138" t="s">
        <v>342</v>
      </c>
      <c r="AJ281" s="133" t="s">
        <v>123</v>
      </c>
      <c r="AK281" s="133" t="s">
        <v>124</v>
      </c>
      <c r="AL281" s="133"/>
      <c r="AM281" s="133"/>
      <c r="AN281" s="133" t="s">
        <v>42</v>
      </c>
      <c r="AO281" s="133" t="s">
        <v>42</v>
      </c>
      <c r="AP281" s="133">
        <v>1530</v>
      </c>
      <c r="AQ281" s="133" t="s">
        <v>126</v>
      </c>
      <c r="AR281" s="137"/>
      <c r="AS281" s="137"/>
      <c r="AT281" s="137"/>
      <c r="AU281" s="133">
        <v>1001879390</v>
      </c>
      <c r="AV281" s="133" t="s">
        <v>2664</v>
      </c>
      <c r="AW281" s="133" t="s">
        <v>2665</v>
      </c>
      <c r="AX281" s="138" t="s">
        <v>8179</v>
      </c>
      <c r="AY281" s="138"/>
      <c r="AZ281" s="138"/>
      <c r="BA281" s="138"/>
      <c r="BB281" s="138"/>
      <c r="BC281" s="300">
        <v>2026063379</v>
      </c>
      <c r="BD281" s="300" t="s">
        <v>9169</v>
      </c>
      <c r="BE281" s="138"/>
    </row>
    <row r="282" spans="1:57" s="140" customFormat="1" ht="12" customHeight="1">
      <c r="A282" s="119">
        <v>2013</v>
      </c>
      <c r="B282" s="119" t="s">
        <v>138</v>
      </c>
      <c r="C282" s="119" t="s">
        <v>2047</v>
      </c>
      <c r="D282" s="131" t="s">
        <v>43</v>
      </c>
      <c r="E282" s="131" t="str">
        <f t="shared" si="14"/>
        <v>SIM</v>
      </c>
      <c r="F282" s="131" t="str">
        <f t="shared" si="15"/>
        <v>SIM</v>
      </c>
      <c r="G282" s="132">
        <v>41556</v>
      </c>
      <c r="H282" s="119" t="s">
        <v>44</v>
      </c>
      <c r="I282" s="119" t="s">
        <v>62</v>
      </c>
      <c r="J282" s="119">
        <v>192</v>
      </c>
      <c r="K282" s="119">
        <v>432</v>
      </c>
      <c r="L282" s="119">
        <v>4</v>
      </c>
      <c r="M282" s="119">
        <v>4</v>
      </c>
      <c r="N282" s="119">
        <v>32</v>
      </c>
      <c r="O282" s="119" t="s">
        <v>43</v>
      </c>
      <c r="P282" s="119" t="s">
        <v>43</v>
      </c>
      <c r="Q282" s="133" t="s">
        <v>43</v>
      </c>
      <c r="R282" s="134" t="s">
        <v>18</v>
      </c>
      <c r="S282" s="134" t="s">
        <v>8851</v>
      </c>
      <c r="T282" s="134" t="s">
        <v>63</v>
      </c>
      <c r="U282" s="119">
        <v>11</v>
      </c>
      <c r="V282" s="134">
        <v>11370</v>
      </c>
      <c r="W282" s="103" t="s">
        <v>2666</v>
      </c>
      <c r="X282" s="136" t="str">
        <f t="shared" si="13"/>
        <v>11370MAAKD</v>
      </c>
      <c r="Y282" s="137" t="s">
        <v>2667</v>
      </c>
      <c r="Z282" s="119" t="s">
        <v>116</v>
      </c>
      <c r="AA282" s="119" t="s">
        <v>260</v>
      </c>
      <c r="AB282" s="131" t="s">
        <v>2668</v>
      </c>
      <c r="AC282" s="119" t="s">
        <v>87</v>
      </c>
      <c r="AD282" s="119" t="s">
        <v>42</v>
      </c>
      <c r="AE282" s="119" t="s">
        <v>254</v>
      </c>
      <c r="AF282" s="119" t="s">
        <v>120</v>
      </c>
      <c r="AG282" s="119" t="s">
        <v>121</v>
      </c>
      <c r="AH282" s="119"/>
      <c r="AI282" s="138" t="s">
        <v>1340</v>
      </c>
      <c r="AJ282" s="133" t="s">
        <v>123</v>
      </c>
      <c r="AK282" s="133" t="s">
        <v>124</v>
      </c>
      <c r="AL282" s="133"/>
      <c r="AM282" s="133"/>
      <c r="AN282" s="133" t="s">
        <v>42</v>
      </c>
      <c r="AO282" s="133" t="s">
        <v>42</v>
      </c>
      <c r="AP282" s="133">
        <v>1530</v>
      </c>
      <c r="AQ282" s="133" t="s">
        <v>126</v>
      </c>
      <c r="AR282" s="137"/>
      <c r="AS282" s="137"/>
      <c r="AT282" s="137"/>
      <c r="AU282" s="133">
        <v>1001879519</v>
      </c>
      <c r="AV282" s="133" t="s">
        <v>2669</v>
      </c>
      <c r="AW282" s="133" t="s">
        <v>2670</v>
      </c>
      <c r="AX282" s="138" t="s">
        <v>8179</v>
      </c>
      <c r="AY282" s="138"/>
      <c r="AZ282" s="138"/>
      <c r="BA282" s="138"/>
      <c r="BB282" s="138"/>
      <c r="BC282" s="300">
        <v>2026063379</v>
      </c>
      <c r="BD282" s="300" t="s">
        <v>9170</v>
      </c>
      <c r="BE282" s="138"/>
    </row>
    <row r="283" spans="1:57" s="140" customFormat="1" ht="12" customHeight="1">
      <c r="A283" s="119">
        <v>2013</v>
      </c>
      <c r="B283" s="119" t="s">
        <v>138</v>
      </c>
      <c r="C283" s="119" t="s">
        <v>2047</v>
      </c>
      <c r="D283" s="131" t="s">
        <v>43</v>
      </c>
      <c r="E283" s="131" t="str">
        <f t="shared" si="14"/>
        <v>SIM</v>
      </c>
      <c r="F283" s="131" t="str">
        <f t="shared" si="15"/>
        <v>SIM</v>
      </c>
      <c r="G283" s="132">
        <v>41556</v>
      </c>
      <c r="H283" s="119" t="s">
        <v>44</v>
      </c>
      <c r="I283" s="119" t="s">
        <v>62</v>
      </c>
      <c r="J283" s="119">
        <v>192</v>
      </c>
      <c r="K283" s="119">
        <v>432</v>
      </c>
      <c r="L283" s="119">
        <v>4</v>
      </c>
      <c r="M283" s="119">
        <v>4</v>
      </c>
      <c r="N283" s="119">
        <v>32</v>
      </c>
      <c r="O283" s="119" t="s">
        <v>43</v>
      </c>
      <c r="P283" s="119" t="s">
        <v>43</v>
      </c>
      <c r="Q283" s="133" t="s">
        <v>43</v>
      </c>
      <c r="R283" s="134" t="s">
        <v>18</v>
      </c>
      <c r="S283" s="134" t="s">
        <v>8851</v>
      </c>
      <c r="T283" s="134" t="s">
        <v>63</v>
      </c>
      <c r="U283" s="119">
        <v>11</v>
      </c>
      <c r="V283" s="134">
        <v>11370</v>
      </c>
      <c r="W283" s="103" t="s">
        <v>2671</v>
      </c>
      <c r="X283" s="136" t="str">
        <f t="shared" si="13"/>
        <v>11370MAAKF</v>
      </c>
      <c r="Y283" s="137" t="s">
        <v>2672</v>
      </c>
      <c r="Z283" s="119" t="s">
        <v>116</v>
      </c>
      <c r="AA283" s="119" t="s">
        <v>260</v>
      </c>
      <c r="AB283" s="131" t="s">
        <v>2673</v>
      </c>
      <c r="AC283" s="119" t="s">
        <v>52</v>
      </c>
      <c r="AD283" s="119" t="s">
        <v>42</v>
      </c>
      <c r="AE283" s="119" t="s">
        <v>1421</v>
      </c>
      <c r="AF283" s="143" t="s">
        <v>341</v>
      </c>
      <c r="AG283" s="143" t="s">
        <v>340</v>
      </c>
      <c r="AH283" s="143"/>
      <c r="AI283" s="133" t="s">
        <v>342</v>
      </c>
      <c r="AJ283" s="133" t="s">
        <v>123</v>
      </c>
      <c r="AK283" s="133" t="s">
        <v>124</v>
      </c>
      <c r="AL283" s="133"/>
      <c r="AM283" s="133"/>
      <c r="AN283" s="133" t="s">
        <v>42</v>
      </c>
      <c r="AO283" s="133" t="s">
        <v>42</v>
      </c>
      <c r="AP283" s="133">
        <v>1530</v>
      </c>
      <c r="AQ283" s="133" t="s">
        <v>126</v>
      </c>
      <c r="AR283" s="137"/>
      <c r="AS283" s="137"/>
      <c r="AT283" s="137"/>
      <c r="AU283" s="133">
        <v>1001879551</v>
      </c>
      <c r="AV283" s="133" t="s">
        <v>2674</v>
      </c>
      <c r="AW283" s="133" t="s">
        <v>2675</v>
      </c>
      <c r="AX283" s="138" t="s">
        <v>8179</v>
      </c>
      <c r="AY283" s="138"/>
      <c r="AZ283" s="138"/>
      <c r="BA283" s="138"/>
      <c r="BB283" s="138"/>
      <c r="BC283" s="300">
        <v>2026063379</v>
      </c>
      <c r="BD283" s="300" t="s">
        <v>9171</v>
      </c>
      <c r="BE283" s="138"/>
    </row>
    <row r="284" spans="1:57" s="140" customFormat="1" ht="12" customHeight="1">
      <c r="A284" s="119">
        <v>2013</v>
      </c>
      <c r="B284" s="119" t="s">
        <v>138</v>
      </c>
      <c r="C284" s="119" t="s">
        <v>2047</v>
      </c>
      <c r="D284" s="131" t="s">
        <v>43</v>
      </c>
      <c r="E284" s="131" t="str">
        <f t="shared" si="14"/>
        <v>SIM</v>
      </c>
      <c r="F284" s="131" t="str">
        <f t="shared" si="15"/>
        <v>SIM</v>
      </c>
      <c r="G284" s="132">
        <v>41530</v>
      </c>
      <c r="H284" s="119" t="s">
        <v>44</v>
      </c>
      <c r="I284" s="119" t="s">
        <v>62</v>
      </c>
      <c r="J284" s="119">
        <v>192</v>
      </c>
      <c r="K284" s="119">
        <v>432</v>
      </c>
      <c r="L284" s="119">
        <v>4</v>
      </c>
      <c r="M284" s="119">
        <v>4</v>
      </c>
      <c r="N284" s="119">
        <v>32</v>
      </c>
      <c r="O284" s="119" t="s">
        <v>43</v>
      </c>
      <c r="P284" s="119" t="s">
        <v>43</v>
      </c>
      <c r="Q284" s="133" t="s">
        <v>43</v>
      </c>
      <c r="R284" s="134" t="s">
        <v>18</v>
      </c>
      <c r="S284" s="134" t="s">
        <v>8851</v>
      </c>
      <c r="T284" s="134" t="s">
        <v>63</v>
      </c>
      <c r="U284" s="119">
        <v>11</v>
      </c>
      <c r="V284" s="134">
        <v>11370</v>
      </c>
      <c r="W284" s="103" t="s">
        <v>2676</v>
      </c>
      <c r="X284" s="136" t="str">
        <f t="shared" si="13"/>
        <v>11370MAAKK</v>
      </c>
      <c r="Y284" s="137" t="s">
        <v>2677</v>
      </c>
      <c r="Z284" s="119" t="s">
        <v>116</v>
      </c>
      <c r="AA284" s="119" t="s">
        <v>260</v>
      </c>
      <c r="AB284" s="131" t="s">
        <v>2678</v>
      </c>
      <c r="AC284" s="119" t="s">
        <v>52</v>
      </c>
      <c r="AD284" s="119" t="s">
        <v>42</v>
      </c>
      <c r="AE284" s="119" t="s">
        <v>1421</v>
      </c>
      <c r="AF284" s="143" t="s">
        <v>341</v>
      </c>
      <c r="AG284" s="143" t="s">
        <v>340</v>
      </c>
      <c r="AH284" s="143"/>
      <c r="AI284" s="133" t="s">
        <v>342</v>
      </c>
      <c r="AJ284" s="133" t="s">
        <v>123</v>
      </c>
      <c r="AK284" s="133" t="s">
        <v>124</v>
      </c>
      <c r="AL284" s="133"/>
      <c r="AM284" s="133"/>
      <c r="AN284" s="133" t="s">
        <v>42</v>
      </c>
      <c r="AO284" s="133" t="s">
        <v>42</v>
      </c>
      <c r="AP284" s="133">
        <v>1530</v>
      </c>
      <c r="AQ284" s="133" t="s">
        <v>126</v>
      </c>
      <c r="AR284" s="137"/>
      <c r="AS284" s="137"/>
      <c r="AT284" s="137"/>
      <c r="AU284" s="133">
        <v>1001875777</v>
      </c>
      <c r="AV284" s="133" t="s">
        <v>2679</v>
      </c>
      <c r="AW284" s="133" t="s">
        <v>2680</v>
      </c>
      <c r="AX284" s="138" t="s">
        <v>8179</v>
      </c>
      <c r="AY284" s="138"/>
      <c r="AZ284" s="138"/>
      <c r="BA284" s="138"/>
      <c r="BB284" s="138"/>
      <c r="BC284" s="300">
        <v>2026063379</v>
      </c>
      <c r="BD284" s="300" t="s">
        <v>9172</v>
      </c>
      <c r="BE284" s="138"/>
    </row>
    <row r="285" spans="1:57" s="140" customFormat="1" ht="12" customHeight="1">
      <c r="A285" s="119">
        <v>2013</v>
      </c>
      <c r="B285" s="119" t="s">
        <v>138</v>
      </c>
      <c r="C285" s="119" t="s">
        <v>2047</v>
      </c>
      <c r="D285" s="131" t="s">
        <v>43</v>
      </c>
      <c r="E285" s="131" t="str">
        <f t="shared" si="14"/>
        <v>SIM</v>
      </c>
      <c r="F285" s="131" t="str">
        <f t="shared" si="15"/>
        <v>SIM</v>
      </c>
      <c r="G285" s="132">
        <v>41530</v>
      </c>
      <c r="H285" s="119" t="s">
        <v>44</v>
      </c>
      <c r="I285" s="119" t="s">
        <v>62</v>
      </c>
      <c r="J285" s="119">
        <v>192</v>
      </c>
      <c r="K285" s="119">
        <v>432</v>
      </c>
      <c r="L285" s="119">
        <v>4</v>
      </c>
      <c r="M285" s="119">
        <v>4</v>
      </c>
      <c r="N285" s="119">
        <v>32</v>
      </c>
      <c r="O285" s="119" t="s">
        <v>43</v>
      </c>
      <c r="P285" s="119" t="s">
        <v>43</v>
      </c>
      <c r="Q285" s="133" t="s">
        <v>43</v>
      </c>
      <c r="R285" s="134" t="s">
        <v>18</v>
      </c>
      <c r="S285" s="134" t="s">
        <v>8851</v>
      </c>
      <c r="T285" s="134" t="s">
        <v>63</v>
      </c>
      <c r="U285" s="119">
        <v>11</v>
      </c>
      <c r="V285" s="134">
        <v>11370</v>
      </c>
      <c r="W285" s="103" t="s">
        <v>720</v>
      </c>
      <c r="X285" s="136" t="str">
        <f t="shared" si="13"/>
        <v>11370MAAKL</v>
      </c>
      <c r="Y285" s="137" t="s">
        <v>2681</v>
      </c>
      <c r="Z285" s="119" t="s">
        <v>116</v>
      </c>
      <c r="AA285" s="119" t="s">
        <v>260</v>
      </c>
      <c r="AB285" s="131" t="s">
        <v>2682</v>
      </c>
      <c r="AC285" s="119" t="s">
        <v>87</v>
      </c>
      <c r="AD285" s="119" t="s">
        <v>42</v>
      </c>
      <c r="AE285" s="119" t="s">
        <v>254</v>
      </c>
      <c r="AF285" s="119" t="s">
        <v>120</v>
      </c>
      <c r="AG285" s="119" t="s">
        <v>121</v>
      </c>
      <c r="AH285" s="119"/>
      <c r="AI285" s="138" t="s">
        <v>291</v>
      </c>
      <c r="AJ285" s="133" t="s">
        <v>123</v>
      </c>
      <c r="AK285" s="133" t="s">
        <v>124</v>
      </c>
      <c r="AL285" s="133"/>
      <c r="AM285" s="133"/>
      <c r="AN285" s="133" t="s">
        <v>42</v>
      </c>
      <c r="AO285" s="133" t="s">
        <v>42</v>
      </c>
      <c r="AP285" s="133" t="s">
        <v>1125</v>
      </c>
      <c r="AQ285" s="133" t="s">
        <v>126</v>
      </c>
      <c r="AR285" s="137"/>
      <c r="AS285" s="137"/>
      <c r="AT285" s="137"/>
      <c r="AU285" s="133">
        <v>1001875793</v>
      </c>
      <c r="AV285" s="133" t="s">
        <v>2683</v>
      </c>
      <c r="AW285" s="133" t="s">
        <v>2684</v>
      </c>
      <c r="AX285" s="138" t="s">
        <v>8179</v>
      </c>
      <c r="AY285" s="138"/>
      <c r="AZ285" s="138"/>
      <c r="BA285" s="138"/>
      <c r="BB285" s="138"/>
      <c r="BC285" s="300">
        <v>2026063379</v>
      </c>
      <c r="BD285" s="300" t="s">
        <v>9173</v>
      </c>
      <c r="BE285" s="138"/>
    </row>
    <row r="286" spans="1:57" s="140" customFormat="1" ht="12" customHeight="1">
      <c r="A286" s="119">
        <v>2013</v>
      </c>
      <c r="B286" s="119" t="s">
        <v>138</v>
      </c>
      <c r="C286" s="119" t="s">
        <v>2047</v>
      </c>
      <c r="D286" s="131" t="s">
        <v>43</v>
      </c>
      <c r="E286" s="131" t="str">
        <f t="shared" si="14"/>
        <v>SIM</v>
      </c>
      <c r="F286" s="131" t="str">
        <f t="shared" si="15"/>
        <v>SIM</v>
      </c>
      <c r="G286" s="132">
        <v>41501</v>
      </c>
      <c r="H286" s="119" t="s">
        <v>44</v>
      </c>
      <c r="I286" s="119" t="s">
        <v>62</v>
      </c>
      <c r="J286" s="119">
        <v>192</v>
      </c>
      <c r="K286" s="119">
        <v>432</v>
      </c>
      <c r="L286" s="119">
        <v>4</v>
      </c>
      <c r="M286" s="119">
        <v>4</v>
      </c>
      <c r="N286" s="119">
        <v>32</v>
      </c>
      <c r="O286" s="119" t="s">
        <v>43</v>
      </c>
      <c r="P286" s="119" t="s">
        <v>43</v>
      </c>
      <c r="Q286" s="133" t="s">
        <v>43</v>
      </c>
      <c r="R286" s="134" t="s">
        <v>18</v>
      </c>
      <c r="S286" s="134" t="s">
        <v>8851</v>
      </c>
      <c r="T286" s="134" t="s">
        <v>63</v>
      </c>
      <c r="U286" s="119">
        <v>11</v>
      </c>
      <c r="V286" s="134">
        <v>11185</v>
      </c>
      <c r="W286" s="103" t="s">
        <v>2272</v>
      </c>
      <c r="X286" s="136" t="str">
        <f t="shared" si="13"/>
        <v>11185DDALV</v>
      </c>
      <c r="Y286" s="137" t="s">
        <v>2273</v>
      </c>
      <c r="Z286" s="119" t="s">
        <v>1048</v>
      </c>
      <c r="AA286" s="119" t="s">
        <v>1067</v>
      </c>
      <c r="AB286" s="131" t="s">
        <v>2274</v>
      </c>
      <c r="AC286" s="119" t="s">
        <v>87</v>
      </c>
      <c r="AD286" s="119" t="s">
        <v>42</v>
      </c>
      <c r="AE286" s="119" t="s">
        <v>8887</v>
      </c>
      <c r="AF286" s="119" t="s">
        <v>120</v>
      </c>
      <c r="AG286" s="119" t="s">
        <v>121</v>
      </c>
      <c r="AH286" s="119"/>
      <c r="AI286" s="138" t="s">
        <v>1340</v>
      </c>
      <c r="AJ286" s="133" t="s">
        <v>123</v>
      </c>
      <c r="AK286" s="133" t="s">
        <v>124</v>
      </c>
      <c r="AL286" s="133"/>
      <c r="AM286" s="133"/>
      <c r="AN286" s="133" t="s">
        <v>42</v>
      </c>
      <c r="AO286" s="133" t="s">
        <v>42</v>
      </c>
      <c r="AP286" s="133" t="s">
        <v>1052</v>
      </c>
      <c r="AQ286" s="133" t="s">
        <v>102</v>
      </c>
      <c r="AR286" s="137"/>
      <c r="AS286" s="137"/>
      <c r="AT286" s="137"/>
      <c r="AU286" s="133">
        <v>1001871534</v>
      </c>
      <c r="AV286" s="133" t="s">
        <v>2275</v>
      </c>
      <c r="AW286" s="133" t="s">
        <v>2276</v>
      </c>
      <c r="AX286" s="138" t="s">
        <v>8179</v>
      </c>
      <c r="AY286" s="138"/>
      <c r="AZ286" s="138"/>
      <c r="BA286" s="138"/>
      <c r="BB286" s="138"/>
      <c r="BC286" s="300">
        <v>2026063379</v>
      </c>
      <c r="BD286" s="300" t="s">
        <v>9174</v>
      </c>
      <c r="BE286" s="138"/>
    </row>
    <row r="287" spans="1:57" s="140" customFormat="1" ht="12" customHeight="1">
      <c r="A287" s="119">
        <v>2013</v>
      </c>
      <c r="B287" s="119" t="s">
        <v>138</v>
      </c>
      <c r="C287" s="119" t="s">
        <v>2047</v>
      </c>
      <c r="D287" s="131" t="s">
        <v>43</v>
      </c>
      <c r="E287" s="131" t="str">
        <f t="shared" si="14"/>
        <v>SIM</v>
      </c>
      <c r="F287" s="131" t="str">
        <f t="shared" si="15"/>
        <v>SIM</v>
      </c>
      <c r="G287" s="132">
        <v>41572</v>
      </c>
      <c r="H287" s="119" t="s">
        <v>44</v>
      </c>
      <c r="I287" s="119" t="s">
        <v>62</v>
      </c>
      <c r="J287" s="119">
        <v>192</v>
      </c>
      <c r="K287" s="119">
        <v>432</v>
      </c>
      <c r="L287" s="119">
        <v>4</v>
      </c>
      <c r="M287" s="119">
        <v>4</v>
      </c>
      <c r="N287" s="119">
        <v>32</v>
      </c>
      <c r="O287" s="119" t="s">
        <v>43</v>
      </c>
      <c r="P287" s="119" t="s">
        <v>43</v>
      </c>
      <c r="Q287" s="133" t="s">
        <v>43</v>
      </c>
      <c r="R287" s="134" t="s">
        <v>18</v>
      </c>
      <c r="S287" s="134" t="s">
        <v>8851</v>
      </c>
      <c r="T287" s="134" t="s">
        <v>63</v>
      </c>
      <c r="U287" s="119">
        <v>11</v>
      </c>
      <c r="V287" s="134">
        <v>11548</v>
      </c>
      <c r="W287" s="103" t="s">
        <v>2983</v>
      </c>
      <c r="X287" s="136" t="str">
        <f t="shared" si="13"/>
        <v>11548SBAMQ</v>
      </c>
      <c r="Y287" s="137" t="s">
        <v>2984</v>
      </c>
      <c r="Z287" s="119" t="s">
        <v>1663</v>
      </c>
      <c r="AA287" s="119" t="s">
        <v>1713</v>
      </c>
      <c r="AB287" s="131" t="s">
        <v>2985</v>
      </c>
      <c r="AC287" s="119" t="s">
        <v>87</v>
      </c>
      <c r="AD287" s="119" t="s">
        <v>42</v>
      </c>
      <c r="AE287" s="119" t="s">
        <v>1715</v>
      </c>
      <c r="AF287" s="119" t="s">
        <v>120</v>
      </c>
      <c r="AG287" s="119" t="s">
        <v>121</v>
      </c>
      <c r="AH287" s="119"/>
      <c r="AI287" s="138" t="s">
        <v>291</v>
      </c>
      <c r="AJ287" s="133" t="s">
        <v>123</v>
      </c>
      <c r="AK287" s="133" t="s">
        <v>124</v>
      </c>
      <c r="AL287" s="133"/>
      <c r="AM287" s="133"/>
      <c r="AN287" s="133" t="s">
        <v>42</v>
      </c>
      <c r="AO287" s="133" t="s">
        <v>42</v>
      </c>
      <c r="AP287" s="133" t="s">
        <v>298</v>
      </c>
      <c r="AQ287" s="133" t="s">
        <v>126</v>
      </c>
      <c r="AR287" s="137"/>
      <c r="AS287" s="137"/>
      <c r="AT287" s="137"/>
      <c r="AU287" s="133">
        <v>1001889808</v>
      </c>
      <c r="AV287" s="133" t="s">
        <v>2986</v>
      </c>
      <c r="AW287" s="133" t="s">
        <v>2987</v>
      </c>
      <c r="AX287" s="138" t="s">
        <v>8179</v>
      </c>
      <c r="AY287" s="138"/>
      <c r="AZ287" s="138"/>
      <c r="BA287" s="138"/>
      <c r="BB287" s="138"/>
      <c r="BC287" s="300">
        <v>2026063379</v>
      </c>
      <c r="BD287" s="300" t="s">
        <v>9175</v>
      </c>
      <c r="BE287" s="138"/>
    </row>
    <row r="288" spans="1:57" s="140" customFormat="1" ht="12" customHeight="1">
      <c r="A288" s="119">
        <v>2013</v>
      </c>
      <c r="B288" s="119" t="s">
        <v>138</v>
      </c>
      <c r="C288" s="119" t="s">
        <v>2047</v>
      </c>
      <c r="D288" s="131" t="s">
        <v>43</v>
      </c>
      <c r="E288" s="131" t="str">
        <f t="shared" si="14"/>
        <v>SIM</v>
      </c>
      <c r="F288" s="131" t="str">
        <f t="shared" si="15"/>
        <v>SIM</v>
      </c>
      <c r="G288" s="132">
        <v>41569</v>
      </c>
      <c r="H288" s="119" t="s">
        <v>44</v>
      </c>
      <c r="I288" s="119" t="s">
        <v>62</v>
      </c>
      <c r="J288" s="119">
        <v>192</v>
      </c>
      <c r="K288" s="119">
        <v>432</v>
      </c>
      <c r="L288" s="119">
        <v>4</v>
      </c>
      <c r="M288" s="119">
        <v>4</v>
      </c>
      <c r="N288" s="119">
        <v>32</v>
      </c>
      <c r="O288" s="119" t="s">
        <v>43</v>
      </c>
      <c r="P288" s="119" t="s">
        <v>43</v>
      </c>
      <c r="Q288" s="133" t="s">
        <v>43</v>
      </c>
      <c r="R288" s="134" t="s">
        <v>18</v>
      </c>
      <c r="S288" s="134" t="s">
        <v>8851</v>
      </c>
      <c r="T288" s="134" t="s">
        <v>63</v>
      </c>
      <c r="U288" s="119">
        <v>11</v>
      </c>
      <c r="V288" s="134">
        <v>11548</v>
      </c>
      <c r="W288" s="103" t="s">
        <v>2988</v>
      </c>
      <c r="X288" s="136" t="str">
        <f t="shared" si="13"/>
        <v>11548SBAMT</v>
      </c>
      <c r="Y288" s="137" t="s">
        <v>2989</v>
      </c>
      <c r="Z288" s="119" t="s">
        <v>1663</v>
      </c>
      <c r="AA288" s="119" t="s">
        <v>1713</v>
      </c>
      <c r="AB288" s="131" t="s">
        <v>2990</v>
      </c>
      <c r="AC288" s="119" t="s">
        <v>87</v>
      </c>
      <c r="AD288" s="119" t="s">
        <v>42</v>
      </c>
      <c r="AE288" s="119" t="s">
        <v>1715</v>
      </c>
      <c r="AF288" s="119" t="s">
        <v>120</v>
      </c>
      <c r="AG288" s="119" t="s">
        <v>121</v>
      </c>
      <c r="AH288" s="119"/>
      <c r="AI288" s="138" t="s">
        <v>1069</v>
      </c>
      <c r="AJ288" s="133" t="s">
        <v>123</v>
      </c>
      <c r="AK288" s="133" t="s">
        <v>124</v>
      </c>
      <c r="AL288" s="133"/>
      <c r="AM288" s="133"/>
      <c r="AN288" s="133" t="s">
        <v>42</v>
      </c>
      <c r="AO288" s="133" t="s">
        <v>42</v>
      </c>
      <c r="AP288" s="133" t="s">
        <v>298</v>
      </c>
      <c r="AQ288" s="133" t="s">
        <v>126</v>
      </c>
      <c r="AR288" s="137"/>
      <c r="AS288" s="137"/>
      <c r="AT288" s="137"/>
      <c r="AU288" s="133">
        <v>1001889514</v>
      </c>
      <c r="AV288" s="133" t="s">
        <v>2991</v>
      </c>
      <c r="AW288" s="133" t="s">
        <v>2992</v>
      </c>
      <c r="AX288" s="138" t="s">
        <v>8179</v>
      </c>
      <c r="AY288" s="138"/>
      <c r="AZ288" s="138"/>
      <c r="BA288" s="138"/>
      <c r="BB288" s="138"/>
      <c r="BC288" s="300">
        <v>2026063379</v>
      </c>
      <c r="BD288" s="300" t="s">
        <v>9176</v>
      </c>
      <c r="BE288" s="138"/>
    </row>
    <row r="289" spans="1:57" s="140" customFormat="1" ht="12" customHeight="1">
      <c r="A289" s="119">
        <v>2013</v>
      </c>
      <c r="B289" s="119" t="s">
        <v>138</v>
      </c>
      <c r="C289" s="119" t="s">
        <v>2047</v>
      </c>
      <c r="D289" s="131" t="s">
        <v>43</v>
      </c>
      <c r="E289" s="131" t="str">
        <f t="shared" si="14"/>
        <v>SIM</v>
      </c>
      <c r="F289" s="131" t="str">
        <f t="shared" si="15"/>
        <v>SIM</v>
      </c>
      <c r="G289" s="132">
        <v>41549</v>
      </c>
      <c r="H289" s="119" t="s">
        <v>44</v>
      </c>
      <c r="I289" s="119" t="s">
        <v>62</v>
      </c>
      <c r="J289" s="119">
        <v>192</v>
      </c>
      <c r="K289" s="119">
        <v>432</v>
      </c>
      <c r="L289" s="119">
        <v>4</v>
      </c>
      <c r="M289" s="119">
        <v>4</v>
      </c>
      <c r="N289" s="119">
        <v>32</v>
      </c>
      <c r="O289" s="119" t="s">
        <v>43</v>
      </c>
      <c r="P289" s="119" t="s">
        <v>43</v>
      </c>
      <c r="Q289" s="133" t="s">
        <v>43</v>
      </c>
      <c r="R289" s="134" t="s">
        <v>18</v>
      </c>
      <c r="S289" s="134" t="s">
        <v>8851</v>
      </c>
      <c r="T289" s="134" t="s">
        <v>63</v>
      </c>
      <c r="U289" s="119">
        <v>11</v>
      </c>
      <c r="V289" s="134">
        <v>11548</v>
      </c>
      <c r="W289" s="103" t="s">
        <v>2993</v>
      </c>
      <c r="X289" s="136" t="str">
        <f t="shared" si="13"/>
        <v>11548SBAMZ</v>
      </c>
      <c r="Y289" s="137" t="s">
        <v>2994</v>
      </c>
      <c r="Z289" s="119" t="s">
        <v>1663</v>
      </c>
      <c r="AA289" s="119" t="s">
        <v>1713</v>
      </c>
      <c r="AB289" s="131" t="s">
        <v>2995</v>
      </c>
      <c r="AC289" s="119" t="s">
        <v>87</v>
      </c>
      <c r="AD289" s="119" t="s">
        <v>42</v>
      </c>
      <c r="AE289" s="119" t="s">
        <v>1715</v>
      </c>
      <c r="AF289" s="119" t="s">
        <v>120</v>
      </c>
      <c r="AG289" s="119" t="s">
        <v>121</v>
      </c>
      <c r="AH289" s="119"/>
      <c r="AI289" s="138" t="s">
        <v>291</v>
      </c>
      <c r="AJ289" s="133" t="s">
        <v>123</v>
      </c>
      <c r="AK289" s="133" t="s">
        <v>124</v>
      </c>
      <c r="AL289" s="133"/>
      <c r="AM289" s="133"/>
      <c r="AN289" s="133" t="s">
        <v>42</v>
      </c>
      <c r="AO289" s="133" t="s">
        <v>42</v>
      </c>
      <c r="AP289" s="133" t="s">
        <v>298</v>
      </c>
      <c r="AQ289" s="133" t="s">
        <v>126</v>
      </c>
      <c r="AR289" s="137"/>
      <c r="AS289" s="137"/>
      <c r="AT289" s="137"/>
      <c r="AU289" s="133">
        <v>1001879292</v>
      </c>
      <c r="AV289" s="133" t="s">
        <v>2996</v>
      </c>
      <c r="AW289" s="133" t="s">
        <v>2997</v>
      </c>
      <c r="AX289" s="138" t="s">
        <v>8179</v>
      </c>
      <c r="AY289" s="138"/>
      <c r="AZ289" s="138"/>
      <c r="BA289" s="138"/>
      <c r="BB289" s="138"/>
      <c r="BC289" s="300">
        <v>2026063379</v>
      </c>
      <c r="BD289" s="300" t="s">
        <v>9177</v>
      </c>
      <c r="BE289" s="138"/>
    </row>
    <row r="290" spans="1:57" s="140" customFormat="1" ht="12" customHeight="1">
      <c r="A290" s="119">
        <v>2013</v>
      </c>
      <c r="B290" s="119" t="s">
        <v>138</v>
      </c>
      <c r="C290" s="119" t="s">
        <v>2047</v>
      </c>
      <c r="D290" s="131" t="s">
        <v>43</v>
      </c>
      <c r="E290" s="131" t="str">
        <f t="shared" si="14"/>
        <v>SIM</v>
      </c>
      <c r="F290" s="131" t="str">
        <f t="shared" si="15"/>
        <v>SIM</v>
      </c>
      <c r="G290" s="132">
        <v>41565</v>
      </c>
      <c r="H290" s="119" t="s">
        <v>44</v>
      </c>
      <c r="I290" s="119" t="s">
        <v>62</v>
      </c>
      <c r="J290" s="119">
        <v>192</v>
      </c>
      <c r="K290" s="119">
        <v>432</v>
      </c>
      <c r="L290" s="119">
        <v>4</v>
      </c>
      <c r="M290" s="119">
        <v>4</v>
      </c>
      <c r="N290" s="119">
        <v>32</v>
      </c>
      <c r="O290" s="119" t="s">
        <v>43</v>
      </c>
      <c r="P290" s="119" t="s">
        <v>43</v>
      </c>
      <c r="Q290" s="133" t="s">
        <v>43</v>
      </c>
      <c r="R290" s="134" t="s">
        <v>18</v>
      </c>
      <c r="S290" s="134" t="s">
        <v>8851</v>
      </c>
      <c r="T290" s="134" t="s">
        <v>63</v>
      </c>
      <c r="U290" s="119">
        <v>11</v>
      </c>
      <c r="V290" s="134">
        <v>11370</v>
      </c>
      <c r="W290" s="103" t="s">
        <v>2685</v>
      </c>
      <c r="X290" s="136" t="str">
        <f t="shared" si="13"/>
        <v>11370MAAOB</v>
      </c>
      <c r="Y290" s="137" t="s">
        <v>2686</v>
      </c>
      <c r="Z290" s="119" t="s">
        <v>116</v>
      </c>
      <c r="AA290" s="119" t="s">
        <v>260</v>
      </c>
      <c r="AB290" s="131" t="s">
        <v>2687</v>
      </c>
      <c r="AC290" s="119" t="s">
        <v>52</v>
      </c>
      <c r="AD290" s="119" t="s">
        <v>42</v>
      </c>
      <c r="AE290" s="119" t="s">
        <v>1421</v>
      </c>
      <c r="AF290" s="143" t="s">
        <v>341</v>
      </c>
      <c r="AG290" s="143" t="s">
        <v>340</v>
      </c>
      <c r="AH290" s="143"/>
      <c r="AI290" s="133" t="s">
        <v>342</v>
      </c>
      <c r="AJ290" s="133" t="s">
        <v>123</v>
      </c>
      <c r="AK290" s="133" t="s">
        <v>124</v>
      </c>
      <c r="AL290" s="133"/>
      <c r="AM290" s="133"/>
      <c r="AN290" s="133" t="s">
        <v>42</v>
      </c>
      <c r="AO290" s="133" t="s">
        <v>42</v>
      </c>
      <c r="AP290" s="133">
        <v>1530</v>
      </c>
      <c r="AQ290" s="133" t="s">
        <v>126</v>
      </c>
      <c r="AR290" s="137"/>
      <c r="AS290" s="137"/>
      <c r="AT290" s="137"/>
      <c r="AU290" s="133">
        <v>1001880029</v>
      </c>
      <c r="AV290" s="133" t="s">
        <v>2688</v>
      </c>
      <c r="AW290" s="133" t="s">
        <v>2689</v>
      </c>
      <c r="AX290" s="138" t="s">
        <v>8179</v>
      </c>
      <c r="AY290" s="138"/>
      <c r="AZ290" s="138"/>
      <c r="BA290" s="138"/>
      <c r="BB290" s="138"/>
      <c r="BC290" s="300">
        <v>2026063379</v>
      </c>
      <c r="BD290" s="300" t="s">
        <v>9178</v>
      </c>
      <c r="BE290" s="138"/>
    </row>
    <row r="291" spans="1:57" s="140" customFormat="1" ht="12" customHeight="1">
      <c r="A291" s="119">
        <v>2013</v>
      </c>
      <c r="B291" s="119" t="s">
        <v>138</v>
      </c>
      <c r="C291" s="119" t="s">
        <v>2047</v>
      </c>
      <c r="D291" s="131" t="s">
        <v>43</v>
      </c>
      <c r="E291" s="131" t="str">
        <f t="shared" si="14"/>
        <v>SIM</v>
      </c>
      <c r="F291" s="131" t="str">
        <f t="shared" si="15"/>
        <v>SIM</v>
      </c>
      <c r="G291" s="132">
        <v>41558</v>
      </c>
      <c r="H291" s="119" t="s">
        <v>44</v>
      </c>
      <c r="I291" s="119" t="s">
        <v>62</v>
      </c>
      <c r="J291" s="119">
        <v>192</v>
      </c>
      <c r="K291" s="119">
        <v>432</v>
      </c>
      <c r="L291" s="119">
        <v>4</v>
      </c>
      <c r="M291" s="119">
        <v>4</v>
      </c>
      <c r="N291" s="119">
        <v>32</v>
      </c>
      <c r="O291" s="119" t="s">
        <v>43</v>
      </c>
      <c r="P291" s="119" t="s">
        <v>43</v>
      </c>
      <c r="Q291" s="133" t="s">
        <v>43</v>
      </c>
      <c r="R291" s="134" t="s">
        <v>18</v>
      </c>
      <c r="S291" s="134" t="s">
        <v>8851</v>
      </c>
      <c r="T291" s="134" t="s">
        <v>63</v>
      </c>
      <c r="U291" s="119">
        <v>11</v>
      </c>
      <c r="V291" s="134">
        <v>11370</v>
      </c>
      <c r="W291" s="103" t="s">
        <v>2690</v>
      </c>
      <c r="X291" s="136" t="str">
        <f t="shared" si="13"/>
        <v>11370MAAOE</v>
      </c>
      <c r="Y291" s="137" t="s">
        <v>2691</v>
      </c>
      <c r="Z291" s="119" t="s">
        <v>116</v>
      </c>
      <c r="AA291" s="119" t="s">
        <v>260</v>
      </c>
      <c r="AB291" s="131" t="s">
        <v>2692</v>
      </c>
      <c r="AC291" s="119" t="s">
        <v>87</v>
      </c>
      <c r="AD291" s="119" t="s">
        <v>42</v>
      </c>
      <c r="AE291" s="119" t="s">
        <v>254</v>
      </c>
      <c r="AF291" s="119" t="s">
        <v>120</v>
      </c>
      <c r="AG291" s="119" t="s">
        <v>121</v>
      </c>
      <c r="AH291" s="119"/>
      <c r="AI291" s="138" t="s">
        <v>291</v>
      </c>
      <c r="AJ291" s="133" t="s">
        <v>123</v>
      </c>
      <c r="AK291" s="133" t="s">
        <v>124</v>
      </c>
      <c r="AL291" s="133"/>
      <c r="AM291" s="133"/>
      <c r="AN291" s="133" t="s">
        <v>42</v>
      </c>
      <c r="AO291" s="133" t="s">
        <v>42</v>
      </c>
      <c r="AP291" s="133">
        <v>1530</v>
      </c>
      <c r="AQ291" s="133" t="s">
        <v>126</v>
      </c>
      <c r="AR291" s="137"/>
      <c r="AS291" s="137"/>
      <c r="AT291" s="137"/>
      <c r="AU291" s="133">
        <v>1001879713</v>
      </c>
      <c r="AV291" s="133" t="s">
        <v>2693</v>
      </c>
      <c r="AW291" s="133" t="s">
        <v>2694</v>
      </c>
      <c r="AX291" s="138" t="s">
        <v>8179</v>
      </c>
      <c r="AY291" s="138"/>
      <c r="AZ291" s="138"/>
      <c r="BA291" s="138"/>
      <c r="BB291" s="138"/>
      <c r="BC291" s="300">
        <v>2026063379</v>
      </c>
      <c r="BD291" s="300" t="s">
        <v>9179</v>
      </c>
      <c r="BE291" s="138"/>
    </row>
    <row r="292" spans="1:57" s="140" customFormat="1" ht="12" customHeight="1">
      <c r="A292" s="119">
        <v>2013</v>
      </c>
      <c r="B292" s="119" t="s">
        <v>138</v>
      </c>
      <c r="C292" s="119" t="s">
        <v>2047</v>
      </c>
      <c r="D292" s="131" t="s">
        <v>43</v>
      </c>
      <c r="E292" s="131" t="str">
        <f t="shared" si="14"/>
        <v>SIM</v>
      </c>
      <c r="F292" s="131" t="str">
        <f t="shared" si="15"/>
        <v>SIM</v>
      </c>
      <c r="G292" s="132">
        <v>41555</v>
      </c>
      <c r="H292" s="119" t="s">
        <v>44</v>
      </c>
      <c r="I292" s="119" t="s">
        <v>62</v>
      </c>
      <c r="J292" s="119">
        <v>192</v>
      </c>
      <c r="K292" s="119">
        <v>432</v>
      </c>
      <c r="L292" s="119">
        <v>4</v>
      </c>
      <c r="M292" s="119">
        <v>4</v>
      </c>
      <c r="N292" s="119">
        <v>32</v>
      </c>
      <c r="O292" s="119" t="s">
        <v>43</v>
      </c>
      <c r="P292" s="119" t="s">
        <v>43</v>
      </c>
      <c r="Q292" s="133" t="s">
        <v>43</v>
      </c>
      <c r="R292" s="134" t="s">
        <v>18</v>
      </c>
      <c r="S292" s="134" t="s">
        <v>8851</v>
      </c>
      <c r="T292" s="134" t="s">
        <v>63</v>
      </c>
      <c r="U292" s="119">
        <v>11</v>
      </c>
      <c r="V292" s="134">
        <v>11370</v>
      </c>
      <c r="W292" s="103" t="s">
        <v>2695</v>
      </c>
      <c r="X292" s="136" t="str">
        <f t="shared" si="13"/>
        <v>11370MAAOL</v>
      </c>
      <c r="Y292" s="137" t="s">
        <v>2696</v>
      </c>
      <c r="Z292" s="119" t="s">
        <v>116</v>
      </c>
      <c r="AA292" s="119" t="s">
        <v>260</v>
      </c>
      <c r="AB292" s="131" t="s">
        <v>2697</v>
      </c>
      <c r="AC292" s="119" t="s">
        <v>87</v>
      </c>
      <c r="AD292" s="119" t="s">
        <v>42</v>
      </c>
      <c r="AE292" s="119" t="s">
        <v>1421</v>
      </c>
      <c r="AF292" s="119" t="s">
        <v>341</v>
      </c>
      <c r="AG292" s="119" t="s">
        <v>340</v>
      </c>
      <c r="AH292" s="119"/>
      <c r="AI292" s="138" t="s">
        <v>342</v>
      </c>
      <c r="AJ292" s="133" t="s">
        <v>123</v>
      </c>
      <c r="AK292" s="133" t="s">
        <v>124</v>
      </c>
      <c r="AL292" s="133"/>
      <c r="AM292" s="133"/>
      <c r="AN292" s="133" t="s">
        <v>42</v>
      </c>
      <c r="AO292" s="133" t="s">
        <v>42</v>
      </c>
      <c r="AP292" s="133">
        <v>1530</v>
      </c>
      <c r="AQ292" s="133" t="s">
        <v>126</v>
      </c>
      <c r="AR292" s="137"/>
      <c r="AS292" s="137"/>
      <c r="AT292" s="137"/>
      <c r="AU292" s="133">
        <v>1001879420</v>
      </c>
      <c r="AV292" s="133" t="s">
        <v>2698</v>
      </c>
      <c r="AW292" s="133" t="s">
        <v>2699</v>
      </c>
      <c r="AX292" s="138" t="s">
        <v>8179</v>
      </c>
      <c r="AY292" s="138"/>
      <c r="AZ292" s="138"/>
      <c r="BA292" s="138"/>
      <c r="BB292" s="138"/>
      <c r="BC292" s="300">
        <v>2026063379</v>
      </c>
      <c r="BD292" s="300" t="s">
        <v>9180</v>
      </c>
      <c r="BE292" s="138"/>
    </row>
    <row r="293" spans="1:57" s="140" customFormat="1" ht="12" customHeight="1">
      <c r="A293" s="119">
        <v>2013</v>
      </c>
      <c r="B293" s="119" t="s">
        <v>138</v>
      </c>
      <c r="C293" s="119" t="s">
        <v>2047</v>
      </c>
      <c r="D293" s="131" t="s">
        <v>43</v>
      </c>
      <c r="E293" s="131" t="str">
        <f t="shared" si="14"/>
        <v>SIM</v>
      </c>
      <c r="F293" s="131" t="str">
        <f t="shared" si="15"/>
        <v>SIM</v>
      </c>
      <c r="G293" s="132">
        <v>41544</v>
      </c>
      <c r="H293" s="119" t="s">
        <v>44</v>
      </c>
      <c r="I293" s="119" t="s">
        <v>62</v>
      </c>
      <c r="J293" s="119">
        <v>192</v>
      </c>
      <c r="K293" s="119">
        <v>432</v>
      </c>
      <c r="L293" s="119">
        <v>4</v>
      </c>
      <c r="M293" s="119">
        <v>4</v>
      </c>
      <c r="N293" s="119">
        <v>32</v>
      </c>
      <c r="O293" s="119" t="s">
        <v>43</v>
      </c>
      <c r="P293" s="119" t="s">
        <v>43</v>
      </c>
      <c r="Q293" s="133" t="s">
        <v>43</v>
      </c>
      <c r="R293" s="134" t="s">
        <v>18</v>
      </c>
      <c r="S293" s="134" t="s">
        <v>8851</v>
      </c>
      <c r="T293" s="134" t="s">
        <v>63</v>
      </c>
      <c r="U293" s="119">
        <v>11</v>
      </c>
      <c r="V293" s="134">
        <v>11370</v>
      </c>
      <c r="W293" s="103" t="s">
        <v>2700</v>
      </c>
      <c r="X293" s="136" t="str">
        <f t="shared" si="13"/>
        <v>11370MAAOM</v>
      </c>
      <c r="Y293" s="137" t="s">
        <v>2701</v>
      </c>
      <c r="Z293" s="119" t="s">
        <v>116</v>
      </c>
      <c r="AA293" s="119" t="s">
        <v>260</v>
      </c>
      <c r="AB293" s="131" t="s">
        <v>2702</v>
      </c>
      <c r="AC293" s="119" t="s">
        <v>52</v>
      </c>
      <c r="AD293" s="119" t="s">
        <v>42</v>
      </c>
      <c r="AE293" s="119" t="s">
        <v>1421</v>
      </c>
      <c r="AF293" s="143" t="s">
        <v>341</v>
      </c>
      <c r="AG293" s="143" t="s">
        <v>340</v>
      </c>
      <c r="AH293" s="143"/>
      <c r="AI293" s="133" t="s">
        <v>342</v>
      </c>
      <c r="AJ293" s="133" t="s">
        <v>123</v>
      </c>
      <c r="AK293" s="133" t="s">
        <v>124</v>
      </c>
      <c r="AL293" s="133"/>
      <c r="AM293" s="133"/>
      <c r="AN293" s="133" t="s">
        <v>42</v>
      </c>
      <c r="AO293" s="133" t="s">
        <v>42</v>
      </c>
      <c r="AP293" s="133">
        <v>1530</v>
      </c>
      <c r="AQ293" s="133" t="s">
        <v>126</v>
      </c>
      <c r="AR293" s="137"/>
      <c r="AS293" s="137"/>
      <c r="AT293" s="137"/>
      <c r="AU293" s="133">
        <v>1001879187</v>
      </c>
      <c r="AV293" s="133" t="s">
        <v>2703</v>
      </c>
      <c r="AW293" s="133" t="s">
        <v>2704</v>
      </c>
      <c r="AX293" s="138" t="s">
        <v>8179</v>
      </c>
      <c r="AY293" s="138"/>
      <c r="AZ293" s="138"/>
      <c r="BA293" s="138"/>
      <c r="BB293" s="138"/>
      <c r="BC293" s="300">
        <v>2026063379</v>
      </c>
      <c r="BD293" s="300" t="s">
        <v>9181</v>
      </c>
      <c r="BE293" s="138"/>
    </row>
    <row r="294" spans="1:57" s="140" customFormat="1" ht="12" customHeight="1">
      <c r="A294" s="119">
        <v>2013</v>
      </c>
      <c r="B294" s="119" t="s">
        <v>138</v>
      </c>
      <c r="C294" s="119" t="s">
        <v>2047</v>
      </c>
      <c r="D294" s="131" t="s">
        <v>43</v>
      </c>
      <c r="E294" s="131" t="str">
        <f t="shared" si="14"/>
        <v>SIM</v>
      </c>
      <c r="F294" s="131" t="str">
        <f t="shared" si="15"/>
        <v>SIM</v>
      </c>
      <c r="G294" s="132">
        <v>41542</v>
      </c>
      <c r="H294" s="119" t="s">
        <v>44</v>
      </c>
      <c r="I294" s="119" t="s">
        <v>62</v>
      </c>
      <c r="J294" s="119">
        <v>192</v>
      </c>
      <c r="K294" s="119">
        <v>432</v>
      </c>
      <c r="L294" s="119">
        <v>4</v>
      </c>
      <c r="M294" s="119">
        <v>4</v>
      </c>
      <c r="N294" s="119">
        <v>32</v>
      </c>
      <c r="O294" s="119" t="s">
        <v>43</v>
      </c>
      <c r="P294" s="119" t="s">
        <v>43</v>
      </c>
      <c r="Q294" s="133" t="s">
        <v>43</v>
      </c>
      <c r="R294" s="134" t="s">
        <v>18</v>
      </c>
      <c r="S294" s="134" t="s">
        <v>8851</v>
      </c>
      <c r="T294" s="134" t="s">
        <v>63</v>
      </c>
      <c r="U294" s="119">
        <v>11</v>
      </c>
      <c r="V294" s="134">
        <v>11370</v>
      </c>
      <c r="W294" s="103" t="s">
        <v>2705</v>
      </c>
      <c r="X294" s="136" t="str">
        <f t="shared" si="13"/>
        <v>11370MAAOO</v>
      </c>
      <c r="Y294" s="137" t="s">
        <v>2706</v>
      </c>
      <c r="Z294" s="119" t="s">
        <v>116</v>
      </c>
      <c r="AA294" s="119" t="s">
        <v>260</v>
      </c>
      <c r="AB294" s="131" t="s">
        <v>2707</v>
      </c>
      <c r="AC294" s="119" t="s">
        <v>52</v>
      </c>
      <c r="AD294" s="119" t="s">
        <v>42</v>
      </c>
      <c r="AE294" s="119" t="s">
        <v>1421</v>
      </c>
      <c r="AF294" s="143" t="s">
        <v>341</v>
      </c>
      <c r="AG294" s="143" t="s">
        <v>340</v>
      </c>
      <c r="AH294" s="143"/>
      <c r="AI294" s="133" t="s">
        <v>342</v>
      </c>
      <c r="AJ294" s="133" t="s">
        <v>123</v>
      </c>
      <c r="AK294" s="133" t="s">
        <v>124</v>
      </c>
      <c r="AL294" s="133"/>
      <c r="AM294" s="133"/>
      <c r="AN294" s="133" t="s">
        <v>42</v>
      </c>
      <c r="AO294" s="133" t="s">
        <v>42</v>
      </c>
      <c r="AP294" s="133">
        <v>1530</v>
      </c>
      <c r="AQ294" s="133" t="s">
        <v>126</v>
      </c>
      <c r="AR294" s="137"/>
      <c r="AS294" s="137"/>
      <c r="AT294" s="137"/>
      <c r="AU294" s="133">
        <v>1001879071</v>
      </c>
      <c r="AV294" s="133" t="s">
        <v>2708</v>
      </c>
      <c r="AW294" s="133" t="s">
        <v>2709</v>
      </c>
      <c r="AX294" s="138" t="s">
        <v>8179</v>
      </c>
      <c r="AY294" s="138"/>
      <c r="AZ294" s="138"/>
      <c r="BA294" s="138"/>
      <c r="BB294" s="138"/>
      <c r="BC294" s="300">
        <v>2026063379</v>
      </c>
      <c r="BD294" s="300" t="s">
        <v>9182</v>
      </c>
      <c r="BE294" s="138"/>
    </row>
    <row r="295" spans="1:57" s="140" customFormat="1" ht="12" customHeight="1">
      <c r="A295" s="119">
        <v>2013</v>
      </c>
      <c r="B295" s="119" t="s">
        <v>138</v>
      </c>
      <c r="C295" s="119" t="s">
        <v>2047</v>
      </c>
      <c r="D295" s="131" t="s">
        <v>43</v>
      </c>
      <c r="E295" s="131" t="str">
        <f t="shared" si="14"/>
        <v>SIM</v>
      </c>
      <c r="F295" s="131" t="str">
        <f t="shared" si="15"/>
        <v>SIM</v>
      </c>
      <c r="G295" s="132">
        <v>41556</v>
      </c>
      <c r="H295" s="119" t="s">
        <v>44</v>
      </c>
      <c r="I295" s="119" t="s">
        <v>62</v>
      </c>
      <c r="J295" s="119">
        <v>192</v>
      </c>
      <c r="K295" s="119">
        <v>432</v>
      </c>
      <c r="L295" s="119">
        <v>4</v>
      </c>
      <c r="M295" s="119">
        <v>4</v>
      </c>
      <c r="N295" s="119">
        <v>32</v>
      </c>
      <c r="O295" s="119" t="s">
        <v>43</v>
      </c>
      <c r="P295" s="119" t="s">
        <v>43</v>
      </c>
      <c r="Q295" s="133" t="s">
        <v>43</v>
      </c>
      <c r="R295" s="134" t="s">
        <v>18</v>
      </c>
      <c r="S295" s="134" t="s">
        <v>8851</v>
      </c>
      <c r="T295" s="134" t="s">
        <v>63</v>
      </c>
      <c r="U295" s="119">
        <v>11</v>
      </c>
      <c r="V295" s="134">
        <v>11370</v>
      </c>
      <c r="W295" s="103" t="s">
        <v>2710</v>
      </c>
      <c r="X295" s="136" t="str">
        <f t="shared" si="13"/>
        <v>11370MAAOP</v>
      </c>
      <c r="Y295" s="137" t="s">
        <v>2711</v>
      </c>
      <c r="Z295" s="119" t="s">
        <v>116</v>
      </c>
      <c r="AA295" s="119" t="s">
        <v>260</v>
      </c>
      <c r="AB295" s="131" t="s">
        <v>2712</v>
      </c>
      <c r="AC295" s="119" t="s">
        <v>52</v>
      </c>
      <c r="AD295" s="119" t="s">
        <v>42</v>
      </c>
      <c r="AE295" s="119" t="s">
        <v>1421</v>
      </c>
      <c r="AF295" s="143" t="s">
        <v>341</v>
      </c>
      <c r="AG295" s="143" t="s">
        <v>340</v>
      </c>
      <c r="AH295" s="143"/>
      <c r="AI295" s="133" t="s">
        <v>342</v>
      </c>
      <c r="AJ295" s="133" t="s">
        <v>123</v>
      </c>
      <c r="AK295" s="133" t="s">
        <v>124</v>
      </c>
      <c r="AL295" s="133"/>
      <c r="AM295" s="133"/>
      <c r="AN295" s="133" t="s">
        <v>42</v>
      </c>
      <c r="AO295" s="133" t="s">
        <v>42</v>
      </c>
      <c r="AP295" s="133">
        <v>1530</v>
      </c>
      <c r="AQ295" s="133" t="s">
        <v>126</v>
      </c>
      <c r="AR295" s="137"/>
      <c r="AS295" s="137"/>
      <c r="AT295" s="137"/>
      <c r="AU295" s="133">
        <v>1001879586</v>
      </c>
      <c r="AV295" s="133" t="s">
        <v>2713</v>
      </c>
      <c r="AW295" s="133" t="s">
        <v>2714</v>
      </c>
      <c r="AX295" s="138" t="s">
        <v>8179</v>
      </c>
      <c r="AY295" s="138"/>
      <c r="AZ295" s="138"/>
      <c r="BA295" s="138"/>
      <c r="BB295" s="138"/>
      <c r="BC295" s="300">
        <v>2026063379</v>
      </c>
      <c r="BD295" s="300" t="s">
        <v>9183</v>
      </c>
      <c r="BE295" s="138"/>
    </row>
    <row r="296" spans="1:57" s="140" customFormat="1" ht="12" customHeight="1">
      <c r="A296" s="119">
        <v>2013</v>
      </c>
      <c r="B296" s="119" t="s">
        <v>138</v>
      </c>
      <c r="C296" s="119" t="s">
        <v>2047</v>
      </c>
      <c r="D296" s="131" t="s">
        <v>43</v>
      </c>
      <c r="E296" s="131" t="str">
        <f t="shared" si="14"/>
        <v>SIM</v>
      </c>
      <c r="F296" s="131" t="str">
        <f t="shared" si="15"/>
        <v>SIM</v>
      </c>
      <c r="G296" s="132">
        <v>41591</v>
      </c>
      <c r="H296" s="119" t="s">
        <v>44</v>
      </c>
      <c r="I296" s="119" t="s">
        <v>62</v>
      </c>
      <c r="J296" s="119">
        <v>192</v>
      </c>
      <c r="K296" s="119">
        <v>432</v>
      </c>
      <c r="L296" s="119">
        <v>4</v>
      </c>
      <c r="M296" s="119">
        <v>4</v>
      </c>
      <c r="N296" s="119">
        <v>32</v>
      </c>
      <c r="O296" s="119" t="s">
        <v>43</v>
      </c>
      <c r="P296" s="119" t="s">
        <v>43</v>
      </c>
      <c r="Q296" s="133" t="s">
        <v>43</v>
      </c>
      <c r="R296" s="134" t="s">
        <v>18</v>
      </c>
      <c r="S296" s="134" t="s">
        <v>8851</v>
      </c>
      <c r="T296" s="134" t="s">
        <v>63</v>
      </c>
      <c r="U296" s="119">
        <v>11</v>
      </c>
      <c r="V296" s="134">
        <v>11370</v>
      </c>
      <c r="W296" s="103" t="s">
        <v>2715</v>
      </c>
      <c r="X296" s="136" t="str">
        <f t="shared" si="13"/>
        <v>11370MAAOQ</v>
      </c>
      <c r="Y296" s="137" t="s">
        <v>2716</v>
      </c>
      <c r="Z296" s="119" t="s">
        <v>116</v>
      </c>
      <c r="AA296" s="119" t="s">
        <v>260</v>
      </c>
      <c r="AB296" s="131" t="s">
        <v>2717</v>
      </c>
      <c r="AC296" s="119" t="s">
        <v>87</v>
      </c>
      <c r="AD296" s="119" t="s">
        <v>42</v>
      </c>
      <c r="AE296" s="119" t="s">
        <v>1421</v>
      </c>
      <c r="AF296" s="119" t="s">
        <v>341</v>
      </c>
      <c r="AG296" s="119" t="s">
        <v>340</v>
      </c>
      <c r="AH296" s="119"/>
      <c r="AI296" s="138" t="s">
        <v>342</v>
      </c>
      <c r="AJ296" s="133" t="s">
        <v>123</v>
      </c>
      <c r="AK296" s="133" t="s">
        <v>124</v>
      </c>
      <c r="AL296" s="133"/>
      <c r="AM296" s="133"/>
      <c r="AN296" s="133" t="s">
        <v>42</v>
      </c>
      <c r="AO296" s="133" t="s">
        <v>42</v>
      </c>
      <c r="AP296" s="133">
        <v>1530</v>
      </c>
      <c r="AQ296" s="133" t="s">
        <v>126</v>
      </c>
      <c r="AR296" s="137"/>
      <c r="AS296" s="137"/>
      <c r="AT296" s="137"/>
      <c r="AU296" s="133">
        <v>1001890431</v>
      </c>
      <c r="AV296" s="133" t="s">
        <v>299</v>
      </c>
      <c r="AW296" s="133" t="s">
        <v>300</v>
      </c>
      <c r="AX296" s="138" t="s">
        <v>8179</v>
      </c>
      <c r="AY296" s="138"/>
      <c r="AZ296" s="138"/>
      <c r="BA296" s="138"/>
      <c r="BB296" s="138"/>
      <c r="BC296" s="300">
        <v>2026063379</v>
      </c>
      <c r="BD296" s="300" t="s">
        <v>9184</v>
      </c>
      <c r="BE296" s="138"/>
    </row>
    <row r="297" spans="1:57" s="140" customFormat="1" ht="12" customHeight="1">
      <c r="A297" s="119">
        <v>2013</v>
      </c>
      <c r="B297" s="119" t="s">
        <v>138</v>
      </c>
      <c r="C297" s="119" t="s">
        <v>2047</v>
      </c>
      <c r="D297" s="131" t="s">
        <v>43</v>
      </c>
      <c r="E297" s="131" t="str">
        <f t="shared" si="14"/>
        <v>SIM</v>
      </c>
      <c r="F297" s="131" t="str">
        <f t="shared" si="15"/>
        <v>SIM</v>
      </c>
      <c r="G297" s="132">
        <v>41557</v>
      </c>
      <c r="H297" s="119" t="s">
        <v>44</v>
      </c>
      <c r="I297" s="119" t="s">
        <v>62</v>
      </c>
      <c r="J297" s="119">
        <v>192</v>
      </c>
      <c r="K297" s="119">
        <v>432</v>
      </c>
      <c r="L297" s="119">
        <v>4</v>
      </c>
      <c r="M297" s="119">
        <v>4</v>
      </c>
      <c r="N297" s="119">
        <v>32</v>
      </c>
      <c r="O297" s="119" t="s">
        <v>43</v>
      </c>
      <c r="P297" s="119" t="s">
        <v>43</v>
      </c>
      <c r="Q297" s="133" t="s">
        <v>43</v>
      </c>
      <c r="R297" s="134" t="s">
        <v>18</v>
      </c>
      <c r="S297" s="134" t="s">
        <v>8851</v>
      </c>
      <c r="T297" s="134" t="s">
        <v>63</v>
      </c>
      <c r="U297" s="119">
        <v>11</v>
      </c>
      <c r="V297" s="134">
        <v>11370</v>
      </c>
      <c r="W297" s="103" t="s">
        <v>2718</v>
      </c>
      <c r="X297" s="136" t="str">
        <f t="shared" si="13"/>
        <v>11370MAAOU</v>
      </c>
      <c r="Y297" s="137" t="s">
        <v>2719</v>
      </c>
      <c r="Z297" s="119" t="s">
        <v>116</v>
      </c>
      <c r="AA297" s="119" t="s">
        <v>260</v>
      </c>
      <c r="AB297" s="131" t="s">
        <v>2720</v>
      </c>
      <c r="AC297" s="119" t="s">
        <v>87</v>
      </c>
      <c r="AD297" s="119" t="s">
        <v>42</v>
      </c>
      <c r="AE297" s="119" t="s">
        <v>254</v>
      </c>
      <c r="AF297" s="119" t="s">
        <v>120</v>
      </c>
      <c r="AG297" s="119" t="s">
        <v>121</v>
      </c>
      <c r="AH297" s="119"/>
      <c r="AI297" s="138" t="s">
        <v>291</v>
      </c>
      <c r="AJ297" s="133" t="s">
        <v>123</v>
      </c>
      <c r="AK297" s="133" t="s">
        <v>124</v>
      </c>
      <c r="AL297" s="133"/>
      <c r="AM297" s="133"/>
      <c r="AN297" s="133" t="s">
        <v>42</v>
      </c>
      <c r="AO297" s="133" t="s">
        <v>42</v>
      </c>
      <c r="AP297" s="133">
        <v>1530</v>
      </c>
      <c r="AQ297" s="133" t="s">
        <v>126</v>
      </c>
      <c r="AR297" s="137"/>
      <c r="AS297" s="137"/>
      <c r="AT297" s="137"/>
      <c r="AU297" s="133">
        <v>1001879675</v>
      </c>
      <c r="AV297" s="133" t="s">
        <v>2698</v>
      </c>
      <c r="AW297" s="133" t="s">
        <v>2699</v>
      </c>
      <c r="AX297" s="138" t="s">
        <v>8179</v>
      </c>
      <c r="AY297" s="138"/>
      <c r="AZ297" s="138"/>
      <c r="BA297" s="138"/>
      <c r="BB297" s="138"/>
      <c r="BC297" s="300">
        <v>2026063379</v>
      </c>
      <c r="BD297" s="300" t="s">
        <v>9185</v>
      </c>
      <c r="BE297" s="138"/>
    </row>
    <row r="298" spans="1:57" s="140" customFormat="1" ht="12" customHeight="1">
      <c r="A298" s="119">
        <v>2013</v>
      </c>
      <c r="B298" s="119" t="s">
        <v>138</v>
      </c>
      <c r="C298" s="119" t="s">
        <v>2047</v>
      </c>
      <c r="D298" s="131" t="s">
        <v>43</v>
      </c>
      <c r="E298" s="131" t="str">
        <f t="shared" si="14"/>
        <v>SIM</v>
      </c>
      <c r="F298" s="131" t="str">
        <f t="shared" si="15"/>
        <v>SIM</v>
      </c>
      <c r="G298" s="132">
        <v>41555</v>
      </c>
      <c r="H298" s="119" t="s">
        <v>44</v>
      </c>
      <c r="I298" s="119" t="s">
        <v>62</v>
      </c>
      <c r="J298" s="119">
        <v>192</v>
      </c>
      <c r="K298" s="119">
        <v>432</v>
      </c>
      <c r="L298" s="119">
        <v>4</v>
      </c>
      <c r="M298" s="119">
        <v>4</v>
      </c>
      <c r="N298" s="119">
        <v>32</v>
      </c>
      <c r="O298" s="119" t="s">
        <v>43</v>
      </c>
      <c r="P298" s="119" t="s">
        <v>43</v>
      </c>
      <c r="Q298" s="133" t="s">
        <v>43</v>
      </c>
      <c r="R298" s="134" t="s">
        <v>18</v>
      </c>
      <c r="S298" s="134" t="s">
        <v>8851</v>
      </c>
      <c r="T298" s="134" t="s">
        <v>63</v>
      </c>
      <c r="U298" s="119">
        <v>11</v>
      </c>
      <c r="V298" s="134">
        <v>11370</v>
      </c>
      <c r="W298" s="103" t="s">
        <v>2721</v>
      </c>
      <c r="X298" s="136" t="str">
        <f t="shared" si="13"/>
        <v>11370MAAOX</v>
      </c>
      <c r="Y298" s="137" t="s">
        <v>2722</v>
      </c>
      <c r="Z298" s="119" t="s">
        <v>116</v>
      </c>
      <c r="AA298" s="119" t="s">
        <v>260</v>
      </c>
      <c r="AB298" s="131" t="s">
        <v>2723</v>
      </c>
      <c r="AC298" s="119" t="s">
        <v>87</v>
      </c>
      <c r="AD298" s="119" t="s">
        <v>42</v>
      </c>
      <c r="AE298" s="119" t="s">
        <v>1421</v>
      </c>
      <c r="AF298" s="119" t="s">
        <v>341</v>
      </c>
      <c r="AG298" s="119" t="s">
        <v>340</v>
      </c>
      <c r="AH298" s="119"/>
      <c r="AI298" s="138" t="s">
        <v>342</v>
      </c>
      <c r="AJ298" s="133" t="s">
        <v>123</v>
      </c>
      <c r="AK298" s="133" t="s">
        <v>124</v>
      </c>
      <c r="AL298" s="133"/>
      <c r="AM298" s="133"/>
      <c r="AN298" s="133" t="s">
        <v>42</v>
      </c>
      <c r="AO298" s="133" t="s">
        <v>42</v>
      </c>
      <c r="AP298" s="133">
        <v>1530</v>
      </c>
      <c r="AQ298" s="133" t="s">
        <v>126</v>
      </c>
      <c r="AR298" s="137"/>
      <c r="AS298" s="137"/>
      <c r="AT298" s="137"/>
      <c r="AU298" s="133">
        <v>1001879454</v>
      </c>
      <c r="AV298" s="133" t="s">
        <v>2724</v>
      </c>
      <c r="AW298" s="133" t="s">
        <v>2725</v>
      </c>
      <c r="AX298" s="138" t="s">
        <v>8179</v>
      </c>
      <c r="AY298" s="138"/>
      <c r="AZ298" s="138"/>
      <c r="BA298" s="138"/>
      <c r="BB298" s="138"/>
      <c r="BC298" s="300">
        <v>2026063379</v>
      </c>
      <c r="BD298" s="300" t="s">
        <v>9186</v>
      </c>
      <c r="BE298" s="138"/>
    </row>
    <row r="299" spans="1:57" s="140" customFormat="1" ht="12" customHeight="1">
      <c r="A299" s="119">
        <v>2013</v>
      </c>
      <c r="B299" s="119" t="s">
        <v>138</v>
      </c>
      <c r="C299" s="119" t="s">
        <v>2047</v>
      </c>
      <c r="D299" s="131" t="s">
        <v>43</v>
      </c>
      <c r="E299" s="131" t="str">
        <f t="shared" si="14"/>
        <v>SIM</v>
      </c>
      <c r="F299" s="131" t="str">
        <f t="shared" si="15"/>
        <v>SIM</v>
      </c>
      <c r="G299" s="132">
        <v>41452</v>
      </c>
      <c r="H299" s="119" t="s">
        <v>44</v>
      </c>
      <c r="I299" s="119" t="s">
        <v>62</v>
      </c>
      <c r="J299" s="119">
        <v>192</v>
      </c>
      <c r="K299" s="119">
        <v>432</v>
      </c>
      <c r="L299" s="119">
        <v>4</v>
      </c>
      <c r="M299" s="119">
        <v>4</v>
      </c>
      <c r="N299" s="119">
        <v>32</v>
      </c>
      <c r="O299" s="119" t="s">
        <v>43</v>
      </c>
      <c r="P299" s="119" t="s">
        <v>43</v>
      </c>
      <c r="Q299" s="133" t="s">
        <v>43</v>
      </c>
      <c r="R299" s="134" t="s">
        <v>18</v>
      </c>
      <c r="S299" s="134" t="s">
        <v>8851</v>
      </c>
      <c r="T299" s="134" t="s">
        <v>63</v>
      </c>
      <c r="U299" s="119">
        <v>19</v>
      </c>
      <c r="V299" s="134">
        <v>11415</v>
      </c>
      <c r="W299" s="133" t="s">
        <v>58</v>
      </c>
      <c r="X299" s="133" t="s">
        <v>57</v>
      </c>
      <c r="Y299" s="133"/>
      <c r="Z299" s="133"/>
      <c r="AA299" s="133"/>
      <c r="AB299" s="133" t="s">
        <v>42</v>
      </c>
      <c r="AC299" s="133" t="s">
        <v>70</v>
      </c>
      <c r="AD299" s="133" t="s">
        <v>126</v>
      </c>
      <c r="AE299" s="137"/>
      <c r="AF299" s="137"/>
      <c r="AG299" s="137"/>
      <c r="AH299" s="133">
        <v>699229626</v>
      </c>
      <c r="AI299" s="119" t="s">
        <v>488</v>
      </c>
      <c r="AJ299" s="138"/>
      <c r="AK299" s="138"/>
      <c r="AL299" s="138"/>
      <c r="AM299" s="138"/>
      <c r="AN299" s="138"/>
      <c r="AO299" s="138"/>
      <c r="AP299" s="138"/>
      <c r="AQ299" s="138"/>
      <c r="AR299" s="138"/>
      <c r="AS299" s="138"/>
      <c r="AT299" s="138"/>
      <c r="AU299" s="138"/>
      <c r="AV299" s="133" t="s">
        <v>2827</v>
      </c>
      <c r="AW299" s="133" t="s">
        <v>2828</v>
      </c>
      <c r="AX299" s="138" t="s">
        <v>8179</v>
      </c>
      <c r="AY299" s="138"/>
      <c r="AZ299" s="138"/>
      <c r="BA299" s="138"/>
      <c r="BB299" s="138"/>
      <c r="BC299" s="300">
        <v>2026063379</v>
      </c>
      <c r="BD299" s="301" t="s">
        <v>42</v>
      </c>
      <c r="BE299" s="138"/>
    </row>
    <row r="300" spans="1:57" s="140" customFormat="1" ht="12" customHeight="1">
      <c r="A300" s="119">
        <v>2013</v>
      </c>
      <c r="B300" s="119" t="s">
        <v>138</v>
      </c>
      <c r="C300" s="119" t="s">
        <v>2047</v>
      </c>
      <c r="D300" s="131" t="s">
        <v>43</v>
      </c>
      <c r="E300" s="131" t="str">
        <f t="shared" si="14"/>
        <v>SIM</v>
      </c>
      <c r="F300" s="131" t="str">
        <f t="shared" si="15"/>
        <v>SIM</v>
      </c>
      <c r="G300" s="132">
        <v>41452</v>
      </c>
      <c r="H300" s="119" t="s">
        <v>44</v>
      </c>
      <c r="I300" s="119" t="s">
        <v>62</v>
      </c>
      <c r="J300" s="119">
        <v>192</v>
      </c>
      <c r="K300" s="119">
        <v>432</v>
      </c>
      <c r="L300" s="119">
        <v>4</v>
      </c>
      <c r="M300" s="119">
        <v>4</v>
      </c>
      <c r="N300" s="119">
        <v>32</v>
      </c>
      <c r="O300" s="119" t="s">
        <v>43</v>
      </c>
      <c r="P300" s="119" t="s">
        <v>43</v>
      </c>
      <c r="Q300" s="133" t="s">
        <v>43</v>
      </c>
      <c r="R300" s="134" t="s">
        <v>18</v>
      </c>
      <c r="S300" s="134" t="s">
        <v>8851</v>
      </c>
      <c r="T300" s="134" t="s">
        <v>63</v>
      </c>
      <c r="U300" s="119">
        <v>19</v>
      </c>
      <c r="V300" s="134">
        <v>11415</v>
      </c>
      <c r="W300" s="133" t="s">
        <v>58</v>
      </c>
      <c r="X300" s="133" t="s">
        <v>57</v>
      </c>
      <c r="Y300" s="133"/>
      <c r="Z300" s="133"/>
      <c r="AA300" s="133"/>
      <c r="AB300" s="133" t="s">
        <v>42</v>
      </c>
      <c r="AC300" s="133" t="s">
        <v>70</v>
      </c>
      <c r="AD300" s="133" t="s">
        <v>126</v>
      </c>
      <c r="AE300" s="137"/>
      <c r="AF300" s="137"/>
      <c r="AG300" s="137"/>
      <c r="AH300" s="133">
        <v>699229685</v>
      </c>
      <c r="AI300" s="119" t="s">
        <v>488</v>
      </c>
      <c r="AJ300" s="138"/>
      <c r="AK300" s="138"/>
      <c r="AL300" s="138"/>
      <c r="AM300" s="138"/>
      <c r="AN300" s="138"/>
      <c r="AO300" s="138"/>
      <c r="AP300" s="138"/>
      <c r="AQ300" s="138"/>
      <c r="AR300" s="138"/>
      <c r="AS300" s="138"/>
      <c r="AT300" s="138"/>
      <c r="AU300" s="138"/>
      <c r="AV300" s="133" t="s">
        <v>2829</v>
      </c>
      <c r="AW300" s="133" t="s">
        <v>2830</v>
      </c>
      <c r="AX300" s="138" t="s">
        <v>8179</v>
      </c>
      <c r="AY300" s="138"/>
      <c r="AZ300" s="138"/>
      <c r="BA300" s="138"/>
      <c r="BB300" s="138"/>
      <c r="BC300" s="300">
        <v>2026063379</v>
      </c>
      <c r="BD300" s="301" t="s">
        <v>42</v>
      </c>
      <c r="BE300" s="138"/>
    </row>
    <row r="301" spans="1:57" s="140" customFormat="1" ht="12" customHeight="1">
      <c r="A301" s="119">
        <v>2013</v>
      </c>
      <c r="B301" s="119" t="s">
        <v>138</v>
      </c>
      <c r="C301" s="119" t="s">
        <v>2047</v>
      </c>
      <c r="D301" s="131" t="s">
        <v>43</v>
      </c>
      <c r="E301" s="131" t="str">
        <f t="shared" si="14"/>
        <v>SIM</v>
      </c>
      <c r="F301" s="131" t="str">
        <f t="shared" si="15"/>
        <v>SIM</v>
      </c>
      <c r="G301" s="132">
        <v>41500</v>
      </c>
      <c r="H301" s="119" t="s">
        <v>44</v>
      </c>
      <c r="I301" s="119" t="s">
        <v>62</v>
      </c>
      <c r="J301" s="119">
        <v>192</v>
      </c>
      <c r="K301" s="119">
        <v>432</v>
      </c>
      <c r="L301" s="119">
        <v>4</v>
      </c>
      <c r="M301" s="119">
        <v>4</v>
      </c>
      <c r="N301" s="119">
        <v>32</v>
      </c>
      <c r="O301" s="119" t="s">
        <v>43</v>
      </c>
      <c r="P301" s="119" t="s">
        <v>43</v>
      </c>
      <c r="Q301" s="133" t="s">
        <v>43</v>
      </c>
      <c r="R301" s="134" t="s">
        <v>18</v>
      </c>
      <c r="S301" s="134" t="s">
        <v>8851</v>
      </c>
      <c r="T301" s="134" t="s">
        <v>63</v>
      </c>
      <c r="U301" s="119">
        <v>11</v>
      </c>
      <c r="V301" s="134">
        <v>11185</v>
      </c>
      <c r="W301" s="103" t="s">
        <v>2277</v>
      </c>
      <c r="X301" s="136" t="str">
        <f t="shared" ref="X301:X318" si="16">V301&amp;AA301&amp;W301</f>
        <v>11185DDASJ</v>
      </c>
      <c r="Y301" s="137" t="s">
        <v>2278</v>
      </c>
      <c r="Z301" s="119" t="s">
        <v>1048</v>
      </c>
      <c r="AA301" s="119" t="s">
        <v>1067</v>
      </c>
      <c r="AB301" s="131" t="s">
        <v>2279</v>
      </c>
      <c r="AC301" s="119" t="s">
        <v>87</v>
      </c>
      <c r="AD301" s="119" t="s">
        <v>42</v>
      </c>
      <c r="AE301" s="119" t="s">
        <v>8887</v>
      </c>
      <c r="AF301" s="119" t="s">
        <v>120</v>
      </c>
      <c r="AG301" s="119" t="s">
        <v>121</v>
      </c>
      <c r="AH301" s="119"/>
      <c r="AI301" s="138" t="s">
        <v>1069</v>
      </c>
      <c r="AJ301" s="133" t="s">
        <v>123</v>
      </c>
      <c r="AK301" s="133" t="s">
        <v>124</v>
      </c>
      <c r="AL301" s="133"/>
      <c r="AM301" s="133"/>
      <c r="AN301" s="133" t="s">
        <v>42</v>
      </c>
      <c r="AO301" s="133" t="s">
        <v>42</v>
      </c>
      <c r="AP301" s="133" t="s">
        <v>1052</v>
      </c>
      <c r="AQ301" s="133" t="s">
        <v>102</v>
      </c>
      <c r="AR301" s="137"/>
      <c r="AS301" s="137"/>
      <c r="AT301" s="137"/>
      <c r="AU301" s="133">
        <v>1001871518</v>
      </c>
      <c r="AV301" s="133" t="s">
        <v>8287</v>
      </c>
      <c r="AW301" s="133" t="s">
        <v>8287</v>
      </c>
      <c r="AX301" s="138" t="s">
        <v>8179</v>
      </c>
      <c r="AY301" s="138"/>
      <c r="AZ301" s="138"/>
      <c r="BA301" s="138"/>
      <c r="BB301" s="138"/>
      <c r="BC301" s="300">
        <v>2026063379</v>
      </c>
      <c r="BD301" s="300" t="s">
        <v>9187</v>
      </c>
      <c r="BE301" s="138"/>
    </row>
    <row r="302" spans="1:57" s="140" customFormat="1" ht="12" customHeight="1">
      <c r="A302" s="119">
        <v>2013</v>
      </c>
      <c r="B302" s="119" t="s">
        <v>138</v>
      </c>
      <c r="C302" s="119" t="s">
        <v>2047</v>
      </c>
      <c r="D302" s="131" t="s">
        <v>43</v>
      </c>
      <c r="E302" s="131" t="str">
        <f t="shared" si="14"/>
        <v>SIM</v>
      </c>
      <c r="F302" s="131" t="str">
        <f t="shared" si="15"/>
        <v>SIM</v>
      </c>
      <c r="G302" s="132">
        <v>41589</v>
      </c>
      <c r="H302" s="119" t="s">
        <v>44</v>
      </c>
      <c r="I302" s="119" t="s">
        <v>62</v>
      </c>
      <c r="J302" s="119">
        <v>192</v>
      </c>
      <c r="K302" s="119">
        <v>432</v>
      </c>
      <c r="L302" s="119">
        <v>4</v>
      </c>
      <c r="M302" s="119">
        <v>4</v>
      </c>
      <c r="N302" s="119">
        <v>32</v>
      </c>
      <c r="O302" s="119" t="s">
        <v>43</v>
      </c>
      <c r="P302" s="119" t="s">
        <v>43</v>
      </c>
      <c r="Q302" s="133" t="s">
        <v>43</v>
      </c>
      <c r="R302" s="134" t="s">
        <v>18</v>
      </c>
      <c r="S302" s="134" t="s">
        <v>8851</v>
      </c>
      <c r="T302" s="134" t="s">
        <v>63</v>
      </c>
      <c r="U302" s="119">
        <v>11</v>
      </c>
      <c r="V302" s="134">
        <v>11548</v>
      </c>
      <c r="W302" s="103" t="s">
        <v>2998</v>
      </c>
      <c r="X302" s="136" t="str">
        <f t="shared" si="16"/>
        <v>11548SBAUA</v>
      </c>
      <c r="Y302" s="137" t="s">
        <v>2999</v>
      </c>
      <c r="Z302" s="119" t="s">
        <v>1663</v>
      </c>
      <c r="AA302" s="119" t="s">
        <v>1713</v>
      </c>
      <c r="AB302" s="131" t="s">
        <v>3000</v>
      </c>
      <c r="AC302" s="119" t="s">
        <v>87</v>
      </c>
      <c r="AD302" s="119" t="s">
        <v>42</v>
      </c>
      <c r="AE302" s="119" t="s">
        <v>1715</v>
      </c>
      <c r="AF302" s="119" t="s">
        <v>120</v>
      </c>
      <c r="AG302" s="119" t="s">
        <v>121</v>
      </c>
      <c r="AH302" s="119"/>
      <c r="AI302" s="138" t="s">
        <v>291</v>
      </c>
      <c r="AJ302" s="133" t="s">
        <v>123</v>
      </c>
      <c r="AK302" s="133" t="s">
        <v>124</v>
      </c>
      <c r="AL302" s="133"/>
      <c r="AM302" s="133"/>
      <c r="AN302" s="133" t="s">
        <v>42</v>
      </c>
      <c r="AO302" s="133" t="s">
        <v>42</v>
      </c>
      <c r="AP302" s="133" t="s">
        <v>298</v>
      </c>
      <c r="AQ302" s="133" t="s">
        <v>126</v>
      </c>
      <c r="AR302" s="137"/>
      <c r="AS302" s="137"/>
      <c r="AT302" s="137"/>
      <c r="AU302" s="133">
        <v>1001890270</v>
      </c>
      <c r="AV302" s="133" t="s">
        <v>3001</v>
      </c>
      <c r="AW302" s="133" t="s">
        <v>3002</v>
      </c>
      <c r="AX302" s="138" t="s">
        <v>8179</v>
      </c>
      <c r="AY302" s="138"/>
      <c r="AZ302" s="138"/>
      <c r="BA302" s="138"/>
      <c r="BB302" s="138"/>
      <c r="BC302" s="300">
        <v>2026063379</v>
      </c>
      <c r="BD302" s="300" t="s">
        <v>9188</v>
      </c>
      <c r="BE302" s="138"/>
    </row>
    <row r="303" spans="1:57" s="140" customFormat="1" ht="12" customHeight="1">
      <c r="A303" s="119">
        <v>2013</v>
      </c>
      <c r="B303" s="119" t="s">
        <v>138</v>
      </c>
      <c r="C303" s="119" t="s">
        <v>2047</v>
      </c>
      <c r="D303" s="131" t="s">
        <v>43</v>
      </c>
      <c r="E303" s="131" t="str">
        <f t="shared" si="14"/>
        <v>SIM</v>
      </c>
      <c r="F303" s="131" t="str">
        <f t="shared" si="15"/>
        <v>SIM</v>
      </c>
      <c r="G303" s="132">
        <v>41716</v>
      </c>
      <c r="H303" s="119" t="s">
        <v>44</v>
      </c>
      <c r="I303" s="119" t="s">
        <v>62</v>
      </c>
      <c r="J303" s="119">
        <v>192</v>
      </c>
      <c r="K303" s="119">
        <v>432</v>
      </c>
      <c r="L303" s="119">
        <v>4</v>
      </c>
      <c r="M303" s="119">
        <v>4</v>
      </c>
      <c r="N303" s="119">
        <v>32</v>
      </c>
      <c r="O303" s="119" t="s">
        <v>43</v>
      </c>
      <c r="P303" s="119" t="s">
        <v>43</v>
      </c>
      <c r="Q303" s="133" t="s">
        <v>43</v>
      </c>
      <c r="R303" s="134" t="s">
        <v>18</v>
      </c>
      <c r="S303" s="134" t="s">
        <v>8851</v>
      </c>
      <c r="T303" s="134" t="s">
        <v>63</v>
      </c>
      <c r="U303" s="119">
        <v>11</v>
      </c>
      <c r="V303" s="134">
        <v>11548</v>
      </c>
      <c r="W303" s="103" t="s">
        <v>3003</v>
      </c>
      <c r="X303" s="136" t="str">
        <f t="shared" si="16"/>
        <v>11548SBAUB</v>
      </c>
      <c r="Y303" s="137" t="s">
        <v>3004</v>
      </c>
      <c r="Z303" s="119" t="s">
        <v>1663</v>
      </c>
      <c r="AA303" s="119" t="s">
        <v>1713</v>
      </c>
      <c r="AB303" s="131" t="s">
        <v>3005</v>
      </c>
      <c r="AC303" s="119" t="s">
        <v>87</v>
      </c>
      <c r="AD303" s="119" t="s">
        <v>42</v>
      </c>
      <c r="AE303" s="119" t="s">
        <v>1715</v>
      </c>
      <c r="AF303" s="119" t="s">
        <v>120</v>
      </c>
      <c r="AG303" s="119" t="s">
        <v>121</v>
      </c>
      <c r="AH303" s="119"/>
      <c r="AI303" s="138" t="s">
        <v>291</v>
      </c>
      <c r="AJ303" s="133" t="s">
        <v>123</v>
      </c>
      <c r="AK303" s="133" t="s">
        <v>124</v>
      </c>
      <c r="AL303" s="133"/>
      <c r="AM303" s="133"/>
      <c r="AN303" s="133" t="s">
        <v>42</v>
      </c>
      <c r="AO303" s="133" t="s">
        <v>42</v>
      </c>
      <c r="AP303" s="133" t="s">
        <v>298</v>
      </c>
      <c r="AQ303" s="133" t="s">
        <v>126</v>
      </c>
      <c r="AR303" s="137"/>
      <c r="AS303" s="137"/>
      <c r="AT303" s="137"/>
      <c r="AU303" s="133">
        <v>1001891381</v>
      </c>
      <c r="AV303" s="133" t="s">
        <v>3006</v>
      </c>
      <c r="AW303" s="133" t="s">
        <v>3007</v>
      </c>
      <c r="AX303" s="138" t="s">
        <v>8179</v>
      </c>
      <c r="AY303" s="138"/>
      <c r="AZ303" s="138"/>
      <c r="BA303" s="138"/>
      <c r="BB303" s="138"/>
      <c r="BC303" s="300">
        <v>2026063379</v>
      </c>
      <c r="BD303" s="300" t="s">
        <v>9189</v>
      </c>
      <c r="BE303" s="138"/>
    </row>
    <row r="304" spans="1:57" s="140" customFormat="1" ht="12" customHeight="1">
      <c r="A304" s="119">
        <v>2013</v>
      </c>
      <c r="B304" s="119" t="s">
        <v>138</v>
      </c>
      <c r="C304" s="119" t="s">
        <v>2047</v>
      </c>
      <c r="D304" s="131" t="s">
        <v>43</v>
      </c>
      <c r="E304" s="131" t="str">
        <f t="shared" si="14"/>
        <v>SIM</v>
      </c>
      <c r="F304" s="131" t="str">
        <f t="shared" si="15"/>
        <v>SIM</v>
      </c>
      <c r="G304" s="132">
        <v>41606</v>
      </c>
      <c r="H304" s="119" t="s">
        <v>44</v>
      </c>
      <c r="I304" s="119" t="s">
        <v>62</v>
      </c>
      <c r="J304" s="119">
        <v>192</v>
      </c>
      <c r="K304" s="119">
        <v>432</v>
      </c>
      <c r="L304" s="119">
        <v>4</v>
      </c>
      <c r="M304" s="119">
        <v>4</v>
      </c>
      <c r="N304" s="119">
        <v>32</v>
      </c>
      <c r="O304" s="119" t="s">
        <v>43</v>
      </c>
      <c r="P304" s="119" t="s">
        <v>43</v>
      </c>
      <c r="Q304" s="133" t="s">
        <v>43</v>
      </c>
      <c r="R304" s="134" t="s">
        <v>18</v>
      </c>
      <c r="S304" s="134" t="s">
        <v>8851</v>
      </c>
      <c r="T304" s="134" t="s">
        <v>63</v>
      </c>
      <c r="U304" s="119">
        <v>11</v>
      </c>
      <c r="V304" s="134">
        <v>11548</v>
      </c>
      <c r="W304" s="103" t="s">
        <v>3008</v>
      </c>
      <c r="X304" s="136" t="str">
        <f t="shared" si="16"/>
        <v>11548SBAUC</v>
      </c>
      <c r="Y304" s="137" t="s">
        <v>3009</v>
      </c>
      <c r="Z304" s="119" t="s">
        <v>1663</v>
      </c>
      <c r="AA304" s="119" t="s">
        <v>1713</v>
      </c>
      <c r="AB304" s="131" t="s">
        <v>3010</v>
      </c>
      <c r="AC304" s="119" t="s">
        <v>87</v>
      </c>
      <c r="AD304" s="119" t="s">
        <v>42</v>
      </c>
      <c r="AE304" s="119" t="s">
        <v>1715</v>
      </c>
      <c r="AF304" s="119" t="s">
        <v>120</v>
      </c>
      <c r="AG304" s="119" t="s">
        <v>121</v>
      </c>
      <c r="AH304" s="119"/>
      <c r="AI304" s="138" t="s">
        <v>291</v>
      </c>
      <c r="AJ304" s="133" t="s">
        <v>123</v>
      </c>
      <c r="AK304" s="133" t="s">
        <v>124</v>
      </c>
      <c r="AL304" s="133"/>
      <c r="AM304" s="133"/>
      <c r="AN304" s="133" t="s">
        <v>42</v>
      </c>
      <c r="AO304" s="133" t="s">
        <v>42</v>
      </c>
      <c r="AP304" s="133" t="s">
        <v>298</v>
      </c>
      <c r="AQ304" s="133" t="s">
        <v>126</v>
      </c>
      <c r="AR304" s="137"/>
      <c r="AS304" s="137"/>
      <c r="AT304" s="137"/>
      <c r="AU304" s="133">
        <v>1001890946</v>
      </c>
      <c r="AV304" s="133" t="s">
        <v>3011</v>
      </c>
      <c r="AW304" s="133" t="s">
        <v>3012</v>
      </c>
      <c r="AX304" s="138"/>
      <c r="AY304" s="138"/>
      <c r="AZ304" s="138"/>
      <c r="BA304" s="138"/>
      <c r="BB304" s="138"/>
      <c r="BC304" s="300">
        <v>2026063379</v>
      </c>
      <c r="BD304" s="300" t="s">
        <v>9190</v>
      </c>
      <c r="BE304" s="138"/>
    </row>
    <row r="305" spans="1:57" s="140" customFormat="1" ht="12" customHeight="1">
      <c r="A305" s="119">
        <v>2013</v>
      </c>
      <c r="B305" s="119" t="s">
        <v>138</v>
      </c>
      <c r="C305" s="119" t="s">
        <v>2047</v>
      </c>
      <c r="D305" s="131" t="s">
        <v>43</v>
      </c>
      <c r="E305" s="131" t="str">
        <f t="shared" si="14"/>
        <v>SIM</v>
      </c>
      <c r="F305" s="131" t="str">
        <f t="shared" si="15"/>
        <v>SIM</v>
      </c>
      <c r="G305" s="132">
        <v>41883</v>
      </c>
      <c r="H305" s="119" t="s">
        <v>44</v>
      </c>
      <c r="I305" s="119" t="s">
        <v>62</v>
      </c>
      <c r="J305" s="119">
        <v>192</v>
      </c>
      <c r="K305" s="119">
        <v>432</v>
      </c>
      <c r="L305" s="119">
        <v>4</v>
      </c>
      <c r="M305" s="119">
        <v>4</v>
      </c>
      <c r="N305" s="119">
        <v>32</v>
      </c>
      <c r="O305" s="119" t="s">
        <v>43</v>
      </c>
      <c r="P305" s="119" t="s">
        <v>43</v>
      </c>
      <c r="Q305" s="133" t="s">
        <v>43</v>
      </c>
      <c r="R305" s="134" t="s">
        <v>18</v>
      </c>
      <c r="S305" s="134" t="s">
        <v>8851</v>
      </c>
      <c r="T305" s="134" t="s">
        <v>63</v>
      </c>
      <c r="U305" s="119">
        <v>11</v>
      </c>
      <c r="V305" s="134">
        <v>11548</v>
      </c>
      <c r="W305" s="103" t="s">
        <v>3013</v>
      </c>
      <c r="X305" s="136" t="str">
        <f t="shared" si="16"/>
        <v>11548SBAUH</v>
      </c>
      <c r="Y305" s="137" t="s">
        <v>3014</v>
      </c>
      <c r="Z305" s="119" t="s">
        <v>1663</v>
      </c>
      <c r="AA305" s="119" t="s">
        <v>1713</v>
      </c>
      <c r="AB305" s="131" t="s">
        <v>3015</v>
      </c>
      <c r="AC305" s="119" t="s">
        <v>87</v>
      </c>
      <c r="AD305" s="119" t="s">
        <v>42</v>
      </c>
      <c r="AE305" s="119" t="s">
        <v>1715</v>
      </c>
      <c r="AF305" s="119" t="s">
        <v>120</v>
      </c>
      <c r="AG305" s="119" t="s">
        <v>121</v>
      </c>
      <c r="AH305" s="119"/>
      <c r="AI305" s="138" t="s">
        <v>291</v>
      </c>
      <c r="AJ305" s="133" t="s">
        <v>123</v>
      </c>
      <c r="AK305" s="133" t="s">
        <v>124</v>
      </c>
      <c r="AL305" s="133"/>
      <c r="AM305" s="133"/>
      <c r="AN305" s="133" t="s">
        <v>42</v>
      </c>
      <c r="AO305" s="133" t="s">
        <v>42</v>
      </c>
      <c r="AP305" s="133" t="s">
        <v>298</v>
      </c>
      <c r="AQ305" s="133" t="s">
        <v>126</v>
      </c>
      <c r="AR305" s="137"/>
      <c r="AS305" s="137"/>
      <c r="AT305" s="137"/>
      <c r="AU305" s="133">
        <v>1001913261</v>
      </c>
      <c r="AV305" s="133" t="s">
        <v>3016</v>
      </c>
      <c r="AW305" s="133" t="s">
        <v>3017</v>
      </c>
      <c r="AX305" s="138" t="s">
        <v>8179</v>
      </c>
      <c r="AY305" s="138"/>
      <c r="AZ305" s="138"/>
      <c r="BA305" s="138"/>
      <c r="BB305" s="138"/>
      <c r="BC305" s="300">
        <v>2026063379</v>
      </c>
      <c r="BD305" s="300" t="s">
        <v>9191</v>
      </c>
      <c r="BE305" s="138"/>
    </row>
    <row r="306" spans="1:57" s="140" customFormat="1" ht="12" customHeight="1">
      <c r="A306" s="119">
        <v>2013</v>
      </c>
      <c r="B306" s="119" t="s">
        <v>138</v>
      </c>
      <c r="C306" s="119" t="s">
        <v>2047</v>
      </c>
      <c r="D306" s="131" t="s">
        <v>43</v>
      </c>
      <c r="E306" s="131" t="str">
        <f t="shared" si="14"/>
        <v>SIM</v>
      </c>
      <c r="F306" s="131" t="str">
        <f t="shared" si="15"/>
        <v>SIM</v>
      </c>
      <c r="G306" s="132">
        <v>41775</v>
      </c>
      <c r="H306" s="119" t="s">
        <v>44</v>
      </c>
      <c r="I306" s="119" t="s">
        <v>62</v>
      </c>
      <c r="J306" s="119">
        <v>192</v>
      </c>
      <c r="K306" s="119">
        <v>432</v>
      </c>
      <c r="L306" s="119">
        <v>4</v>
      </c>
      <c r="M306" s="119">
        <v>4</v>
      </c>
      <c r="N306" s="119">
        <v>32</v>
      </c>
      <c r="O306" s="119" t="s">
        <v>43</v>
      </c>
      <c r="P306" s="119" t="s">
        <v>43</v>
      </c>
      <c r="Q306" s="133" t="s">
        <v>43</v>
      </c>
      <c r="R306" s="134" t="s">
        <v>18</v>
      </c>
      <c r="S306" s="134" t="s">
        <v>8851</v>
      </c>
      <c r="T306" s="134" t="s">
        <v>63</v>
      </c>
      <c r="U306" s="119">
        <v>11</v>
      </c>
      <c r="V306" s="134">
        <v>11548</v>
      </c>
      <c r="W306" s="103" t="s">
        <v>3018</v>
      </c>
      <c r="X306" s="136" t="str">
        <f t="shared" si="16"/>
        <v>11548SBAUJ</v>
      </c>
      <c r="Y306" s="137" t="s">
        <v>3019</v>
      </c>
      <c r="Z306" s="119" t="s">
        <v>1663</v>
      </c>
      <c r="AA306" s="119" t="s">
        <v>1713</v>
      </c>
      <c r="AB306" s="131" t="s">
        <v>3020</v>
      </c>
      <c r="AC306" s="119" t="s">
        <v>87</v>
      </c>
      <c r="AD306" s="119" t="s">
        <v>42</v>
      </c>
      <c r="AE306" s="119" t="s">
        <v>3021</v>
      </c>
      <c r="AF306" s="119" t="s">
        <v>341</v>
      </c>
      <c r="AG306" s="119" t="s">
        <v>340</v>
      </c>
      <c r="AH306" s="119"/>
      <c r="AI306" s="138" t="s">
        <v>342</v>
      </c>
      <c r="AJ306" s="133" t="s">
        <v>123</v>
      </c>
      <c r="AK306" s="133" t="s">
        <v>124</v>
      </c>
      <c r="AL306" s="133"/>
      <c r="AM306" s="133"/>
      <c r="AN306" s="133" t="s">
        <v>42</v>
      </c>
      <c r="AO306" s="133" t="s">
        <v>42</v>
      </c>
      <c r="AP306" s="133" t="s">
        <v>298</v>
      </c>
      <c r="AQ306" s="133" t="s">
        <v>126</v>
      </c>
      <c r="AR306" s="137"/>
      <c r="AS306" s="137"/>
      <c r="AT306" s="137"/>
      <c r="AU306" s="133">
        <v>1002281390</v>
      </c>
      <c r="AV306" s="133" t="s">
        <v>8287</v>
      </c>
      <c r="AW306" s="133" t="s">
        <v>8287</v>
      </c>
      <c r="AX306" s="138"/>
      <c r="AY306" s="138"/>
      <c r="AZ306" s="138"/>
      <c r="BA306" s="138"/>
      <c r="BB306" s="138"/>
      <c r="BC306" s="300">
        <v>2026063379</v>
      </c>
      <c r="BD306" s="300" t="s">
        <v>9192</v>
      </c>
      <c r="BE306" s="138"/>
    </row>
    <row r="307" spans="1:57" s="140" customFormat="1" ht="12" customHeight="1">
      <c r="A307" s="119">
        <v>2013</v>
      </c>
      <c r="B307" s="119" t="s">
        <v>138</v>
      </c>
      <c r="C307" s="119" t="s">
        <v>2047</v>
      </c>
      <c r="D307" s="131" t="s">
        <v>43</v>
      </c>
      <c r="E307" s="131" t="str">
        <f t="shared" si="14"/>
        <v>SIM</v>
      </c>
      <c r="F307" s="131" t="str">
        <f t="shared" si="15"/>
        <v>SIM</v>
      </c>
      <c r="G307" s="132">
        <v>41855</v>
      </c>
      <c r="H307" s="119" t="s">
        <v>44</v>
      </c>
      <c r="I307" s="119" t="s">
        <v>62</v>
      </c>
      <c r="J307" s="119">
        <v>192</v>
      </c>
      <c r="K307" s="119">
        <v>432</v>
      </c>
      <c r="L307" s="119">
        <v>4</v>
      </c>
      <c r="M307" s="119">
        <v>4</v>
      </c>
      <c r="N307" s="119">
        <v>32</v>
      </c>
      <c r="O307" s="119" t="s">
        <v>43</v>
      </c>
      <c r="P307" s="119" t="s">
        <v>43</v>
      </c>
      <c r="Q307" s="133" t="s">
        <v>43</v>
      </c>
      <c r="R307" s="134" t="s">
        <v>18</v>
      </c>
      <c r="S307" s="134" t="s">
        <v>8851</v>
      </c>
      <c r="T307" s="134" t="s">
        <v>63</v>
      </c>
      <c r="U307" s="119">
        <v>11</v>
      </c>
      <c r="V307" s="134">
        <v>11548</v>
      </c>
      <c r="W307" s="103" t="s">
        <v>3022</v>
      </c>
      <c r="X307" s="136" t="str">
        <f t="shared" si="16"/>
        <v>11548SBAVI</v>
      </c>
      <c r="Y307" s="137" t="s">
        <v>3023</v>
      </c>
      <c r="Z307" s="119" t="s">
        <v>1663</v>
      </c>
      <c r="AA307" s="119" t="s">
        <v>1713</v>
      </c>
      <c r="AB307" s="131" t="s">
        <v>3024</v>
      </c>
      <c r="AC307" s="119" t="s">
        <v>87</v>
      </c>
      <c r="AD307" s="119" t="s">
        <v>42</v>
      </c>
      <c r="AE307" s="119" t="s">
        <v>1715</v>
      </c>
      <c r="AF307" s="119" t="s">
        <v>120</v>
      </c>
      <c r="AG307" s="119" t="s">
        <v>121</v>
      </c>
      <c r="AH307" s="119"/>
      <c r="AI307" s="138" t="s">
        <v>291</v>
      </c>
      <c r="AJ307" s="133" t="s">
        <v>123</v>
      </c>
      <c r="AK307" s="133" t="s">
        <v>124</v>
      </c>
      <c r="AL307" s="133"/>
      <c r="AM307" s="133"/>
      <c r="AN307" s="133" t="s">
        <v>731</v>
      </c>
      <c r="AO307" s="133" t="s">
        <v>42</v>
      </c>
      <c r="AP307" s="133" t="s">
        <v>298</v>
      </c>
      <c r="AQ307" s="133" t="s">
        <v>126</v>
      </c>
      <c r="AR307" s="137"/>
      <c r="AS307" s="137"/>
      <c r="AT307" s="137"/>
      <c r="AU307" s="133">
        <v>1001899498</v>
      </c>
      <c r="AV307" s="133" t="s">
        <v>3025</v>
      </c>
      <c r="AW307" s="133" t="s">
        <v>3026</v>
      </c>
      <c r="AX307" s="138" t="s">
        <v>8179</v>
      </c>
      <c r="AY307" s="138"/>
      <c r="AZ307" s="138"/>
      <c r="BA307" s="138"/>
      <c r="BB307" s="138"/>
      <c r="BC307" s="300">
        <v>2026063379</v>
      </c>
      <c r="BD307" s="300" t="s">
        <v>9193</v>
      </c>
      <c r="BE307" s="138"/>
    </row>
    <row r="308" spans="1:57" s="140" customFormat="1" ht="12" customHeight="1">
      <c r="A308" s="119">
        <v>2013</v>
      </c>
      <c r="B308" s="119" t="s">
        <v>138</v>
      </c>
      <c r="C308" s="119" t="s">
        <v>2047</v>
      </c>
      <c r="D308" s="131" t="s">
        <v>43</v>
      </c>
      <c r="E308" s="131" t="str">
        <f t="shared" si="14"/>
        <v>SIM</v>
      </c>
      <c r="F308" s="131" t="str">
        <f t="shared" si="15"/>
        <v>SIM</v>
      </c>
      <c r="G308" s="132">
        <v>41871</v>
      </c>
      <c r="H308" s="119" t="s">
        <v>44</v>
      </c>
      <c r="I308" s="119" t="s">
        <v>62</v>
      </c>
      <c r="J308" s="119">
        <v>192</v>
      </c>
      <c r="K308" s="119">
        <v>432</v>
      </c>
      <c r="L308" s="119">
        <v>4</v>
      </c>
      <c r="M308" s="119">
        <v>4</v>
      </c>
      <c r="N308" s="119">
        <v>32</v>
      </c>
      <c r="O308" s="119" t="s">
        <v>43</v>
      </c>
      <c r="P308" s="119" t="s">
        <v>43</v>
      </c>
      <c r="Q308" s="133" t="s">
        <v>43</v>
      </c>
      <c r="R308" s="134" t="s">
        <v>18</v>
      </c>
      <c r="S308" s="134" t="s">
        <v>8851</v>
      </c>
      <c r="T308" s="134" t="s">
        <v>63</v>
      </c>
      <c r="U308" s="119">
        <v>11</v>
      </c>
      <c r="V308" s="134">
        <v>11548</v>
      </c>
      <c r="W308" s="103" t="s">
        <v>3027</v>
      </c>
      <c r="X308" s="136" t="str">
        <f t="shared" si="16"/>
        <v>11548SBAVT</v>
      </c>
      <c r="Y308" s="137" t="s">
        <v>3028</v>
      </c>
      <c r="Z308" s="119" t="s">
        <v>1663</v>
      </c>
      <c r="AA308" s="119" t="s">
        <v>1713</v>
      </c>
      <c r="AB308" s="131" t="s">
        <v>3029</v>
      </c>
      <c r="AC308" s="119" t="s">
        <v>87</v>
      </c>
      <c r="AD308" s="119" t="s">
        <v>42</v>
      </c>
      <c r="AE308" s="119" t="s">
        <v>1715</v>
      </c>
      <c r="AF308" s="119" t="s">
        <v>120</v>
      </c>
      <c r="AG308" s="119" t="s">
        <v>121</v>
      </c>
      <c r="AH308" s="119"/>
      <c r="AI308" s="138" t="s">
        <v>291</v>
      </c>
      <c r="AJ308" s="133" t="s">
        <v>123</v>
      </c>
      <c r="AK308" s="133" t="s">
        <v>124</v>
      </c>
      <c r="AL308" s="133"/>
      <c r="AM308" s="133"/>
      <c r="AN308" s="133" t="s">
        <v>731</v>
      </c>
      <c r="AO308" s="133" t="s">
        <v>42</v>
      </c>
      <c r="AP308" s="133" t="s">
        <v>298</v>
      </c>
      <c r="AQ308" s="133" t="s">
        <v>126</v>
      </c>
      <c r="AR308" s="137"/>
      <c r="AS308" s="137"/>
      <c r="AT308" s="137"/>
      <c r="AU308" s="133">
        <v>1002281404</v>
      </c>
      <c r="AV308" s="133" t="s">
        <v>3030</v>
      </c>
      <c r="AW308" s="133" t="s">
        <v>3031</v>
      </c>
      <c r="AX308" s="138" t="s">
        <v>8179</v>
      </c>
      <c r="AY308" s="138"/>
      <c r="AZ308" s="138"/>
      <c r="BA308" s="138"/>
      <c r="BB308" s="138"/>
      <c r="BC308" s="300">
        <v>2026063379</v>
      </c>
      <c r="BD308" s="300" t="s">
        <v>9194</v>
      </c>
      <c r="BE308" s="138"/>
    </row>
    <row r="309" spans="1:57" s="140" customFormat="1" ht="12" customHeight="1">
      <c r="A309" s="119">
        <v>2013</v>
      </c>
      <c r="B309" s="119" t="s">
        <v>138</v>
      </c>
      <c r="C309" s="119" t="s">
        <v>2047</v>
      </c>
      <c r="D309" s="131" t="s">
        <v>43</v>
      </c>
      <c r="E309" s="131" t="str">
        <f t="shared" si="14"/>
        <v>SIM</v>
      </c>
      <c r="F309" s="131" t="str">
        <f t="shared" si="15"/>
        <v>SIM</v>
      </c>
      <c r="G309" s="132">
        <v>41588</v>
      </c>
      <c r="H309" s="119" t="s">
        <v>44</v>
      </c>
      <c r="I309" s="119" t="s">
        <v>62</v>
      </c>
      <c r="J309" s="119">
        <v>192</v>
      </c>
      <c r="K309" s="119">
        <v>432</v>
      </c>
      <c r="L309" s="119">
        <v>4</v>
      </c>
      <c r="M309" s="119">
        <v>4</v>
      </c>
      <c r="N309" s="119">
        <v>32</v>
      </c>
      <c r="O309" s="119" t="s">
        <v>43</v>
      </c>
      <c r="P309" s="119" t="s">
        <v>43</v>
      </c>
      <c r="Q309" s="133" t="s">
        <v>43</v>
      </c>
      <c r="R309" s="134" t="s">
        <v>18</v>
      </c>
      <c r="S309" s="134" t="s">
        <v>8851</v>
      </c>
      <c r="T309" s="134" t="s">
        <v>63</v>
      </c>
      <c r="U309" s="119">
        <v>11</v>
      </c>
      <c r="V309" s="134">
        <v>11550</v>
      </c>
      <c r="W309" s="103" t="s">
        <v>3032</v>
      </c>
      <c r="X309" s="136" t="str">
        <f t="shared" si="16"/>
        <v>11550SCAXA</v>
      </c>
      <c r="Y309" s="137" t="s">
        <v>3033</v>
      </c>
      <c r="Z309" s="119" t="s">
        <v>131</v>
      </c>
      <c r="AA309" s="119" t="s">
        <v>872</v>
      </c>
      <c r="AB309" s="131" t="s">
        <v>3034</v>
      </c>
      <c r="AC309" s="119" t="s">
        <v>87</v>
      </c>
      <c r="AD309" s="119" t="s">
        <v>42</v>
      </c>
      <c r="AE309" s="119" t="s">
        <v>1751</v>
      </c>
      <c r="AF309" s="119" t="s">
        <v>120</v>
      </c>
      <c r="AG309" s="119" t="s">
        <v>121</v>
      </c>
      <c r="AH309" s="119"/>
      <c r="AI309" s="138" t="s">
        <v>291</v>
      </c>
      <c r="AJ309" s="133" t="s">
        <v>124</v>
      </c>
      <c r="AK309" s="133" t="s">
        <v>123</v>
      </c>
      <c r="AL309" s="133"/>
      <c r="AM309" s="133"/>
      <c r="AN309" s="133" t="s">
        <v>42</v>
      </c>
      <c r="AO309" s="133" t="s">
        <v>42</v>
      </c>
      <c r="AP309" s="133" t="s">
        <v>70</v>
      </c>
      <c r="AQ309" s="133" t="s">
        <v>126</v>
      </c>
      <c r="AR309" s="137"/>
      <c r="AS309" s="137"/>
      <c r="AT309" s="137"/>
      <c r="AU309" s="133">
        <v>1001890229</v>
      </c>
      <c r="AV309" s="133" t="s">
        <v>3035</v>
      </c>
      <c r="AW309" s="133" t="s">
        <v>3036</v>
      </c>
      <c r="AX309" s="138" t="s">
        <v>8179</v>
      </c>
      <c r="AY309" s="138"/>
      <c r="AZ309" s="138"/>
      <c r="BA309" s="138"/>
      <c r="BB309" s="138"/>
      <c r="BC309" s="300">
        <v>2026063379</v>
      </c>
      <c r="BD309" s="300" t="s">
        <v>9195</v>
      </c>
      <c r="BE309" s="138"/>
    </row>
    <row r="310" spans="1:57" s="140" customFormat="1" ht="12" customHeight="1">
      <c r="A310" s="119">
        <v>2013</v>
      </c>
      <c r="B310" s="119" t="s">
        <v>138</v>
      </c>
      <c r="C310" s="119" t="s">
        <v>2047</v>
      </c>
      <c r="D310" s="131" t="s">
        <v>43</v>
      </c>
      <c r="E310" s="131" t="str">
        <f t="shared" si="14"/>
        <v>SIM</v>
      </c>
      <c r="F310" s="131" t="str">
        <f t="shared" si="15"/>
        <v>SIM</v>
      </c>
      <c r="G310" s="132">
        <v>41588</v>
      </c>
      <c r="H310" s="119" t="s">
        <v>44</v>
      </c>
      <c r="I310" s="119" t="s">
        <v>62</v>
      </c>
      <c r="J310" s="119">
        <v>192</v>
      </c>
      <c r="K310" s="119">
        <v>432</v>
      </c>
      <c r="L310" s="119">
        <v>4</v>
      </c>
      <c r="M310" s="119">
        <v>4</v>
      </c>
      <c r="N310" s="119">
        <v>32</v>
      </c>
      <c r="O310" s="119" t="s">
        <v>43</v>
      </c>
      <c r="P310" s="119" t="s">
        <v>43</v>
      </c>
      <c r="Q310" s="133" t="s">
        <v>43</v>
      </c>
      <c r="R310" s="134" t="s">
        <v>18</v>
      </c>
      <c r="S310" s="134" t="s">
        <v>8851</v>
      </c>
      <c r="T310" s="134" t="s">
        <v>63</v>
      </c>
      <c r="U310" s="119">
        <v>11</v>
      </c>
      <c r="V310" s="134">
        <v>11550</v>
      </c>
      <c r="W310" s="103" t="s">
        <v>3037</v>
      </c>
      <c r="X310" s="136" t="str">
        <f t="shared" si="16"/>
        <v>11550SCAXB</v>
      </c>
      <c r="Y310" s="137" t="s">
        <v>3038</v>
      </c>
      <c r="Z310" s="119" t="s">
        <v>131</v>
      </c>
      <c r="AA310" s="119" t="s">
        <v>872</v>
      </c>
      <c r="AB310" s="44" t="s">
        <v>3039</v>
      </c>
      <c r="AC310" s="119" t="s">
        <v>87</v>
      </c>
      <c r="AD310" s="119" t="s">
        <v>42</v>
      </c>
      <c r="AE310" s="119" t="s">
        <v>1751</v>
      </c>
      <c r="AF310" s="119" t="s">
        <v>120</v>
      </c>
      <c r="AG310" s="119" t="s">
        <v>121</v>
      </c>
      <c r="AH310" s="119"/>
      <c r="AI310" s="138" t="s">
        <v>291</v>
      </c>
      <c r="AJ310" s="133" t="s">
        <v>124</v>
      </c>
      <c r="AK310" s="133" t="s">
        <v>123</v>
      </c>
      <c r="AL310" s="133"/>
      <c r="AM310" s="133"/>
      <c r="AN310" s="133" t="s">
        <v>42</v>
      </c>
      <c r="AO310" s="133" t="s">
        <v>42</v>
      </c>
      <c r="AP310" s="133" t="s">
        <v>70</v>
      </c>
      <c r="AQ310" s="133" t="s">
        <v>126</v>
      </c>
      <c r="AR310" s="137"/>
      <c r="AS310" s="137"/>
      <c r="AT310" s="137"/>
      <c r="AU310" s="133">
        <v>1001890229</v>
      </c>
      <c r="AV310" s="133" t="s">
        <v>3035</v>
      </c>
      <c r="AW310" s="133" t="s">
        <v>3036</v>
      </c>
      <c r="AX310" s="138" t="s">
        <v>8179</v>
      </c>
      <c r="AY310" s="138"/>
      <c r="AZ310" s="138"/>
      <c r="BA310" s="138"/>
      <c r="BB310" s="138"/>
      <c r="BC310" s="300">
        <v>2026063379</v>
      </c>
      <c r="BD310" s="300" t="s">
        <v>9196</v>
      </c>
      <c r="BE310" s="138"/>
    </row>
    <row r="311" spans="1:57" s="140" customFormat="1" ht="12" customHeight="1">
      <c r="A311" s="119">
        <v>2013</v>
      </c>
      <c r="B311" s="119" t="s">
        <v>138</v>
      </c>
      <c r="C311" s="119" t="s">
        <v>2047</v>
      </c>
      <c r="D311" s="131" t="s">
        <v>43</v>
      </c>
      <c r="E311" s="131" t="str">
        <f t="shared" si="14"/>
        <v>SIM</v>
      </c>
      <c r="F311" s="131" t="str">
        <f t="shared" si="15"/>
        <v>SIM</v>
      </c>
      <c r="G311" s="132">
        <v>41588</v>
      </c>
      <c r="H311" s="119" t="s">
        <v>44</v>
      </c>
      <c r="I311" s="119" t="s">
        <v>62</v>
      </c>
      <c r="J311" s="119">
        <v>192</v>
      </c>
      <c r="K311" s="119">
        <v>432</v>
      </c>
      <c r="L311" s="119">
        <v>4</v>
      </c>
      <c r="M311" s="119">
        <v>4</v>
      </c>
      <c r="N311" s="119">
        <v>32</v>
      </c>
      <c r="O311" s="119" t="s">
        <v>43</v>
      </c>
      <c r="P311" s="119" t="s">
        <v>43</v>
      </c>
      <c r="Q311" s="133" t="s">
        <v>43</v>
      </c>
      <c r="R311" s="134" t="s">
        <v>18</v>
      </c>
      <c r="S311" s="134" t="s">
        <v>8851</v>
      </c>
      <c r="T311" s="134" t="s">
        <v>63</v>
      </c>
      <c r="U311" s="119">
        <v>11</v>
      </c>
      <c r="V311" s="134">
        <v>11550</v>
      </c>
      <c r="W311" s="103" t="s">
        <v>3040</v>
      </c>
      <c r="X311" s="136" t="str">
        <f t="shared" si="16"/>
        <v>11550SCAXQ</v>
      </c>
      <c r="Y311" s="137" t="s">
        <v>3041</v>
      </c>
      <c r="Z311" s="119" t="s">
        <v>131</v>
      </c>
      <c r="AA311" s="119" t="s">
        <v>872</v>
      </c>
      <c r="AB311" s="131" t="s">
        <v>3042</v>
      </c>
      <c r="AC311" s="119" t="s">
        <v>87</v>
      </c>
      <c r="AD311" s="119" t="s">
        <v>42</v>
      </c>
      <c r="AE311" s="119" t="s">
        <v>1751</v>
      </c>
      <c r="AF311" s="119" t="s">
        <v>120</v>
      </c>
      <c r="AG311" s="119" t="s">
        <v>121</v>
      </c>
      <c r="AH311" s="119"/>
      <c r="AI311" s="138" t="s">
        <v>291</v>
      </c>
      <c r="AJ311" s="133" t="s">
        <v>124</v>
      </c>
      <c r="AK311" s="133" t="s">
        <v>123</v>
      </c>
      <c r="AL311" s="133"/>
      <c r="AM311" s="133"/>
      <c r="AN311" s="133" t="s">
        <v>42</v>
      </c>
      <c r="AO311" s="133" t="s">
        <v>42</v>
      </c>
      <c r="AP311" s="133" t="s">
        <v>70</v>
      </c>
      <c r="AQ311" s="133" t="s">
        <v>126</v>
      </c>
      <c r="AR311" s="137"/>
      <c r="AS311" s="137"/>
      <c r="AT311" s="137"/>
      <c r="AU311" s="133">
        <v>1001890253</v>
      </c>
      <c r="AV311" s="133" t="s">
        <v>3043</v>
      </c>
      <c r="AW311" s="133" t="s">
        <v>3044</v>
      </c>
      <c r="AX311" s="138" t="s">
        <v>8179</v>
      </c>
      <c r="AY311" s="138"/>
      <c r="AZ311" s="138"/>
      <c r="BA311" s="138"/>
      <c r="BB311" s="138"/>
      <c r="BC311" s="300">
        <v>2026063379</v>
      </c>
      <c r="BD311" s="300" t="s">
        <v>9197</v>
      </c>
      <c r="BE311" s="138"/>
    </row>
    <row r="312" spans="1:57" s="140" customFormat="1" ht="12" customHeight="1">
      <c r="A312" s="119">
        <v>2013</v>
      </c>
      <c r="B312" s="119" t="s">
        <v>138</v>
      </c>
      <c r="C312" s="119" t="s">
        <v>2047</v>
      </c>
      <c r="D312" s="131" t="s">
        <v>43</v>
      </c>
      <c r="E312" s="131" t="str">
        <f t="shared" si="14"/>
        <v>SIM</v>
      </c>
      <c r="F312" s="131" t="str">
        <f t="shared" si="15"/>
        <v>SIM</v>
      </c>
      <c r="G312" s="132">
        <v>41563</v>
      </c>
      <c r="H312" s="119" t="s">
        <v>44</v>
      </c>
      <c r="I312" s="119" t="s">
        <v>62</v>
      </c>
      <c r="J312" s="119">
        <v>192</v>
      </c>
      <c r="K312" s="119">
        <v>432</v>
      </c>
      <c r="L312" s="119">
        <v>4</v>
      </c>
      <c r="M312" s="119">
        <v>4</v>
      </c>
      <c r="N312" s="119">
        <v>32</v>
      </c>
      <c r="O312" s="119" t="s">
        <v>43</v>
      </c>
      <c r="P312" s="119" t="s">
        <v>43</v>
      </c>
      <c r="Q312" s="133" t="s">
        <v>43</v>
      </c>
      <c r="R312" s="134" t="s">
        <v>18</v>
      </c>
      <c r="S312" s="134" t="s">
        <v>8851</v>
      </c>
      <c r="T312" s="134" t="s">
        <v>63</v>
      </c>
      <c r="U312" s="119">
        <v>11</v>
      </c>
      <c r="V312" s="134">
        <v>11550</v>
      </c>
      <c r="W312" s="103" t="s">
        <v>3045</v>
      </c>
      <c r="X312" s="136" t="str">
        <f t="shared" si="16"/>
        <v>11550SCAXW</v>
      </c>
      <c r="Y312" s="137" t="s">
        <v>3046</v>
      </c>
      <c r="Z312" s="119" t="s">
        <v>131</v>
      </c>
      <c r="AA312" s="119" t="s">
        <v>872</v>
      </c>
      <c r="AB312" s="131" t="s">
        <v>3047</v>
      </c>
      <c r="AC312" s="119" t="s">
        <v>87</v>
      </c>
      <c r="AD312" s="119" t="s">
        <v>42</v>
      </c>
      <c r="AE312" s="119" t="s">
        <v>1751</v>
      </c>
      <c r="AF312" s="119" t="s">
        <v>120</v>
      </c>
      <c r="AG312" s="119" t="s">
        <v>121</v>
      </c>
      <c r="AH312" s="119"/>
      <c r="AI312" s="138" t="s">
        <v>291</v>
      </c>
      <c r="AJ312" s="133" t="s">
        <v>124</v>
      </c>
      <c r="AK312" s="133" t="s">
        <v>123</v>
      </c>
      <c r="AL312" s="133"/>
      <c r="AM312" s="133"/>
      <c r="AN312" s="133" t="s">
        <v>42</v>
      </c>
      <c r="AO312" s="133" t="s">
        <v>42</v>
      </c>
      <c r="AP312" s="133" t="s">
        <v>70</v>
      </c>
      <c r="AQ312" s="133" t="s">
        <v>126</v>
      </c>
      <c r="AR312" s="137"/>
      <c r="AS312" s="137"/>
      <c r="AT312" s="137"/>
      <c r="AU312" s="133">
        <v>1001879888</v>
      </c>
      <c r="AV312" s="133" t="s">
        <v>3048</v>
      </c>
      <c r="AW312" s="133" t="s">
        <v>3049</v>
      </c>
      <c r="AX312" s="138" t="s">
        <v>8179</v>
      </c>
      <c r="AY312" s="138"/>
      <c r="AZ312" s="138"/>
      <c r="BA312" s="138"/>
      <c r="BB312" s="138"/>
      <c r="BC312" s="300">
        <v>2026063379</v>
      </c>
      <c r="BD312" s="300" t="s">
        <v>9198</v>
      </c>
      <c r="BE312" s="138"/>
    </row>
    <row r="313" spans="1:57" s="140" customFormat="1" ht="12" customHeight="1">
      <c r="A313" s="119">
        <v>2013</v>
      </c>
      <c r="B313" s="119" t="s">
        <v>138</v>
      </c>
      <c r="C313" s="119" t="s">
        <v>2047</v>
      </c>
      <c r="D313" s="131" t="s">
        <v>43</v>
      </c>
      <c r="E313" s="131" t="str">
        <f t="shared" si="14"/>
        <v>SIM</v>
      </c>
      <c r="F313" s="131" t="str">
        <f t="shared" si="15"/>
        <v>SIM</v>
      </c>
      <c r="G313" s="132">
        <v>41464</v>
      </c>
      <c r="H313" s="119" t="s">
        <v>44</v>
      </c>
      <c r="I313" s="119" t="s">
        <v>62</v>
      </c>
      <c r="J313" s="119">
        <v>192</v>
      </c>
      <c r="K313" s="119">
        <v>432</v>
      </c>
      <c r="L313" s="119">
        <v>4</v>
      </c>
      <c r="M313" s="119">
        <v>4</v>
      </c>
      <c r="N313" s="119">
        <v>32</v>
      </c>
      <c r="O313" s="119" t="s">
        <v>43</v>
      </c>
      <c r="P313" s="119" t="s">
        <v>43</v>
      </c>
      <c r="Q313" s="133" t="s">
        <v>43</v>
      </c>
      <c r="R313" s="134" t="s">
        <v>18</v>
      </c>
      <c r="S313" s="134" t="s">
        <v>8851</v>
      </c>
      <c r="T313" s="134" t="s">
        <v>63</v>
      </c>
      <c r="U313" s="119">
        <v>11</v>
      </c>
      <c r="V313" s="134">
        <v>11370</v>
      </c>
      <c r="W313" s="135" t="s">
        <v>594</v>
      </c>
      <c r="X313" s="136" t="str">
        <f t="shared" si="16"/>
        <v>11370MAAZD</v>
      </c>
      <c r="Y313" s="137" t="s">
        <v>2726</v>
      </c>
      <c r="Z313" s="119" t="s">
        <v>116</v>
      </c>
      <c r="AA313" s="119" t="s">
        <v>260</v>
      </c>
      <c r="AB313" s="131" t="s">
        <v>2727</v>
      </c>
      <c r="AC313" s="119" t="s">
        <v>52</v>
      </c>
      <c r="AD313" s="119" t="s">
        <v>42</v>
      </c>
      <c r="AE313" s="119" t="s">
        <v>1421</v>
      </c>
      <c r="AF313" s="143" t="s">
        <v>341</v>
      </c>
      <c r="AG313" s="143" t="s">
        <v>340</v>
      </c>
      <c r="AH313" s="143"/>
      <c r="AI313" s="119" t="s">
        <v>342</v>
      </c>
      <c r="AJ313" s="133" t="s">
        <v>123</v>
      </c>
      <c r="AK313" s="133" t="s">
        <v>124</v>
      </c>
      <c r="AL313" s="133"/>
      <c r="AM313" s="133"/>
      <c r="AN313" s="133" t="s">
        <v>42</v>
      </c>
      <c r="AO313" s="133" t="s">
        <v>42</v>
      </c>
      <c r="AP313" s="133">
        <v>1530</v>
      </c>
      <c r="AQ313" s="133" t="s">
        <v>126</v>
      </c>
      <c r="AR313" s="137"/>
      <c r="AS313" s="137"/>
      <c r="AT313" s="137"/>
      <c r="AU313" s="133">
        <v>1001870422</v>
      </c>
      <c r="AV313" s="133" t="s">
        <v>2728</v>
      </c>
      <c r="AW313" s="133" t="s">
        <v>2729</v>
      </c>
      <c r="AX313" s="138" t="s">
        <v>8179</v>
      </c>
      <c r="AY313" s="138"/>
      <c r="AZ313" s="138"/>
      <c r="BA313" s="138"/>
      <c r="BB313" s="138"/>
      <c r="BC313" s="300">
        <v>2026063379</v>
      </c>
      <c r="BD313" s="300" t="s">
        <v>9199</v>
      </c>
      <c r="BE313" s="138"/>
    </row>
    <row r="314" spans="1:57" s="140" customFormat="1" ht="12" customHeight="1">
      <c r="A314" s="119">
        <v>2013</v>
      </c>
      <c r="B314" s="119" t="s">
        <v>138</v>
      </c>
      <c r="C314" s="119" t="s">
        <v>2047</v>
      </c>
      <c r="D314" s="131" t="s">
        <v>43</v>
      </c>
      <c r="E314" s="131" t="str">
        <f t="shared" si="14"/>
        <v>SIM</v>
      </c>
      <c r="F314" s="131" t="str">
        <f t="shared" si="15"/>
        <v>SIM</v>
      </c>
      <c r="G314" s="132">
        <v>41611</v>
      </c>
      <c r="H314" s="119" t="s">
        <v>44</v>
      </c>
      <c r="I314" s="119" t="s">
        <v>62</v>
      </c>
      <c r="J314" s="119">
        <v>192</v>
      </c>
      <c r="K314" s="119">
        <v>432</v>
      </c>
      <c r="L314" s="119">
        <v>4</v>
      </c>
      <c r="M314" s="119">
        <v>4</v>
      </c>
      <c r="N314" s="119">
        <v>32</v>
      </c>
      <c r="O314" s="119" t="s">
        <v>43</v>
      </c>
      <c r="P314" s="119" t="s">
        <v>43</v>
      </c>
      <c r="Q314" s="133" t="s">
        <v>43</v>
      </c>
      <c r="R314" s="134" t="s">
        <v>18</v>
      </c>
      <c r="S314" s="134" t="s">
        <v>8851</v>
      </c>
      <c r="T314" s="134" t="s">
        <v>63</v>
      </c>
      <c r="U314" s="119">
        <v>11</v>
      </c>
      <c r="V314" s="134">
        <v>11370</v>
      </c>
      <c r="W314" s="103" t="s">
        <v>2730</v>
      </c>
      <c r="X314" s="136" t="str">
        <f t="shared" si="16"/>
        <v>11370MAAZY</v>
      </c>
      <c r="Y314" s="137" t="s">
        <v>2731</v>
      </c>
      <c r="Z314" s="119" t="s">
        <v>116</v>
      </c>
      <c r="AA314" s="119" t="s">
        <v>260</v>
      </c>
      <c r="AB314" s="131" t="s">
        <v>2732</v>
      </c>
      <c r="AC314" s="119" t="s">
        <v>87</v>
      </c>
      <c r="AD314" s="119" t="s">
        <v>42</v>
      </c>
      <c r="AE314" s="119" t="s">
        <v>254</v>
      </c>
      <c r="AF314" s="119" t="s">
        <v>120</v>
      </c>
      <c r="AG314" s="119" t="s">
        <v>121</v>
      </c>
      <c r="AH314" s="119"/>
      <c r="AI314" s="138" t="s">
        <v>1340</v>
      </c>
      <c r="AJ314" s="133" t="s">
        <v>123</v>
      </c>
      <c r="AK314" s="133" t="s">
        <v>124</v>
      </c>
      <c r="AL314" s="133"/>
      <c r="AM314" s="133"/>
      <c r="AN314" s="133" t="s">
        <v>42</v>
      </c>
      <c r="AO314" s="133" t="s">
        <v>42</v>
      </c>
      <c r="AP314" s="133">
        <v>1530</v>
      </c>
      <c r="AQ314" s="133" t="s">
        <v>126</v>
      </c>
      <c r="AR314" s="137"/>
      <c r="AS314" s="137"/>
      <c r="AT314" s="137"/>
      <c r="AU314" s="133">
        <v>1001891039</v>
      </c>
      <c r="AV314" s="133" t="s">
        <v>2733</v>
      </c>
      <c r="AW314" s="133" t="s">
        <v>2734</v>
      </c>
      <c r="AX314" s="138" t="s">
        <v>8179</v>
      </c>
      <c r="AY314" s="138"/>
      <c r="AZ314" s="138"/>
      <c r="BA314" s="138"/>
      <c r="BB314" s="138"/>
      <c r="BC314" s="300">
        <v>2026063379</v>
      </c>
      <c r="BD314" s="300" t="s">
        <v>9200</v>
      </c>
      <c r="BE314" s="138"/>
    </row>
    <row r="315" spans="1:57" s="140" customFormat="1" ht="12" customHeight="1">
      <c r="A315" s="119">
        <v>2013</v>
      </c>
      <c r="B315" s="119" t="s">
        <v>138</v>
      </c>
      <c r="C315" s="119" t="s">
        <v>2047</v>
      </c>
      <c r="D315" s="131" t="s">
        <v>43</v>
      </c>
      <c r="E315" s="131" t="str">
        <f t="shared" si="14"/>
        <v>SIM</v>
      </c>
      <c r="F315" s="131" t="str">
        <f t="shared" si="15"/>
        <v>SIM</v>
      </c>
      <c r="G315" s="132">
        <v>41520</v>
      </c>
      <c r="H315" s="119" t="s">
        <v>44</v>
      </c>
      <c r="I315" s="119" t="s">
        <v>62</v>
      </c>
      <c r="J315" s="119">
        <v>192</v>
      </c>
      <c r="K315" s="119">
        <v>432</v>
      </c>
      <c r="L315" s="119">
        <v>4</v>
      </c>
      <c r="M315" s="119">
        <v>4</v>
      </c>
      <c r="N315" s="119">
        <v>32</v>
      </c>
      <c r="O315" s="119" t="s">
        <v>43</v>
      </c>
      <c r="P315" s="119" t="s">
        <v>43</v>
      </c>
      <c r="Q315" s="133" t="s">
        <v>43</v>
      </c>
      <c r="R315" s="134" t="s">
        <v>18</v>
      </c>
      <c r="S315" s="134" t="s">
        <v>8851</v>
      </c>
      <c r="T315" s="134" t="s">
        <v>63</v>
      </c>
      <c r="U315" s="119">
        <v>11</v>
      </c>
      <c r="V315" s="134">
        <v>11000</v>
      </c>
      <c r="W315" s="103" t="s">
        <v>2085</v>
      </c>
      <c r="X315" s="136" t="str">
        <f t="shared" si="16"/>
        <v>11000LZBKB</v>
      </c>
      <c r="Y315" s="137" t="s">
        <v>2086</v>
      </c>
      <c r="Z315" s="119" t="s">
        <v>346</v>
      </c>
      <c r="AA315" s="119" t="s">
        <v>2087</v>
      </c>
      <c r="AB315" s="131" t="s">
        <v>2088</v>
      </c>
      <c r="AC315" s="119" t="s">
        <v>348</v>
      </c>
      <c r="AD315" s="119" t="s">
        <v>42</v>
      </c>
      <c r="AE315" s="119" t="s">
        <v>2089</v>
      </c>
      <c r="AF315" s="119" t="s">
        <v>2052</v>
      </c>
      <c r="AG315" s="119" t="s">
        <v>2053</v>
      </c>
      <c r="AH315" s="119"/>
      <c r="AI315" s="138" t="s">
        <v>2054</v>
      </c>
      <c r="AJ315" s="133" t="s">
        <v>123</v>
      </c>
      <c r="AK315" s="133" t="s">
        <v>124</v>
      </c>
      <c r="AL315" s="133"/>
      <c r="AM315" s="133"/>
      <c r="AN315" s="133" t="s">
        <v>42</v>
      </c>
      <c r="AO315" s="133" t="s">
        <v>42</v>
      </c>
      <c r="AP315" s="133" t="s">
        <v>1052</v>
      </c>
      <c r="AQ315" s="133" t="s">
        <v>102</v>
      </c>
      <c r="AR315" s="137"/>
      <c r="AS315" s="137"/>
      <c r="AT315" s="137"/>
      <c r="AU315" s="133">
        <v>1001871720</v>
      </c>
      <c r="AV315" s="133" t="s">
        <v>2090</v>
      </c>
      <c r="AW315" s="133" t="s">
        <v>2091</v>
      </c>
      <c r="AX315" s="138" t="s">
        <v>8179</v>
      </c>
      <c r="AY315" s="138"/>
      <c r="AZ315" s="138"/>
      <c r="BA315" s="138"/>
      <c r="BB315" s="138"/>
      <c r="BC315" s="300">
        <v>2026063379</v>
      </c>
      <c r="BD315" s="300" t="s">
        <v>9201</v>
      </c>
      <c r="BE315" s="138"/>
    </row>
    <row r="316" spans="1:57" s="140" customFormat="1" ht="12" customHeight="1">
      <c r="A316" s="119">
        <v>2013</v>
      </c>
      <c r="B316" s="119" t="s">
        <v>138</v>
      </c>
      <c r="C316" s="119" t="s">
        <v>2047</v>
      </c>
      <c r="D316" s="131" t="s">
        <v>43</v>
      </c>
      <c r="E316" s="131" t="str">
        <f t="shared" si="14"/>
        <v>SIM</v>
      </c>
      <c r="F316" s="131" t="str">
        <f t="shared" si="15"/>
        <v>SIM</v>
      </c>
      <c r="G316" s="132">
        <v>41521</v>
      </c>
      <c r="H316" s="119" t="s">
        <v>44</v>
      </c>
      <c r="I316" s="119" t="s">
        <v>62</v>
      </c>
      <c r="J316" s="119">
        <v>192</v>
      </c>
      <c r="K316" s="119">
        <v>432</v>
      </c>
      <c r="L316" s="119">
        <v>4</v>
      </c>
      <c r="M316" s="119">
        <v>4</v>
      </c>
      <c r="N316" s="119">
        <v>32</v>
      </c>
      <c r="O316" s="119" t="s">
        <v>43</v>
      </c>
      <c r="P316" s="119" t="s">
        <v>43</v>
      </c>
      <c r="Q316" s="133" t="s">
        <v>43</v>
      </c>
      <c r="R316" s="134" t="s">
        <v>18</v>
      </c>
      <c r="S316" s="134" t="s">
        <v>8851</v>
      </c>
      <c r="T316" s="134" t="s">
        <v>63</v>
      </c>
      <c r="U316" s="119">
        <v>11</v>
      </c>
      <c r="V316" s="134">
        <v>11000</v>
      </c>
      <c r="W316" s="103" t="s">
        <v>2092</v>
      </c>
      <c r="X316" s="136" t="str">
        <f t="shared" si="16"/>
        <v>11000LZBKE</v>
      </c>
      <c r="Y316" s="137" t="s">
        <v>2093</v>
      </c>
      <c r="Z316" s="119" t="s">
        <v>346</v>
      </c>
      <c r="AA316" s="119" t="s">
        <v>2087</v>
      </c>
      <c r="AB316" s="131" t="s">
        <v>2094</v>
      </c>
      <c r="AC316" s="119" t="s">
        <v>348</v>
      </c>
      <c r="AD316" s="119" t="s">
        <v>42</v>
      </c>
      <c r="AE316" s="119" t="s">
        <v>2089</v>
      </c>
      <c r="AF316" s="119" t="s">
        <v>2052</v>
      </c>
      <c r="AG316" s="119" t="s">
        <v>2053</v>
      </c>
      <c r="AH316" s="119"/>
      <c r="AI316" s="138" t="s">
        <v>2061</v>
      </c>
      <c r="AJ316" s="133" t="s">
        <v>123</v>
      </c>
      <c r="AK316" s="133" t="s">
        <v>124</v>
      </c>
      <c r="AL316" s="133"/>
      <c r="AM316" s="133"/>
      <c r="AN316" s="133" t="s">
        <v>42</v>
      </c>
      <c r="AO316" s="133" t="s">
        <v>42</v>
      </c>
      <c r="AP316" s="133" t="s">
        <v>1052</v>
      </c>
      <c r="AQ316" s="133" t="s">
        <v>102</v>
      </c>
      <c r="AR316" s="137"/>
      <c r="AS316" s="137"/>
      <c r="AT316" s="137"/>
      <c r="AU316" s="133">
        <v>1001875505</v>
      </c>
      <c r="AV316" s="133" t="s">
        <v>2095</v>
      </c>
      <c r="AW316" s="133" t="s">
        <v>2096</v>
      </c>
      <c r="AX316" s="138" t="s">
        <v>8179</v>
      </c>
      <c r="AY316" s="138"/>
      <c r="AZ316" s="138"/>
      <c r="BA316" s="138"/>
      <c r="BB316" s="138"/>
      <c r="BC316" s="300">
        <v>2026063379</v>
      </c>
      <c r="BD316" s="300" t="s">
        <v>9202</v>
      </c>
      <c r="BE316" s="138"/>
    </row>
    <row r="317" spans="1:57" s="140" customFormat="1" ht="12" customHeight="1">
      <c r="A317" s="119">
        <v>2013</v>
      </c>
      <c r="B317" s="119" t="s">
        <v>138</v>
      </c>
      <c r="C317" s="119" t="s">
        <v>2047</v>
      </c>
      <c r="D317" s="131" t="s">
        <v>43</v>
      </c>
      <c r="E317" s="131" t="str">
        <f t="shared" si="14"/>
        <v>SIM</v>
      </c>
      <c r="F317" s="131" t="str">
        <f t="shared" si="15"/>
        <v>SIM</v>
      </c>
      <c r="G317" s="132">
        <v>41523</v>
      </c>
      <c r="H317" s="119" t="s">
        <v>44</v>
      </c>
      <c r="I317" s="119" t="s">
        <v>62</v>
      </c>
      <c r="J317" s="119">
        <v>192</v>
      </c>
      <c r="K317" s="119">
        <v>432</v>
      </c>
      <c r="L317" s="119">
        <v>4</v>
      </c>
      <c r="M317" s="119">
        <v>4</v>
      </c>
      <c r="N317" s="119">
        <v>32</v>
      </c>
      <c r="O317" s="119" t="s">
        <v>43</v>
      </c>
      <c r="P317" s="119" t="s">
        <v>43</v>
      </c>
      <c r="Q317" s="133" t="s">
        <v>43</v>
      </c>
      <c r="R317" s="134" t="s">
        <v>18</v>
      </c>
      <c r="S317" s="134" t="s">
        <v>8851</v>
      </c>
      <c r="T317" s="134" t="s">
        <v>63</v>
      </c>
      <c r="U317" s="119">
        <v>11</v>
      </c>
      <c r="V317" s="134">
        <v>11000</v>
      </c>
      <c r="W317" s="103" t="s">
        <v>2097</v>
      </c>
      <c r="X317" s="136" t="str">
        <f t="shared" si="16"/>
        <v>11000LZBKG</v>
      </c>
      <c r="Y317" s="137" t="s">
        <v>2098</v>
      </c>
      <c r="Z317" s="119" t="s">
        <v>346</v>
      </c>
      <c r="AA317" s="119" t="s">
        <v>2087</v>
      </c>
      <c r="AB317" s="131" t="s">
        <v>2099</v>
      </c>
      <c r="AC317" s="119" t="s">
        <v>348</v>
      </c>
      <c r="AD317" s="119" t="s">
        <v>42</v>
      </c>
      <c r="AE317" s="119" t="s">
        <v>2089</v>
      </c>
      <c r="AF317" s="119" t="s">
        <v>2052</v>
      </c>
      <c r="AG317" s="119" t="s">
        <v>2053</v>
      </c>
      <c r="AH317" s="119"/>
      <c r="AI317" s="138" t="s">
        <v>2054</v>
      </c>
      <c r="AJ317" s="133" t="s">
        <v>123</v>
      </c>
      <c r="AK317" s="133" t="s">
        <v>124</v>
      </c>
      <c r="AL317" s="133"/>
      <c r="AM317" s="133"/>
      <c r="AN317" s="133" t="s">
        <v>42</v>
      </c>
      <c r="AO317" s="133" t="s">
        <v>42</v>
      </c>
      <c r="AP317" s="133" t="s">
        <v>1052</v>
      </c>
      <c r="AQ317" s="133" t="s">
        <v>102</v>
      </c>
      <c r="AR317" s="137"/>
      <c r="AS317" s="137"/>
      <c r="AT317" s="137"/>
      <c r="AU317" s="133">
        <v>1001875513</v>
      </c>
      <c r="AV317" s="133" t="s">
        <v>2100</v>
      </c>
      <c r="AW317" s="133" t="s">
        <v>2101</v>
      </c>
      <c r="AX317" s="138" t="s">
        <v>8179</v>
      </c>
      <c r="AY317" s="138"/>
      <c r="AZ317" s="138"/>
      <c r="BA317" s="138"/>
      <c r="BB317" s="138"/>
      <c r="BC317" s="300">
        <v>2026063379</v>
      </c>
      <c r="BD317" s="300" t="s">
        <v>9203</v>
      </c>
      <c r="BE317" s="138"/>
    </row>
    <row r="318" spans="1:57" s="140" customFormat="1" ht="12" customHeight="1">
      <c r="A318" s="142">
        <v>2013</v>
      </c>
      <c r="B318" s="142" t="s">
        <v>138</v>
      </c>
      <c r="C318" s="119" t="s">
        <v>2047</v>
      </c>
      <c r="D318" s="131" t="s">
        <v>43</v>
      </c>
      <c r="E318" s="131" t="str">
        <f>IF(F318="","","SIM")</f>
        <v>SIM</v>
      </c>
      <c r="F318" s="132">
        <v>41481</v>
      </c>
      <c r="G318" s="132">
        <v>41513</v>
      </c>
      <c r="H318" s="119"/>
      <c r="I318" s="119" t="s">
        <v>62</v>
      </c>
      <c r="J318" s="119">
        <v>192</v>
      </c>
      <c r="K318" s="119">
        <v>432</v>
      </c>
      <c r="L318" s="119">
        <v>4</v>
      </c>
      <c r="M318" s="119">
        <v>4</v>
      </c>
      <c r="N318" s="119">
        <v>32</v>
      </c>
      <c r="O318" s="119" t="s">
        <v>43</v>
      </c>
      <c r="P318" s="119" t="s">
        <v>43</v>
      </c>
      <c r="Q318" s="133" t="s">
        <v>43</v>
      </c>
      <c r="R318" s="134" t="s">
        <v>18</v>
      </c>
      <c r="S318" s="134" t="s">
        <v>8851</v>
      </c>
      <c r="T318" s="134" t="s">
        <v>63</v>
      </c>
      <c r="U318" s="119">
        <v>11</v>
      </c>
      <c r="V318" s="134">
        <v>11000</v>
      </c>
      <c r="W318" s="103" t="s">
        <v>3363</v>
      </c>
      <c r="X318" s="136" t="str">
        <f t="shared" si="16"/>
        <v>11000VGBLM</v>
      </c>
      <c r="Y318" s="137" t="s">
        <v>3364</v>
      </c>
      <c r="Z318" s="119" t="s">
        <v>346</v>
      </c>
      <c r="AA318" s="119" t="s">
        <v>132</v>
      </c>
      <c r="AB318" s="131" t="s">
        <v>3356</v>
      </c>
      <c r="AC318" s="133" t="s">
        <v>348</v>
      </c>
      <c r="AD318" s="133" t="s">
        <v>42</v>
      </c>
      <c r="AE318" s="143" t="s">
        <v>3357</v>
      </c>
      <c r="AF318" s="143" t="s">
        <v>2052</v>
      </c>
      <c r="AG318" s="143" t="s">
        <v>2053</v>
      </c>
      <c r="AH318" s="143"/>
      <c r="AI318" s="138" t="s">
        <v>2054</v>
      </c>
      <c r="AJ318" s="133" t="s">
        <v>123</v>
      </c>
      <c r="AK318" s="133" t="s">
        <v>124</v>
      </c>
      <c r="AL318" s="133"/>
      <c r="AM318" s="133"/>
      <c r="AN318" s="133" t="s">
        <v>42</v>
      </c>
      <c r="AO318" s="133" t="s">
        <v>42</v>
      </c>
      <c r="AP318" s="133" t="s">
        <v>1052</v>
      </c>
      <c r="AQ318" s="133" t="s">
        <v>102</v>
      </c>
      <c r="AR318" s="137"/>
      <c r="AS318" s="137"/>
      <c r="AT318" s="137"/>
      <c r="AU318" s="133">
        <v>1001880320</v>
      </c>
      <c r="AV318" s="133" t="s">
        <v>3358</v>
      </c>
      <c r="AW318" s="133" t="s">
        <v>3359</v>
      </c>
      <c r="AX318" s="138" t="s">
        <v>8179</v>
      </c>
      <c r="AY318" s="138"/>
      <c r="AZ318" s="138"/>
      <c r="BA318" s="138"/>
      <c r="BB318" s="138"/>
      <c r="BC318" s="300">
        <v>2026063379</v>
      </c>
      <c r="BD318" s="300" t="s">
        <v>9204</v>
      </c>
      <c r="BE318" s="138"/>
    </row>
    <row r="319" spans="1:57" s="140" customFormat="1" ht="12" customHeight="1">
      <c r="A319" s="119">
        <v>2013</v>
      </c>
      <c r="B319" s="119" t="s">
        <v>138</v>
      </c>
      <c r="C319" s="119" t="s">
        <v>2047</v>
      </c>
      <c r="D319" s="131" t="str">
        <f>IF(F319="","","SIM")</f>
        <v>SIM</v>
      </c>
      <c r="E319" s="131" t="str">
        <f>IF(F319="","","SIM")</f>
        <v>SIM</v>
      </c>
      <c r="F319" s="132">
        <v>41533</v>
      </c>
      <c r="G319" s="132">
        <v>41467</v>
      </c>
      <c r="H319" s="119" t="s">
        <v>44</v>
      </c>
      <c r="I319" s="119" t="s">
        <v>62</v>
      </c>
      <c r="J319" s="119">
        <v>192</v>
      </c>
      <c r="K319" s="119">
        <v>432</v>
      </c>
      <c r="L319" s="119">
        <v>4</v>
      </c>
      <c r="M319" s="119">
        <v>32</v>
      </c>
      <c r="N319" s="119" t="s">
        <v>43</v>
      </c>
      <c r="O319" s="119" t="s">
        <v>43</v>
      </c>
      <c r="P319" s="133" t="s">
        <v>43</v>
      </c>
      <c r="Q319" s="216" t="s">
        <v>43</v>
      </c>
      <c r="R319" s="134" t="s">
        <v>18</v>
      </c>
      <c r="S319" s="134" t="s">
        <v>8851</v>
      </c>
      <c r="T319" s="134" t="s">
        <v>63</v>
      </c>
      <c r="U319" s="119">
        <v>11</v>
      </c>
      <c r="V319" s="134">
        <v>11000</v>
      </c>
      <c r="W319" s="103" t="s">
        <v>2048</v>
      </c>
      <c r="X319" s="136" t="s">
        <v>10795</v>
      </c>
      <c r="Y319" s="137" t="s">
        <v>2049</v>
      </c>
      <c r="Z319" s="119" t="s">
        <v>10799</v>
      </c>
      <c r="AA319" s="119" t="s">
        <v>132</v>
      </c>
      <c r="AB319" s="131" t="s">
        <v>3360</v>
      </c>
      <c r="AC319" s="133" t="s">
        <v>348</v>
      </c>
      <c r="AD319" s="133" t="s">
        <v>42</v>
      </c>
      <c r="AE319" s="143" t="s">
        <v>3357</v>
      </c>
      <c r="AF319" s="143" t="s">
        <v>2052</v>
      </c>
      <c r="AG319" s="143" t="s">
        <v>2053</v>
      </c>
      <c r="AH319" s="143"/>
      <c r="AI319" s="138" t="s">
        <v>2061</v>
      </c>
      <c r="AJ319" s="133" t="s">
        <v>123</v>
      </c>
      <c r="AK319" s="133" t="s">
        <v>124</v>
      </c>
      <c r="AL319" s="133"/>
      <c r="AM319" s="133"/>
      <c r="AN319" s="133" t="s">
        <v>42</v>
      </c>
      <c r="AO319" s="133" t="s">
        <v>42</v>
      </c>
      <c r="AP319" s="133" t="s">
        <v>1052</v>
      </c>
      <c r="AQ319" s="133" t="s">
        <v>102</v>
      </c>
      <c r="AR319" s="137"/>
      <c r="AS319" s="137"/>
      <c r="AT319" s="137"/>
      <c r="AU319" s="133">
        <v>1001870503</v>
      </c>
      <c r="AV319" s="133" t="s">
        <v>3361</v>
      </c>
      <c r="AW319" s="133" t="s">
        <v>3362</v>
      </c>
      <c r="AX319" s="138" t="s">
        <v>8179</v>
      </c>
      <c r="AY319" s="138"/>
      <c r="AZ319" s="138"/>
      <c r="BA319" s="138"/>
      <c r="BB319" s="138"/>
      <c r="BC319" s="300">
        <v>2026063379</v>
      </c>
      <c r="BD319" s="300" t="s">
        <v>9205</v>
      </c>
      <c r="BE319" s="138"/>
    </row>
    <row r="320" spans="1:57" s="140" customFormat="1" ht="12" customHeight="1">
      <c r="A320" s="119">
        <v>2013</v>
      </c>
      <c r="B320" s="285" t="s">
        <v>138</v>
      </c>
      <c r="C320" s="285" t="s">
        <v>2047</v>
      </c>
      <c r="D320" s="287" t="s">
        <v>43</v>
      </c>
      <c r="E320" s="287" t="str">
        <f>IF(F320="","","SIM")</f>
        <v>SIM</v>
      </c>
      <c r="F320" s="288">
        <v>41527</v>
      </c>
      <c r="G320" s="132">
        <v>41481</v>
      </c>
      <c r="H320" s="285"/>
      <c r="I320" s="285" t="s">
        <v>62</v>
      </c>
      <c r="J320" s="285">
        <v>192</v>
      </c>
      <c r="K320" s="285">
        <v>432</v>
      </c>
      <c r="L320" s="285">
        <v>4</v>
      </c>
      <c r="M320" s="285">
        <v>4</v>
      </c>
      <c r="N320" s="285">
        <v>32</v>
      </c>
      <c r="O320" s="285" t="s">
        <v>43</v>
      </c>
      <c r="P320" s="285" t="s">
        <v>43</v>
      </c>
      <c r="Q320" s="160" t="s">
        <v>43</v>
      </c>
      <c r="R320" s="289" t="s">
        <v>18</v>
      </c>
      <c r="S320" s="289" t="s">
        <v>8851</v>
      </c>
      <c r="T320" s="289" t="s">
        <v>63</v>
      </c>
      <c r="U320" s="285">
        <v>11</v>
      </c>
      <c r="V320" s="289">
        <v>11000</v>
      </c>
      <c r="W320" s="290" t="s">
        <v>2057</v>
      </c>
      <c r="X320" s="291" t="str">
        <f t="shared" ref="X320:X383" si="17">V320&amp;AA320&amp;W320</f>
        <v>11000JABMQ</v>
      </c>
      <c r="Y320" s="205" t="s">
        <v>2058</v>
      </c>
      <c r="Z320" s="285" t="s">
        <v>346</v>
      </c>
      <c r="AA320" s="285" t="s">
        <v>1015</v>
      </c>
      <c r="AB320" s="131" t="s">
        <v>3365</v>
      </c>
      <c r="AC320" s="133" t="s">
        <v>348</v>
      </c>
      <c r="AD320" s="133" t="s">
        <v>42</v>
      </c>
      <c r="AE320" s="143" t="s">
        <v>3357</v>
      </c>
      <c r="AF320" s="143" t="s">
        <v>2052</v>
      </c>
      <c r="AG320" s="143" t="s">
        <v>2053</v>
      </c>
      <c r="AH320" s="143"/>
      <c r="AI320" s="138" t="s">
        <v>2061</v>
      </c>
      <c r="AJ320" s="133" t="s">
        <v>123</v>
      </c>
      <c r="AK320" s="133" t="s">
        <v>124</v>
      </c>
      <c r="AL320" s="133"/>
      <c r="AM320" s="133"/>
      <c r="AN320" s="133" t="s">
        <v>42</v>
      </c>
      <c r="AO320" s="133" t="s">
        <v>42</v>
      </c>
      <c r="AP320" s="133" t="s">
        <v>1052</v>
      </c>
      <c r="AQ320" s="133" t="s">
        <v>102</v>
      </c>
      <c r="AR320" s="137"/>
      <c r="AS320" s="137"/>
      <c r="AT320" s="137"/>
      <c r="AU320" s="133">
        <v>1001870775</v>
      </c>
      <c r="AV320" s="133" t="s">
        <v>3366</v>
      </c>
      <c r="AW320" s="133" t="s">
        <v>3367</v>
      </c>
      <c r="AX320" s="138" t="s">
        <v>8179</v>
      </c>
      <c r="AY320" s="138"/>
      <c r="AZ320" s="138"/>
      <c r="BA320" s="138"/>
      <c r="BB320" s="138"/>
      <c r="BC320" s="300">
        <v>2026063379</v>
      </c>
      <c r="BD320" s="300" t="s">
        <v>9206</v>
      </c>
      <c r="BE320" s="138"/>
    </row>
    <row r="321" spans="1:57" s="140" customFormat="1" ht="12" customHeight="1">
      <c r="A321" s="142">
        <v>2013</v>
      </c>
      <c r="B321" s="286" t="s">
        <v>138</v>
      </c>
      <c r="C321" s="285" t="s">
        <v>2047</v>
      </c>
      <c r="D321" s="287" t="s">
        <v>43</v>
      </c>
      <c r="E321" s="287" t="str">
        <f>IF(F321="","","SIM")</f>
        <v>SIM</v>
      </c>
      <c r="F321" s="288">
        <v>41542</v>
      </c>
      <c r="G321" s="132">
        <v>41533</v>
      </c>
      <c r="H321" s="285"/>
      <c r="I321" s="285" t="s">
        <v>62</v>
      </c>
      <c r="J321" s="285">
        <v>192</v>
      </c>
      <c r="K321" s="285">
        <v>432</v>
      </c>
      <c r="L321" s="285">
        <v>4</v>
      </c>
      <c r="M321" s="285">
        <v>4</v>
      </c>
      <c r="N321" s="285">
        <v>32</v>
      </c>
      <c r="O321" s="285" t="s">
        <v>43</v>
      </c>
      <c r="P321" s="285" t="s">
        <v>43</v>
      </c>
      <c r="Q321" s="160" t="s">
        <v>43</v>
      </c>
      <c r="R321" s="289" t="s">
        <v>18</v>
      </c>
      <c r="S321" s="289" t="s">
        <v>8851</v>
      </c>
      <c r="T321" s="289" t="s">
        <v>63</v>
      </c>
      <c r="U321" s="285">
        <v>11</v>
      </c>
      <c r="V321" s="289">
        <v>11000</v>
      </c>
      <c r="W321" s="290" t="s">
        <v>3329</v>
      </c>
      <c r="X321" s="291" t="str">
        <f t="shared" si="17"/>
        <v>11000VEBMT</v>
      </c>
      <c r="Y321" s="205" t="s">
        <v>3330</v>
      </c>
      <c r="Z321" s="285" t="s">
        <v>346</v>
      </c>
      <c r="AA321" s="285" t="s">
        <v>3331</v>
      </c>
      <c r="AB321" s="131" t="s">
        <v>2050</v>
      </c>
      <c r="AC321" s="119" t="s">
        <v>348</v>
      </c>
      <c r="AD321" s="119" t="s">
        <v>42</v>
      </c>
      <c r="AE321" s="119" t="s">
        <v>2051</v>
      </c>
      <c r="AF321" s="119" t="s">
        <v>2052</v>
      </c>
      <c r="AG321" s="119" t="s">
        <v>2053</v>
      </c>
      <c r="AH321" s="119"/>
      <c r="AI321" s="138" t="s">
        <v>2054</v>
      </c>
      <c r="AJ321" s="133" t="s">
        <v>123</v>
      </c>
      <c r="AK321" s="133" t="s">
        <v>124</v>
      </c>
      <c r="AL321" s="133"/>
      <c r="AM321" s="133"/>
      <c r="AN321" s="133" t="s">
        <v>42</v>
      </c>
      <c r="AO321" s="133" t="s">
        <v>42</v>
      </c>
      <c r="AP321" s="133" t="s">
        <v>1052</v>
      </c>
      <c r="AQ321" s="133" t="s">
        <v>102</v>
      </c>
      <c r="AR321" s="137"/>
      <c r="AS321" s="137"/>
      <c r="AT321" s="137"/>
      <c r="AU321" s="133">
        <v>1001875823</v>
      </c>
      <c r="AV321" s="133" t="s">
        <v>2055</v>
      </c>
      <c r="AW321" s="133" t="s">
        <v>2056</v>
      </c>
      <c r="AX321" s="138" t="s">
        <v>8179</v>
      </c>
      <c r="AY321" s="138"/>
      <c r="AZ321" s="138"/>
      <c r="BA321" s="138"/>
      <c r="BB321" s="138"/>
      <c r="BC321" s="300">
        <v>2026063379</v>
      </c>
      <c r="BD321" s="300" t="s">
        <v>9207</v>
      </c>
      <c r="BE321" s="138"/>
    </row>
    <row r="322" spans="1:57" s="140" customFormat="1" ht="12" customHeight="1">
      <c r="A322" s="119">
        <v>2013</v>
      </c>
      <c r="B322" s="119" t="s">
        <v>138</v>
      </c>
      <c r="C322" s="119" t="s">
        <v>2047</v>
      </c>
      <c r="D322" s="131" t="s">
        <v>43</v>
      </c>
      <c r="E322" s="131" t="str">
        <f t="shared" ref="E322:E385" si="18">IF(G322="","","SIM")</f>
        <v>SIM</v>
      </c>
      <c r="F322" s="131" t="str">
        <f t="shared" ref="F322:F385" si="19">IF(G322="","","SIM")</f>
        <v>SIM</v>
      </c>
      <c r="G322" s="132">
        <v>41990</v>
      </c>
      <c r="H322" s="119" t="s">
        <v>44</v>
      </c>
      <c r="I322" s="119" t="s">
        <v>62</v>
      </c>
      <c r="J322" s="119">
        <v>192</v>
      </c>
      <c r="K322" s="119">
        <v>432</v>
      </c>
      <c r="L322" s="119">
        <v>4</v>
      </c>
      <c r="M322" s="119">
        <v>4</v>
      </c>
      <c r="N322" s="119">
        <v>32</v>
      </c>
      <c r="O322" s="119" t="s">
        <v>43</v>
      </c>
      <c r="P322" s="119" t="s">
        <v>43</v>
      </c>
      <c r="Q322" s="133" t="s">
        <v>43</v>
      </c>
      <c r="R322" s="134" t="s">
        <v>18</v>
      </c>
      <c r="S322" s="134" t="s">
        <v>8851</v>
      </c>
      <c r="T322" s="134" t="s">
        <v>63</v>
      </c>
      <c r="U322" s="119">
        <v>11</v>
      </c>
      <c r="V322" s="134">
        <v>11185</v>
      </c>
      <c r="W322" s="103" t="s">
        <v>2266</v>
      </c>
      <c r="X322" s="136" t="str">
        <f t="shared" si="17"/>
        <v>11185BEBMW</v>
      </c>
      <c r="Y322" s="137" t="s">
        <v>2267</v>
      </c>
      <c r="Z322" s="119" t="s">
        <v>1048</v>
      </c>
      <c r="AA322" s="119" t="s">
        <v>1049</v>
      </c>
      <c r="AB322" s="131" t="s">
        <v>2268</v>
      </c>
      <c r="AC322" s="119" t="s">
        <v>87</v>
      </c>
      <c r="AD322" s="119" t="s">
        <v>42</v>
      </c>
      <c r="AE322" s="119" t="s">
        <v>2269</v>
      </c>
      <c r="AF322" s="119" t="s">
        <v>120</v>
      </c>
      <c r="AG322" s="119" t="s">
        <v>121</v>
      </c>
      <c r="AH322" s="119"/>
      <c r="AI322" s="138" t="s">
        <v>1340</v>
      </c>
      <c r="AJ322" s="133" t="s">
        <v>123</v>
      </c>
      <c r="AK322" s="133" t="s">
        <v>124</v>
      </c>
      <c r="AL322" s="133"/>
      <c r="AM322" s="133"/>
      <c r="AN322" s="133" t="s">
        <v>42</v>
      </c>
      <c r="AO322" s="133" t="s">
        <v>42</v>
      </c>
      <c r="AP322" s="133" t="s">
        <v>1052</v>
      </c>
      <c r="AQ322" s="133" t="s">
        <v>102</v>
      </c>
      <c r="AR322" s="137"/>
      <c r="AS322" s="137"/>
      <c r="AT322" s="137"/>
      <c r="AU322" s="133">
        <v>1001875556</v>
      </c>
      <c r="AV322" s="133" t="s">
        <v>2270</v>
      </c>
      <c r="AW322" s="133" t="s">
        <v>2271</v>
      </c>
      <c r="AX322" s="138" t="s">
        <v>8179</v>
      </c>
      <c r="AY322" s="138"/>
      <c r="AZ322" s="138"/>
      <c r="BA322" s="138"/>
      <c r="BB322" s="138"/>
      <c r="BC322" s="300">
        <v>2026063379</v>
      </c>
      <c r="BD322" s="300" t="s">
        <v>9210</v>
      </c>
      <c r="BE322" s="138"/>
    </row>
    <row r="323" spans="1:57" s="140" customFormat="1" ht="12" customHeight="1">
      <c r="A323" s="119">
        <v>2013</v>
      </c>
      <c r="B323" s="142" t="s">
        <v>138</v>
      </c>
      <c r="C323" s="119" t="s">
        <v>2047</v>
      </c>
      <c r="D323" s="131" t="s">
        <v>43</v>
      </c>
      <c r="E323" s="131" t="str">
        <f t="shared" si="18"/>
        <v>SIM</v>
      </c>
      <c r="F323" s="131" t="str">
        <f t="shared" si="19"/>
        <v>SIM</v>
      </c>
      <c r="G323" s="132">
        <v>41870</v>
      </c>
      <c r="H323" s="119" t="s">
        <v>44</v>
      </c>
      <c r="I323" s="119" t="s">
        <v>62</v>
      </c>
      <c r="J323" s="119">
        <v>192</v>
      </c>
      <c r="K323" s="119">
        <v>432</v>
      </c>
      <c r="L323" s="119">
        <v>4</v>
      </c>
      <c r="M323" s="119">
        <v>4</v>
      </c>
      <c r="N323" s="119">
        <v>32</v>
      </c>
      <c r="O323" s="119" t="s">
        <v>43</v>
      </c>
      <c r="P323" s="119" t="s">
        <v>43</v>
      </c>
      <c r="Q323" s="133" t="s">
        <v>43</v>
      </c>
      <c r="R323" s="134" t="s">
        <v>18</v>
      </c>
      <c r="S323" s="134" t="s">
        <v>8851</v>
      </c>
      <c r="T323" s="134" t="s">
        <v>63</v>
      </c>
      <c r="U323" s="119">
        <v>11</v>
      </c>
      <c r="V323" s="134">
        <v>11000</v>
      </c>
      <c r="W323" s="103" t="s">
        <v>3317</v>
      </c>
      <c r="X323" s="136" t="str">
        <f t="shared" si="17"/>
        <v>11000TRBNE</v>
      </c>
      <c r="Y323" s="137" t="s">
        <v>3318</v>
      </c>
      <c r="Z323" s="119" t="s">
        <v>346</v>
      </c>
      <c r="AA323" s="119" t="s">
        <v>2018</v>
      </c>
      <c r="AB323" s="131" t="s">
        <v>3319</v>
      </c>
      <c r="AC323" s="119" t="s">
        <v>348</v>
      </c>
      <c r="AD323" s="119" t="s">
        <v>42</v>
      </c>
      <c r="AE323" s="119" t="s">
        <v>3320</v>
      </c>
      <c r="AF323" s="119" t="s">
        <v>2052</v>
      </c>
      <c r="AG323" s="119" t="s">
        <v>2053</v>
      </c>
      <c r="AH323" s="119"/>
      <c r="AI323" s="138" t="s">
        <v>2054</v>
      </c>
      <c r="AJ323" s="133" t="s">
        <v>123</v>
      </c>
      <c r="AK323" s="133" t="s">
        <v>124</v>
      </c>
      <c r="AL323" s="133"/>
      <c r="AM323" s="133"/>
      <c r="AN323" s="133" t="s">
        <v>42</v>
      </c>
      <c r="AO323" s="133" t="s">
        <v>42</v>
      </c>
      <c r="AP323" s="133" t="s">
        <v>1052</v>
      </c>
      <c r="AQ323" s="133" t="s">
        <v>102</v>
      </c>
      <c r="AR323" s="137"/>
      <c r="AS323" s="137"/>
      <c r="AT323" s="137"/>
      <c r="AU323" s="133">
        <v>1001875610</v>
      </c>
      <c r="AV323" s="133" t="s">
        <v>3321</v>
      </c>
      <c r="AW323" s="133" t="s">
        <v>3322</v>
      </c>
      <c r="AX323" s="138" t="s">
        <v>8179</v>
      </c>
      <c r="AY323" s="138"/>
      <c r="AZ323" s="138"/>
      <c r="BA323" s="138"/>
      <c r="BB323" s="138"/>
      <c r="BC323" s="300">
        <v>2026063379</v>
      </c>
      <c r="BD323" s="300" t="s">
        <v>9211</v>
      </c>
      <c r="BE323" s="138"/>
    </row>
    <row r="324" spans="1:57" s="140" customFormat="1" ht="12" customHeight="1">
      <c r="A324" s="119">
        <v>2013</v>
      </c>
      <c r="B324" s="142" t="s">
        <v>138</v>
      </c>
      <c r="C324" s="119" t="s">
        <v>2047</v>
      </c>
      <c r="D324" s="131" t="s">
        <v>43</v>
      </c>
      <c r="E324" s="131" t="str">
        <f t="shared" si="18"/>
        <v>SIM</v>
      </c>
      <c r="F324" s="131" t="str">
        <f t="shared" si="19"/>
        <v>SIM</v>
      </c>
      <c r="G324" s="132">
        <v>41856</v>
      </c>
      <c r="H324" s="119" t="s">
        <v>44</v>
      </c>
      <c r="I324" s="119" t="s">
        <v>62</v>
      </c>
      <c r="J324" s="119">
        <v>192</v>
      </c>
      <c r="K324" s="119">
        <v>432</v>
      </c>
      <c r="L324" s="119">
        <v>4</v>
      </c>
      <c r="M324" s="119">
        <v>4</v>
      </c>
      <c r="N324" s="119">
        <v>32</v>
      </c>
      <c r="O324" s="119" t="s">
        <v>43</v>
      </c>
      <c r="P324" s="119" t="s">
        <v>43</v>
      </c>
      <c r="Q324" s="133" t="s">
        <v>43</v>
      </c>
      <c r="R324" s="134" t="s">
        <v>18</v>
      </c>
      <c r="S324" s="134" t="s">
        <v>8851</v>
      </c>
      <c r="T324" s="134" t="s">
        <v>63</v>
      </c>
      <c r="U324" s="119">
        <v>11</v>
      </c>
      <c r="V324" s="134">
        <v>11000</v>
      </c>
      <c r="W324" s="103" t="s">
        <v>3323</v>
      </c>
      <c r="X324" s="136" t="str">
        <f t="shared" si="17"/>
        <v>11000TRBNK</v>
      </c>
      <c r="Y324" s="137" t="s">
        <v>3324</v>
      </c>
      <c r="Z324" s="119" t="s">
        <v>346</v>
      </c>
      <c r="AA324" s="119" t="s">
        <v>2018</v>
      </c>
      <c r="AB324" s="131" t="s">
        <v>3325</v>
      </c>
      <c r="AC324" s="119" t="s">
        <v>348</v>
      </c>
      <c r="AD324" s="119" t="s">
        <v>42</v>
      </c>
      <c r="AE324" s="119" t="s">
        <v>3326</v>
      </c>
      <c r="AF324" s="119" t="s">
        <v>437</v>
      </c>
      <c r="AG324" s="119" t="s">
        <v>438</v>
      </c>
      <c r="AH324" s="119"/>
      <c r="AI324" s="138" t="s">
        <v>439</v>
      </c>
      <c r="AJ324" s="133" t="s">
        <v>123</v>
      </c>
      <c r="AK324" s="133" t="s">
        <v>124</v>
      </c>
      <c r="AL324" s="133"/>
      <c r="AM324" s="133"/>
      <c r="AN324" s="133" t="s">
        <v>42</v>
      </c>
      <c r="AO324" s="133" t="s">
        <v>42</v>
      </c>
      <c r="AP324" s="133" t="s">
        <v>1052</v>
      </c>
      <c r="AQ324" s="133" t="s">
        <v>102</v>
      </c>
      <c r="AR324" s="137"/>
      <c r="AS324" s="137"/>
      <c r="AT324" s="137"/>
      <c r="AU324" s="133">
        <v>1001875742</v>
      </c>
      <c r="AV324" s="133" t="s">
        <v>3327</v>
      </c>
      <c r="AW324" s="133" t="s">
        <v>3328</v>
      </c>
      <c r="AX324" s="138" t="s">
        <v>8179</v>
      </c>
      <c r="AY324" s="138"/>
      <c r="AZ324" s="138"/>
      <c r="BA324" s="138"/>
      <c r="BB324" s="138"/>
      <c r="BC324" s="300">
        <v>2026063379</v>
      </c>
      <c r="BD324" s="300" t="s">
        <v>9212</v>
      </c>
      <c r="BE324" s="138"/>
    </row>
    <row r="325" spans="1:57" s="140" customFormat="1" ht="12" customHeight="1">
      <c r="A325" s="119">
        <v>2013</v>
      </c>
      <c r="B325" s="119" t="s">
        <v>138</v>
      </c>
      <c r="C325" s="119" t="s">
        <v>2047</v>
      </c>
      <c r="D325" s="131" t="s">
        <v>43</v>
      </c>
      <c r="E325" s="131" t="str">
        <f t="shared" si="18"/>
        <v>SIM</v>
      </c>
      <c r="F325" s="131" t="str">
        <f t="shared" si="19"/>
        <v>SIM</v>
      </c>
      <c r="G325" s="132">
        <v>41863</v>
      </c>
      <c r="H325" s="119" t="s">
        <v>44</v>
      </c>
      <c r="I325" s="119" t="s">
        <v>62</v>
      </c>
      <c r="J325" s="119">
        <v>192</v>
      </c>
      <c r="K325" s="119">
        <v>432</v>
      </c>
      <c r="L325" s="119">
        <v>4</v>
      </c>
      <c r="M325" s="119">
        <v>4</v>
      </c>
      <c r="N325" s="119">
        <v>32</v>
      </c>
      <c r="O325" s="119" t="s">
        <v>43</v>
      </c>
      <c r="P325" s="119" t="s">
        <v>43</v>
      </c>
      <c r="Q325" s="133" t="s">
        <v>43</v>
      </c>
      <c r="R325" s="134" t="s">
        <v>18</v>
      </c>
      <c r="S325" s="134" t="s">
        <v>8851</v>
      </c>
      <c r="T325" s="134" t="s">
        <v>63</v>
      </c>
      <c r="U325" s="119">
        <v>11</v>
      </c>
      <c r="V325" s="134">
        <v>11000</v>
      </c>
      <c r="W325" s="103" t="s">
        <v>2102</v>
      </c>
      <c r="X325" s="136" t="str">
        <f t="shared" si="17"/>
        <v>11000LZBNM</v>
      </c>
      <c r="Y325" s="137" t="s">
        <v>2103</v>
      </c>
      <c r="Z325" s="119" t="s">
        <v>346</v>
      </c>
      <c r="AA325" s="119" t="s">
        <v>2087</v>
      </c>
      <c r="AB325" s="131" t="s">
        <v>2104</v>
      </c>
      <c r="AC325" s="119" t="s">
        <v>348</v>
      </c>
      <c r="AD325" s="119" t="s">
        <v>42</v>
      </c>
      <c r="AE325" s="119" t="s">
        <v>2089</v>
      </c>
      <c r="AF325" s="119" t="s">
        <v>2052</v>
      </c>
      <c r="AG325" s="119" t="s">
        <v>2053</v>
      </c>
      <c r="AH325" s="119"/>
      <c r="AI325" s="138" t="s">
        <v>2061</v>
      </c>
      <c r="AJ325" s="133" t="s">
        <v>123</v>
      </c>
      <c r="AK325" s="133" t="s">
        <v>124</v>
      </c>
      <c r="AL325" s="133"/>
      <c r="AM325" s="133"/>
      <c r="AN325" s="133" t="s">
        <v>42</v>
      </c>
      <c r="AO325" s="133" t="s">
        <v>42</v>
      </c>
      <c r="AP325" s="133" t="s">
        <v>1052</v>
      </c>
      <c r="AQ325" s="133" t="s">
        <v>102</v>
      </c>
      <c r="AR325" s="137"/>
      <c r="AS325" s="137"/>
      <c r="AT325" s="137"/>
      <c r="AU325" s="133">
        <v>1001875718</v>
      </c>
      <c r="AV325" s="133" t="s">
        <v>2105</v>
      </c>
      <c r="AW325" s="133" t="s">
        <v>2106</v>
      </c>
      <c r="AX325" s="138" t="s">
        <v>8179</v>
      </c>
      <c r="AY325" s="138"/>
      <c r="AZ325" s="138"/>
      <c r="BA325" s="138"/>
      <c r="BB325" s="138"/>
      <c r="BC325" s="300">
        <v>2026063379</v>
      </c>
      <c r="BD325" s="300" t="s">
        <v>9213</v>
      </c>
      <c r="BE325" s="138"/>
    </row>
    <row r="326" spans="1:57" s="140" customFormat="1" ht="12" customHeight="1">
      <c r="A326" s="119">
        <v>2013</v>
      </c>
      <c r="B326" s="142" t="s">
        <v>138</v>
      </c>
      <c r="C326" s="119" t="s">
        <v>2047</v>
      </c>
      <c r="D326" s="131" t="s">
        <v>43</v>
      </c>
      <c r="E326" s="131" t="str">
        <f t="shared" si="18"/>
        <v>SIM</v>
      </c>
      <c r="F326" s="131" t="str">
        <f t="shared" si="19"/>
        <v>SIM</v>
      </c>
      <c r="G326" s="132">
        <v>41864</v>
      </c>
      <c r="H326" s="119" t="s">
        <v>44</v>
      </c>
      <c r="I326" s="119" t="s">
        <v>62</v>
      </c>
      <c r="J326" s="119">
        <v>192</v>
      </c>
      <c r="K326" s="119">
        <v>432</v>
      </c>
      <c r="L326" s="119">
        <v>4</v>
      </c>
      <c r="M326" s="119">
        <v>4</v>
      </c>
      <c r="N326" s="119">
        <v>32</v>
      </c>
      <c r="O326" s="119" t="s">
        <v>43</v>
      </c>
      <c r="P326" s="119" t="s">
        <v>43</v>
      </c>
      <c r="Q326" s="133" t="s">
        <v>43</v>
      </c>
      <c r="R326" s="134" t="s">
        <v>18</v>
      </c>
      <c r="S326" s="134" t="s">
        <v>8851</v>
      </c>
      <c r="T326" s="134" t="s">
        <v>63</v>
      </c>
      <c r="U326" s="119">
        <v>11</v>
      </c>
      <c r="V326" s="134">
        <v>11000</v>
      </c>
      <c r="W326" s="103" t="s">
        <v>3368</v>
      </c>
      <c r="X326" s="136" t="str">
        <f t="shared" si="17"/>
        <v>11000VGBNQ</v>
      </c>
      <c r="Y326" s="137" t="s">
        <v>3369</v>
      </c>
      <c r="Z326" s="119" t="s">
        <v>346</v>
      </c>
      <c r="AA326" s="119" t="s">
        <v>132</v>
      </c>
      <c r="AB326" s="131" t="s">
        <v>3370</v>
      </c>
      <c r="AC326" s="133" t="s">
        <v>348</v>
      </c>
      <c r="AD326" s="133" t="s">
        <v>42</v>
      </c>
      <c r="AE326" s="143" t="s">
        <v>3357</v>
      </c>
      <c r="AF326" s="143" t="s">
        <v>2052</v>
      </c>
      <c r="AG326" s="143" t="s">
        <v>2053</v>
      </c>
      <c r="AH326" s="143"/>
      <c r="AI326" s="138" t="s">
        <v>2061</v>
      </c>
      <c r="AJ326" s="133" t="s">
        <v>123</v>
      </c>
      <c r="AK326" s="133" t="s">
        <v>124</v>
      </c>
      <c r="AL326" s="133"/>
      <c r="AM326" s="133"/>
      <c r="AN326" s="133" t="s">
        <v>42</v>
      </c>
      <c r="AO326" s="133" t="s">
        <v>42</v>
      </c>
      <c r="AP326" s="133" t="s">
        <v>1052</v>
      </c>
      <c r="AQ326" s="133" t="s">
        <v>102</v>
      </c>
      <c r="AR326" s="137"/>
      <c r="AS326" s="137"/>
      <c r="AT326" s="137"/>
      <c r="AU326" s="133">
        <v>1001875580</v>
      </c>
      <c r="AV326" s="133" t="s">
        <v>3371</v>
      </c>
      <c r="AW326" s="133" t="s">
        <v>3372</v>
      </c>
      <c r="AX326" s="138" t="s">
        <v>8179</v>
      </c>
      <c r="AY326" s="138"/>
      <c r="AZ326" s="138"/>
      <c r="BA326" s="138"/>
      <c r="BB326" s="138"/>
      <c r="BC326" s="300">
        <v>2026063379</v>
      </c>
      <c r="BD326" s="300" t="s">
        <v>9214</v>
      </c>
      <c r="BE326" s="138"/>
    </row>
    <row r="327" spans="1:57" s="140" customFormat="1" ht="12" customHeight="1">
      <c r="A327" s="119">
        <v>2013</v>
      </c>
      <c r="B327" s="119" t="s">
        <v>138</v>
      </c>
      <c r="C327" s="119" t="s">
        <v>2047</v>
      </c>
      <c r="D327" s="131" t="s">
        <v>43</v>
      </c>
      <c r="E327" s="131" t="str">
        <f t="shared" si="18"/>
        <v>SIM</v>
      </c>
      <c r="F327" s="131" t="str">
        <f t="shared" si="19"/>
        <v>SIM</v>
      </c>
      <c r="G327" s="132">
        <v>41907</v>
      </c>
      <c r="H327" s="119" t="s">
        <v>44</v>
      </c>
      <c r="I327" s="119" t="s">
        <v>62</v>
      </c>
      <c r="J327" s="119">
        <v>192</v>
      </c>
      <c r="K327" s="119">
        <v>432</v>
      </c>
      <c r="L327" s="119">
        <v>4</v>
      </c>
      <c r="M327" s="119">
        <v>4</v>
      </c>
      <c r="N327" s="119">
        <v>32</v>
      </c>
      <c r="O327" s="119" t="s">
        <v>43</v>
      </c>
      <c r="P327" s="119" t="s">
        <v>43</v>
      </c>
      <c r="Q327" s="133" t="s">
        <v>43</v>
      </c>
      <c r="R327" s="134" t="s">
        <v>18</v>
      </c>
      <c r="S327" s="134" t="s">
        <v>8851</v>
      </c>
      <c r="T327" s="134" t="s">
        <v>63</v>
      </c>
      <c r="U327" s="119">
        <v>11</v>
      </c>
      <c r="V327" s="134">
        <v>11550</v>
      </c>
      <c r="W327" s="103" t="s">
        <v>3050</v>
      </c>
      <c r="X327" s="136" t="str">
        <f t="shared" si="17"/>
        <v>11550VGBPJ</v>
      </c>
      <c r="Y327" s="137" t="s">
        <v>3051</v>
      </c>
      <c r="Z327" s="119" t="s">
        <v>131</v>
      </c>
      <c r="AA327" s="119" t="s">
        <v>132</v>
      </c>
      <c r="AB327" s="131" t="s">
        <v>3052</v>
      </c>
      <c r="AC327" s="119" t="s">
        <v>87</v>
      </c>
      <c r="AD327" s="119" t="s">
        <v>42</v>
      </c>
      <c r="AE327" s="119" t="s">
        <v>134</v>
      </c>
      <c r="AF327" s="119" t="s">
        <v>120</v>
      </c>
      <c r="AG327" s="119" t="s">
        <v>121</v>
      </c>
      <c r="AH327" s="119"/>
      <c r="AI327" s="138" t="s">
        <v>1069</v>
      </c>
      <c r="AJ327" s="133" t="s">
        <v>124</v>
      </c>
      <c r="AK327" s="133" t="s">
        <v>123</v>
      </c>
      <c r="AL327" s="133"/>
      <c r="AM327" s="133"/>
      <c r="AN327" s="133" t="s">
        <v>42</v>
      </c>
      <c r="AO327" s="133" t="s">
        <v>42</v>
      </c>
      <c r="AP327" s="133" t="s">
        <v>1762</v>
      </c>
      <c r="AQ327" s="133" t="s">
        <v>126</v>
      </c>
      <c r="AR327" s="137"/>
      <c r="AS327" s="137"/>
      <c r="AT327" s="137"/>
      <c r="AU327" s="133">
        <v>1001889530</v>
      </c>
      <c r="AV327" s="133" t="s">
        <v>3053</v>
      </c>
      <c r="AW327" s="133" t="s">
        <v>3054</v>
      </c>
      <c r="AX327" s="138" t="s">
        <v>8179</v>
      </c>
      <c r="AY327" s="138"/>
      <c r="AZ327" s="138"/>
      <c r="BA327" s="138"/>
      <c r="BB327" s="138"/>
      <c r="BC327" s="300">
        <v>2026063379</v>
      </c>
      <c r="BD327" s="300" t="s">
        <v>9215</v>
      </c>
      <c r="BE327" s="138"/>
    </row>
    <row r="328" spans="1:57" s="140" customFormat="1" ht="12" customHeight="1">
      <c r="A328" s="119">
        <v>2013</v>
      </c>
      <c r="B328" s="119" t="s">
        <v>138</v>
      </c>
      <c r="C328" s="119" t="s">
        <v>2047</v>
      </c>
      <c r="D328" s="131" t="s">
        <v>43</v>
      </c>
      <c r="E328" s="131" t="str">
        <f t="shared" si="18"/>
        <v>SIM</v>
      </c>
      <c r="F328" s="131" t="str">
        <f t="shared" si="19"/>
        <v>SIM</v>
      </c>
      <c r="G328" s="132">
        <v>41911</v>
      </c>
      <c r="H328" s="119" t="s">
        <v>44</v>
      </c>
      <c r="I328" s="119" t="s">
        <v>62</v>
      </c>
      <c r="J328" s="119">
        <v>192</v>
      </c>
      <c r="K328" s="119">
        <v>432</v>
      </c>
      <c r="L328" s="119">
        <v>4</v>
      </c>
      <c r="M328" s="119">
        <v>4</v>
      </c>
      <c r="N328" s="119">
        <v>32</v>
      </c>
      <c r="O328" s="119" t="s">
        <v>43</v>
      </c>
      <c r="P328" s="119" t="s">
        <v>43</v>
      </c>
      <c r="Q328" s="133" t="s">
        <v>43</v>
      </c>
      <c r="R328" s="134" t="s">
        <v>18</v>
      </c>
      <c r="S328" s="134" t="s">
        <v>8851</v>
      </c>
      <c r="T328" s="134" t="s">
        <v>63</v>
      </c>
      <c r="U328" s="119">
        <v>11</v>
      </c>
      <c r="V328" s="134">
        <v>11550</v>
      </c>
      <c r="W328" s="103" t="s">
        <v>3055</v>
      </c>
      <c r="X328" s="136" t="str">
        <f t="shared" si="17"/>
        <v>11550VGBPK</v>
      </c>
      <c r="Y328" s="137" t="s">
        <v>3056</v>
      </c>
      <c r="Z328" s="119" t="s">
        <v>131</v>
      </c>
      <c r="AA328" s="119" t="s">
        <v>132</v>
      </c>
      <c r="AB328" s="131" t="s">
        <v>3057</v>
      </c>
      <c r="AC328" s="119" t="s">
        <v>87</v>
      </c>
      <c r="AD328" s="119" t="s">
        <v>42</v>
      </c>
      <c r="AE328" s="119" t="s">
        <v>134</v>
      </c>
      <c r="AF328" s="119" t="s">
        <v>120</v>
      </c>
      <c r="AG328" s="119" t="s">
        <v>121</v>
      </c>
      <c r="AH328" s="119"/>
      <c r="AI328" s="138" t="s">
        <v>1069</v>
      </c>
      <c r="AJ328" s="133" t="s">
        <v>124</v>
      </c>
      <c r="AK328" s="133" t="s">
        <v>123</v>
      </c>
      <c r="AL328" s="133"/>
      <c r="AM328" s="133"/>
      <c r="AN328" s="133" t="s">
        <v>42</v>
      </c>
      <c r="AO328" s="133" t="s">
        <v>42</v>
      </c>
      <c r="AP328" s="133" t="s">
        <v>1762</v>
      </c>
      <c r="AQ328" s="133" t="s">
        <v>126</v>
      </c>
      <c r="AR328" s="137"/>
      <c r="AS328" s="137"/>
      <c r="AT328" s="137"/>
      <c r="AU328" s="133">
        <v>1001879764</v>
      </c>
      <c r="AV328" s="133" t="s">
        <v>3058</v>
      </c>
      <c r="AW328" s="133" t="s">
        <v>3059</v>
      </c>
      <c r="AX328" s="138" t="s">
        <v>8179</v>
      </c>
      <c r="AY328" s="138"/>
      <c r="AZ328" s="138"/>
      <c r="BA328" s="138"/>
      <c r="BB328" s="138"/>
      <c r="BC328" s="300">
        <v>2026063379</v>
      </c>
      <c r="BD328" s="300" t="s">
        <v>9216</v>
      </c>
      <c r="BE328" s="138"/>
    </row>
    <row r="329" spans="1:57" s="140" customFormat="1" ht="12" customHeight="1">
      <c r="A329" s="119">
        <v>2013</v>
      </c>
      <c r="B329" s="119" t="s">
        <v>138</v>
      </c>
      <c r="C329" s="119" t="s">
        <v>2047</v>
      </c>
      <c r="D329" s="131" t="s">
        <v>43</v>
      </c>
      <c r="E329" s="131" t="str">
        <f t="shared" si="18"/>
        <v>SIM</v>
      </c>
      <c r="F329" s="131" t="str">
        <f t="shared" si="19"/>
        <v>SIM</v>
      </c>
      <c r="G329" s="132">
        <v>41843</v>
      </c>
      <c r="H329" s="119" t="s">
        <v>44</v>
      </c>
      <c r="I329" s="119" t="s">
        <v>62</v>
      </c>
      <c r="J329" s="119">
        <v>192</v>
      </c>
      <c r="K329" s="119">
        <v>432</v>
      </c>
      <c r="L329" s="119">
        <v>4</v>
      </c>
      <c r="M329" s="119">
        <v>4</v>
      </c>
      <c r="N329" s="119">
        <v>32</v>
      </c>
      <c r="O329" s="119" t="s">
        <v>43</v>
      </c>
      <c r="P329" s="119" t="s">
        <v>43</v>
      </c>
      <c r="Q329" s="133" t="s">
        <v>43</v>
      </c>
      <c r="R329" s="134" t="s">
        <v>18</v>
      </c>
      <c r="S329" s="134" t="s">
        <v>8851</v>
      </c>
      <c r="T329" s="134" t="s">
        <v>63</v>
      </c>
      <c r="U329" s="119">
        <v>11</v>
      </c>
      <c r="V329" s="134">
        <v>11550</v>
      </c>
      <c r="W329" s="103" t="s">
        <v>3060</v>
      </c>
      <c r="X329" s="136" t="str">
        <f t="shared" si="17"/>
        <v>11550VGBPL</v>
      </c>
      <c r="Y329" s="137" t="s">
        <v>3061</v>
      </c>
      <c r="Z329" s="119" t="s">
        <v>131</v>
      </c>
      <c r="AA329" s="119" t="s">
        <v>132</v>
      </c>
      <c r="AB329" s="131" t="s">
        <v>3062</v>
      </c>
      <c r="AC329" s="119" t="s">
        <v>87</v>
      </c>
      <c r="AD329" s="119" t="s">
        <v>42</v>
      </c>
      <c r="AE329" s="119" t="s">
        <v>134</v>
      </c>
      <c r="AF329" s="119" t="s">
        <v>120</v>
      </c>
      <c r="AG329" s="119" t="s">
        <v>121</v>
      </c>
      <c r="AH329" s="119"/>
      <c r="AI329" s="138" t="s">
        <v>291</v>
      </c>
      <c r="AJ329" s="133" t="s">
        <v>124</v>
      </c>
      <c r="AK329" s="133" t="s">
        <v>123</v>
      </c>
      <c r="AL329" s="133"/>
      <c r="AM329" s="133"/>
      <c r="AN329" s="133" t="s">
        <v>42</v>
      </c>
      <c r="AO329" s="133" t="s">
        <v>42</v>
      </c>
      <c r="AP329" s="133" t="s">
        <v>1762</v>
      </c>
      <c r="AQ329" s="133" t="s">
        <v>126</v>
      </c>
      <c r="AR329" s="137"/>
      <c r="AS329" s="137"/>
      <c r="AT329" s="137"/>
      <c r="AU329" s="133">
        <v>1001879802</v>
      </c>
      <c r="AV329" s="133" t="s">
        <v>3063</v>
      </c>
      <c r="AW329" s="133" t="s">
        <v>3064</v>
      </c>
      <c r="AX329" s="138" t="s">
        <v>8179</v>
      </c>
      <c r="AY329" s="138"/>
      <c r="AZ329" s="138"/>
      <c r="BA329" s="138"/>
      <c r="BB329" s="138"/>
      <c r="BC329" s="300">
        <v>2026063379</v>
      </c>
      <c r="BD329" s="300" t="s">
        <v>9217</v>
      </c>
      <c r="BE329" s="138"/>
    </row>
    <row r="330" spans="1:57" s="140" customFormat="1" ht="12" customHeight="1">
      <c r="A330" s="119">
        <v>2013</v>
      </c>
      <c r="B330" s="119" t="s">
        <v>138</v>
      </c>
      <c r="C330" s="119" t="s">
        <v>2047</v>
      </c>
      <c r="D330" s="131" t="s">
        <v>43</v>
      </c>
      <c r="E330" s="131" t="str">
        <f t="shared" si="18"/>
        <v>SIM</v>
      </c>
      <c r="F330" s="131" t="str">
        <f t="shared" si="19"/>
        <v>SIM</v>
      </c>
      <c r="G330" s="132">
        <v>41558</v>
      </c>
      <c r="H330" s="119" t="s">
        <v>44</v>
      </c>
      <c r="I330" s="119" t="s">
        <v>62</v>
      </c>
      <c r="J330" s="119">
        <v>192</v>
      </c>
      <c r="K330" s="119">
        <v>432</v>
      </c>
      <c r="L330" s="119">
        <v>4</v>
      </c>
      <c r="M330" s="119">
        <v>4</v>
      </c>
      <c r="N330" s="119">
        <v>32</v>
      </c>
      <c r="O330" s="119" t="s">
        <v>43</v>
      </c>
      <c r="P330" s="119" t="s">
        <v>43</v>
      </c>
      <c r="Q330" s="133" t="s">
        <v>43</v>
      </c>
      <c r="R330" s="134" t="s">
        <v>18</v>
      </c>
      <c r="S330" s="134" t="s">
        <v>8851</v>
      </c>
      <c r="T330" s="134" t="s">
        <v>63</v>
      </c>
      <c r="U330" s="119">
        <v>11</v>
      </c>
      <c r="V330" s="134">
        <v>11550</v>
      </c>
      <c r="W330" s="103" t="s">
        <v>3065</v>
      </c>
      <c r="X330" s="136" t="str">
        <f t="shared" si="17"/>
        <v>11550VGBPM</v>
      </c>
      <c r="Y330" s="137" t="s">
        <v>3066</v>
      </c>
      <c r="Z330" s="119" t="s">
        <v>131</v>
      </c>
      <c r="AA330" s="119" t="s">
        <v>132</v>
      </c>
      <c r="AB330" s="131" t="s">
        <v>3067</v>
      </c>
      <c r="AC330" s="119" t="s">
        <v>87</v>
      </c>
      <c r="AD330" s="119" t="s">
        <v>42</v>
      </c>
      <c r="AE330" s="119" t="s">
        <v>134</v>
      </c>
      <c r="AF330" s="119" t="s">
        <v>120</v>
      </c>
      <c r="AG330" s="119" t="s">
        <v>121</v>
      </c>
      <c r="AH330" s="119"/>
      <c r="AI330" s="138" t="s">
        <v>291</v>
      </c>
      <c r="AJ330" s="133" t="s">
        <v>124</v>
      </c>
      <c r="AK330" s="133" t="s">
        <v>123</v>
      </c>
      <c r="AL330" s="133"/>
      <c r="AM330" s="133"/>
      <c r="AN330" s="133" t="s">
        <v>42</v>
      </c>
      <c r="AO330" s="133" t="s">
        <v>42</v>
      </c>
      <c r="AP330" s="133" t="s">
        <v>1762</v>
      </c>
      <c r="AQ330" s="133" t="s">
        <v>126</v>
      </c>
      <c r="AR330" s="137"/>
      <c r="AS330" s="137"/>
      <c r="AT330" s="137"/>
      <c r="AU330" s="133">
        <v>1001879837</v>
      </c>
      <c r="AV330" s="133" t="s">
        <v>3068</v>
      </c>
      <c r="AW330" s="133" t="s">
        <v>3069</v>
      </c>
      <c r="AX330" s="138" t="s">
        <v>8179</v>
      </c>
      <c r="AY330" s="138"/>
      <c r="AZ330" s="138"/>
      <c r="BA330" s="138"/>
      <c r="BB330" s="138"/>
      <c r="BC330" s="300">
        <v>2026063379</v>
      </c>
      <c r="BD330" s="300" t="s">
        <v>9218</v>
      </c>
      <c r="BE330" s="138"/>
    </row>
    <row r="331" spans="1:57" s="140" customFormat="1" ht="12" customHeight="1">
      <c r="A331" s="119">
        <v>2013</v>
      </c>
      <c r="B331" s="119" t="s">
        <v>138</v>
      </c>
      <c r="C331" s="119" t="s">
        <v>2047</v>
      </c>
      <c r="D331" s="131" t="s">
        <v>43</v>
      </c>
      <c r="E331" s="131" t="str">
        <f t="shared" si="18"/>
        <v>SIM</v>
      </c>
      <c r="F331" s="131" t="str">
        <f t="shared" si="19"/>
        <v>SIM</v>
      </c>
      <c r="G331" s="132">
        <v>41569</v>
      </c>
      <c r="H331" s="119" t="s">
        <v>44</v>
      </c>
      <c r="I331" s="119" t="s">
        <v>62</v>
      </c>
      <c r="J331" s="119">
        <v>192</v>
      </c>
      <c r="K331" s="119">
        <v>432</v>
      </c>
      <c r="L331" s="119">
        <v>4</v>
      </c>
      <c r="M331" s="119">
        <v>4</v>
      </c>
      <c r="N331" s="119">
        <v>32</v>
      </c>
      <c r="O331" s="119" t="s">
        <v>43</v>
      </c>
      <c r="P331" s="119" t="s">
        <v>43</v>
      </c>
      <c r="Q331" s="133" t="s">
        <v>43</v>
      </c>
      <c r="R331" s="134" t="s">
        <v>18</v>
      </c>
      <c r="S331" s="134" t="s">
        <v>8851</v>
      </c>
      <c r="T331" s="134" t="s">
        <v>63</v>
      </c>
      <c r="U331" s="119">
        <v>11</v>
      </c>
      <c r="V331" s="134">
        <v>11550</v>
      </c>
      <c r="W331" s="103" t="s">
        <v>3070</v>
      </c>
      <c r="X331" s="136" t="str">
        <f t="shared" si="17"/>
        <v>11550VGBPN</v>
      </c>
      <c r="Y331" s="137" t="s">
        <v>3071</v>
      </c>
      <c r="Z331" s="119" t="s">
        <v>131</v>
      </c>
      <c r="AA331" s="119" t="s">
        <v>132</v>
      </c>
      <c r="AB331" s="131" t="s">
        <v>3072</v>
      </c>
      <c r="AC331" s="119" t="s">
        <v>87</v>
      </c>
      <c r="AD331" s="119" t="s">
        <v>42</v>
      </c>
      <c r="AE331" s="119" t="s">
        <v>134</v>
      </c>
      <c r="AF331" s="119" t="s">
        <v>120</v>
      </c>
      <c r="AG331" s="119" t="s">
        <v>121</v>
      </c>
      <c r="AH331" s="119"/>
      <c r="AI331" s="138" t="s">
        <v>291</v>
      </c>
      <c r="AJ331" s="133" t="s">
        <v>124</v>
      </c>
      <c r="AK331" s="133" t="s">
        <v>123</v>
      </c>
      <c r="AL331" s="133"/>
      <c r="AM331" s="133"/>
      <c r="AN331" s="133" t="s">
        <v>42</v>
      </c>
      <c r="AO331" s="133" t="s">
        <v>42</v>
      </c>
      <c r="AP331" s="133" t="s">
        <v>1762</v>
      </c>
      <c r="AQ331" s="133" t="s">
        <v>126</v>
      </c>
      <c r="AR331" s="137"/>
      <c r="AS331" s="137"/>
      <c r="AT331" s="137"/>
      <c r="AU331" s="133">
        <v>1001889565</v>
      </c>
      <c r="AV331" s="133" t="s">
        <v>3073</v>
      </c>
      <c r="AW331" s="133" t="s">
        <v>3074</v>
      </c>
      <c r="AX331" s="138" t="s">
        <v>8179</v>
      </c>
      <c r="AY331" s="138"/>
      <c r="AZ331" s="138"/>
      <c r="BA331" s="138"/>
      <c r="BB331" s="138"/>
      <c r="BC331" s="300">
        <v>2026063379</v>
      </c>
      <c r="BD331" s="300" t="s">
        <v>9219</v>
      </c>
      <c r="BE331" s="138"/>
    </row>
    <row r="332" spans="1:57" s="140" customFormat="1" ht="12" customHeight="1">
      <c r="A332" s="119">
        <v>2013</v>
      </c>
      <c r="B332" s="119" t="s">
        <v>138</v>
      </c>
      <c r="C332" s="119" t="s">
        <v>2047</v>
      </c>
      <c r="D332" s="131" t="s">
        <v>43</v>
      </c>
      <c r="E332" s="131" t="str">
        <f t="shared" si="18"/>
        <v>SIM</v>
      </c>
      <c r="F332" s="131" t="str">
        <f t="shared" si="19"/>
        <v>SIM</v>
      </c>
      <c r="G332" s="132">
        <v>41571</v>
      </c>
      <c r="H332" s="119" t="s">
        <v>44</v>
      </c>
      <c r="I332" s="119" t="s">
        <v>62</v>
      </c>
      <c r="J332" s="119">
        <v>192</v>
      </c>
      <c r="K332" s="119">
        <v>432</v>
      </c>
      <c r="L332" s="119">
        <v>4</v>
      </c>
      <c r="M332" s="119">
        <v>4</v>
      </c>
      <c r="N332" s="119">
        <v>32</v>
      </c>
      <c r="O332" s="119" t="s">
        <v>43</v>
      </c>
      <c r="P332" s="119" t="s">
        <v>43</v>
      </c>
      <c r="Q332" s="133" t="s">
        <v>43</v>
      </c>
      <c r="R332" s="134" t="s">
        <v>18</v>
      </c>
      <c r="S332" s="134" t="s">
        <v>8851</v>
      </c>
      <c r="T332" s="134" t="s">
        <v>63</v>
      </c>
      <c r="U332" s="119">
        <v>11</v>
      </c>
      <c r="V332" s="134">
        <v>11550</v>
      </c>
      <c r="W332" s="103" t="s">
        <v>3075</v>
      </c>
      <c r="X332" s="136" t="str">
        <f t="shared" si="17"/>
        <v>11550VGBPO</v>
      </c>
      <c r="Y332" s="137" t="s">
        <v>3076</v>
      </c>
      <c r="Z332" s="119" t="s">
        <v>131</v>
      </c>
      <c r="AA332" s="119" t="s">
        <v>132</v>
      </c>
      <c r="AB332" s="131" t="s">
        <v>3077</v>
      </c>
      <c r="AC332" s="119" t="s">
        <v>87</v>
      </c>
      <c r="AD332" s="119" t="s">
        <v>42</v>
      </c>
      <c r="AE332" s="119" t="s">
        <v>134</v>
      </c>
      <c r="AF332" s="119" t="s">
        <v>120</v>
      </c>
      <c r="AG332" s="119" t="s">
        <v>121</v>
      </c>
      <c r="AH332" s="119"/>
      <c r="AI332" s="138" t="s">
        <v>1069</v>
      </c>
      <c r="AJ332" s="133" t="s">
        <v>124</v>
      </c>
      <c r="AK332" s="133" t="s">
        <v>123</v>
      </c>
      <c r="AL332" s="133"/>
      <c r="AM332" s="133"/>
      <c r="AN332" s="133" t="s">
        <v>42</v>
      </c>
      <c r="AO332" s="133" t="s">
        <v>42</v>
      </c>
      <c r="AP332" s="133" t="s">
        <v>1762</v>
      </c>
      <c r="AQ332" s="133" t="s">
        <v>126</v>
      </c>
      <c r="AR332" s="137"/>
      <c r="AS332" s="137"/>
      <c r="AT332" s="137"/>
      <c r="AU332" s="133">
        <v>1001889719</v>
      </c>
      <c r="AV332" s="133" t="s">
        <v>8287</v>
      </c>
      <c r="AW332" s="133" t="s">
        <v>8287</v>
      </c>
      <c r="AX332" s="138"/>
      <c r="AY332" s="138"/>
      <c r="AZ332" s="138"/>
      <c r="BA332" s="138"/>
      <c r="BB332" s="138"/>
      <c r="BC332" s="300">
        <v>2026063379</v>
      </c>
      <c r="BD332" s="300" t="s">
        <v>9220</v>
      </c>
      <c r="BE332" s="138"/>
    </row>
    <row r="333" spans="1:57" s="140" customFormat="1" ht="12" customHeight="1">
      <c r="A333" s="119">
        <v>2013</v>
      </c>
      <c r="B333" s="119" t="s">
        <v>138</v>
      </c>
      <c r="C333" s="119" t="s">
        <v>2047</v>
      </c>
      <c r="D333" s="131" t="s">
        <v>43</v>
      </c>
      <c r="E333" s="131" t="str">
        <f t="shared" si="18"/>
        <v>SIM</v>
      </c>
      <c r="F333" s="131" t="str">
        <f t="shared" si="19"/>
        <v>SIM</v>
      </c>
      <c r="G333" s="132">
        <v>41568</v>
      </c>
      <c r="H333" s="119" t="s">
        <v>44</v>
      </c>
      <c r="I333" s="119" t="s">
        <v>62</v>
      </c>
      <c r="J333" s="119">
        <v>192</v>
      </c>
      <c r="K333" s="119">
        <v>432</v>
      </c>
      <c r="L333" s="119">
        <v>4</v>
      </c>
      <c r="M333" s="119">
        <v>4</v>
      </c>
      <c r="N333" s="119">
        <v>32</v>
      </c>
      <c r="O333" s="119" t="s">
        <v>43</v>
      </c>
      <c r="P333" s="119" t="s">
        <v>43</v>
      </c>
      <c r="Q333" s="133" t="s">
        <v>43</v>
      </c>
      <c r="R333" s="134" t="s">
        <v>18</v>
      </c>
      <c r="S333" s="134" t="s">
        <v>8851</v>
      </c>
      <c r="T333" s="134" t="s">
        <v>63</v>
      </c>
      <c r="U333" s="119">
        <v>11</v>
      </c>
      <c r="V333" s="134">
        <v>11550</v>
      </c>
      <c r="W333" s="103" t="s">
        <v>3078</v>
      </c>
      <c r="X333" s="136" t="str">
        <f t="shared" si="17"/>
        <v>11550VGBPP</v>
      </c>
      <c r="Y333" s="137" t="s">
        <v>3079</v>
      </c>
      <c r="Z333" s="119" t="s">
        <v>131</v>
      </c>
      <c r="AA333" s="119" t="s">
        <v>132</v>
      </c>
      <c r="AB333" s="131" t="s">
        <v>3080</v>
      </c>
      <c r="AC333" s="119" t="s">
        <v>87</v>
      </c>
      <c r="AD333" s="119" t="s">
        <v>42</v>
      </c>
      <c r="AE333" s="119" t="s">
        <v>134</v>
      </c>
      <c r="AF333" s="119" t="s">
        <v>120</v>
      </c>
      <c r="AG333" s="119" t="s">
        <v>121</v>
      </c>
      <c r="AH333" s="119"/>
      <c r="AI333" s="138" t="s">
        <v>1069</v>
      </c>
      <c r="AJ333" s="133" t="s">
        <v>124</v>
      </c>
      <c r="AK333" s="133" t="s">
        <v>123</v>
      </c>
      <c r="AL333" s="133"/>
      <c r="AM333" s="133"/>
      <c r="AN333" s="133" t="s">
        <v>42</v>
      </c>
      <c r="AO333" s="133" t="s">
        <v>42</v>
      </c>
      <c r="AP333" s="133" t="s">
        <v>1762</v>
      </c>
      <c r="AQ333" s="133" t="s">
        <v>126</v>
      </c>
      <c r="AR333" s="137"/>
      <c r="AS333" s="137"/>
      <c r="AT333" s="137"/>
      <c r="AU333" s="133">
        <v>1001889441</v>
      </c>
      <c r="AV333" s="133" t="s">
        <v>3081</v>
      </c>
      <c r="AW333" s="133" t="s">
        <v>3082</v>
      </c>
      <c r="AX333" s="138" t="s">
        <v>8179</v>
      </c>
      <c r="AY333" s="138"/>
      <c r="AZ333" s="138"/>
      <c r="BA333" s="138"/>
      <c r="BB333" s="138"/>
      <c r="BC333" s="300">
        <v>2026063379</v>
      </c>
      <c r="BD333" s="300" t="s">
        <v>9221</v>
      </c>
      <c r="BE333" s="138"/>
    </row>
    <row r="334" spans="1:57" s="140" customFormat="1" ht="12" customHeight="1">
      <c r="A334" s="119">
        <v>2013</v>
      </c>
      <c r="B334" s="119" t="s">
        <v>138</v>
      </c>
      <c r="C334" s="119" t="s">
        <v>2047</v>
      </c>
      <c r="D334" s="131" t="s">
        <v>43</v>
      </c>
      <c r="E334" s="131" t="str">
        <f t="shared" si="18"/>
        <v>SIM</v>
      </c>
      <c r="F334" s="131" t="str">
        <f t="shared" si="19"/>
        <v>SIM</v>
      </c>
      <c r="G334" s="132">
        <v>41447</v>
      </c>
      <c r="H334" s="119" t="s">
        <v>44</v>
      </c>
      <c r="I334" s="119" t="s">
        <v>62</v>
      </c>
      <c r="J334" s="119">
        <v>192</v>
      </c>
      <c r="K334" s="119">
        <v>432</v>
      </c>
      <c r="L334" s="119">
        <v>4</v>
      </c>
      <c r="M334" s="119">
        <v>4</v>
      </c>
      <c r="N334" s="119">
        <v>32</v>
      </c>
      <c r="O334" s="119" t="s">
        <v>43</v>
      </c>
      <c r="P334" s="119" t="s">
        <v>43</v>
      </c>
      <c r="Q334" s="133" t="s">
        <v>43</v>
      </c>
      <c r="R334" s="134" t="s">
        <v>18</v>
      </c>
      <c r="S334" s="134" t="s">
        <v>8851</v>
      </c>
      <c r="T334" s="134" t="s">
        <v>63</v>
      </c>
      <c r="U334" s="119">
        <v>11</v>
      </c>
      <c r="V334" s="134">
        <v>11227</v>
      </c>
      <c r="W334" s="103" t="s">
        <v>2297</v>
      </c>
      <c r="X334" s="136" t="str">
        <f t="shared" si="17"/>
        <v>11227SSBQR</v>
      </c>
      <c r="Y334" s="137" t="s">
        <v>2298</v>
      </c>
      <c r="Z334" s="119" t="s">
        <v>1098</v>
      </c>
      <c r="AA334" s="119" t="s">
        <v>1099</v>
      </c>
      <c r="AB334" s="131" t="s">
        <v>2299</v>
      </c>
      <c r="AC334" s="119" t="s">
        <v>348</v>
      </c>
      <c r="AD334" s="119" t="s">
        <v>42</v>
      </c>
      <c r="AE334" s="119" t="s">
        <v>1101</v>
      </c>
      <c r="AF334" s="119" t="s">
        <v>350</v>
      </c>
      <c r="AG334" s="119" t="s">
        <v>351</v>
      </c>
      <c r="AH334" s="119"/>
      <c r="AI334" s="119" t="s">
        <v>559</v>
      </c>
      <c r="AJ334" s="133" t="s">
        <v>124</v>
      </c>
      <c r="AK334" s="133" t="s">
        <v>123</v>
      </c>
      <c r="AL334" s="133"/>
      <c r="AM334" s="133"/>
      <c r="AN334" s="133" t="s">
        <v>42</v>
      </c>
      <c r="AO334" s="133" t="s">
        <v>42</v>
      </c>
      <c r="AP334" s="133" t="s">
        <v>70</v>
      </c>
      <c r="AQ334" s="133" t="s">
        <v>126</v>
      </c>
      <c r="AR334" s="137"/>
      <c r="AS334" s="137"/>
      <c r="AT334" s="137"/>
      <c r="AU334" s="133">
        <v>1001870228</v>
      </c>
      <c r="AV334" s="133" t="s">
        <v>2300</v>
      </c>
      <c r="AW334" s="133" t="s">
        <v>2301</v>
      </c>
      <c r="AX334" s="138" t="s">
        <v>8179</v>
      </c>
      <c r="AY334" s="138"/>
      <c r="AZ334" s="138"/>
      <c r="BA334" s="138"/>
      <c r="BB334" s="138"/>
      <c r="BC334" s="300">
        <v>2026063379</v>
      </c>
      <c r="BD334" s="300" t="s">
        <v>9222</v>
      </c>
      <c r="BE334" s="138"/>
    </row>
    <row r="335" spans="1:57" s="140" customFormat="1" ht="12" customHeight="1">
      <c r="A335" s="119">
        <v>2013</v>
      </c>
      <c r="B335" s="119" t="s">
        <v>138</v>
      </c>
      <c r="C335" s="119" t="s">
        <v>2047</v>
      </c>
      <c r="D335" s="131" t="s">
        <v>43</v>
      </c>
      <c r="E335" s="131" t="str">
        <f t="shared" si="18"/>
        <v>SIM</v>
      </c>
      <c r="F335" s="131" t="str">
        <f t="shared" si="19"/>
        <v>SIM</v>
      </c>
      <c r="G335" s="132">
        <v>41465</v>
      </c>
      <c r="H335" s="119" t="s">
        <v>44</v>
      </c>
      <c r="I335" s="119" t="s">
        <v>62</v>
      </c>
      <c r="J335" s="119">
        <v>192</v>
      </c>
      <c r="K335" s="119">
        <v>432</v>
      </c>
      <c r="L335" s="119">
        <v>4</v>
      </c>
      <c r="M335" s="119">
        <v>4</v>
      </c>
      <c r="N335" s="119">
        <v>32</v>
      </c>
      <c r="O335" s="119" t="s">
        <v>43</v>
      </c>
      <c r="P335" s="119" t="s">
        <v>43</v>
      </c>
      <c r="Q335" s="133" t="s">
        <v>43</v>
      </c>
      <c r="R335" s="134" t="s">
        <v>18</v>
      </c>
      <c r="S335" s="134" t="s">
        <v>8851</v>
      </c>
      <c r="T335" s="134" t="s">
        <v>63</v>
      </c>
      <c r="U335" s="119">
        <v>11</v>
      </c>
      <c r="V335" s="134">
        <v>11227</v>
      </c>
      <c r="W335" s="103" t="s">
        <v>2302</v>
      </c>
      <c r="X335" s="136" t="str">
        <f t="shared" si="17"/>
        <v>11227SSBQS</v>
      </c>
      <c r="Y335" s="137" t="s">
        <v>2303</v>
      </c>
      <c r="Z335" s="119" t="s">
        <v>1098</v>
      </c>
      <c r="AA335" s="119" t="s">
        <v>1099</v>
      </c>
      <c r="AB335" s="131" t="s">
        <v>2304</v>
      </c>
      <c r="AC335" s="119" t="s">
        <v>348</v>
      </c>
      <c r="AD335" s="119" t="s">
        <v>42</v>
      </c>
      <c r="AE335" s="119" t="s">
        <v>1101</v>
      </c>
      <c r="AF335" s="119" t="s">
        <v>350</v>
      </c>
      <c r="AG335" s="119" t="s">
        <v>351</v>
      </c>
      <c r="AH335" s="119"/>
      <c r="AI335" s="119" t="s">
        <v>559</v>
      </c>
      <c r="AJ335" s="133" t="s">
        <v>124</v>
      </c>
      <c r="AK335" s="133" t="s">
        <v>123</v>
      </c>
      <c r="AL335" s="133"/>
      <c r="AM335" s="133"/>
      <c r="AN335" s="133" t="s">
        <v>42</v>
      </c>
      <c r="AO335" s="133" t="s">
        <v>42</v>
      </c>
      <c r="AP335" s="133" t="s">
        <v>70</v>
      </c>
      <c r="AQ335" s="133" t="s">
        <v>126</v>
      </c>
      <c r="AR335" s="137"/>
      <c r="AS335" s="137"/>
      <c r="AT335" s="137"/>
      <c r="AU335" s="133">
        <v>1001870465</v>
      </c>
      <c r="AV335" s="133" t="s">
        <v>2305</v>
      </c>
      <c r="AW335" s="133" t="s">
        <v>2306</v>
      </c>
      <c r="AX335" s="138" t="s">
        <v>8179</v>
      </c>
      <c r="AY335" s="138"/>
      <c r="AZ335" s="138"/>
      <c r="BA335" s="138"/>
      <c r="BB335" s="138"/>
      <c r="BC335" s="300">
        <v>2026063379</v>
      </c>
      <c r="BD335" s="300" t="s">
        <v>9223</v>
      </c>
      <c r="BE335" s="138"/>
    </row>
    <row r="336" spans="1:57" s="140" customFormat="1" ht="12" customHeight="1">
      <c r="A336" s="119">
        <v>2013</v>
      </c>
      <c r="B336" s="119" t="s">
        <v>138</v>
      </c>
      <c r="C336" s="119" t="s">
        <v>2047</v>
      </c>
      <c r="D336" s="131" t="s">
        <v>43</v>
      </c>
      <c r="E336" s="131" t="str">
        <f t="shared" si="18"/>
        <v>SIM</v>
      </c>
      <c r="F336" s="131" t="str">
        <f t="shared" si="19"/>
        <v>SIM</v>
      </c>
      <c r="G336" s="132">
        <v>41447</v>
      </c>
      <c r="H336" s="119" t="s">
        <v>44</v>
      </c>
      <c r="I336" s="119" t="s">
        <v>62</v>
      </c>
      <c r="J336" s="119">
        <v>192</v>
      </c>
      <c r="K336" s="119">
        <v>432</v>
      </c>
      <c r="L336" s="119">
        <v>4</v>
      </c>
      <c r="M336" s="119">
        <v>4</v>
      </c>
      <c r="N336" s="119">
        <v>32</v>
      </c>
      <c r="O336" s="119" t="s">
        <v>43</v>
      </c>
      <c r="P336" s="119" t="s">
        <v>43</v>
      </c>
      <c r="Q336" s="133" t="s">
        <v>43</v>
      </c>
      <c r="R336" s="134" t="s">
        <v>18</v>
      </c>
      <c r="S336" s="134" t="s">
        <v>8851</v>
      </c>
      <c r="T336" s="134" t="s">
        <v>63</v>
      </c>
      <c r="U336" s="119">
        <v>11</v>
      </c>
      <c r="V336" s="134">
        <v>11227</v>
      </c>
      <c r="W336" s="103" t="s">
        <v>2307</v>
      </c>
      <c r="X336" s="136" t="str">
        <f t="shared" si="17"/>
        <v>11227SSBQT</v>
      </c>
      <c r="Y336" s="137" t="s">
        <v>2308</v>
      </c>
      <c r="Z336" s="119" t="s">
        <v>1098</v>
      </c>
      <c r="AA336" s="119" t="s">
        <v>1099</v>
      </c>
      <c r="AB336" s="131" t="s">
        <v>2309</v>
      </c>
      <c r="AC336" s="119" t="s">
        <v>348</v>
      </c>
      <c r="AD336" s="119" t="s">
        <v>42</v>
      </c>
      <c r="AE336" s="119" t="s">
        <v>1101</v>
      </c>
      <c r="AF336" s="119" t="s">
        <v>350</v>
      </c>
      <c r="AG336" s="119" t="s">
        <v>351</v>
      </c>
      <c r="AH336" s="119"/>
      <c r="AI336" s="119" t="s">
        <v>559</v>
      </c>
      <c r="AJ336" s="133" t="s">
        <v>124</v>
      </c>
      <c r="AK336" s="133" t="s">
        <v>123</v>
      </c>
      <c r="AL336" s="133"/>
      <c r="AM336" s="133"/>
      <c r="AN336" s="133" t="s">
        <v>42</v>
      </c>
      <c r="AO336" s="133" t="s">
        <v>42</v>
      </c>
      <c r="AP336" s="133" t="s">
        <v>70</v>
      </c>
      <c r="AQ336" s="133" t="s">
        <v>126</v>
      </c>
      <c r="AR336" s="137"/>
      <c r="AS336" s="137"/>
      <c r="AT336" s="137"/>
      <c r="AU336" s="133">
        <v>1001870236</v>
      </c>
      <c r="AV336" s="133" t="s">
        <v>2310</v>
      </c>
      <c r="AW336" s="133" t="s">
        <v>2311</v>
      </c>
      <c r="AX336" s="138" t="s">
        <v>8179</v>
      </c>
      <c r="AY336" s="138"/>
      <c r="AZ336" s="138"/>
      <c r="BA336" s="138"/>
      <c r="BB336" s="138"/>
      <c r="BC336" s="300">
        <v>2026063379</v>
      </c>
      <c r="BD336" s="300" t="s">
        <v>9224</v>
      </c>
      <c r="BE336" s="138"/>
    </row>
    <row r="337" spans="1:57" s="140" customFormat="1" ht="12" customHeight="1">
      <c r="A337" s="119">
        <v>2013</v>
      </c>
      <c r="B337" s="119" t="s">
        <v>138</v>
      </c>
      <c r="C337" s="119" t="s">
        <v>2047</v>
      </c>
      <c r="D337" s="131" t="s">
        <v>43</v>
      </c>
      <c r="E337" s="131" t="str">
        <f t="shared" si="18"/>
        <v>SIM</v>
      </c>
      <c r="F337" s="131" t="str">
        <f t="shared" si="19"/>
        <v>SIM</v>
      </c>
      <c r="G337" s="132">
        <v>41606</v>
      </c>
      <c r="H337" s="119" t="s">
        <v>44</v>
      </c>
      <c r="I337" s="119" t="s">
        <v>62</v>
      </c>
      <c r="J337" s="119">
        <v>192</v>
      </c>
      <c r="K337" s="119">
        <v>432</v>
      </c>
      <c r="L337" s="119">
        <v>4</v>
      </c>
      <c r="M337" s="119">
        <v>4</v>
      </c>
      <c r="N337" s="119">
        <v>32</v>
      </c>
      <c r="O337" s="119" t="s">
        <v>43</v>
      </c>
      <c r="P337" s="119" t="s">
        <v>43</v>
      </c>
      <c r="Q337" s="133" t="s">
        <v>43</v>
      </c>
      <c r="R337" s="134" t="s">
        <v>18</v>
      </c>
      <c r="S337" s="134" t="s">
        <v>8851</v>
      </c>
      <c r="T337" s="134" t="s">
        <v>63</v>
      </c>
      <c r="U337" s="119">
        <v>11</v>
      </c>
      <c r="V337" s="134">
        <v>11000</v>
      </c>
      <c r="W337" s="103" t="s">
        <v>2069</v>
      </c>
      <c r="X337" s="136" t="str">
        <f t="shared" si="17"/>
        <v>11000JCBRL</v>
      </c>
      <c r="Y337" s="137" t="s">
        <v>2070</v>
      </c>
      <c r="Z337" s="119" t="s">
        <v>346</v>
      </c>
      <c r="AA337" s="119" t="s">
        <v>2071</v>
      </c>
      <c r="AB337" s="131" t="s">
        <v>2072</v>
      </c>
      <c r="AC337" s="119" t="s">
        <v>87</v>
      </c>
      <c r="AD337" s="119" t="s">
        <v>2073</v>
      </c>
      <c r="AE337" s="119" t="s">
        <v>2074</v>
      </c>
      <c r="AF337" s="119" t="s">
        <v>2075</v>
      </c>
      <c r="AG337" s="119" t="s">
        <v>2076</v>
      </c>
      <c r="AH337" s="119"/>
      <c r="AI337" s="138" t="s">
        <v>2077</v>
      </c>
      <c r="AJ337" s="133" t="s">
        <v>123</v>
      </c>
      <c r="AK337" s="133" t="s">
        <v>124</v>
      </c>
      <c r="AL337" s="133"/>
      <c r="AM337" s="133"/>
      <c r="AN337" s="133" t="s">
        <v>42</v>
      </c>
      <c r="AO337" s="133" t="s">
        <v>42</v>
      </c>
      <c r="AP337" s="133" t="s">
        <v>70</v>
      </c>
      <c r="AQ337" s="133" t="s">
        <v>126</v>
      </c>
      <c r="AR337" s="137"/>
      <c r="AS337" s="137"/>
      <c r="AT337" s="137"/>
      <c r="AU337" s="133">
        <v>1001890954</v>
      </c>
      <c r="AV337" s="133" t="s">
        <v>2078</v>
      </c>
      <c r="AW337" s="133" t="s">
        <v>2079</v>
      </c>
      <c r="AX337" s="138" t="s">
        <v>8179</v>
      </c>
      <c r="AY337" s="138"/>
      <c r="AZ337" s="138"/>
      <c r="BA337" s="138"/>
      <c r="BB337" s="138"/>
      <c r="BC337" s="300">
        <v>2026063379</v>
      </c>
      <c r="BD337" s="300" t="s">
        <v>9225</v>
      </c>
      <c r="BE337" s="138"/>
    </row>
    <row r="338" spans="1:57" s="140" customFormat="1" ht="12" customHeight="1">
      <c r="A338" s="119">
        <v>2013</v>
      </c>
      <c r="B338" s="119" t="s">
        <v>138</v>
      </c>
      <c r="C338" s="119" t="s">
        <v>2047</v>
      </c>
      <c r="D338" s="131" t="s">
        <v>43</v>
      </c>
      <c r="E338" s="131" t="str">
        <f t="shared" si="18"/>
        <v>SIM</v>
      </c>
      <c r="F338" s="131" t="str">
        <f t="shared" si="19"/>
        <v>SIM</v>
      </c>
      <c r="G338" s="132">
        <v>41718</v>
      </c>
      <c r="H338" s="119" t="s">
        <v>44</v>
      </c>
      <c r="I338" s="119" t="s">
        <v>62</v>
      </c>
      <c r="J338" s="119">
        <v>192</v>
      </c>
      <c r="K338" s="119">
        <v>432</v>
      </c>
      <c r="L338" s="119">
        <v>4</v>
      </c>
      <c r="M338" s="119">
        <v>4</v>
      </c>
      <c r="N338" s="119">
        <v>32</v>
      </c>
      <c r="O338" s="119" t="s">
        <v>43</v>
      </c>
      <c r="P338" s="119" t="s">
        <v>43</v>
      </c>
      <c r="Q338" s="133" t="s">
        <v>43</v>
      </c>
      <c r="R338" s="134" t="s">
        <v>18</v>
      </c>
      <c r="S338" s="134" t="s">
        <v>8851</v>
      </c>
      <c r="T338" s="134" t="s">
        <v>63</v>
      </c>
      <c r="U338" s="119">
        <v>11</v>
      </c>
      <c r="V338" s="134">
        <v>11381</v>
      </c>
      <c r="W338" s="103" t="s">
        <v>1000</v>
      </c>
      <c r="X338" s="136" t="str">
        <f t="shared" si="17"/>
        <v>11381JPBSA</v>
      </c>
      <c r="Y338" s="137" t="s">
        <v>2735</v>
      </c>
      <c r="Z338" s="119" t="s">
        <v>294</v>
      </c>
      <c r="AA338" s="119" t="s">
        <v>425</v>
      </c>
      <c r="AB338" s="131" t="s">
        <v>2736</v>
      </c>
      <c r="AC338" s="119" t="s">
        <v>52</v>
      </c>
      <c r="AD338" s="119" t="s">
        <v>42</v>
      </c>
      <c r="AE338" s="119" t="s">
        <v>1803</v>
      </c>
      <c r="AF338" s="119" t="s">
        <v>1443</v>
      </c>
      <c r="AG338" s="119" t="s">
        <v>311</v>
      </c>
      <c r="AH338" s="119"/>
      <c r="AI338" s="138" t="s">
        <v>2737</v>
      </c>
      <c r="AJ338" s="133" t="s">
        <v>124</v>
      </c>
      <c r="AK338" s="133" t="s">
        <v>123</v>
      </c>
      <c r="AL338" s="133"/>
      <c r="AM338" s="133"/>
      <c r="AN338" s="133" t="s">
        <v>42</v>
      </c>
      <c r="AO338" s="133" t="s">
        <v>42</v>
      </c>
      <c r="AP338" s="133">
        <v>1540</v>
      </c>
      <c r="AQ338" s="133" t="s">
        <v>71</v>
      </c>
      <c r="AR338" s="137"/>
      <c r="AS338" s="137"/>
      <c r="AT338" s="137"/>
      <c r="AU338" s="133">
        <v>1001891411</v>
      </c>
      <c r="AV338" s="133" t="s">
        <v>2738</v>
      </c>
      <c r="AW338" s="133" t="s">
        <v>2739</v>
      </c>
      <c r="AX338" s="138" t="s">
        <v>8179</v>
      </c>
      <c r="AY338" s="138"/>
      <c r="AZ338" s="138"/>
      <c r="BA338" s="138"/>
      <c r="BB338" s="138"/>
      <c r="BC338" s="300">
        <v>2026063379</v>
      </c>
      <c r="BD338" s="300" t="s">
        <v>9226</v>
      </c>
      <c r="BE338" s="138"/>
    </row>
    <row r="339" spans="1:57" s="140" customFormat="1" ht="12" customHeight="1">
      <c r="A339" s="119">
        <v>2013</v>
      </c>
      <c r="B339" s="142" t="s">
        <v>138</v>
      </c>
      <c r="C339" s="119" t="s">
        <v>2047</v>
      </c>
      <c r="D339" s="131" t="s">
        <v>43</v>
      </c>
      <c r="E339" s="131" t="str">
        <f t="shared" si="18"/>
        <v>SIM</v>
      </c>
      <c r="F339" s="131" t="str">
        <f t="shared" si="19"/>
        <v>SIM</v>
      </c>
      <c r="G339" s="132">
        <v>41603</v>
      </c>
      <c r="H339" s="119" t="s">
        <v>44</v>
      </c>
      <c r="I339" s="119" t="s">
        <v>62</v>
      </c>
      <c r="J339" s="119">
        <v>192</v>
      </c>
      <c r="K339" s="119">
        <v>432</v>
      </c>
      <c r="L339" s="119">
        <v>4</v>
      </c>
      <c r="M339" s="119">
        <v>4</v>
      </c>
      <c r="N339" s="119">
        <v>32</v>
      </c>
      <c r="O339" s="119" t="s">
        <v>43</v>
      </c>
      <c r="P339" s="119" t="s">
        <v>43</v>
      </c>
      <c r="Q339" s="133" t="s">
        <v>43</v>
      </c>
      <c r="R339" s="134" t="s">
        <v>18</v>
      </c>
      <c r="S339" s="134" t="s">
        <v>8851</v>
      </c>
      <c r="T339" s="134" t="s">
        <v>63</v>
      </c>
      <c r="U339" s="119">
        <v>11</v>
      </c>
      <c r="V339" s="134">
        <v>11000</v>
      </c>
      <c r="W339" s="103" t="s">
        <v>3306</v>
      </c>
      <c r="X339" s="136" t="str">
        <f t="shared" si="17"/>
        <v>11000PRBSO</v>
      </c>
      <c r="Y339" s="137" t="s">
        <v>3307</v>
      </c>
      <c r="Z339" s="119" t="s">
        <v>346</v>
      </c>
      <c r="AA339" s="119" t="s">
        <v>931</v>
      </c>
      <c r="AB339" s="131" t="s">
        <v>3308</v>
      </c>
      <c r="AC339" s="119" t="s">
        <v>87</v>
      </c>
      <c r="AD339" s="119" t="s">
        <v>42</v>
      </c>
      <c r="AE339" s="119" t="s">
        <v>2074</v>
      </c>
      <c r="AF339" s="119" t="s">
        <v>2075</v>
      </c>
      <c r="AG339" s="119" t="s">
        <v>2076</v>
      </c>
      <c r="AH339" s="119"/>
      <c r="AI339" s="138" t="s">
        <v>2077</v>
      </c>
      <c r="AJ339" s="133" t="s">
        <v>123</v>
      </c>
      <c r="AK339" s="133" t="s">
        <v>124</v>
      </c>
      <c r="AL339" s="133"/>
      <c r="AM339" s="133"/>
      <c r="AN339" s="133" t="s">
        <v>42</v>
      </c>
      <c r="AO339" s="133" t="s">
        <v>42</v>
      </c>
      <c r="AP339" s="133" t="s">
        <v>70</v>
      </c>
      <c r="AQ339" s="133" t="s">
        <v>126</v>
      </c>
      <c r="AR339" s="137"/>
      <c r="AS339" s="137"/>
      <c r="AT339" s="137"/>
      <c r="AU339" s="133">
        <v>1001890792</v>
      </c>
      <c r="AV339" s="133" t="s">
        <v>3309</v>
      </c>
      <c r="AW339" s="133" t="s">
        <v>3310</v>
      </c>
      <c r="AX339" s="138" t="s">
        <v>8179</v>
      </c>
      <c r="AY339" s="138"/>
      <c r="AZ339" s="138"/>
      <c r="BA339" s="138"/>
      <c r="BB339" s="138"/>
      <c r="BC339" s="300">
        <v>2026063379</v>
      </c>
      <c r="BD339" s="300" t="s">
        <v>9227</v>
      </c>
      <c r="BE339" s="138"/>
    </row>
    <row r="340" spans="1:57" s="140" customFormat="1" ht="12" customHeight="1">
      <c r="A340" s="119">
        <v>2013</v>
      </c>
      <c r="B340" s="119" t="s">
        <v>138</v>
      </c>
      <c r="C340" s="119" t="s">
        <v>2047</v>
      </c>
      <c r="D340" s="131" t="s">
        <v>43</v>
      </c>
      <c r="E340" s="131" t="str">
        <f t="shared" si="18"/>
        <v>SIM</v>
      </c>
      <c r="F340" s="131" t="str">
        <f t="shared" si="19"/>
        <v>SIM</v>
      </c>
      <c r="G340" s="132">
        <v>41492</v>
      </c>
      <c r="H340" s="119" t="s">
        <v>44</v>
      </c>
      <c r="I340" s="119" t="s">
        <v>62</v>
      </c>
      <c r="J340" s="119">
        <v>192</v>
      </c>
      <c r="K340" s="119">
        <v>432</v>
      </c>
      <c r="L340" s="119">
        <v>4</v>
      </c>
      <c r="M340" s="119">
        <v>4</v>
      </c>
      <c r="N340" s="119">
        <v>32</v>
      </c>
      <c r="O340" s="119" t="s">
        <v>43</v>
      </c>
      <c r="P340" s="119" t="s">
        <v>43</v>
      </c>
      <c r="Q340" s="133" t="s">
        <v>43</v>
      </c>
      <c r="R340" s="134" t="s">
        <v>18</v>
      </c>
      <c r="S340" s="134" t="s">
        <v>8851</v>
      </c>
      <c r="T340" s="134" t="s">
        <v>63</v>
      </c>
      <c r="U340" s="119">
        <v>11</v>
      </c>
      <c r="V340" s="134">
        <v>11176</v>
      </c>
      <c r="W340" s="103" t="s">
        <v>2261</v>
      </c>
      <c r="X340" s="136" t="str">
        <f t="shared" si="17"/>
        <v>11176CIBUF</v>
      </c>
      <c r="Y340" s="137" t="s">
        <v>2262</v>
      </c>
      <c r="Z340" s="119" t="s">
        <v>497</v>
      </c>
      <c r="AA340" s="119" t="s">
        <v>498</v>
      </c>
      <c r="AB340" s="131" t="s">
        <v>2263</v>
      </c>
      <c r="AC340" s="133" t="s">
        <v>87</v>
      </c>
      <c r="AD340" s="133" t="s">
        <v>42</v>
      </c>
      <c r="AE340" s="138" t="s">
        <v>500</v>
      </c>
      <c r="AF340" s="138" t="s">
        <v>501</v>
      </c>
      <c r="AG340" s="138" t="s">
        <v>502</v>
      </c>
      <c r="AH340" s="138"/>
      <c r="AI340" s="138" t="s">
        <v>503</v>
      </c>
      <c r="AJ340" s="133" t="s">
        <v>124</v>
      </c>
      <c r="AK340" s="133" t="s">
        <v>123</v>
      </c>
      <c r="AL340" s="133"/>
      <c r="AM340" s="133"/>
      <c r="AN340" s="133" t="s">
        <v>42</v>
      </c>
      <c r="AO340" s="133" t="s">
        <v>42</v>
      </c>
      <c r="AP340" s="138" t="s">
        <v>8327</v>
      </c>
      <c r="AQ340" s="133" t="s">
        <v>71</v>
      </c>
      <c r="AR340" s="137"/>
      <c r="AS340" s="137"/>
      <c r="AT340" s="137"/>
      <c r="AU340" s="133">
        <v>1001871267</v>
      </c>
      <c r="AV340" s="133" t="s">
        <v>2264</v>
      </c>
      <c r="AW340" s="133" t="s">
        <v>2265</v>
      </c>
      <c r="AX340" s="138" t="s">
        <v>8179</v>
      </c>
      <c r="AY340" s="138"/>
      <c r="AZ340" s="138"/>
      <c r="BA340" s="138"/>
      <c r="BB340" s="138"/>
      <c r="BC340" s="300">
        <v>2026063379</v>
      </c>
      <c r="BD340" s="300" t="s">
        <v>9228</v>
      </c>
      <c r="BE340" s="138"/>
    </row>
    <row r="341" spans="1:57" s="140" customFormat="1" ht="12" customHeight="1">
      <c r="A341" s="119">
        <v>2013</v>
      </c>
      <c r="B341" s="119" t="s">
        <v>138</v>
      </c>
      <c r="C341" s="119" t="s">
        <v>2047</v>
      </c>
      <c r="D341" s="131" t="s">
        <v>43</v>
      </c>
      <c r="E341" s="131" t="str">
        <f t="shared" si="18"/>
        <v>SIM</v>
      </c>
      <c r="F341" s="131" t="str">
        <f t="shared" si="19"/>
        <v>SIM</v>
      </c>
      <c r="G341" s="132">
        <v>41509</v>
      </c>
      <c r="H341" s="119" t="s">
        <v>44</v>
      </c>
      <c r="I341" s="119" t="s">
        <v>62</v>
      </c>
      <c r="J341" s="119">
        <v>192</v>
      </c>
      <c r="K341" s="119">
        <v>432</v>
      </c>
      <c r="L341" s="119">
        <v>4</v>
      </c>
      <c r="M341" s="119">
        <v>4</v>
      </c>
      <c r="N341" s="119">
        <v>32</v>
      </c>
      <c r="O341" s="119" t="s">
        <v>43</v>
      </c>
      <c r="P341" s="119" t="s">
        <v>43</v>
      </c>
      <c r="Q341" s="133" t="s">
        <v>43</v>
      </c>
      <c r="R341" s="134" t="s">
        <v>18</v>
      </c>
      <c r="S341" s="134" t="s">
        <v>8851</v>
      </c>
      <c r="T341" s="134" t="s">
        <v>63</v>
      </c>
      <c r="U341" s="119">
        <v>11</v>
      </c>
      <c r="V341" s="134">
        <v>11589</v>
      </c>
      <c r="W341" s="103" t="s">
        <v>3097</v>
      </c>
      <c r="X341" s="136" t="str">
        <f t="shared" si="17"/>
        <v>11589VNBUQ</v>
      </c>
      <c r="Y341" s="137" t="s">
        <v>3098</v>
      </c>
      <c r="Z341" s="119" t="s">
        <v>684</v>
      </c>
      <c r="AA341" s="119" t="s">
        <v>1792</v>
      </c>
      <c r="AB341" s="131" t="s">
        <v>3099</v>
      </c>
      <c r="AC341" s="133" t="s">
        <v>87</v>
      </c>
      <c r="AD341" s="133" t="s">
        <v>42</v>
      </c>
      <c r="AE341" s="143" t="s">
        <v>1794</v>
      </c>
      <c r="AF341" s="143" t="s">
        <v>501</v>
      </c>
      <c r="AG341" s="143" t="s">
        <v>502</v>
      </c>
      <c r="AH341" s="143"/>
      <c r="AI341" s="138" t="s">
        <v>503</v>
      </c>
      <c r="AJ341" s="133" t="s">
        <v>123</v>
      </c>
      <c r="AK341" s="133" t="s">
        <v>124</v>
      </c>
      <c r="AL341" s="133"/>
      <c r="AM341" s="133"/>
      <c r="AN341" s="133" t="s">
        <v>42</v>
      </c>
      <c r="AO341" s="133" t="s">
        <v>42</v>
      </c>
      <c r="AP341" s="133" t="s">
        <v>70</v>
      </c>
      <c r="AQ341" s="133" t="s">
        <v>126</v>
      </c>
      <c r="AR341" s="137"/>
      <c r="AS341" s="137"/>
      <c r="AT341" s="137"/>
      <c r="AU341" s="133">
        <v>1001871577</v>
      </c>
      <c r="AV341" s="133" t="s">
        <v>3100</v>
      </c>
      <c r="AW341" s="133" t="s">
        <v>3101</v>
      </c>
      <c r="AX341" s="138" t="s">
        <v>8179</v>
      </c>
      <c r="AY341" s="138"/>
      <c r="AZ341" s="138"/>
      <c r="BA341" s="138"/>
      <c r="BB341" s="138"/>
      <c r="BC341" s="300">
        <v>2026063379</v>
      </c>
      <c r="BD341" s="300" t="s">
        <v>9229</v>
      </c>
      <c r="BE341" s="138"/>
    </row>
    <row r="342" spans="1:57" s="140" customFormat="1" ht="12" customHeight="1">
      <c r="A342" s="119">
        <v>2013</v>
      </c>
      <c r="B342" s="119" t="s">
        <v>138</v>
      </c>
      <c r="C342" s="119" t="s">
        <v>2047</v>
      </c>
      <c r="D342" s="131" t="s">
        <v>43</v>
      </c>
      <c r="E342" s="131" t="str">
        <f t="shared" si="18"/>
        <v>SIM</v>
      </c>
      <c r="F342" s="131" t="str">
        <f t="shared" si="19"/>
        <v>SIM</v>
      </c>
      <c r="G342" s="132">
        <v>41564</v>
      </c>
      <c r="H342" s="119" t="s">
        <v>44</v>
      </c>
      <c r="I342" s="119" t="s">
        <v>62</v>
      </c>
      <c r="J342" s="119">
        <v>192</v>
      </c>
      <c r="K342" s="119">
        <v>432</v>
      </c>
      <c r="L342" s="119">
        <v>4</v>
      </c>
      <c r="M342" s="119">
        <v>4</v>
      </c>
      <c r="N342" s="119">
        <v>32</v>
      </c>
      <c r="O342" s="119" t="s">
        <v>43</v>
      </c>
      <c r="P342" s="119" t="s">
        <v>43</v>
      </c>
      <c r="Q342" s="133" t="s">
        <v>43</v>
      </c>
      <c r="R342" s="134" t="s">
        <v>18</v>
      </c>
      <c r="S342" s="134" t="s">
        <v>8851</v>
      </c>
      <c r="T342" s="134" t="s">
        <v>63</v>
      </c>
      <c r="U342" s="119">
        <v>11</v>
      </c>
      <c r="V342" s="134">
        <v>11370</v>
      </c>
      <c r="W342" s="103" t="s">
        <v>2565</v>
      </c>
      <c r="X342" s="136" t="str">
        <f t="shared" si="17"/>
        <v>11370JICAB</v>
      </c>
      <c r="Y342" s="137" t="s">
        <v>2566</v>
      </c>
      <c r="Z342" s="119" t="s">
        <v>116</v>
      </c>
      <c r="AA342" s="119" t="s">
        <v>117</v>
      </c>
      <c r="AB342" s="131" t="s">
        <v>2567</v>
      </c>
      <c r="AC342" s="133" t="s">
        <v>52</v>
      </c>
      <c r="AD342" s="119" t="s">
        <v>42</v>
      </c>
      <c r="AE342" s="143" t="s">
        <v>339</v>
      </c>
      <c r="AF342" s="143" t="s">
        <v>341</v>
      </c>
      <c r="AG342" s="143" t="s">
        <v>340</v>
      </c>
      <c r="AH342" s="143"/>
      <c r="AI342" s="138" t="s">
        <v>342</v>
      </c>
      <c r="AJ342" s="133" t="s">
        <v>123</v>
      </c>
      <c r="AK342" s="133" t="s">
        <v>124</v>
      </c>
      <c r="AL342" s="133"/>
      <c r="AM342" s="133"/>
      <c r="AN342" s="133" t="s">
        <v>42</v>
      </c>
      <c r="AO342" s="133" t="s">
        <v>42</v>
      </c>
      <c r="AP342" s="133">
        <v>1530</v>
      </c>
      <c r="AQ342" s="133" t="s">
        <v>126</v>
      </c>
      <c r="AR342" s="137"/>
      <c r="AS342" s="137"/>
      <c r="AT342" s="137"/>
      <c r="AU342" s="133">
        <v>1001879926</v>
      </c>
      <c r="AV342" s="133" t="s">
        <v>2568</v>
      </c>
      <c r="AW342" s="133" t="s">
        <v>2569</v>
      </c>
      <c r="AX342" s="138" t="s">
        <v>8179</v>
      </c>
      <c r="AY342" s="138"/>
      <c r="AZ342" s="138"/>
      <c r="BA342" s="138"/>
      <c r="BB342" s="138"/>
      <c r="BC342" s="300">
        <v>2026063379</v>
      </c>
      <c r="BD342" s="300" t="s">
        <v>9230</v>
      </c>
      <c r="BE342" s="138"/>
    </row>
    <row r="343" spans="1:57" s="140" customFormat="1" ht="12" customHeight="1">
      <c r="A343" s="119">
        <v>2013</v>
      </c>
      <c r="B343" s="119" t="s">
        <v>138</v>
      </c>
      <c r="C343" s="119" t="s">
        <v>2047</v>
      </c>
      <c r="D343" s="131" t="s">
        <v>43</v>
      </c>
      <c r="E343" s="131" t="str">
        <f t="shared" si="18"/>
        <v>SIM</v>
      </c>
      <c r="F343" s="131" t="str">
        <f t="shared" si="19"/>
        <v>SIM</v>
      </c>
      <c r="G343" s="132">
        <v>41477</v>
      </c>
      <c r="H343" s="119" t="s">
        <v>44</v>
      </c>
      <c r="I343" s="119" t="s">
        <v>62</v>
      </c>
      <c r="J343" s="119">
        <v>192</v>
      </c>
      <c r="K343" s="119">
        <v>432</v>
      </c>
      <c r="L343" s="119">
        <v>4</v>
      </c>
      <c r="M343" s="119">
        <v>4</v>
      </c>
      <c r="N343" s="119">
        <v>32</v>
      </c>
      <c r="O343" s="119" t="s">
        <v>43</v>
      </c>
      <c r="P343" s="119" t="s">
        <v>43</v>
      </c>
      <c r="Q343" s="133" t="s">
        <v>43</v>
      </c>
      <c r="R343" s="134" t="s">
        <v>18</v>
      </c>
      <c r="S343" s="134" t="s">
        <v>8851</v>
      </c>
      <c r="T343" s="134" t="s">
        <v>63</v>
      </c>
      <c r="U343" s="119">
        <v>11</v>
      </c>
      <c r="V343" s="134">
        <v>11370</v>
      </c>
      <c r="W343" s="135" t="s">
        <v>1906</v>
      </c>
      <c r="X343" s="136" t="str">
        <f t="shared" si="17"/>
        <v>11370JICAC</v>
      </c>
      <c r="Y343" s="137" t="s">
        <v>2570</v>
      </c>
      <c r="Z343" s="119" t="s">
        <v>116</v>
      </c>
      <c r="AA343" s="119" t="s">
        <v>117</v>
      </c>
      <c r="AB343" s="131" t="s">
        <v>2571</v>
      </c>
      <c r="AC343" s="119" t="s">
        <v>52</v>
      </c>
      <c r="AD343" s="119" t="s">
        <v>42</v>
      </c>
      <c r="AE343" s="119" t="s">
        <v>339</v>
      </c>
      <c r="AF343" s="143" t="s">
        <v>341</v>
      </c>
      <c r="AG343" s="143" t="s">
        <v>340</v>
      </c>
      <c r="AH343" s="143"/>
      <c r="AI343" s="119" t="s">
        <v>342</v>
      </c>
      <c r="AJ343" s="133" t="s">
        <v>123</v>
      </c>
      <c r="AK343" s="133" t="s">
        <v>124</v>
      </c>
      <c r="AL343" s="133"/>
      <c r="AM343" s="133"/>
      <c r="AN343" s="133" t="s">
        <v>42</v>
      </c>
      <c r="AO343" s="133" t="s">
        <v>42</v>
      </c>
      <c r="AP343" s="133" t="s">
        <v>1125</v>
      </c>
      <c r="AQ343" s="133" t="s">
        <v>126</v>
      </c>
      <c r="AR343" s="137"/>
      <c r="AS343" s="137"/>
      <c r="AT343" s="137"/>
      <c r="AU343" s="133">
        <v>1001870589</v>
      </c>
      <c r="AV343" s="133" t="s">
        <v>2572</v>
      </c>
      <c r="AW343" s="133" t="s">
        <v>2573</v>
      </c>
      <c r="AX343" s="138" t="s">
        <v>8179</v>
      </c>
      <c r="AY343" s="138"/>
      <c r="AZ343" s="138"/>
      <c r="BA343" s="138"/>
      <c r="BB343" s="138"/>
      <c r="BC343" s="300">
        <v>2026063379</v>
      </c>
      <c r="BD343" s="300" t="s">
        <v>9231</v>
      </c>
      <c r="BE343" s="138"/>
    </row>
    <row r="344" spans="1:57" s="140" customFormat="1" ht="12" customHeight="1">
      <c r="A344" s="119">
        <v>2013</v>
      </c>
      <c r="B344" s="119" t="s">
        <v>138</v>
      </c>
      <c r="C344" s="119" t="s">
        <v>2047</v>
      </c>
      <c r="D344" s="131" t="s">
        <v>43</v>
      </c>
      <c r="E344" s="131" t="str">
        <f t="shared" si="18"/>
        <v>SIM</v>
      </c>
      <c r="F344" s="131" t="str">
        <f t="shared" si="19"/>
        <v>SIM</v>
      </c>
      <c r="G344" s="132">
        <v>41473</v>
      </c>
      <c r="H344" s="119" t="s">
        <v>44</v>
      </c>
      <c r="I344" s="119" t="s">
        <v>62</v>
      </c>
      <c r="J344" s="119">
        <v>192</v>
      </c>
      <c r="K344" s="119">
        <v>432</v>
      </c>
      <c r="L344" s="119">
        <v>4</v>
      </c>
      <c r="M344" s="119">
        <v>4</v>
      </c>
      <c r="N344" s="119">
        <v>32</v>
      </c>
      <c r="O344" s="119" t="s">
        <v>43</v>
      </c>
      <c r="P344" s="119" t="s">
        <v>43</v>
      </c>
      <c r="Q344" s="133" t="s">
        <v>43</v>
      </c>
      <c r="R344" s="134" t="s">
        <v>18</v>
      </c>
      <c r="S344" s="134" t="s">
        <v>8851</v>
      </c>
      <c r="T344" s="134" t="s">
        <v>63</v>
      </c>
      <c r="U344" s="119">
        <v>11</v>
      </c>
      <c r="V344" s="134">
        <v>11370</v>
      </c>
      <c r="W344" s="135" t="s">
        <v>2574</v>
      </c>
      <c r="X344" s="136" t="str">
        <f t="shared" si="17"/>
        <v>11370JICAD</v>
      </c>
      <c r="Y344" s="137" t="s">
        <v>2575</v>
      </c>
      <c r="Z344" s="119" t="s">
        <v>116</v>
      </c>
      <c r="AA344" s="119" t="s">
        <v>117</v>
      </c>
      <c r="AB344" s="131" t="s">
        <v>2576</v>
      </c>
      <c r="AC344" s="119" t="s">
        <v>52</v>
      </c>
      <c r="AD344" s="119" t="s">
        <v>42</v>
      </c>
      <c r="AE344" s="119" t="s">
        <v>339</v>
      </c>
      <c r="AF344" s="143" t="s">
        <v>341</v>
      </c>
      <c r="AG344" s="143" t="s">
        <v>340</v>
      </c>
      <c r="AH344" s="143"/>
      <c r="AI344" s="119" t="s">
        <v>342</v>
      </c>
      <c r="AJ344" s="133" t="s">
        <v>123</v>
      </c>
      <c r="AK344" s="133" t="s">
        <v>124</v>
      </c>
      <c r="AL344" s="133"/>
      <c r="AM344" s="133"/>
      <c r="AN344" s="133" t="s">
        <v>42</v>
      </c>
      <c r="AO344" s="133" t="s">
        <v>42</v>
      </c>
      <c r="AP344" s="133">
        <v>1530</v>
      </c>
      <c r="AQ344" s="133" t="s">
        <v>126</v>
      </c>
      <c r="AR344" s="137"/>
      <c r="AS344" s="137"/>
      <c r="AT344" s="137"/>
      <c r="AU344" s="133">
        <v>1001870538</v>
      </c>
      <c r="AV344" s="133" t="s">
        <v>2577</v>
      </c>
      <c r="AW344" s="133" t="s">
        <v>2578</v>
      </c>
      <c r="AX344" s="138" t="s">
        <v>8179</v>
      </c>
      <c r="AY344" s="138"/>
      <c r="AZ344" s="138"/>
      <c r="BA344" s="138"/>
      <c r="BB344" s="138"/>
      <c r="BC344" s="300">
        <v>2026063379</v>
      </c>
      <c r="BD344" s="300" t="s">
        <v>9232</v>
      </c>
      <c r="BE344" s="138"/>
    </row>
    <row r="345" spans="1:57" s="140" customFormat="1" ht="12" customHeight="1">
      <c r="A345" s="119">
        <v>2013</v>
      </c>
      <c r="B345" s="119" t="s">
        <v>138</v>
      </c>
      <c r="C345" s="119" t="s">
        <v>2047</v>
      </c>
      <c r="D345" s="131" t="s">
        <v>43</v>
      </c>
      <c r="E345" s="131" t="str">
        <f t="shared" si="18"/>
        <v>SIM</v>
      </c>
      <c r="F345" s="131" t="str">
        <f t="shared" si="19"/>
        <v>SIM</v>
      </c>
      <c r="G345" s="132">
        <v>41474</v>
      </c>
      <c r="H345" s="119" t="s">
        <v>44</v>
      </c>
      <c r="I345" s="119" t="s">
        <v>62</v>
      </c>
      <c r="J345" s="119">
        <v>192</v>
      </c>
      <c r="K345" s="119">
        <v>432</v>
      </c>
      <c r="L345" s="119">
        <v>4</v>
      </c>
      <c r="M345" s="119">
        <v>4</v>
      </c>
      <c r="N345" s="119">
        <v>32</v>
      </c>
      <c r="O345" s="119" t="s">
        <v>43</v>
      </c>
      <c r="P345" s="119" t="s">
        <v>43</v>
      </c>
      <c r="Q345" s="133" t="s">
        <v>43</v>
      </c>
      <c r="R345" s="134" t="s">
        <v>18</v>
      </c>
      <c r="S345" s="134" t="s">
        <v>8851</v>
      </c>
      <c r="T345" s="134" t="s">
        <v>63</v>
      </c>
      <c r="U345" s="119">
        <v>11</v>
      </c>
      <c r="V345" s="134">
        <v>11370</v>
      </c>
      <c r="W345" s="135" t="s">
        <v>2579</v>
      </c>
      <c r="X345" s="136" t="str">
        <f t="shared" si="17"/>
        <v>11370JICAH</v>
      </c>
      <c r="Y345" s="137" t="s">
        <v>2580</v>
      </c>
      <c r="Z345" s="119" t="s">
        <v>116</v>
      </c>
      <c r="AA345" s="119" t="s">
        <v>117</v>
      </c>
      <c r="AB345" s="131" t="s">
        <v>2581</v>
      </c>
      <c r="AC345" s="119" t="s">
        <v>52</v>
      </c>
      <c r="AD345" s="119" t="s">
        <v>42</v>
      </c>
      <c r="AE345" s="119" t="s">
        <v>339</v>
      </c>
      <c r="AF345" s="143" t="s">
        <v>341</v>
      </c>
      <c r="AG345" s="143" t="s">
        <v>340</v>
      </c>
      <c r="AH345" s="143"/>
      <c r="AI345" s="119" t="s">
        <v>342</v>
      </c>
      <c r="AJ345" s="133" t="s">
        <v>123</v>
      </c>
      <c r="AK345" s="133" t="s">
        <v>124</v>
      </c>
      <c r="AL345" s="133"/>
      <c r="AM345" s="133"/>
      <c r="AN345" s="133" t="s">
        <v>42</v>
      </c>
      <c r="AO345" s="133" t="s">
        <v>42</v>
      </c>
      <c r="AP345" s="133">
        <v>1530</v>
      </c>
      <c r="AQ345" s="133" t="s">
        <v>126</v>
      </c>
      <c r="AR345" s="137"/>
      <c r="AS345" s="137"/>
      <c r="AT345" s="137"/>
      <c r="AU345" s="133">
        <v>1001870546</v>
      </c>
      <c r="AV345" s="133" t="s">
        <v>2582</v>
      </c>
      <c r="AW345" s="133" t="s">
        <v>2583</v>
      </c>
      <c r="AX345" s="138" t="s">
        <v>8179</v>
      </c>
      <c r="AY345" s="138"/>
      <c r="AZ345" s="138"/>
      <c r="BA345" s="138"/>
      <c r="BB345" s="138"/>
      <c r="BC345" s="300">
        <v>2026063379</v>
      </c>
      <c r="BD345" s="300" t="s">
        <v>9233</v>
      </c>
      <c r="BE345" s="138"/>
    </row>
    <row r="346" spans="1:57" s="140" customFormat="1" ht="12" customHeight="1">
      <c r="A346" s="119">
        <v>2013</v>
      </c>
      <c r="B346" s="119" t="s">
        <v>138</v>
      </c>
      <c r="C346" s="119" t="s">
        <v>2047</v>
      </c>
      <c r="D346" s="131" t="s">
        <v>43</v>
      </c>
      <c r="E346" s="131" t="str">
        <f t="shared" si="18"/>
        <v>SIM</v>
      </c>
      <c r="F346" s="131" t="str">
        <f t="shared" si="19"/>
        <v>SIM</v>
      </c>
      <c r="G346" s="132">
        <v>41488</v>
      </c>
      <c r="H346" s="119" t="s">
        <v>44</v>
      </c>
      <c r="I346" s="119" t="s">
        <v>62</v>
      </c>
      <c r="J346" s="119">
        <v>192</v>
      </c>
      <c r="K346" s="119">
        <v>432</v>
      </c>
      <c r="L346" s="119">
        <v>4</v>
      </c>
      <c r="M346" s="119">
        <v>4</v>
      </c>
      <c r="N346" s="119">
        <v>32</v>
      </c>
      <c r="O346" s="119" t="s">
        <v>43</v>
      </c>
      <c r="P346" s="119" t="s">
        <v>43</v>
      </c>
      <c r="Q346" s="133" t="s">
        <v>43</v>
      </c>
      <c r="R346" s="134" t="s">
        <v>18</v>
      </c>
      <c r="S346" s="134" t="s">
        <v>8851</v>
      </c>
      <c r="T346" s="134" t="s">
        <v>63</v>
      </c>
      <c r="U346" s="119">
        <v>11</v>
      </c>
      <c r="V346" s="134">
        <v>11370</v>
      </c>
      <c r="W346" s="103" t="s">
        <v>2584</v>
      </c>
      <c r="X346" s="136" t="str">
        <f t="shared" si="17"/>
        <v>11370JICAM</v>
      </c>
      <c r="Y346" s="137" t="s">
        <v>2585</v>
      </c>
      <c r="Z346" s="119" t="s">
        <v>116</v>
      </c>
      <c r="AA346" s="119" t="s">
        <v>117</v>
      </c>
      <c r="AB346" s="131" t="s">
        <v>2586</v>
      </c>
      <c r="AC346" s="119" t="s">
        <v>52</v>
      </c>
      <c r="AD346" s="119" t="s">
        <v>42</v>
      </c>
      <c r="AE346" s="119" t="s">
        <v>339</v>
      </c>
      <c r="AF346" s="143" t="s">
        <v>341</v>
      </c>
      <c r="AG346" s="143" t="s">
        <v>340</v>
      </c>
      <c r="AH346" s="143"/>
      <c r="AI346" s="133" t="s">
        <v>342</v>
      </c>
      <c r="AJ346" s="133" t="s">
        <v>123</v>
      </c>
      <c r="AK346" s="133" t="s">
        <v>124</v>
      </c>
      <c r="AL346" s="133"/>
      <c r="AM346" s="133"/>
      <c r="AN346" s="133" t="s">
        <v>42</v>
      </c>
      <c r="AO346" s="133" t="s">
        <v>42</v>
      </c>
      <c r="AP346" s="133">
        <v>1530</v>
      </c>
      <c r="AQ346" s="133" t="s">
        <v>126</v>
      </c>
      <c r="AR346" s="137"/>
      <c r="AS346" s="137"/>
      <c r="AT346" s="137"/>
      <c r="AU346" s="133">
        <v>1001871240</v>
      </c>
      <c r="AV346" s="133" t="s">
        <v>2587</v>
      </c>
      <c r="AW346" s="133" t="s">
        <v>2588</v>
      </c>
      <c r="AX346" s="138" t="s">
        <v>8179</v>
      </c>
      <c r="AY346" s="138"/>
      <c r="AZ346" s="138"/>
      <c r="BA346" s="138"/>
      <c r="BB346" s="138"/>
      <c r="BC346" s="300">
        <v>2026063379</v>
      </c>
      <c r="BD346" s="300" t="s">
        <v>9234</v>
      </c>
      <c r="BE346" s="138"/>
    </row>
    <row r="347" spans="1:57" s="140" customFormat="1" ht="12" customHeight="1">
      <c r="A347" s="119">
        <v>2013</v>
      </c>
      <c r="B347" s="119" t="s">
        <v>138</v>
      </c>
      <c r="C347" s="119" t="s">
        <v>2047</v>
      </c>
      <c r="D347" s="131" t="s">
        <v>43</v>
      </c>
      <c r="E347" s="131" t="str">
        <f t="shared" si="18"/>
        <v>SIM</v>
      </c>
      <c r="F347" s="131" t="str">
        <f t="shared" si="19"/>
        <v>SIM</v>
      </c>
      <c r="G347" s="132">
        <v>41613</v>
      </c>
      <c r="H347" s="119" t="s">
        <v>44</v>
      </c>
      <c r="I347" s="119" t="s">
        <v>62</v>
      </c>
      <c r="J347" s="119">
        <v>192</v>
      </c>
      <c r="K347" s="119">
        <v>432</v>
      </c>
      <c r="L347" s="119">
        <v>4</v>
      </c>
      <c r="M347" s="119">
        <v>4</v>
      </c>
      <c r="N347" s="119">
        <v>32</v>
      </c>
      <c r="O347" s="119" t="s">
        <v>43</v>
      </c>
      <c r="P347" s="119" t="s">
        <v>43</v>
      </c>
      <c r="Q347" s="133" t="s">
        <v>43</v>
      </c>
      <c r="R347" s="134" t="s">
        <v>18</v>
      </c>
      <c r="S347" s="134" t="s">
        <v>8851</v>
      </c>
      <c r="T347" s="134" t="s">
        <v>63</v>
      </c>
      <c r="U347" s="119">
        <v>11</v>
      </c>
      <c r="V347" s="134">
        <v>11381</v>
      </c>
      <c r="W347" s="103" t="s">
        <v>242</v>
      </c>
      <c r="X347" s="136" t="str">
        <f t="shared" si="17"/>
        <v>11381MOCBA</v>
      </c>
      <c r="Y347" s="137" t="s">
        <v>2740</v>
      </c>
      <c r="Z347" s="119" t="s">
        <v>294</v>
      </c>
      <c r="AA347" s="119" t="s">
        <v>576</v>
      </c>
      <c r="AB347" s="131" t="s">
        <v>2741</v>
      </c>
      <c r="AC347" s="119" t="s">
        <v>52</v>
      </c>
      <c r="AD347" s="119" t="s">
        <v>42</v>
      </c>
      <c r="AE347" s="119" t="s">
        <v>2742</v>
      </c>
      <c r="AF347" s="119" t="s">
        <v>1443</v>
      </c>
      <c r="AG347" s="119" t="s">
        <v>311</v>
      </c>
      <c r="AH347" s="119"/>
      <c r="AI347" s="138" t="s">
        <v>2737</v>
      </c>
      <c r="AJ347" s="133" t="s">
        <v>124</v>
      </c>
      <c r="AK347" s="133" t="s">
        <v>123</v>
      </c>
      <c r="AL347" s="133"/>
      <c r="AM347" s="133"/>
      <c r="AN347" s="133" t="s">
        <v>42</v>
      </c>
      <c r="AO347" s="133" t="s">
        <v>42</v>
      </c>
      <c r="AP347" s="133" t="s">
        <v>2743</v>
      </c>
      <c r="AQ347" s="133" t="s">
        <v>102</v>
      </c>
      <c r="AR347" s="137"/>
      <c r="AS347" s="137"/>
      <c r="AT347" s="137"/>
      <c r="AU347" s="133">
        <v>1001891047</v>
      </c>
      <c r="AV347" s="133" t="s">
        <v>314</v>
      </c>
      <c r="AW347" s="133" t="s">
        <v>315</v>
      </c>
      <c r="AX347" s="138" t="s">
        <v>8179</v>
      </c>
      <c r="AY347" s="138"/>
      <c r="AZ347" s="138"/>
      <c r="BA347" s="138"/>
      <c r="BB347" s="138"/>
      <c r="BC347" s="300">
        <v>2026063379</v>
      </c>
      <c r="BD347" s="300" t="s">
        <v>9235</v>
      </c>
      <c r="BE347" s="138"/>
    </row>
    <row r="348" spans="1:57" s="140" customFormat="1" ht="12" customHeight="1">
      <c r="A348" s="119">
        <v>2013</v>
      </c>
      <c r="B348" s="119" t="s">
        <v>138</v>
      </c>
      <c r="C348" s="119" t="s">
        <v>2047</v>
      </c>
      <c r="D348" s="131" t="s">
        <v>43</v>
      </c>
      <c r="E348" s="131" t="str">
        <f t="shared" si="18"/>
        <v>SIM</v>
      </c>
      <c r="F348" s="131" t="str">
        <f t="shared" si="19"/>
        <v>SIM</v>
      </c>
      <c r="G348" s="132">
        <v>41478</v>
      </c>
      <c r="H348" s="119" t="s">
        <v>44</v>
      </c>
      <c r="I348" s="119" t="s">
        <v>62</v>
      </c>
      <c r="J348" s="119">
        <v>192</v>
      </c>
      <c r="K348" s="119">
        <v>432</v>
      </c>
      <c r="L348" s="119">
        <v>4</v>
      </c>
      <c r="M348" s="119">
        <v>4</v>
      </c>
      <c r="N348" s="119">
        <v>32</v>
      </c>
      <c r="O348" s="119" t="s">
        <v>43</v>
      </c>
      <c r="P348" s="119" t="s">
        <v>43</v>
      </c>
      <c r="Q348" s="133" t="s">
        <v>43</v>
      </c>
      <c r="R348" s="134" t="s">
        <v>18</v>
      </c>
      <c r="S348" s="134" t="s">
        <v>8851</v>
      </c>
      <c r="T348" s="134" t="s">
        <v>63</v>
      </c>
      <c r="U348" s="119">
        <v>11</v>
      </c>
      <c r="V348" s="134">
        <v>11370</v>
      </c>
      <c r="W348" s="103" t="s">
        <v>2589</v>
      </c>
      <c r="X348" s="136" t="str">
        <f t="shared" si="17"/>
        <v>11370JICBB</v>
      </c>
      <c r="Y348" s="137" t="s">
        <v>2590</v>
      </c>
      <c r="Z348" s="119" t="s">
        <v>116</v>
      </c>
      <c r="AA348" s="119" t="s">
        <v>117</v>
      </c>
      <c r="AB348" s="131" t="s">
        <v>2591</v>
      </c>
      <c r="AC348" s="119" t="s">
        <v>52</v>
      </c>
      <c r="AD348" s="119" t="s">
        <v>42</v>
      </c>
      <c r="AE348" s="119" t="s">
        <v>339</v>
      </c>
      <c r="AF348" s="143" t="s">
        <v>341</v>
      </c>
      <c r="AG348" s="143" t="s">
        <v>340</v>
      </c>
      <c r="AH348" s="143"/>
      <c r="AI348" s="133" t="s">
        <v>342</v>
      </c>
      <c r="AJ348" s="133" t="s">
        <v>123</v>
      </c>
      <c r="AK348" s="133" t="s">
        <v>124</v>
      </c>
      <c r="AL348" s="133"/>
      <c r="AM348" s="133"/>
      <c r="AN348" s="133" t="s">
        <v>42</v>
      </c>
      <c r="AO348" s="133" t="s">
        <v>42</v>
      </c>
      <c r="AP348" s="133">
        <v>1530</v>
      </c>
      <c r="AQ348" s="133" t="s">
        <v>126</v>
      </c>
      <c r="AR348" s="137"/>
      <c r="AS348" s="137"/>
      <c r="AT348" s="137"/>
      <c r="AU348" s="133">
        <v>1001870678</v>
      </c>
      <c r="AV348" s="133" t="s">
        <v>2592</v>
      </c>
      <c r="AW348" s="133" t="s">
        <v>2593</v>
      </c>
      <c r="AX348" s="138" t="s">
        <v>8179</v>
      </c>
      <c r="AY348" s="138"/>
      <c r="AZ348" s="138"/>
      <c r="BA348" s="138"/>
      <c r="BB348" s="138"/>
      <c r="BC348" s="300">
        <v>2026063379</v>
      </c>
      <c r="BD348" s="300" t="s">
        <v>9236</v>
      </c>
      <c r="BE348" s="138"/>
    </row>
    <row r="349" spans="1:57" s="140" customFormat="1" ht="12" customHeight="1">
      <c r="A349" s="119">
        <v>2013</v>
      </c>
      <c r="B349" s="119" t="s">
        <v>138</v>
      </c>
      <c r="C349" s="119" t="s">
        <v>2047</v>
      </c>
      <c r="D349" s="131" t="s">
        <v>43</v>
      </c>
      <c r="E349" s="131" t="str">
        <f t="shared" si="18"/>
        <v>SIM</v>
      </c>
      <c r="F349" s="131" t="str">
        <f t="shared" si="19"/>
        <v>SIM</v>
      </c>
      <c r="G349" s="132">
        <v>41477</v>
      </c>
      <c r="H349" s="119" t="s">
        <v>44</v>
      </c>
      <c r="I349" s="119" t="s">
        <v>62</v>
      </c>
      <c r="J349" s="119">
        <v>192</v>
      </c>
      <c r="K349" s="119">
        <v>432</v>
      </c>
      <c r="L349" s="119">
        <v>4</v>
      </c>
      <c r="M349" s="119">
        <v>4</v>
      </c>
      <c r="N349" s="119">
        <v>32</v>
      </c>
      <c r="O349" s="119" t="s">
        <v>43</v>
      </c>
      <c r="P349" s="119" t="s">
        <v>43</v>
      </c>
      <c r="Q349" s="133" t="s">
        <v>43</v>
      </c>
      <c r="R349" s="134" t="s">
        <v>18</v>
      </c>
      <c r="S349" s="134" t="s">
        <v>8851</v>
      </c>
      <c r="T349" s="134" t="s">
        <v>63</v>
      </c>
      <c r="U349" s="119">
        <v>11</v>
      </c>
      <c r="V349" s="134">
        <v>11370</v>
      </c>
      <c r="W349" s="103" t="s">
        <v>2594</v>
      </c>
      <c r="X349" s="136" t="str">
        <f t="shared" si="17"/>
        <v>11370JICBD</v>
      </c>
      <c r="Y349" s="137" t="s">
        <v>2595</v>
      </c>
      <c r="Z349" s="119" t="s">
        <v>116</v>
      </c>
      <c r="AA349" s="119" t="s">
        <v>117</v>
      </c>
      <c r="AB349" s="131" t="s">
        <v>2596</v>
      </c>
      <c r="AC349" s="119" t="s">
        <v>52</v>
      </c>
      <c r="AD349" s="119" t="s">
        <v>42</v>
      </c>
      <c r="AE349" s="119" t="s">
        <v>339</v>
      </c>
      <c r="AF349" s="143" t="s">
        <v>341</v>
      </c>
      <c r="AG349" s="143" t="s">
        <v>340</v>
      </c>
      <c r="AH349" s="143"/>
      <c r="AI349" s="133" t="s">
        <v>342</v>
      </c>
      <c r="AJ349" s="133" t="s">
        <v>123</v>
      </c>
      <c r="AK349" s="133" t="s">
        <v>124</v>
      </c>
      <c r="AL349" s="133"/>
      <c r="AM349" s="133"/>
      <c r="AN349" s="133" t="s">
        <v>42</v>
      </c>
      <c r="AO349" s="133" t="s">
        <v>42</v>
      </c>
      <c r="AP349" s="133">
        <v>1530</v>
      </c>
      <c r="AQ349" s="133" t="s">
        <v>126</v>
      </c>
      <c r="AR349" s="137"/>
      <c r="AS349" s="137"/>
      <c r="AT349" s="137"/>
      <c r="AU349" s="133">
        <v>1001870597</v>
      </c>
      <c r="AV349" s="133" t="s">
        <v>2597</v>
      </c>
      <c r="AW349" s="133" t="s">
        <v>2598</v>
      </c>
      <c r="AX349" s="138" t="s">
        <v>8179</v>
      </c>
      <c r="AY349" s="138"/>
      <c r="AZ349" s="138"/>
      <c r="BA349" s="138"/>
      <c r="BB349" s="138"/>
      <c r="BC349" s="300">
        <v>2026063379</v>
      </c>
      <c r="BD349" s="300" t="s">
        <v>9237</v>
      </c>
      <c r="BE349" s="138"/>
    </row>
    <row r="350" spans="1:57" s="140" customFormat="1" ht="12" customHeight="1">
      <c r="A350" s="119">
        <v>2013</v>
      </c>
      <c r="B350" s="119" t="s">
        <v>138</v>
      </c>
      <c r="C350" s="119" t="s">
        <v>2047</v>
      </c>
      <c r="D350" s="131" t="s">
        <v>43</v>
      </c>
      <c r="E350" s="131" t="str">
        <f t="shared" si="18"/>
        <v>SIM</v>
      </c>
      <c r="F350" s="131" t="str">
        <f t="shared" si="19"/>
        <v>SIM</v>
      </c>
      <c r="G350" s="132">
        <v>41592</v>
      </c>
      <c r="H350" s="119" t="s">
        <v>44</v>
      </c>
      <c r="I350" s="119" t="s">
        <v>62</v>
      </c>
      <c r="J350" s="119">
        <v>192</v>
      </c>
      <c r="K350" s="119">
        <v>432</v>
      </c>
      <c r="L350" s="119">
        <v>4</v>
      </c>
      <c r="M350" s="119">
        <v>4</v>
      </c>
      <c r="N350" s="119">
        <v>32</v>
      </c>
      <c r="O350" s="119" t="s">
        <v>43</v>
      </c>
      <c r="P350" s="119" t="s">
        <v>43</v>
      </c>
      <c r="Q350" s="133" t="s">
        <v>43</v>
      </c>
      <c r="R350" s="134" t="s">
        <v>18</v>
      </c>
      <c r="S350" s="134" t="s">
        <v>8851</v>
      </c>
      <c r="T350" s="134" t="s">
        <v>63</v>
      </c>
      <c r="U350" s="119">
        <v>11</v>
      </c>
      <c r="V350" s="134">
        <v>11370</v>
      </c>
      <c r="W350" s="103" t="s">
        <v>2599</v>
      </c>
      <c r="X350" s="136" t="str">
        <f t="shared" si="17"/>
        <v>11370JICBK</v>
      </c>
      <c r="Y350" s="137" t="s">
        <v>2600</v>
      </c>
      <c r="Z350" s="119" t="s">
        <v>116</v>
      </c>
      <c r="AA350" s="119" t="s">
        <v>117</v>
      </c>
      <c r="AB350" s="131" t="s">
        <v>2601</v>
      </c>
      <c r="AC350" s="119" t="s">
        <v>87</v>
      </c>
      <c r="AD350" s="119" t="s">
        <v>339</v>
      </c>
      <c r="AE350" s="119" t="s">
        <v>254</v>
      </c>
      <c r="AF350" s="119" t="s">
        <v>120</v>
      </c>
      <c r="AG350" s="119" t="s">
        <v>121</v>
      </c>
      <c r="AH350" s="119"/>
      <c r="AI350" s="138" t="s">
        <v>1340</v>
      </c>
      <c r="AJ350" s="133" t="s">
        <v>123</v>
      </c>
      <c r="AK350" s="133" t="s">
        <v>124</v>
      </c>
      <c r="AL350" s="133"/>
      <c r="AM350" s="133"/>
      <c r="AN350" s="133" t="s">
        <v>42</v>
      </c>
      <c r="AO350" s="133" t="s">
        <v>42</v>
      </c>
      <c r="AP350" s="133">
        <v>1530</v>
      </c>
      <c r="AQ350" s="133" t="s">
        <v>126</v>
      </c>
      <c r="AR350" s="137"/>
      <c r="AS350" s="137"/>
      <c r="AT350" s="137"/>
      <c r="AU350" s="133">
        <v>1001890474</v>
      </c>
      <c r="AV350" s="133" t="s">
        <v>2602</v>
      </c>
      <c r="AW350" s="133" t="s">
        <v>2603</v>
      </c>
      <c r="AX350" s="138" t="s">
        <v>8179</v>
      </c>
      <c r="AY350" s="138"/>
      <c r="AZ350" s="138"/>
      <c r="BA350" s="138"/>
      <c r="BB350" s="138"/>
      <c r="BC350" s="300">
        <v>2026063379</v>
      </c>
      <c r="BD350" s="300" t="s">
        <v>9238</v>
      </c>
      <c r="BE350" s="138"/>
    </row>
    <row r="351" spans="1:57" s="140" customFormat="1" ht="12" customHeight="1">
      <c r="A351" s="119">
        <v>2013</v>
      </c>
      <c r="B351" s="119" t="s">
        <v>138</v>
      </c>
      <c r="C351" s="119" t="s">
        <v>2047</v>
      </c>
      <c r="D351" s="131" t="s">
        <v>43</v>
      </c>
      <c r="E351" s="131" t="str">
        <f t="shared" si="18"/>
        <v>SIM</v>
      </c>
      <c r="F351" s="131" t="str">
        <f t="shared" si="19"/>
        <v>SIM</v>
      </c>
      <c r="G351" s="132">
        <v>41474</v>
      </c>
      <c r="H351" s="119" t="s">
        <v>44</v>
      </c>
      <c r="I351" s="119" t="s">
        <v>62</v>
      </c>
      <c r="J351" s="119">
        <v>192</v>
      </c>
      <c r="K351" s="119">
        <v>432</v>
      </c>
      <c r="L351" s="119">
        <v>4</v>
      </c>
      <c r="M351" s="119">
        <v>4</v>
      </c>
      <c r="N351" s="119">
        <v>32</v>
      </c>
      <c r="O351" s="119" t="s">
        <v>43</v>
      </c>
      <c r="P351" s="119" t="s">
        <v>43</v>
      </c>
      <c r="Q351" s="133" t="s">
        <v>43</v>
      </c>
      <c r="R351" s="134" t="s">
        <v>18</v>
      </c>
      <c r="S351" s="134" t="s">
        <v>8851</v>
      </c>
      <c r="T351" s="134" t="s">
        <v>63</v>
      </c>
      <c r="U351" s="119">
        <v>11</v>
      </c>
      <c r="V351" s="134">
        <v>11370</v>
      </c>
      <c r="W351" s="135" t="s">
        <v>2604</v>
      </c>
      <c r="X351" s="136" t="str">
        <f t="shared" si="17"/>
        <v>11370JICBT</v>
      </c>
      <c r="Y351" s="137" t="s">
        <v>2605</v>
      </c>
      <c r="Z351" s="119" t="s">
        <v>116</v>
      </c>
      <c r="AA351" s="119" t="s">
        <v>117</v>
      </c>
      <c r="AB351" s="131" t="s">
        <v>2606</v>
      </c>
      <c r="AC351" s="119" t="s">
        <v>52</v>
      </c>
      <c r="AD351" s="119" t="s">
        <v>42</v>
      </c>
      <c r="AE351" s="119" t="s">
        <v>339</v>
      </c>
      <c r="AF351" s="143" t="s">
        <v>341</v>
      </c>
      <c r="AG351" s="143" t="s">
        <v>340</v>
      </c>
      <c r="AH351" s="143"/>
      <c r="AI351" s="119" t="s">
        <v>342</v>
      </c>
      <c r="AJ351" s="133" t="s">
        <v>123</v>
      </c>
      <c r="AK351" s="133" t="s">
        <v>124</v>
      </c>
      <c r="AL351" s="133"/>
      <c r="AM351" s="133"/>
      <c r="AN351" s="133" t="s">
        <v>42</v>
      </c>
      <c r="AO351" s="133" t="s">
        <v>42</v>
      </c>
      <c r="AP351" s="133">
        <v>1530</v>
      </c>
      <c r="AQ351" s="133" t="s">
        <v>126</v>
      </c>
      <c r="AR351" s="137"/>
      <c r="AS351" s="137"/>
      <c r="AT351" s="137"/>
      <c r="AU351" s="133">
        <v>1001870554</v>
      </c>
      <c r="AV351" s="133" t="s">
        <v>2607</v>
      </c>
      <c r="AW351" s="133" t="s">
        <v>2608</v>
      </c>
      <c r="AX351" s="138" t="s">
        <v>8179</v>
      </c>
      <c r="AY351" s="138"/>
      <c r="AZ351" s="138"/>
      <c r="BA351" s="138"/>
      <c r="BB351" s="138"/>
      <c r="BC351" s="300">
        <v>2026063379</v>
      </c>
      <c r="BD351" s="300" t="s">
        <v>9239</v>
      </c>
      <c r="BE351" s="138"/>
    </row>
    <row r="352" spans="1:57" s="140" customFormat="1" ht="12" customHeight="1">
      <c r="A352" s="119">
        <v>2013</v>
      </c>
      <c r="B352" s="119" t="s">
        <v>138</v>
      </c>
      <c r="C352" s="119" t="s">
        <v>2047</v>
      </c>
      <c r="D352" s="131" t="s">
        <v>43</v>
      </c>
      <c r="E352" s="131" t="str">
        <f t="shared" si="18"/>
        <v>SIM</v>
      </c>
      <c r="F352" s="131" t="str">
        <f t="shared" si="19"/>
        <v>SIM</v>
      </c>
      <c r="G352" s="132">
        <v>41495</v>
      </c>
      <c r="H352" s="119" t="s">
        <v>44</v>
      </c>
      <c r="I352" s="119" t="s">
        <v>62</v>
      </c>
      <c r="J352" s="119">
        <v>192</v>
      </c>
      <c r="K352" s="119">
        <v>432</v>
      </c>
      <c r="L352" s="119">
        <v>4</v>
      </c>
      <c r="M352" s="119">
        <v>4</v>
      </c>
      <c r="N352" s="119">
        <v>32</v>
      </c>
      <c r="O352" s="119" t="s">
        <v>43</v>
      </c>
      <c r="P352" s="119" t="s">
        <v>43</v>
      </c>
      <c r="Q352" s="133" t="s">
        <v>43</v>
      </c>
      <c r="R352" s="134" t="s">
        <v>18</v>
      </c>
      <c r="S352" s="134" t="s">
        <v>8851</v>
      </c>
      <c r="T352" s="134" t="s">
        <v>63</v>
      </c>
      <c r="U352" s="119">
        <v>11</v>
      </c>
      <c r="V352" s="134">
        <v>11633</v>
      </c>
      <c r="W352" s="103" t="s">
        <v>3169</v>
      </c>
      <c r="X352" s="136" t="str">
        <f t="shared" si="17"/>
        <v>11633PSCDG</v>
      </c>
      <c r="Y352" s="137" t="s">
        <v>3170</v>
      </c>
      <c r="Z352" s="119" t="s">
        <v>1829</v>
      </c>
      <c r="AA352" s="119" t="s">
        <v>1281</v>
      </c>
      <c r="AB352" s="131" t="s">
        <v>3171</v>
      </c>
      <c r="AC352" s="119" t="s">
        <v>87</v>
      </c>
      <c r="AD352" s="119" t="s">
        <v>42</v>
      </c>
      <c r="AE352" s="119" t="s">
        <v>1853</v>
      </c>
      <c r="AF352" s="119" t="s">
        <v>120</v>
      </c>
      <c r="AG352" s="119" t="s">
        <v>121</v>
      </c>
      <c r="AH352" s="119"/>
      <c r="AI352" s="138" t="s">
        <v>122</v>
      </c>
      <c r="AJ352" s="133" t="s">
        <v>124</v>
      </c>
      <c r="AK352" s="133" t="s">
        <v>123</v>
      </c>
      <c r="AL352" s="133"/>
      <c r="AM352" s="133"/>
      <c r="AN352" s="133" t="s">
        <v>42</v>
      </c>
      <c r="AO352" s="133" t="s">
        <v>42</v>
      </c>
      <c r="AP352" s="133" t="s">
        <v>70</v>
      </c>
      <c r="AQ352" s="133" t="s">
        <v>126</v>
      </c>
      <c r="AR352" s="137"/>
      <c r="AS352" s="137"/>
      <c r="AT352" s="137"/>
      <c r="AU352" s="133">
        <v>1001871470</v>
      </c>
      <c r="AV352" s="133" t="s">
        <v>3172</v>
      </c>
      <c r="AW352" s="133" t="s">
        <v>60</v>
      </c>
      <c r="AX352" s="138" t="s">
        <v>8179</v>
      </c>
      <c r="AY352" s="138"/>
      <c r="AZ352" s="138"/>
      <c r="BA352" s="138"/>
      <c r="BB352" s="138"/>
      <c r="BC352" s="300">
        <v>2026063379</v>
      </c>
      <c r="BD352" s="300" t="s">
        <v>9240</v>
      </c>
      <c r="BE352" s="138"/>
    </row>
    <row r="353" spans="1:57" s="140" customFormat="1" ht="12" customHeight="1">
      <c r="A353" s="119">
        <v>2013</v>
      </c>
      <c r="B353" s="119" t="s">
        <v>138</v>
      </c>
      <c r="C353" s="119" t="s">
        <v>2047</v>
      </c>
      <c r="D353" s="131" t="s">
        <v>43</v>
      </c>
      <c r="E353" s="131" t="str">
        <f t="shared" si="18"/>
        <v>SIM</v>
      </c>
      <c r="F353" s="131" t="str">
        <f t="shared" si="19"/>
        <v>SIM</v>
      </c>
      <c r="G353" s="132">
        <v>41466</v>
      </c>
      <c r="H353" s="119" t="s">
        <v>44</v>
      </c>
      <c r="I353" s="119" t="s">
        <v>62</v>
      </c>
      <c r="J353" s="119">
        <v>192</v>
      </c>
      <c r="K353" s="119">
        <v>432</v>
      </c>
      <c r="L353" s="119">
        <v>4</v>
      </c>
      <c r="M353" s="119">
        <v>4</v>
      </c>
      <c r="N353" s="119">
        <v>32</v>
      </c>
      <c r="O353" s="119" t="s">
        <v>43</v>
      </c>
      <c r="P353" s="119" t="s">
        <v>43</v>
      </c>
      <c r="Q353" s="133" t="s">
        <v>43</v>
      </c>
      <c r="R353" s="134" t="s">
        <v>18</v>
      </c>
      <c r="S353" s="134" t="s">
        <v>8851</v>
      </c>
      <c r="T353" s="134" t="s">
        <v>63</v>
      </c>
      <c r="U353" s="119">
        <v>11</v>
      </c>
      <c r="V353" s="134">
        <v>11633</v>
      </c>
      <c r="W353" s="103" t="s">
        <v>3173</v>
      </c>
      <c r="X353" s="136" t="str">
        <f t="shared" si="17"/>
        <v>11633PSCDI</v>
      </c>
      <c r="Y353" s="137" t="s">
        <v>3174</v>
      </c>
      <c r="Z353" s="119" t="s">
        <v>1829</v>
      </c>
      <c r="AA353" s="119" t="s">
        <v>1281</v>
      </c>
      <c r="AB353" s="131" t="s">
        <v>3175</v>
      </c>
      <c r="AC353" s="119" t="s">
        <v>87</v>
      </c>
      <c r="AD353" s="119" t="s">
        <v>42</v>
      </c>
      <c r="AE353" s="119" t="s">
        <v>1853</v>
      </c>
      <c r="AF353" s="119" t="s">
        <v>120</v>
      </c>
      <c r="AG353" s="119" t="s">
        <v>121</v>
      </c>
      <c r="AH353" s="119"/>
      <c r="AI353" s="138" t="s">
        <v>1340</v>
      </c>
      <c r="AJ353" s="133" t="s">
        <v>124</v>
      </c>
      <c r="AK353" s="133" t="s">
        <v>123</v>
      </c>
      <c r="AL353" s="133"/>
      <c r="AM353" s="133"/>
      <c r="AN353" s="133" t="s">
        <v>42</v>
      </c>
      <c r="AO353" s="133" t="s">
        <v>42</v>
      </c>
      <c r="AP353" s="133" t="s">
        <v>70</v>
      </c>
      <c r="AQ353" s="133" t="s">
        <v>126</v>
      </c>
      <c r="AR353" s="137"/>
      <c r="AS353" s="137"/>
      <c r="AT353" s="137"/>
      <c r="AU353" s="133">
        <v>1001870473</v>
      </c>
      <c r="AV353" s="133" t="s">
        <v>3176</v>
      </c>
      <c r="AW353" s="133" t="s">
        <v>3177</v>
      </c>
      <c r="AX353" s="138" t="s">
        <v>8179</v>
      </c>
      <c r="AY353" s="138"/>
      <c r="AZ353" s="138"/>
      <c r="BA353" s="138"/>
      <c r="BB353" s="138"/>
      <c r="BC353" s="300">
        <v>2026063379</v>
      </c>
      <c r="BD353" s="300" t="s">
        <v>9241</v>
      </c>
      <c r="BE353" s="138"/>
    </row>
    <row r="354" spans="1:57" s="140" customFormat="1" ht="12" customHeight="1">
      <c r="A354" s="119">
        <v>2013</v>
      </c>
      <c r="B354" s="119" t="s">
        <v>138</v>
      </c>
      <c r="C354" s="119" t="s">
        <v>2047</v>
      </c>
      <c r="D354" s="131" t="s">
        <v>43</v>
      </c>
      <c r="E354" s="131" t="str">
        <f t="shared" si="18"/>
        <v>SIM</v>
      </c>
      <c r="F354" s="131" t="str">
        <f t="shared" si="19"/>
        <v>SIM</v>
      </c>
      <c r="G354" s="132">
        <v>41495</v>
      </c>
      <c r="H354" s="119" t="s">
        <v>44</v>
      </c>
      <c r="I354" s="119" t="s">
        <v>62</v>
      </c>
      <c r="J354" s="119">
        <v>192</v>
      </c>
      <c r="K354" s="119">
        <v>432</v>
      </c>
      <c r="L354" s="119">
        <v>4</v>
      </c>
      <c r="M354" s="119">
        <v>4</v>
      </c>
      <c r="N354" s="119">
        <v>32</v>
      </c>
      <c r="O354" s="119" t="s">
        <v>43</v>
      </c>
      <c r="P354" s="119" t="s">
        <v>43</v>
      </c>
      <c r="Q354" s="133" t="s">
        <v>43</v>
      </c>
      <c r="R354" s="134" t="s">
        <v>18</v>
      </c>
      <c r="S354" s="134" t="s">
        <v>8851</v>
      </c>
      <c r="T354" s="134" t="s">
        <v>63</v>
      </c>
      <c r="U354" s="119">
        <v>11</v>
      </c>
      <c r="V354" s="134">
        <v>11633</v>
      </c>
      <c r="W354" s="103" t="s">
        <v>3178</v>
      </c>
      <c r="X354" s="136" t="str">
        <f t="shared" si="17"/>
        <v>11633PSCDK</v>
      </c>
      <c r="Y354" s="137" t="s">
        <v>3179</v>
      </c>
      <c r="Z354" s="119" t="s">
        <v>1829</v>
      </c>
      <c r="AA354" s="119" t="s">
        <v>1281</v>
      </c>
      <c r="AB354" s="131" t="s">
        <v>3180</v>
      </c>
      <c r="AC354" s="119" t="s">
        <v>87</v>
      </c>
      <c r="AD354" s="119" t="s">
        <v>42</v>
      </c>
      <c r="AE354" s="119" t="s">
        <v>1853</v>
      </c>
      <c r="AF354" s="119" t="s">
        <v>120</v>
      </c>
      <c r="AG354" s="119" t="s">
        <v>121</v>
      </c>
      <c r="AH354" s="119"/>
      <c r="AI354" s="138" t="s">
        <v>122</v>
      </c>
      <c r="AJ354" s="133" t="s">
        <v>124</v>
      </c>
      <c r="AK354" s="133" t="s">
        <v>123</v>
      </c>
      <c r="AL354" s="133"/>
      <c r="AM354" s="133"/>
      <c r="AN354" s="133" t="s">
        <v>42</v>
      </c>
      <c r="AO354" s="133" t="s">
        <v>42</v>
      </c>
      <c r="AP354" s="133" t="s">
        <v>70</v>
      </c>
      <c r="AQ354" s="133" t="s">
        <v>126</v>
      </c>
      <c r="AR354" s="137"/>
      <c r="AS354" s="137"/>
      <c r="AT354" s="137"/>
      <c r="AU354" s="133">
        <v>1001871488</v>
      </c>
      <c r="AV354" s="133" t="s">
        <v>3181</v>
      </c>
      <c r="AW354" s="133" t="s">
        <v>3182</v>
      </c>
      <c r="AX354" s="138" t="s">
        <v>8179</v>
      </c>
      <c r="AY354" s="138"/>
      <c r="AZ354" s="138"/>
      <c r="BA354" s="138"/>
      <c r="BB354" s="138"/>
      <c r="BC354" s="300">
        <v>2026063379</v>
      </c>
      <c r="BD354" s="300" t="s">
        <v>9242</v>
      </c>
      <c r="BE354" s="138"/>
    </row>
    <row r="355" spans="1:57" s="140" customFormat="1" ht="12" customHeight="1">
      <c r="A355" s="119">
        <v>2013</v>
      </c>
      <c r="B355" s="119" t="s">
        <v>138</v>
      </c>
      <c r="C355" s="119" t="s">
        <v>2047</v>
      </c>
      <c r="D355" s="131" t="s">
        <v>43</v>
      </c>
      <c r="E355" s="131" t="str">
        <f t="shared" si="18"/>
        <v>SIM</v>
      </c>
      <c r="F355" s="131" t="str">
        <f t="shared" si="19"/>
        <v>SIM</v>
      </c>
      <c r="G355" s="132">
        <v>41498</v>
      </c>
      <c r="H355" s="119" t="s">
        <v>44</v>
      </c>
      <c r="I355" s="119" t="s">
        <v>62</v>
      </c>
      <c r="J355" s="119">
        <v>192</v>
      </c>
      <c r="K355" s="119">
        <v>432</v>
      </c>
      <c r="L355" s="119">
        <v>4</v>
      </c>
      <c r="M355" s="119">
        <v>4</v>
      </c>
      <c r="N355" s="119">
        <v>32</v>
      </c>
      <c r="O355" s="119" t="s">
        <v>43</v>
      </c>
      <c r="P355" s="119" t="s">
        <v>43</v>
      </c>
      <c r="Q355" s="133" t="s">
        <v>43</v>
      </c>
      <c r="R355" s="134" t="s">
        <v>18</v>
      </c>
      <c r="S355" s="134" t="s">
        <v>8851</v>
      </c>
      <c r="T355" s="134" t="s">
        <v>63</v>
      </c>
      <c r="U355" s="119">
        <v>11</v>
      </c>
      <c r="V355" s="134">
        <v>11633</v>
      </c>
      <c r="W355" s="103" t="s">
        <v>3183</v>
      </c>
      <c r="X355" s="136" t="str">
        <f t="shared" si="17"/>
        <v>11633PSCDZ</v>
      </c>
      <c r="Y355" s="137" t="s">
        <v>3184</v>
      </c>
      <c r="Z355" s="119" t="s">
        <v>1829</v>
      </c>
      <c r="AA355" s="119" t="s">
        <v>1281</v>
      </c>
      <c r="AB355" s="131" t="s">
        <v>3185</v>
      </c>
      <c r="AC355" s="119" t="s">
        <v>87</v>
      </c>
      <c r="AD355" s="119" t="s">
        <v>42</v>
      </c>
      <c r="AE355" s="119" t="s">
        <v>1853</v>
      </c>
      <c r="AF355" s="119" t="s">
        <v>120</v>
      </c>
      <c r="AG355" s="119" t="s">
        <v>121</v>
      </c>
      <c r="AH355" s="119"/>
      <c r="AI355" s="138" t="s">
        <v>122</v>
      </c>
      <c r="AJ355" s="133" t="s">
        <v>124</v>
      </c>
      <c r="AK355" s="133" t="s">
        <v>123</v>
      </c>
      <c r="AL355" s="133"/>
      <c r="AM355" s="133"/>
      <c r="AN355" s="133" t="s">
        <v>42</v>
      </c>
      <c r="AO355" s="133" t="s">
        <v>42</v>
      </c>
      <c r="AP355" s="133" t="s">
        <v>70</v>
      </c>
      <c r="AQ355" s="133" t="s">
        <v>126</v>
      </c>
      <c r="AR355" s="137"/>
      <c r="AS355" s="137"/>
      <c r="AT355" s="137"/>
      <c r="AU355" s="133">
        <v>1001871500</v>
      </c>
      <c r="AV355" s="133" t="s">
        <v>3186</v>
      </c>
      <c r="AW355" s="133" t="s">
        <v>3187</v>
      </c>
      <c r="AX355" s="138" t="s">
        <v>8179</v>
      </c>
      <c r="AY355" s="138"/>
      <c r="AZ355" s="138"/>
      <c r="BA355" s="138"/>
      <c r="BB355" s="138"/>
      <c r="BC355" s="300">
        <v>2026063379</v>
      </c>
      <c r="BD355" s="300" t="s">
        <v>9243</v>
      </c>
      <c r="BE355" s="138"/>
    </row>
    <row r="356" spans="1:57" s="140" customFormat="1" ht="12" customHeight="1">
      <c r="A356" s="119">
        <v>2013</v>
      </c>
      <c r="B356" s="119" t="s">
        <v>138</v>
      </c>
      <c r="C356" s="119" t="s">
        <v>2047</v>
      </c>
      <c r="D356" s="131" t="s">
        <v>43</v>
      </c>
      <c r="E356" s="131" t="str">
        <f t="shared" si="18"/>
        <v>SIM</v>
      </c>
      <c r="F356" s="131" t="str">
        <f t="shared" si="19"/>
        <v>SIM</v>
      </c>
      <c r="G356" s="132">
        <v>41487</v>
      </c>
      <c r="H356" s="119" t="s">
        <v>44</v>
      </c>
      <c r="I356" s="119" t="s">
        <v>62</v>
      </c>
      <c r="J356" s="119">
        <v>192</v>
      </c>
      <c r="K356" s="119">
        <v>432</v>
      </c>
      <c r="L356" s="119">
        <v>4</v>
      </c>
      <c r="M356" s="119">
        <v>4</v>
      </c>
      <c r="N356" s="119">
        <v>32</v>
      </c>
      <c r="O356" s="119" t="s">
        <v>43</v>
      </c>
      <c r="P356" s="119" t="s">
        <v>43</v>
      </c>
      <c r="Q356" s="133" t="s">
        <v>43</v>
      </c>
      <c r="R356" s="134" t="s">
        <v>18</v>
      </c>
      <c r="S356" s="134" t="s">
        <v>8851</v>
      </c>
      <c r="T356" s="134" t="s">
        <v>63</v>
      </c>
      <c r="U356" s="119">
        <v>11</v>
      </c>
      <c r="V356" s="134">
        <v>11633</v>
      </c>
      <c r="W356" s="103" t="s">
        <v>3188</v>
      </c>
      <c r="X356" s="136" t="str">
        <f t="shared" si="17"/>
        <v>11633PSCEB</v>
      </c>
      <c r="Y356" s="137" t="s">
        <v>3189</v>
      </c>
      <c r="Z356" s="119" t="s">
        <v>1829</v>
      </c>
      <c r="AA356" s="119" t="s">
        <v>1281</v>
      </c>
      <c r="AB356" s="131" t="s">
        <v>3190</v>
      </c>
      <c r="AC356" s="119" t="s">
        <v>87</v>
      </c>
      <c r="AD356" s="119" t="s">
        <v>42</v>
      </c>
      <c r="AE356" s="119" t="s">
        <v>1853</v>
      </c>
      <c r="AF356" s="119" t="s">
        <v>120</v>
      </c>
      <c r="AG356" s="119" t="s">
        <v>121</v>
      </c>
      <c r="AH356" s="119"/>
      <c r="AI356" s="138" t="s">
        <v>1340</v>
      </c>
      <c r="AJ356" s="133" t="s">
        <v>124</v>
      </c>
      <c r="AK356" s="133" t="s">
        <v>123</v>
      </c>
      <c r="AL356" s="133"/>
      <c r="AM356" s="133"/>
      <c r="AN356" s="133" t="s">
        <v>42</v>
      </c>
      <c r="AO356" s="133" t="s">
        <v>42</v>
      </c>
      <c r="AP356" s="133" t="s">
        <v>70</v>
      </c>
      <c r="AQ356" s="133" t="s">
        <v>126</v>
      </c>
      <c r="AR356" s="137"/>
      <c r="AS356" s="137"/>
      <c r="AT356" s="137"/>
      <c r="AU356" s="133">
        <v>1001871224</v>
      </c>
      <c r="AV356" s="133" t="s">
        <v>3191</v>
      </c>
      <c r="AW356" s="133" t="s">
        <v>3192</v>
      </c>
      <c r="AX356" s="138" t="s">
        <v>8179</v>
      </c>
      <c r="AY356" s="138"/>
      <c r="AZ356" s="138"/>
      <c r="BA356" s="138"/>
      <c r="BB356" s="138"/>
      <c r="BC356" s="300">
        <v>2026063379</v>
      </c>
      <c r="BD356" s="300" t="s">
        <v>9244</v>
      </c>
      <c r="BE356" s="138"/>
    </row>
    <row r="357" spans="1:57" s="140" customFormat="1" ht="12" customHeight="1">
      <c r="A357" s="119">
        <v>2013</v>
      </c>
      <c r="B357" s="119" t="s">
        <v>138</v>
      </c>
      <c r="C357" s="119" t="s">
        <v>2047</v>
      </c>
      <c r="D357" s="131" t="s">
        <v>43</v>
      </c>
      <c r="E357" s="131" t="str">
        <f t="shared" si="18"/>
        <v>SIM</v>
      </c>
      <c r="F357" s="131" t="str">
        <f t="shared" si="19"/>
        <v>SIM</v>
      </c>
      <c r="G357" s="132">
        <v>41495</v>
      </c>
      <c r="H357" s="119" t="s">
        <v>44</v>
      </c>
      <c r="I357" s="119" t="s">
        <v>62</v>
      </c>
      <c r="J357" s="119">
        <v>192</v>
      </c>
      <c r="K357" s="119">
        <v>432</v>
      </c>
      <c r="L357" s="119">
        <v>4</v>
      </c>
      <c r="M357" s="119">
        <v>4</v>
      </c>
      <c r="N357" s="119">
        <v>32</v>
      </c>
      <c r="O357" s="119" t="s">
        <v>43</v>
      </c>
      <c r="P357" s="119" t="s">
        <v>43</v>
      </c>
      <c r="Q357" s="133" t="s">
        <v>43</v>
      </c>
      <c r="R357" s="134" t="s">
        <v>18</v>
      </c>
      <c r="S357" s="134" t="s">
        <v>8851</v>
      </c>
      <c r="T357" s="134" t="s">
        <v>63</v>
      </c>
      <c r="U357" s="119">
        <v>11</v>
      </c>
      <c r="V357" s="134">
        <v>11633</v>
      </c>
      <c r="W357" s="103" t="s">
        <v>3193</v>
      </c>
      <c r="X357" s="136" t="str">
        <f t="shared" si="17"/>
        <v>11633PSCEM</v>
      </c>
      <c r="Y357" s="137" t="s">
        <v>3194</v>
      </c>
      <c r="Z357" s="119" t="s">
        <v>1829</v>
      </c>
      <c r="AA357" s="119" t="s">
        <v>1281</v>
      </c>
      <c r="AB357" s="131" t="s">
        <v>3195</v>
      </c>
      <c r="AC357" s="119" t="s">
        <v>87</v>
      </c>
      <c r="AD357" s="119" t="s">
        <v>42</v>
      </c>
      <c r="AE357" s="119" t="s">
        <v>1853</v>
      </c>
      <c r="AF357" s="119" t="s">
        <v>120</v>
      </c>
      <c r="AG357" s="119" t="s">
        <v>121</v>
      </c>
      <c r="AH357" s="119"/>
      <c r="AI357" s="138" t="s">
        <v>122</v>
      </c>
      <c r="AJ357" s="133" t="s">
        <v>124</v>
      </c>
      <c r="AK357" s="133" t="s">
        <v>123</v>
      </c>
      <c r="AL357" s="133"/>
      <c r="AM357" s="133"/>
      <c r="AN357" s="133" t="s">
        <v>42</v>
      </c>
      <c r="AO357" s="133" t="s">
        <v>42</v>
      </c>
      <c r="AP357" s="133" t="s">
        <v>70</v>
      </c>
      <c r="AQ357" s="133" t="s">
        <v>126</v>
      </c>
      <c r="AR357" s="137"/>
      <c r="AS357" s="137"/>
      <c r="AT357" s="137"/>
      <c r="AU357" s="133">
        <v>1001871453</v>
      </c>
      <c r="AV357" s="133" t="s">
        <v>3196</v>
      </c>
      <c r="AW357" s="133" t="s">
        <v>3197</v>
      </c>
      <c r="AX357" s="138" t="s">
        <v>8179</v>
      </c>
      <c r="AY357" s="138"/>
      <c r="AZ357" s="138"/>
      <c r="BA357" s="138"/>
      <c r="BB357" s="138"/>
      <c r="BC357" s="300">
        <v>2026063379</v>
      </c>
      <c r="BD357" s="300" t="s">
        <v>9245</v>
      </c>
      <c r="BE357" s="138"/>
    </row>
    <row r="358" spans="1:57" s="140" customFormat="1" ht="12" customHeight="1">
      <c r="A358" s="119">
        <v>2013</v>
      </c>
      <c r="B358" s="119" t="s">
        <v>138</v>
      </c>
      <c r="C358" s="119" t="s">
        <v>2047</v>
      </c>
      <c r="D358" s="131" t="s">
        <v>43</v>
      </c>
      <c r="E358" s="131" t="str">
        <f t="shared" si="18"/>
        <v>SIM</v>
      </c>
      <c r="F358" s="131" t="str">
        <f t="shared" si="19"/>
        <v>SIM</v>
      </c>
      <c r="G358" s="132">
        <v>41513</v>
      </c>
      <c r="H358" s="119" t="s">
        <v>44</v>
      </c>
      <c r="I358" s="119" t="s">
        <v>62</v>
      </c>
      <c r="J358" s="119">
        <v>192</v>
      </c>
      <c r="K358" s="119">
        <v>432</v>
      </c>
      <c r="L358" s="119">
        <v>4</v>
      </c>
      <c r="M358" s="119">
        <v>4</v>
      </c>
      <c r="N358" s="119">
        <v>32</v>
      </c>
      <c r="O358" s="119" t="s">
        <v>43</v>
      </c>
      <c r="P358" s="119" t="s">
        <v>43</v>
      </c>
      <c r="Q358" s="133" t="s">
        <v>43</v>
      </c>
      <c r="R358" s="134" t="s">
        <v>18</v>
      </c>
      <c r="S358" s="134" t="s">
        <v>8851</v>
      </c>
      <c r="T358" s="134" t="s">
        <v>63</v>
      </c>
      <c r="U358" s="119">
        <v>11</v>
      </c>
      <c r="V358" s="134">
        <v>11633</v>
      </c>
      <c r="W358" s="103" t="s">
        <v>3198</v>
      </c>
      <c r="X358" s="136" t="str">
        <f t="shared" si="17"/>
        <v>11633PSCEN</v>
      </c>
      <c r="Y358" s="137" t="s">
        <v>3199</v>
      </c>
      <c r="Z358" s="119" t="s">
        <v>1829</v>
      </c>
      <c r="AA358" s="119" t="s">
        <v>1281</v>
      </c>
      <c r="AB358" s="131" t="s">
        <v>3200</v>
      </c>
      <c r="AC358" s="119" t="s">
        <v>87</v>
      </c>
      <c r="AD358" s="119" t="s">
        <v>42</v>
      </c>
      <c r="AE358" s="119" t="s">
        <v>1853</v>
      </c>
      <c r="AF358" s="119" t="s">
        <v>120</v>
      </c>
      <c r="AG358" s="119" t="s">
        <v>121</v>
      </c>
      <c r="AH358" s="119"/>
      <c r="AI358" s="138" t="s">
        <v>122</v>
      </c>
      <c r="AJ358" s="133" t="s">
        <v>124</v>
      </c>
      <c r="AK358" s="133" t="s">
        <v>123</v>
      </c>
      <c r="AL358" s="133"/>
      <c r="AM358" s="133"/>
      <c r="AN358" s="133" t="s">
        <v>42</v>
      </c>
      <c r="AO358" s="133" t="s">
        <v>42</v>
      </c>
      <c r="AP358" s="133" t="s">
        <v>70</v>
      </c>
      <c r="AQ358" s="133" t="s">
        <v>126</v>
      </c>
      <c r="AR358" s="137"/>
      <c r="AS358" s="137"/>
      <c r="AT358" s="137"/>
      <c r="AU358" s="133">
        <v>1001880274</v>
      </c>
      <c r="AV358" s="133" t="s">
        <v>3201</v>
      </c>
      <c r="AW358" s="133" t="s">
        <v>3202</v>
      </c>
      <c r="AX358" s="138" t="s">
        <v>8179</v>
      </c>
      <c r="AY358" s="138"/>
      <c r="AZ358" s="138"/>
      <c r="BA358" s="138"/>
      <c r="BB358" s="138"/>
      <c r="BC358" s="300">
        <v>2026063379</v>
      </c>
      <c r="BD358" s="300" t="s">
        <v>9246</v>
      </c>
      <c r="BE358" s="138"/>
    </row>
    <row r="359" spans="1:57" s="140" customFormat="1" ht="12" customHeight="1">
      <c r="A359" s="119">
        <v>2013</v>
      </c>
      <c r="B359" s="119" t="s">
        <v>138</v>
      </c>
      <c r="C359" s="119" t="s">
        <v>2047</v>
      </c>
      <c r="D359" s="131" t="s">
        <v>43</v>
      </c>
      <c r="E359" s="131" t="str">
        <f t="shared" si="18"/>
        <v>SIM</v>
      </c>
      <c r="F359" s="131" t="str">
        <f t="shared" si="19"/>
        <v>SIM</v>
      </c>
      <c r="G359" s="132">
        <v>41466</v>
      </c>
      <c r="H359" s="119" t="s">
        <v>44</v>
      </c>
      <c r="I359" s="119" t="s">
        <v>62</v>
      </c>
      <c r="J359" s="119">
        <v>192</v>
      </c>
      <c r="K359" s="119">
        <v>432</v>
      </c>
      <c r="L359" s="119">
        <v>4</v>
      </c>
      <c r="M359" s="119">
        <v>4</v>
      </c>
      <c r="N359" s="119">
        <v>32</v>
      </c>
      <c r="O359" s="119" t="s">
        <v>43</v>
      </c>
      <c r="P359" s="119" t="s">
        <v>43</v>
      </c>
      <c r="Q359" s="133" t="s">
        <v>43</v>
      </c>
      <c r="R359" s="134" t="s">
        <v>18</v>
      </c>
      <c r="S359" s="134" t="s">
        <v>8851</v>
      </c>
      <c r="T359" s="134" t="s">
        <v>63</v>
      </c>
      <c r="U359" s="119">
        <v>11</v>
      </c>
      <c r="V359" s="134">
        <v>11633</v>
      </c>
      <c r="W359" s="103" t="s">
        <v>3203</v>
      </c>
      <c r="X359" s="136" t="str">
        <f t="shared" si="17"/>
        <v>11633PSCKB</v>
      </c>
      <c r="Y359" s="137" t="s">
        <v>3204</v>
      </c>
      <c r="Z359" s="119" t="s">
        <v>1829</v>
      </c>
      <c r="AA359" s="119" t="s">
        <v>1281</v>
      </c>
      <c r="AB359" s="131" t="s">
        <v>3205</v>
      </c>
      <c r="AC359" s="119" t="s">
        <v>87</v>
      </c>
      <c r="AD359" s="119" t="s">
        <v>42</v>
      </c>
      <c r="AE359" s="119" t="s">
        <v>1853</v>
      </c>
      <c r="AF359" s="119" t="s">
        <v>120</v>
      </c>
      <c r="AG359" s="119" t="s">
        <v>121</v>
      </c>
      <c r="AH359" s="119"/>
      <c r="AI359" s="138" t="s">
        <v>1340</v>
      </c>
      <c r="AJ359" s="133" t="s">
        <v>124</v>
      </c>
      <c r="AK359" s="133" t="s">
        <v>123</v>
      </c>
      <c r="AL359" s="133"/>
      <c r="AM359" s="133"/>
      <c r="AN359" s="133" t="s">
        <v>42</v>
      </c>
      <c r="AO359" s="133" t="s">
        <v>42</v>
      </c>
      <c r="AP359" s="133" t="s">
        <v>70</v>
      </c>
      <c r="AQ359" s="133" t="s">
        <v>126</v>
      </c>
      <c r="AR359" s="137"/>
      <c r="AS359" s="137"/>
      <c r="AT359" s="137"/>
      <c r="AU359" s="133">
        <v>1001870481</v>
      </c>
      <c r="AV359" s="133" t="s">
        <v>3206</v>
      </c>
      <c r="AW359" s="133" t="s">
        <v>3207</v>
      </c>
      <c r="AX359" s="138" t="s">
        <v>8179</v>
      </c>
      <c r="AY359" s="138"/>
      <c r="AZ359" s="138"/>
      <c r="BA359" s="138"/>
      <c r="BB359" s="138"/>
      <c r="BC359" s="300">
        <v>2026063379</v>
      </c>
      <c r="BD359" s="300" t="s">
        <v>9247</v>
      </c>
      <c r="BE359" s="138"/>
    </row>
    <row r="360" spans="1:57" s="140" customFormat="1" ht="12" customHeight="1">
      <c r="A360" s="119">
        <v>2013</v>
      </c>
      <c r="B360" s="119" t="s">
        <v>138</v>
      </c>
      <c r="C360" s="119" t="s">
        <v>2047</v>
      </c>
      <c r="D360" s="131" t="s">
        <v>43</v>
      </c>
      <c r="E360" s="131" t="str">
        <f t="shared" si="18"/>
        <v>SIM</v>
      </c>
      <c r="F360" s="131" t="str">
        <f t="shared" si="19"/>
        <v>SIM</v>
      </c>
      <c r="G360" s="132">
        <v>41506</v>
      </c>
      <c r="H360" s="119" t="s">
        <v>44</v>
      </c>
      <c r="I360" s="119" t="s">
        <v>62</v>
      </c>
      <c r="J360" s="119">
        <v>192</v>
      </c>
      <c r="K360" s="119">
        <v>432</v>
      </c>
      <c r="L360" s="119">
        <v>4</v>
      </c>
      <c r="M360" s="119">
        <v>4</v>
      </c>
      <c r="N360" s="119">
        <v>32</v>
      </c>
      <c r="O360" s="119" t="s">
        <v>43</v>
      </c>
      <c r="P360" s="119" t="s">
        <v>43</v>
      </c>
      <c r="Q360" s="133" t="s">
        <v>43</v>
      </c>
      <c r="R360" s="134" t="s">
        <v>18</v>
      </c>
      <c r="S360" s="134" t="s">
        <v>8851</v>
      </c>
      <c r="T360" s="134" t="s">
        <v>63</v>
      </c>
      <c r="U360" s="119">
        <v>11</v>
      </c>
      <c r="V360" s="134">
        <v>11633</v>
      </c>
      <c r="W360" s="103" t="s">
        <v>3208</v>
      </c>
      <c r="X360" s="136" t="str">
        <f t="shared" si="17"/>
        <v>11633PSCKM</v>
      </c>
      <c r="Y360" s="137" t="s">
        <v>3209</v>
      </c>
      <c r="Z360" s="119" t="s">
        <v>1829</v>
      </c>
      <c r="AA360" s="119" t="s">
        <v>1281</v>
      </c>
      <c r="AB360" s="131" t="s">
        <v>3210</v>
      </c>
      <c r="AC360" s="119" t="s">
        <v>87</v>
      </c>
      <c r="AD360" s="119" t="s">
        <v>42</v>
      </c>
      <c r="AE360" s="119" t="s">
        <v>1853</v>
      </c>
      <c r="AF360" s="119" t="s">
        <v>120</v>
      </c>
      <c r="AG360" s="119" t="s">
        <v>121</v>
      </c>
      <c r="AH360" s="119"/>
      <c r="AI360" s="138" t="s">
        <v>122</v>
      </c>
      <c r="AJ360" s="133" t="s">
        <v>124</v>
      </c>
      <c r="AK360" s="133" t="s">
        <v>123</v>
      </c>
      <c r="AL360" s="133"/>
      <c r="AM360" s="133"/>
      <c r="AN360" s="133" t="s">
        <v>42</v>
      </c>
      <c r="AO360" s="133" t="s">
        <v>42</v>
      </c>
      <c r="AP360" s="133" t="s">
        <v>70</v>
      </c>
      <c r="AQ360" s="133" t="s">
        <v>126</v>
      </c>
      <c r="AR360" s="137"/>
      <c r="AS360" s="137"/>
      <c r="AT360" s="137"/>
      <c r="AU360" s="133">
        <v>1001871550</v>
      </c>
      <c r="AV360" s="133" t="s">
        <v>3211</v>
      </c>
      <c r="AW360" s="133" t="s">
        <v>3212</v>
      </c>
      <c r="AX360" s="138" t="s">
        <v>8179</v>
      </c>
      <c r="AY360" s="138"/>
      <c r="AZ360" s="138"/>
      <c r="BA360" s="138"/>
      <c r="BB360" s="138"/>
      <c r="BC360" s="300">
        <v>2026063379</v>
      </c>
      <c r="BD360" s="300" t="s">
        <v>9248</v>
      </c>
      <c r="BE360" s="138"/>
    </row>
    <row r="361" spans="1:57" s="140" customFormat="1" ht="12" customHeight="1">
      <c r="A361" s="119">
        <v>2013</v>
      </c>
      <c r="B361" s="119" t="s">
        <v>138</v>
      </c>
      <c r="C361" s="119" t="s">
        <v>2047</v>
      </c>
      <c r="D361" s="131" t="s">
        <v>43</v>
      </c>
      <c r="E361" s="131" t="str">
        <f t="shared" si="18"/>
        <v>SIM</v>
      </c>
      <c r="F361" s="131" t="str">
        <f t="shared" si="19"/>
        <v>SIM</v>
      </c>
      <c r="G361" s="132">
        <v>41482</v>
      </c>
      <c r="H361" s="119" t="s">
        <v>44</v>
      </c>
      <c r="I361" s="119" t="s">
        <v>62</v>
      </c>
      <c r="J361" s="119">
        <v>192</v>
      </c>
      <c r="K361" s="119">
        <v>432</v>
      </c>
      <c r="L361" s="119">
        <v>4</v>
      </c>
      <c r="M361" s="119">
        <v>4</v>
      </c>
      <c r="N361" s="119">
        <v>32</v>
      </c>
      <c r="O361" s="119" t="s">
        <v>43</v>
      </c>
      <c r="P361" s="119" t="s">
        <v>43</v>
      </c>
      <c r="Q361" s="133" t="s">
        <v>43</v>
      </c>
      <c r="R361" s="134" t="s">
        <v>18</v>
      </c>
      <c r="S361" s="134" t="s">
        <v>8851</v>
      </c>
      <c r="T361" s="134" t="s">
        <v>63</v>
      </c>
      <c r="U361" s="119">
        <v>11</v>
      </c>
      <c r="V361" s="134">
        <v>11892</v>
      </c>
      <c r="W361" s="103" t="s">
        <v>3242</v>
      </c>
      <c r="X361" s="136" t="str">
        <f t="shared" si="17"/>
        <v>11892MQCRG</v>
      </c>
      <c r="Y361" s="137" t="s">
        <v>3243</v>
      </c>
      <c r="Z361" s="119" t="s">
        <v>1930</v>
      </c>
      <c r="AA361" s="119" t="s">
        <v>1268</v>
      </c>
      <c r="AB361" s="131" t="s">
        <v>3244</v>
      </c>
      <c r="AC361" s="119" t="s">
        <v>87</v>
      </c>
      <c r="AD361" s="119" t="s">
        <v>42</v>
      </c>
      <c r="AE361" s="119" t="s">
        <v>1932</v>
      </c>
      <c r="AF361" s="119" t="s">
        <v>1933</v>
      </c>
      <c r="AG361" s="119" t="s">
        <v>1934</v>
      </c>
      <c r="AH361" s="119"/>
      <c r="AI361" s="138" t="s">
        <v>1935</v>
      </c>
      <c r="AJ361" s="133" t="s">
        <v>124</v>
      </c>
      <c r="AK361" s="133" t="s">
        <v>123</v>
      </c>
      <c r="AL361" s="133"/>
      <c r="AM361" s="133"/>
      <c r="AN361" s="133" t="s">
        <v>42</v>
      </c>
      <c r="AO361" s="133" t="s">
        <v>42</v>
      </c>
      <c r="AP361" s="133" t="s">
        <v>858</v>
      </c>
      <c r="AQ361" s="133" t="s">
        <v>126</v>
      </c>
      <c r="AR361" s="137"/>
      <c r="AS361" s="137"/>
      <c r="AT361" s="137"/>
      <c r="AU361" s="133">
        <v>1001870805</v>
      </c>
      <c r="AV361" s="133" t="s">
        <v>3245</v>
      </c>
      <c r="AW361" s="133" t="s">
        <v>3246</v>
      </c>
      <c r="AX361" s="138" t="s">
        <v>8179</v>
      </c>
      <c r="AY361" s="138"/>
      <c r="AZ361" s="138"/>
      <c r="BA361" s="138"/>
      <c r="BB361" s="138"/>
      <c r="BC361" s="300">
        <v>2026063379</v>
      </c>
      <c r="BD361" s="300" t="s">
        <v>9249</v>
      </c>
      <c r="BE361" s="138"/>
    </row>
    <row r="362" spans="1:57" s="140" customFormat="1" ht="12" customHeight="1">
      <c r="A362" s="119">
        <v>2013</v>
      </c>
      <c r="B362" s="119" t="s">
        <v>138</v>
      </c>
      <c r="C362" s="119" t="s">
        <v>2047</v>
      </c>
      <c r="D362" s="131" t="s">
        <v>43</v>
      </c>
      <c r="E362" s="131" t="str">
        <f t="shared" si="18"/>
        <v>SIM</v>
      </c>
      <c r="F362" s="131" t="str">
        <f t="shared" si="19"/>
        <v>SIM</v>
      </c>
      <c r="G362" s="132">
        <v>41500</v>
      </c>
      <c r="H362" s="119" t="s">
        <v>44</v>
      </c>
      <c r="I362" s="119" t="s">
        <v>62</v>
      </c>
      <c r="J362" s="119">
        <v>192</v>
      </c>
      <c r="K362" s="119">
        <v>432</v>
      </c>
      <c r="L362" s="119">
        <v>4</v>
      </c>
      <c r="M362" s="119">
        <v>4</v>
      </c>
      <c r="N362" s="119">
        <v>32</v>
      </c>
      <c r="O362" s="119" t="s">
        <v>43</v>
      </c>
      <c r="P362" s="119" t="s">
        <v>43</v>
      </c>
      <c r="Q362" s="133" t="s">
        <v>43</v>
      </c>
      <c r="R362" s="134" t="s">
        <v>18</v>
      </c>
      <c r="S362" s="134" t="s">
        <v>8851</v>
      </c>
      <c r="T362" s="134" t="s">
        <v>63</v>
      </c>
      <c r="U362" s="119">
        <v>11</v>
      </c>
      <c r="V362" s="134">
        <v>11633</v>
      </c>
      <c r="W362" s="103" t="s">
        <v>3213</v>
      </c>
      <c r="X362" s="136" t="str">
        <f t="shared" si="17"/>
        <v>11633PSCWC</v>
      </c>
      <c r="Y362" s="137" t="s">
        <v>3214</v>
      </c>
      <c r="Z362" s="119" t="s">
        <v>1829</v>
      </c>
      <c r="AA362" s="119" t="s">
        <v>1281</v>
      </c>
      <c r="AB362" s="131" t="s">
        <v>3215</v>
      </c>
      <c r="AC362" s="119" t="s">
        <v>87</v>
      </c>
      <c r="AD362" s="119" t="s">
        <v>42</v>
      </c>
      <c r="AE362" s="119" t="s">
        <v>1853</v>
      </c>
      <c r="AF362" s="119" t="s">
        <v>120</v>
      </c>
      <c r="AG362" s="119" t="s">
        <v>121</v>
      </c>
      <c r="AH362" s="119"/>
      <c r="AI362" s="138" t="s">
        <v>122</v>
      </c>
      <c r="AJ362" s="133" t="s">
        <v>124</v>
      </c>
      <c r="AK362" s="133" t="s">
        <v>123</v>
      </c>
      <c r="AL362" s="133"/>
      <c r="AM362" s="133"/>
      <c r="AN362" s="133" t="s">
        <v>42</v>
      </c>
      <c r="AO362" s="133" t="s">
        <v>42</v>
      </c>
      <c r="AP362" s="133" t="s">
        <v>70</v>
      </c>
      <c r="AQ362" s="133" t="s">
        <v>126</v>
      </c>
      <c r="AR362" s="137"/>
      <c r="AS362" s="137"/>
      <c r="AT362" s="137"/>
      <c r="AU362" s="133">
        <v>1001871526</v>
      </c>
      <c r="AV362" s="133" t="s">
        <v>3216</v>
      </c>
      <c r="AW362" s="133" t="s">
        <v>3217</v>
      </c>
      <c r="AX362" s="138" t="s">
        <v>8179</v>
      </c>
      <c r="AY362" s="138"/>
      <c r="AZ362" s="138"/>
      <c r="BA362" s="138"/>
      <c r="BB362" s="138"/>
      <c r="BC362" s="300">
        <v>2026063379</v>
      </c>
      <c r="BD362" s="300" t="s">
        <v>9250</v>
      </c>
      <c r="BE362" s="138"/>
    </row>
    <row r="363" spans="1:57" s="140" customFormat="1" ht="12" customHeight="1">
      <c r="A363" s="119">
        <v>2013</v>
      </c>
      <c r="B363" s="119" t="s">
        <v>138</v>
      </c>
      <c r="C363" s="119" t="s">
        <v>2047</v>
      </c>
      <c r="D363" s="131" t="s">
        <v>43</v>
      </c>
      <c r="E363" s="131" t="str">
        <f t="shared" si="18"/>
        <v>SIM</v>
      </c>
      <c r="F363" s="131" t="str">
        <f t="shared" si="19"/>
        <v>SIM</v>
      </c>
      <c r="G363" s="132">
        <v>41501</v>
      </c>
      <c r="H363" s="119" t="s">
        <v>44</v>
      </c>
      <c r="I363" s="119" t="s">
        <v>62</v>
      </c>
      <c r="J363" s="119">
        <v>192</v>
      </c>
      <c r="K363" s="119">
        <v>432</v>
      </c>
      <c r="L363" s="119">
        <v>4</v>
      </c>
      <c r="M363" s="119">
        <v>4</v>
      </c>
      <c r="N363" s="119">
        <v>32</v>
      </c>
      <c r="O363" s="119" t="s">
        <v>43</v>
      </c>
      <c r="P363" s="119" t="s">
        <v>43</v>
      </c>
      <c r="Q363" s="133" t="s">
        <v>43</v>
      </c>
      <c r="R363" s="134" t="s">
        <v>18</v>
      </c>
      <c r="S363" s="134" t="s">
        <v>8851</v>
      </c>
      <c r="T363" s="134" t="s">
        <v>63</v>
      </c>
      <c r="U363" s="119">
        <v>11</v>
      </c>
      <c r="V363" s="134">
        <v>11633</v>
      </c>
      <c r="W363" s="103" t="s">
        <v>3218</v>
      </c>
      <c r="X363" s="136" t="str">
        <f t="shared" si="17"/>
        <v>11633PSCWM</v>
      </c>
      <c r="Y363" s="137" t="s">
        <v>3219</v>
      </c>
      <c r="Z363" s="119" t="s">
        <v>1829</v>
      </c>
      <c r="AA363" s="119" t="s">
        <v>1281</v>
      </c>
      <c r="AB363" s="131" t="s">
        <v>3220</v>
      </c>
      <c r="AC363" s="119" t="s">
        <v>87</v>
      </c>
      <c r="AD363" s="119" t="s">
        <v>42</v>
      </c>
      <c r="AE363" s="119" t="s">
        <v>1853</v>
      </c>
      <c r="AF363" s="119" t="s">
        <v>120</v>
      </c>
      <c r="AG363" s="119" t="s">
        <v>121</v>
      </c>
      <c r="AH363" s="119"/>
      <c r="AI363" s="138" t="s">
        <v>1069</v>
      </c>
      <c r="AJ363" s="133" t="s">
        <v>124</v>
      </c>
      <c r="AK363" s="133" t="s">
        <v>123</v>
      </c>
      <c r="AL363" s="133"/>
      <c r="AM363" s="133"/>
      <c r="AN363" s="133" t="s">
        <v>42</v>
      </c>
      <c r="AO363" s="133" t="s">
        <v>42</v>
      </c>
      <c r="AP363" s="133" t="s">
        <v>70</v>
      </c>
      <c r="AQ363" s="133" t="s">
        <v>126</v>
      </c>
      <c r="AR363" s="137"/>
      <c r="AS363" s="137"/>
      <c r="AT363" s="137"/>
      <c r="AU363" s="133">
        <v>1001871542</v>
      </c>
      <c r="AV363" s="133" t="s">
        <v>3221</v>
      </c>
      <c r="AW363" s="133" t="s">
        <v>3222</v>
      </c>
      <c r="AX363" s="138"/>
      <c r="AY363" s="138"/>
      <c r="AZ363" s="138"/>
      <c r="BA363" s="138"/>
      <c r="BB363" s="138"/>
      <c r="BC363" s="300">
        <v>2026063379</v>
      </c>
      <c r="BD363" s="300" t="s">
        <v>9251</v>
      </c>
      <c r="BE363" s="138"/>
    </row>
    <row r="364" spans="1:57" s="140" customFormat="1" ht="12" customHeight="1">
      <c r="A364" s="119">
        <v>2013</v>
      </c>
      <c r="B364" s="119" t="s">
        <v>138</v>
      </c>
      <c r="C364" s="119" t="s">
        <v>2047</v>
      </c>
      <c r="D364" s="131" t="s">
        <v>43</v>
      </c>
      <c r="E364" s="131" t="str">
        <f t="shared" si="18"/>
        <v>SIM</v>
      </c>
      <c r="F364" s="131" t="str">
        <f t="shared" si="19"/>
        <v>SIM</v>
      </c>
      <c r="G364" s="132">
        <v>41451</v>
      </c>
      <c r="H364" s="119" t="s">
        <v>44</v>
      </c>
      <c r="I364" s="119" t="s">
        <v>62</v>
      </c>
      <c r="J364" s="119">
        <v>192</v>
      </c>
      <c r="K364" s="119">
        <v>432</v>
      </c>
      <c r="L364" s="119">
        <v>4</v>
      </c>
      <c r="M364" s="119">
        <v>4</v>
      </c>
      <c r="N364" s="119">
        <v>32</v>
      </c>
      <c r="O364" s="119" t="s">
        <v>43</v>
      </c>
      <c r="P364" s="119" t="s">
        <v>43</v>
      </c>
      <c r="Q364" s="133" t="s">
        <v>43</v>
      </c>
      <c r="R364" s="134" t="s">
        <v>18</v>
      </c>
      <c r="S364" s="134" t="s">
        <v>8851</v>
      </c>
      <c r="T364" s="134" t="s">
        <v>63</v>
      </c>
      <c r="U364" s="119">
        <v>19</v>
      </c>
      <c r="V364" s="134">
        <v>11414</v>
      </c>
      <c r="W364" s="103" t="s">
        <v>2806</v>
      </c>
      <c r="X364" s="136" t="str">
        <f t="shared" si="17"/>
        <v>11414JPDJV</v>
      </c>
      <c r="Y364" s="137" t="s">
        <v>2807</v>
      </c>
      <c r="Z364" s="119" t="s">
        <v>1532</v>
      </c>
      <c r="AA364" s="119" t="s">
        <v>425</v>
      </c>
      <c r="AB364" s="131" t="s">
        <v>2808</v>
      </c>
      <c r="AC364" s="119" t="s">
        <v>87</v>
      </c>
      <c r="AD364" s="119" t="s">
        <v>42</v>
      </c>
      <c r="AE364" s="119" t="s">
        <v>1534</v>
      </c>
      <c r="AF364" s="143" t="s">
        <v>992</v>
      </c>
      <c r="AG364" s="143" t="s">
        <v>487</v>
      </c>
      <c r="AH364" s="143"/>
      <c r="AI364" s="119" t="s">
        <v>488</v>
      </c>
      <c r="AJ364" s="133" t="s">
        <v>58</v>
      </c>
      <c r="AK364" s="133" t="s">
        <v>57</v>
      </c>
      <c r="AL364" s="133"/>
      <c r="AM364" s="133"/>
      <c r="AN364" s="133" t="s">
        <v>42</v>
      </c>
      <c r="AO364" s="133" t="s">
        <v>42</v>
      </c>
      <c r="AP364" s="133" t="s">
        <v>70</v>
      </c>
      <c r="AQ364" s="133" t="s">
        <v>126</v>
      </c>
      <c r="AR364" s="137"/>
      <c r="AS364" s="137"/>
      <c r="AT364" s="137"/>
      <c r="AU364" s="133">
        <v>1003664145</v>
      </c>
      <c r="AV364" s="133" t="s">
        <v>2809</v>
      </c>
      <c r="AW364" s="133" t="s">
        <v>2810</v>
      </c>
      <c r="AX364" s="138" t="s">
        <v>8179</v>
      </c>
      <c r="AY364" s="138"/>
      <c r="AZ364" s="138"/>
      <c r="BA364" s="138"/>
      <c r="BB364" s="138"/>
      <c r="BC364" s="300">
        <v>2026063379</v>
      </c>
      <c r="BD364" s="300" t="s">
        <v>9252</v>
      </c>
      <c r="BE364" s="138"/>
    </row>
    <row r="365" spans="1:57" s="140" customFormat="1" ht="12" customHeight="1">
      <c r="A365" s="119">
        <v>2013</v>
      </c>
      <c r="B365" s="119" t="s">
        <v>138</v>
      </c>
      <c r="C365" s="119" t="s">
        <v>2047</v>
      </c>
      <c r="D365" s="131" t="s">
        <v>43</v>
      </c>
      <c r="E365" s="131" t="str">
        <f t="shared" si="18"/>
        <v>SIM</v>
      </c>
      <c r="F365" s="131" t="str">
        <f t="shared" si="19"/>
        <v>SIM</v>
      </c>
      <c r="G365" s="132">
        <v>41470</v>
      </c>
      <c r="H365" s="119" t="s">
        <v>44</v>
      </c>
      <c r="I365" s="119" t="s">
        <v>62</v>
      </c>
      <c r="J365" s="119">
        <v>192</v>
      </c>
      <c r="K365" s="119">
        <v>432</v>
      </c>
      <c r="L365" s="119">
        <v>4</v>
      </c>
      <c r="M365" s="119">
        <v>4</v>
      </c>
      <c r="N365" s="119">
        <v>32</v>
      </c>
      <c r="O365" s="119" t="s">
        <v>43</v>
      </c>
      <c r="P365" s="119" t="s">
        <v>43</v>
      </c>
      <c r="Q365" s="133" t="s">
        <v>43</v>
      </c>
      <c r="R365" s="134" t="s">
        <v>18</v>
      </c>
      <c r="S365" s="134" t="s">
        <v>8851</v>
      </c>
      <c r="T365" s="134" t="s">
        <v>63</v>
      </c>
      <c r="U365" s="119">
        <v>19</v>
      </c>
      <c r="V365" s="134">
        <v>11414</v>
      </c>
      <c r="W365" s="103" t="s">
        <v>2811</v>
      </c>
      <c r="X365" s="136" t="str">
        <f t="shared" si="17"/>
        <v>11414JPDJX</v>
      </c>
      <c r="Y365" s="246" t="s">
        <v>8914</v>
      </c>
      <c r="Z365" s="119" t="s">
        <v>1532</v>
      </c>
      <c r="AA365" s="119" t="s">
        <v>425</v>
      </c>
      <c r="AB365" s="131" t="s">
        <v>2812</v>
      </c>
      <c r="AC365" s="133" t="s">
        <v>87</v>
      </c>
      <c r="AD365" s="133" t="s">
        <v>42</v>
      </c>
      <c r="AE365" s="143" t="s">
        <v>1534</v>
      </c>
      <c r="AF365" s="143" t="s">
        <v>992</v>
      </c>
      <c r="AG365" s="143" t="s">
        <v>487</v>
      </c>
      <c r="AH365" s="143"/>
      <c r="AI365" s="138" t="s">
        <v>488</v>
      </c>
      <c r="AJ365" s="133" t="s">
        <v>58</v>
      </c>
      <c r="AK365" s="133" t="s">
        <v>57</v>
      </c>
      <c r="AL365" s="133"/>
      <c r="AM365" s="133"/>
      <c r="AN365" s="133" t="s">
        <v>42</v>
      </c>
      <c r="AO365" s="133" t="s">
        <v>42</v>
      </c>
      <c r="AP365" s="133" t="s">
        <v>70</v>
      </c>
      <c r="AQ365" s="133" t="s">
        <v>126</v>
      </c>
      <c r="AR365" s="137"/>
      <c r="AS365" s="137"/>
      <c r="AT365" s="137"/>
      <c r="AU365" s="133">
        <v>1003664412</v>
      </c>
      <c r="AV365" s="133" t="s">
        <v>2813</v>
      </c>
      <c r="AW365" s="133" t="s">
        <v>2814</v>
      </c>
      <c r="AX365" s="138" t="s">
        <v>8179</v>
      </c>
      <c r="AY365" s="138"/>
      <c r="AZ365" s="138"/>
      <c r="BA365" s="138"/>
      <c r="BB365" s="138"/>
      <c r="BC365" s="300">
        <v>2026063379</v>
      </c>
      <c r="BD365" s="300" t="s">
        <v>9253</v>
      </c>
      <c r="BE365" s="138"/>
    </row>
    <row r="366" spans="1:57" s="140" customFormat="1" ht="12" customHeight="1">
      <c r="A366" s="119">
        <v>2013</v>
      </c>
      <c r="B366" s="119" t="s">
        <v>138</v>
      </c>
      <c r="C366" s="119" t="s">
        <v>2047</v>
      </c>
      <c r="D366" s="131" t="s">
        <v>43</v>
      </c>
      <c r="E366" s="131" t="str">
        <f t="shared" si="18"/>
        <v>SIM</v>
      </c>
      <c r="F366" s="131" t="str">
        <f t="shared" si="19"/>
        <v>SIM</v>
      </c>
      <c r="G366" s="132">
        <v>41606</v>
      </c>
      <c r="H366" s="119" t="s">
        <v>44</v>
      </c>
      <c r="I366" s="119" t="s">
        <v>62</v>
      </c>
      <c r="J366" s="119">
        <v>192</v>
      </c>
      <c r="K366" s="119">
        <f>432+128</f>
        <v>560</v>
      </c>
      <c r="L366" s="119">
        <v>4</v>
      </c>
      <c r="M366" s="119">
        <v>4</v>
      </c>
      <c r="N366" s="119">
        <v>32</v>
      </c>
      <c r="O366" s="119" t="s">
        <v>43</v>
      </c>
      <c r="P366" s="119" t="s">
        <v>43</v>
      </c>
      <c r="Q366" s="133" t="s">
        <v>43</v>
      </c>
      <c r="R366" s="134" t="s">
        <v>18</v>
      </c>
      <c r="S366" s="134" t="s">
        <v>8851</v>
      </c>
      <c r="T366" s="134" t="s">
        <v>63</v>
      </c>
      <c r="U366" s="119">
        <v>11</v>
      </c>
      <c r="V366" s="134">
        <v>11300</v>
      </c>
      <c r="W366" s="103" t="s">
        <v>2376</v>
      </c>
      <c r="X366" s="136" t="str">
        <f t="shared" si="17"/>
        <v>11300IDDMI</v>
      </c>
      <c r="Y366" s="137" t="s">
        <v>2377</v>
      </c>
      <c r="Z366" s="119" t="s">
        <v>180</v>
      </c>
      <c r="AA366" s="119" t="s">
        <v>2378</v>
      </c>
      <c r="AB366" s="131" t="s">
        <v>2379</v>
      </c>
      <c r="AC366" s="133" t="s">
        <v>52</v>
      </c>
      <c r="AD366" s="133" t="s">
        <v>2380</v>
      </c>
      <c r="AE366" s="143" t="s">
        <v>145</v>
      </c>
      <c r="AF366" s="143" t="s">
        <v>146</v>
      </c>
      <c r="AG366" s="143" t="s">
        <v>147</v>
      </c>
      <c r="AH366" s="143"/>
      <c r="AI366" s="138" t="s">
        <v>160</v>
      </c>
      <c r="AJ366" s="133" t="s">
        <v>124</v>
      </c>
      <c r="AK366" s="133" t="s">
        <v>123</v>
      </c>
      <c r="AL366" s="133"/>
      <c r="AM366" s="133"/>
      <c r="AN366" s="133" t="s">
        <v>42</v>
      </c>
      <c r="AO366" s="133" t="s">
        <v>42</v>
      </c>
      <c r="AP366" s="133" t="s">
        <v>112</v>
      </c>
      <c r="AQ366" s="133" t="s">
        <v>102</v>
      </c>
      <c r="AR366" s="137"/>
      <c r="AS366" s="137"/>
      <c r="AT366" s="137"/>
      <c r="AU366" s="133">
        <v>1001890962</v>
      </c>
      <c r="AV366" s="133" t="s">
        <v>2381</v>
      </c>
      <c r="AW366" s="133" t="s">
        <v>2382</v>
      </c>
      <c r="AX366" s="138" t="s">
        <v>8179</v>
      </c>
      <c r="AY366" s="138"/>
      <c r="AZ366" s="138"/>
      <c r="BA366" s="138"/>
      <c r="BB366" s="138"/>
      <c r="BC366" s="300">
        <v>2026063379</v>
      </c>
      <c r="BD366" s="300" t="s">
        <v>9254</v>
      </c>
      <c r="BE366" s="138"/>
    </row>
    <row r="367" spans="1:57" s="140" customFormat="1" ht="12" customHeight="1">
      <c r="A367" s="119">
        <v>2013</v>
      </c>
      <c r="B367" s="119" t="s">
        <v>138</v>
      </c>
      <c r="C367" s="119" t="s">
        <v>2047</v>
      </c>
      <c r="D367" s="131" t="s">
        <v>43</v>
      </c>
      <c r="E367" s="131" t="str">
        <f t="shared" si="18"/>
        <v>SIM</v>
      </c>
      <c r="F367" s="131" t="str">
        <f t="shared" si="19"/>
        <v>SIM</v>
      </c>
      <c r="G367" s="132">
        <v>41576</v>
      </c>
      <c r="H367" s="119" t="s">
        <v>44</v>
      </c>
      <c r="I367" s="119" t="s">
        <v>62</v>
      </c>
      <c r="J367" s="119">
        <v>192</v>
      </c>
      <c r="K367" s="119">
        <f>432+64</f>
        <v>496</v>
      </c>
      <c r="L367" s="119">
        <v>4</v>
      </c>
      <c r="M367" s="119">
        <v>4</v>
      </c>
      <c r="N367" s="119">
        <v>32</v>
      </c>
      <c r="O367" s="119" t="s">
        <v>43</v>
      </c>
      <c r="P367" s="119" t="s">
        <v>43</v>
      </c>
      <c r="Q367" s="133" t="s">
        <v>43</v>
      </c>
      <c r="R367" s="134" t="s">
        <v>18</v>
      </c>
      <c r="S367" s="134" t="s">
        <v>8851</v>
      </c>
      <c r="T367" s="134" t="s">
        <v>63</v>
      </c>
      <c r="U367" s="119">
        <v>19</v>
      </c>
      <c r="V367" s="134">
        <v>11570</v>
      </c>
      <c r="W367" s="103" t="s">
        <v>3088</v>
      </c>
      <c r="X367" s="136" t="str">
        <f t="shared" si="17"/>
        <v>11570VAEBE</v>
      </c>
      <c r="Y367" s="137" t="s">
        <v>10663</v>
      </c>
      <c r="Z367" s="119" t="s">
        <v>675</v>
      </c>
      <c r="AA367" s="119" t="s">
        <v>676</v>
      </c>
      <c r="AB367" s="131" t="s">
        <v>3089</v>
      </c>
      <c r="AC367" s="119" t="s">
        <v>87</v>
      </c>
      <c r="AD367" s="119" t="s">
        <v>678</v>
      </c>
      <c r="AE367" s="119" t="s">
        <v>679</v>
      </c>
      <c r="AF367" s="119" t="s">
        <v>89</v>
      </c>
      <c r="AG367" s="119" t="s">
        <v>90</v>
      </c>
      <c r="AH367" s="119"/>
      <c r="AI367" s="138" t="s">
        <v>364</v>
      </c>
      <c r="AJ367" s="133" t="s">
        <v>58</v>
      </c>
      <c r="AK367" s="133" t="s">
        <v>57</v>
      </c>
      <c r="AL367" s="133"/>
      <c r="AM367" s="133"/>
      <c r="AN367" s="133" t="s">
        <v>42</v>
      </c>
      <c r="AO367" s="133" t="s">
        <v>42</v>
      </c>
      <c r="AP367" s="133" t="s">
        <v>70</v>
      </c>
      <c r="AQ367" s="133" t="s">
        <v>126</v>
      </c>
      <c r="AR367" s="137"/>
      <c r="AS367" s="137"/>
      <c r="AT367" s="137"/>
      <c r="AU367" s="133">
        <v>1003666750</v>
      </c>
      <c r="AV367" s="133" t="s">
        <v>3090</v>
      </c>
      <c r="AW367" s="133" t="s">
        <v>3091</v>
      </c>
      <c r="AX367" s="138" t="s">
        <v>8179</v>
      </c>
      <c r="AY367" s="138"/>
      <c r="AZ367" s="138"/>
      <c r="BA367" s="138"/>
      <c r="BB367" s="138"/>
      <c r="BC367" s="300">
        <v>2026063379</v>
      </c>
      <c r="BD367" s="300" t="s">
        <v>9255</v>
      </c>
      <c r="BE367" s="138"/>
    </row>
    <row r="368" spans="1:57" s="140" customFormat="1" ht="12" customHeight="1">
      <c r="A368" s="119">
        <v>2013</v>
      </c>
      <c r="B368" s="119" t="s">
        <v>138</v>
      </c>
      <c r="C368" s="119" t="s">
        <v>2047</v>
      </c>
      <c r="D368" s="131" t="s">
        <v>43</v>
      </c>
      <c r="E368" s="131" t="str">
        <f t="shared" si="18"/>
        <v>SIM</v>
      </c>
      <c r="F368" s="131" t="str">
        <f t="shared" si="19"/>
        <v>SIM</v>
      </c>
      <c r="G368" s="132">
        <v>41548</v>
      </c>
      <c r="H368" s="119" t="s">
        <v>44</v>
      </c>
      <c r="I368" s="119" t="s">
        <v>62</v>
      </c>
      <c r="J368" s="119">
        <v>192</v>
      </c>
      <c r="K368" s="119">
        <v>432</v>
      </c>
      <c r="L368" s="119">
        <v>4</v>
      </c>
      <c r="M368" s="119">
        <v>4</v>
      </c>
      <c r="N368" s="119">
        <v>32</v>
      </c>
      <c r="O368" s="119" t="s">
        <v>43</v>
      </c>
      <c r="P368" s="119" t="s">
        <v>43</v>
      </c>
      <c r="Q368" s="133" t="s">
        <v>43</v>
      </c>
      <c r="R368" s="134" t="s">
        <v>18</v>
      </c>
      <c r="S368" s="134" t="s">
        <v>8851</v>
      </c>
      <c r="T368" s="134" t="s">
        <v>63</v>
      </c>
      <c r="U368" s="119">
        <v>11</v>
      </c>
      <c r="V368" s="134">
        <v>11370</v>
      </c>
      <c r="W368" s="103" t="s">
        <v>2487</v>
      </c>
      <c r="X368" s="136" t="str">
        <f t="shared" si="17"/>
        <v>11370ABEIK</v>
      </c>
      <c r="Y368" s="137" t="s">
        <v>2488</v>
      </c>
      <c r="Z368" s="119" t="s">
        <v>116</v>
      </c>
      <c r="AA368" s="119" t="s">
        <v>200</v>
      </c>
      <c r="AB368" s="131" t="s">
        <v>2489</v>
      </c>
      <c r="AC368" s="119" t="s">
        <v>87</v>
      </c>
      <c r="AD368" s="119" t="s">
        <v>42</v>
      </c>
      <c r="AE368" s="119" t="s">
        <v>119</v>
      </c>
      <c r="AF368" s="119" t="s">
        <v>120</v>
      </c>
      <c r="AG368" s="119" t="s">
        <v>121</v>
      </c>
      <c r="AH368" s="119"/>
      <c r="AI368" s="138" t="s">
        <v>1340</v>
      </c>
      <c r="AJ368" s="133" t="s">
        <v>123</v>
      </c>
      <c r="AK368" s="133" t="s">
        <v>124</v>
      </c>
      <c r="AL368" s="133"/>
      <c r="AM368" s="133"/>
      <c r="AN368" s="133" t="s">
        <v>42</v>
      </c>
      <c r="AO368" s="133" t="s">
        <v>42</v>
      </c>
      <c r="AP368" s="133" t="s">
        <v>202</v>
      </c>
      <c r="AQ368" s="133" t="s">
        <v>126</v>
      </c>
      <c r="AR368" s="137"/>
      <c r="AS368" s="137"/>
      <c r="AT368" s="137"/>
      <c r="AU368" s="133">
        <v>1001879217</v>
      </c>
      <c r="AV368" s="133" t="s">
        <v>2490</v>
      </c>
      <c r="AW368" s="133" t="s">
        <v>2491</v>
      </c>
      <c r="AX368" s="138" t="s">
        <v>8179</v>
      </c>
      <c r="AY368" s="138"/>
      <c r="AZ368" s="138"/>
      <c r="BA368" s="138"/>
      <c r="BB368" s="138"/>
      <c r="BC368" s="300">
        <v>2026063379</v>
      </c>
      <c r="BD368" s="300" t="s">
        <v>9256</v>
      </c>
      <c r="BE368" s="138"/>
    </row>
    <row r="369" spans="1:98" s="140" customFormat="1" ht="12" customHeight="1">
      <c r="A369" s="119">
        <v>2013</v>
      </c>
      <c r="B369" s="119" t="s">
        <v>138</v>
      </c>
      <c r="C369" s="119" t="s">
        <v>2047</v>
      </c>
      <c r="D369" s="131" t="s">
        <v>43</v>
      </c>
      <c r="E369" s="131" t="str">
        <f t="shared" si="18"/>
        <v>SIM</v>
      </c>
      <c r="F369" s="131" t="str">
        <f t="shared" si="19"/>
        <v>SIM</v>
      </c>
      <c r="G369" s="132">
        <v>41548</v>
      </c>
      <c r="H369" s="119" t="s">
        <v>44</v>
      </c>
      <c r="I369" s="119" t="s">
        <v>62</v>
      </c>
      <c r="J369" s="119">
        <v>192</v>
      </c>
      <c r="K369" s="119">
        <v>432</v>
      </c>
      <c r="L369" s="119">
        <v>4</v>
      </c>
      <c r="M369" s="119">
        <v>4</v>
      </c>
      <c r="N369" s="119">
        <v>32</v>
      </c>
      <c r="O369" s="119" t="s">
        <v>43</v>
      </c>
      <c r="P369" s="119" t="s">
        <v>43</v>
      </c>
      <c r="Q369" s="133" t="s">
        <v>43</v>
      </c>
      <c r="R369" s="134" t="s">
        <v>18</v>
      </c>
      <c r="S369" s="134" t="s">
        <v>8851</v>
      </c>
      <c r="T369" s="134" t="s">
        <v>63</v>
      </c>
      <c r="U369" s="119">
        <v>11</v>
      </c>
      <c r="V369" s="134">
        <v>11370</v>
      </c>
      <c r="W369" s="103" t="s">
        <v>2492</v>
      </c>
      <c r="X369" s="136" t="str">
        <f t="shared" si="17"/>
        <v>11370ABEIZ</v>
      </c>
      <c r="Y369" s="137" t="s">
        <v>2493</v>
      </c>
      <c r="Z369" s="119" t="s">
        <v>116</v>
      </c>
      <c r="AA369" s="119" t="s">
        <v>200</v>
      </c>
      <c r="AB369" s="131" t="s">
        <v>2494</v>
      </c>
      <c r="AC369" s="119" t="s">
        <v>87</v>
      </c>
      <c r="AD369" s="119" t="s">
        <v>42</v>
      </c>
      <c r="AE369" s="119" t="s">
        <v>119</v>
      </c>
      <c r="AF369" s="119" t="s">
        <v>120</v>
      </c>
      <c r="AG369" s="119" t="s">
        <v>121</v>
      </c>
      <c r="AH369" s="119"/>
      <c r="AI369" s="138" t="s">
        <v>1340</v>
      </c>
      <c r="AJ369" s="133" t="s">
        <v>123</v>
      </c>
      <c r="AK369" s="133" t="s">
        <v>124</v>
      </c>
      <c r="AL369" s="133"/>
      <c r="AM369" s="133"/>
      <c r="AN369" s="133" t="s">
        <v>42</v>
      </c>
      <c r="AO369" s="133" t="s">
        <v>42</v>
      </c>
      <c r="AP369" s="133" t="s">
        <v>202</v>
      </c>
      <c r="AQ369" s="133" t="s">
        <v>126</v>
      </c>
      <c r="AR369" s="137"/>
      <c r="AS369" s="137"/>
      <c r="AT369" s="137"/>
      <c r="AU369" s="133">
        <v>1001879250</v>
      </c>
      <c r="AV369" s="133" t="s">
        <v>2495</v>
      </c>
      <c r="AW369" s="133" t="s">
        <v>2496</v>
      </c>
      <c r="AX369" s="138" t="s">
        <v>8179</v>
      </c>
      <c r="AY369" s="138"/>
      <c r="AZ369" s="138"/>
      <c r="BA369" s="138"/>
      <c r="BB369" s="138"/>
      <c r="BC369" s="300">
        <v>2026063379</v>
      </c>
      <c r="BD369" s="300" t="s">
        <v>9257</v>
      </c>
      <c r="BE369" s="138"/>
    </row>
    <row r="370" spans="1:98" s="140" customFormat="1" ht="12" customHeight="1">
      <c r="A370" s="119">
        <v>2013</v>
      </c>
      <c r="B370" s="119" t="s">
        <v>138</v>
      </c>
      <c r="C370" s="119" t="s">
        <v>2047</v>
      </c>
      <c r="D370" s="131" t="s">
        <v>43</v>
      </c>
      <c r="E370" s="131" t="str">
        <f t="shared" si="18"/>
        <v>SIM</v>
      </c>
      <c r="F370" s="131" t="str">
        <f t="shared" si="19"/>
        <v>SIM</v>
      </c>
      <c r="G370" s="132">
        <v>41510</v>
      </c>
      <c r="H370" s="119" t="s">
        <v>44</v>
      </c>
      <c r="I370" s="119" t="s">
        <v>62</v>
      </c>
      <c r="J370" s="119">
        <v>192</v>
      </c>
      <c r="K370" s="119">
        <v>432</v>
      </c>
      <c r="L370" s="119">
        <v>4</v>
      </c>
      <c r="M370" s="119">
        <v>4</v>
      </c>
      <c r="N370" s="119">
        <v>32</v>
      </c>
      <c r="O370" s="119" t="s">
        <v>43</v>
      </c>
      <c r="P370" s="119" t="s">
        <v>43</v>
      </c>
      <c r="Q370" s="133" t="s">
        <v>43</v>
      </c>
      <c r="R370" s="134" t="s">
        <v>18</v>
      </c>
      <c r="S370" s="134" t="s">
        <v>8851</v>
      </c>
      <c r="T370" s="134" t="s">
        <v>63</v>
      </c>
      <c r="U370" s="119">
        <v>11</v>
      </c>
      <c r="V370" s="134">
        <v>11370</v>
      </c>
      <c r="W370" s="103" t="s">
        <v>2497</v>
      </c>
      <c r="X370" s="136" t="str">
        <f t="shared" si="17"/>
        <v>11370ABEJJ</v>
      </c>
      <c r="Y370" s="137" t="s">
        <v>2498</v>
      </c>
      <c r="Z370" s="119" t="s">
        <v>116</v>
      </c>
      <c r="AA370" s="119" t="s">
        <v>200</v>
      </c>
      <c r="AB370" s="131" t="s">
        <v>2499</v>
      </c>
      <c r="AC370" s="119" t="s">
        <v>87</v>
      </c>
      <c r="AD370" s="119" t="s">
        <v>42</v>
      </c>
      <c r="AE370" s="119" t="s">
        <v>119</v>
      </c>
      <c r="AF370" s="119" t="s">
        <v>120</v>
      </c>
      <c r="AG370" s="119" t="s">
        <v>121</v>
      </c>
      <c r="AH370" s="119"/>
      <c r="AI370" s="138" t="s">
        <v>291</v>
      </c>
      <c r="AJ370" s="133" t="s">
        <v>123</v>
      </c>
      <c r="AK370" s="133" t="s">
        <v>124</v>
      </c>
      <c r="AL370" s="133"/>
      <c r="AM370" s="133"/>
      <c r="AN370" s="133" t="s">
        <v>42</v>
      </c>
      <c r="AO370" s="133" t="s">
        <v>42</v>
      </c>
      <c r="AP370" s="133" t="s">
        <v>202</v>
      </c>
      <c r="AQ370" s="133" t="s">
        <v>126</v>
      </c>
      <c r="AR370" s="137"/>
      <c r="AS370" s="137"/>
      <c r="AT370" s="137"/>
      <c r="AU370" s="133">
        <v>1001871658</v>
      </c>
      <c r="AV370" s="133" t="s">
        <v>2500</v>
      </c>
      <c r="AW370" s="133" t="s">
        <v>2501</v>
      </c>
      <c r="AX370" s="138" t="s">
        <v>8179</v>
      </c>
      <c r="AY370" s="138"/>
      <c r="AZ370" s="138"/>
      <c r="BA370" s="138"/>
      <c r="BB370" s="138"/>
      <c r="BC370" s="300">
        <v>2026063379</v>
      </c>
      <c r="BD370" s="300" t="s">
        <v>9258</v>
      </c>
      <c r="BE370" s="138"/>
    </row>
    <row r="371" spans="1:98" s="140" customFormat="1" ht="12" customHeight="1">
      <c r="A371" s="119">
        <v>2013</v>
      </c>
      <c r="B371" s="119" t="s">
        <v>138</v>
      </c>
      <c r="C371" s="119" t="s">
        <v>2047</v>
      </c>
      <c r="D371" s="131" t="s">
        <v>43</v>
      </c>
      <c r="E371" s="131" t="str">
        <f t="shared" si="18"/>
        <v>SIM</v>
      </c>
      <c r="F371" s="131" t="str">
        <f t="shared" si="19"/>
        <v>SIM</v>
      </c>
      <c r="G371" s="132">
        <v>41605</v>
      </c>
      <c r="H371" s="119" t="s">
        <v>44</v>
      </c>
      <c r="I371" s="119" t="s">
        <v>62</v>
      </c>
      <c r="J371" s="119">
        <v>192</v>
      </c>
      <c r="K371" s="119">
        <v>432</v>
      </c>
      <c r="L371" s="119">
        <v>4</v>
      </c>
      <c r="M371" s="119">
        <v>4</v>
      </c>
      <c r="N371" s="119">
        <v>32</v>
      </c>
      <c r="O371" s="119" t="s">
        <v>43</v>
      </c>
      <c r="P371" s="119" t="s">
        <v>43</v>
      </c>
      <c r="Q371" s="133" t="s">
        <v>43</v>
      </c>
      <c r="R371" s="134" t="s">
        <v>18</v>
      </c>
      <c r="S371" s="134" t="s">
        <v>8851</v>
      </c>
      <c r="T371" s="134" t="s">
        <v>63</v>
      </c>
      <c r="U371" s="119">
        <v>11</v>
      </c>
      <c r="V371" s="134">
        <v>11370</v>
      </c>
      <c r="W371" s="103" t="s">
        <v>2502</v>
      </c>
      <c r="X371" s="136" t="str">
        <f t="shared" si="17"/>
        <v>11370ABEJL</v>
      </c>
      <c r="Y371" s="137" t="s">
        <v>2503</v>
      </c>
      <c r="Z371" s="119" t="s">
        <v>116</v>
      </c>
      <c r="AA371" s="119" t="s">
        <v>200</v>
      </c>
      <c r="AB371" s="131" t="s">
        <v>2504</v>
      </c>
      <c r="AC371" s="119" t="s">
        <v>87</v>
      </c>
      <c r="AD371" s="119" t="s">
        <v>42</v>
      </c>
      <c r="AE371" s="119" t="s">
        <v>119</v>
      </c>
      <c r="AF371" s="119" t="s">
        <v>120</v>
      </c>
      <c r="AG371" s="119" t="s">
        <v>121</v>
      </c>
      <c r="AH371" s="119"/>
      <c r="AI371" s="138" t="s">
        <v>1340</v>
      </c>
      <c r="AJ371" s="133" t="s">
        <v>123</v>
      </c>
      <c r="AK371" s="133" t="s">
        <v>124</v>
      </c>
      <c r="AL371" s="133"/>
      <c r="AM371" s="133"/>
      <c r="AN371" s="133" t="s">
        <v>42</v>
      </c>
      <c r="AO371" s="133" t="s">
        <v>42</v>
      </c>
      <c r="AP371" s="133" t="s">
        <v>202</v>
      </c>
      <c r="AQ371" s="133" t="s">
        <v>126</v>
      </c>
      <c r="AR371" s="137"/>
      <c r="AS371" s="137"/>
      <c r="AT371" s="137"/>
      <c r="AU371" s="133">
        <v>1001890920</v>
      </c>
      <c r="AV371" s="133" t="s">
        <v>2505</v>
      </c>
      <c r="AW371" s="133" t="s">
        <v>2506</v>
      </c>
      <c r="AX371" s="138" t="s">
        <v>8179</v>
      </c>
      <c r="AY371" s="138"/>
      <c r="AZ371" s="138"/>
      <c r="BA371" s="138"/>
      <c r="BB371" s="138"/>
      <c r="BC371" s="300">
        <v>2026063379</v>
      </c>
      <c r="BD371" s="300" t="s">
        <v>9259</v>
      </c>
      <c r="BE371" s="138"/>
    </row>
    <row r="372" spans="1:98" s="140" customFormat="1" ht="12" customHeight="1">
      <c r="A372" s="119">
        <v>2013</v>
      </c>
      <c r="B372" s="119" t="s">
        <v>138</v>
      </c>
      <c r="C372" s="119" t="s">
        <v>2047</v>
      </c>
      <c r="D372" s="131" t="s">
        <v>43</v>
      </c>
      <c r="E372" s="131" t="str">
        <f t="shared" si="18"/>
        <v>SIM</v>
      </c>
      <c r="F372" s="131" t="str">
        <f t="shared" si="19"/>
        <v>SIM</v>
      </c>
      <c r="G372" s="132">
        <v>41575</v>
      </c>
      <c r="H372" s="119" t="s">
        <v>44</v>
      </c>
      <c r="I372" s="119" t="s">
        <v>62</v>
      </c>
      <c r="J372" s="119">
        <v>192</v>
      </c>
      <c r="K372" s="119">
        <v>432</v>
      </c>
      <c r="L372" s="119">
        <v>4</v>
      </c>
      <c r="M372" s="119">
        <v>4</v>
      </c>
      <c r="N372" s="119">
        <v>32</v>
      </c>
      <c r="O372" s="119" t="s">
        <v>43</v>
      </c>
      <c r="P372" s="119" t="s">
        <v>43</v>
      </c>
      <c r="Q372" s="133" t="s">
        <v>43</v>
      </c>
      <c r="R372" s="134" t="s">
        <v>18</v>
      </c>
      <c r="S372" s="134" t="s">
        <v>8851</v>
      </c>
      <c r="T372" s="134" t="s">
        <v>63</v>
      </c>
      <c r="U372" s="119">
        <v>11</v>
      </c>
      <c r="V372" s="134">
        <v>11370</v>
      </c>
      <c r="W372" s="103" t="s">
        <v>2507</v>
      </c>
      <c r="X372" s="136" t="str">
        <f t="shared" si="17"/>
        <v>11370ABEJN</v>
      </c>
      <c r="Y372" s="137" t="s">
        <v>2508</v>
      </c>
      <c r="Z372" s="119" t="s">
        <v>116</v>
      </c>
      <c r="AA372" s="119" t="s">
        <v>200</v>
      </c>
      <c r="AB372" s="131" t="s">
        <v>2509</v>
      </c>
      <c r="AC372" s="119" t="s">
        <v>87</v>
      </c>
      <c r="AD372" s="119" t="s">
        <v>42</v>
      </c>
      <c r="AE372" s="119" t="s">
        <v>119</v>
      </c>
      <c r="AF372" s="119" t="s">
        <v>120</v>
      </c>
      <c r="AG372" s="119" t="s">
        <v>121</v>
      </c>
      <c r="AH372" s="119"/>
      <c r="AI372" s="138" t="s">
        <v>1069</v>
      </c>
      <c r="AJ372" s="133" t="s">
        <v>123</v>
      </c>
      <c r="AK372" s="133" t="s">
        <v>124</v>
      </c>
      <c r="AL372" s="133"/>
      <c r="AM372" s="133"/>
      <c r="AN372" s="133" t="s">
        <v>42</v>
      </c>
      <c r="AO372" s="133" t="s">
        <v>42</v>
      </c>
      <c r="AP372" s="133" t="s">
        <v>202</v>
      </c>
      <c r="AQ372" s="133" t="s">
        <v>126</v>
      </c>
      <c r="AR372" s="137"/>
      <c r="AS372" s="137"/>
      <c r="AT372" s="137"/>
      <c r="AU372" s="133">
        <v>1001889859</v>
      </c>
      <c r="AV372" s="133" t="s">
        <v>2510</v>
      </c>
      <c r="AW372" s="133" t="s">
        <v>2511</v>
      </c>
      <c r="AX372" s="138" t="s">
        <v>8179</v>
      </c>
      <c r="AY372" s="138"/>
      <c r="AZ372" s="138"/>
      <c r="BA372" s="138"/>
      <c r="BB372" s="138"/>
      <c r="BC372" s="300">
        <v>2026063379</v>
      </c>
      <c r="BD372" s="300" t="s">
        <v>9260</v>
      </c>
      <c r="BE372" s="138"/>
    </row>
    <row r="373" spans="1:98" s="140" customFormat="1" ht="12" customHeight="1">
      <c r="A373" s="119">
        <v>2013</v>
      </c>
      <c r="B373" s="119" t="s">
        <v>138</v>
      </c>
      <c r="C373" s="119" t="s">
        <v>2047</v>
      </c>
      <c r="D373" s="131" t="s">
        <v>43</v>
      </c>
      <c r="E373" s="131" t="str">
        <f t="shared" si="18"/>
        <v>SIM</v>
      </c>
      <c r="F373" s="131" t="str">
        <f t="shared" si="19"/>
        <v>SIM</v>
      </c>
      <c r="G373" s="132">
        <v>41447</v>
      </c>
      <c r="H373" s="119" t="s">
        <v>44</v>
      </c>
      <c r="I373" s="119" t="s">
        <v>62</v>
      </c>
      <c r="J373" s="119">
        <v>192</v>
      </c>
      <c r="K373" s="119">
        <v>432</v>
      </c>
      <c r="L373" s="119">
        <v>4</v>
      </c>
      <c r="M373" s="119">
        <v>4</v>
      </c>
      <c r="N373" s="119">
        <v>32</v>
      </c>
      <c r="O373" s="119" t="s">
        <v>43</v>
      </c>
      <c r="P373" s="119" t="s">
        <v>43</v>
      </c>
      <c r="Q373" s="133" t="s">
        <v>43</v>
      </c>
      <c r="R373" s="134" t="s">
        <v>18</v>
      </c>
      <c r="S373" s="134" t="s">
        <v>8851</v>
      </c>
      <c r="T373" s="134" t="s">
        <v>63</v>
      </c>
      <c r="U373" s="119">
        <v>19</v>
      </c>
      <c r="V373" s="134">
        <v>11415</v>
      </c>
      <c r="W373" s="103" t="s">
        <v>2815</v>
      </c>
      <c r="X373" s="136" t="str">
        <f t="shared" si="17"/>
        <v>11415NZEKA</v>
      </c>
      <c r="Y373" s="137" t="s">
        <v>10644</v>
      </c>
      <c r="Z373" s="119" t="s">
        <v>1538</v>
      </c>
      <c r="AA373" s="119" t="s">
        <v>1527</v>
      </c>
      <c r="AB373" s="131" t="s">
        <v>2816</v>
      </c>
      <c r="AC373" s="142" t="s">
        <v>87</v>
      </c>
      <c r="AD373" s="119" t="s">
        <v>42</v>
      </c>
      <c r="AE373" s="142" t="s">
        <v>1540</v>
      </c>
      <c r="AF373" s="143" t="s">
        <v>992</v>
      </c>
      <c r="AG373" s="143" t="s">
        <v>487</v>
      </c>
      <c r="AH373" s="143"/>
      <c r="AI373" s="119" t="s">
        <v>488</v>
      </c>
      <c r="AJ373" s="133" t="s">
        <v>58</v>
      </c>
      <c r="AK373" s="133" t="s">
        <v>57</v>
      </c>
      <c r="AL373" s="133"/>
      <c r="AM373" s="133"/>
      <c r="AN373" s="133" t="s">
        <v>42</v>
      </c>
      <c r="AO373" s="133" t="s">
        <v>42</v>
      </c>
      <c r="AP373" s="133" t="s">
        <v>70</v>
      </c>
      <c r="AQ373" s="133" t="s">
        <v>126</v>
      </c>
      <c r="AR373" s="137"/>
      <c r="AS373" s="137"/>
      <c r="AT373" s="137"/>
      <c r="AU373" s="133">
        <v>1003665702</v>
      </c>
      <c r="AV373" s="133" t="s">
        <v>2817</v>
      </c>
      <c r="AW373" s="133" t="s">
        <v>2818</v>
      </c>
      <c r="AX373" s="138" t="s">
        <v>8179</v>
      </c>
      <c r="AY373" s="138"/>
      <c r="AZ373" s="138"/>
      <c r="BA373" s="138"/>
      <c r="BB373" s="138"/>
      <c r="BC373" s="300">
        <v>2026063379</v>
      </c>
      <c r="BD373" s="300" t="s">
        <v>10560</v>
      </c>
      <c r="BE373" s="138"/>
    </row>
    <row r="374" spans="1:98" s="140" customFormat="1" ht="12" customHeight="1">
      <c r="A374" s="119">
        <v>2013</v>
      </c>
      <c r="B374" s="119" t="s">
        <v>138</v>
      </c>
      <c r="C374" s="119" t="s">
        <v>2047</v>
      </c>
      <c r="D374" s="131" t="s">
        <v>43</v>
      </c>
      <c r="E374" s="131" t="str">
        <f t="shared" si="18"/>
        <v>SIM</v>
      </c>
      <c r="F374" s="131" t="str">
        <f t="shared" si="19"/>
        <v>SIM</v>
      </c>
      <c r="G374" s="132">
        <v>41604</v>
      </c>
      <c r="H374" s="119" t="s">
        <v>44</v>
      </c>
      <c r="I374" s="119" t="s">
        <v>62</v>
      </c>
      <c r="J374" s="119">
        <v>192</v>
      </c>
      <c r="K374" s="119">
        <v>432</v>
      </c>
      <c r="L374" s="119">
        <v>4</v>
      </c>
      <c r="M374" s="119">
        <v>4</v>
      </c>
      <c r="N374" s="119">
        <v>32</v>
      </c>
      <c r="O374" s="119" t="s">
        <v>43</v>
      </c>
      <c r="P374" s="119" t="s">
        <v>43</v>
      </c>
      <c r="Q374" s="133" t="s">
        <v>43</v>
      </c>
      <c r="R374" s="134" t="s">
        <v>18</v>
      </c>
      <c r="S374" s="134" t="s">
        <v>8851</v>
      </c>
      <c r="T374" s="134" t="s">
        <v>63</v>
      </c>
      <c r="U374" s="119">
        <v>11</v>
      </c>
      <c r="V374" s="134">
        <v>11548</v>
      </c>
      <c r="W374" s="103" t="s">
        <v>2815</v>
      </c>
      <c r="X374" s="136" t="str">
        <f t="shared" si="17"/>
        <v>11548FZEKA</v>
      </c>
      <c r="Y374" s="137" t="s">
        <v>2928</v>
      </c>
      <c r="Z374" s="119" t="s">
        <v>1663</v>
      </c>
      <c r="AA374" s="119" t="s">
        <v>1692</v>
      </c>
      <c r="AB374" s="131" t="s">
        <v>8060</v>
      </c>
      <c r="AC374" s="119" t="s">
        <v>87</v>
      </c>
      <c r="AD374" s="119" t="s">
        <v>42</v>
      </c>
      <c r="AE374" s="119" t="s">
        <v>1694</v>
      </c>
      <c r="AF374" s="119" t="s">
        <v>120</v>
      </c>
      <c r="AG374" s="119" t="s">
        <v>121</v>
      </c>
      <c r="AH374" s="119"/>
      <c r="AI374" s="138" t="s">
        <v>1069</v>
      </c>
      <c r="AJ374" s="133" t="s">
        <v>123</v>
      </c>
      <c r="AK374" s="133" t="s">
        <v>124</v>
      </c>
      <c r="AL374" s="133"/>
      <c r="AM374" s="133"/>
      <c r="AN374" s="133" t="s">
        <v>42</v>
      </c>
      <c r="AO374" s="133" t="s">
        <v>42</v>
      </c>
      <c r="AP374" s="133" t="s">
        <v>1052</v>
      </c>
      <c r="AQ374" s="133" t="s">
        <v>102</v>
      </c>
      <c r="AR374" s="137"/>
      <c r="AS374" s="137"/>
      <c r="AT374" s="137"/>
      <c r="AU374" s="133">
        <v>1001890830</v>
      </c>
      <c r="AV374" s="133" t="s">
        <v>8287</v>
      </c>
      <c r="AW374" s="133" t="s">
        <v>8287</v>
      </c>
      <c r="AX374" s="138" t="s">
        <v>8179</v>
      </c>
      <c r="AY374" s="138"/>
      <c r="AZ374" s="138"/>
      <c r="BA374" s="138"/>
      <c r="BB374" s="138"/>
      <c r="BC374" s="300">
        <v>2026063379</v>
      </c>
      <c r="BD374" s="300" t="s">
        <v>9261</v>
      </c>
      <c r="BE374" s="138"/>
    </row>
    <row r="375" spans="1:98" s="140" customFormat="1" ht="12" customHeight="1">
      <c r="A375" s="119">
        <v>2013</v>
      </c>
      <c r="B375" s="119" t="s">
        <v>138</v>
      </c>
      <c r="C375" s="119" t="s">
        <v>2047</v>
      </c>
      <c r="D375" s="131" t="s">
        <v>43</v>
      </c>
      <c r="E375" s="131" t="str">
        <f t="shared" si="18"/>
        <v>SIM</v>
      </c>
      <c r="F375" s="131" t="str">
        <f t="shared" si="19"/>
        <v>SIM</v>
      </c>
      <c r="G375" s="132">
        <v>41448</v>
      </c>
      <c r="H375" s="119" t="s">
        <v>44</v>
      </c>
      <c r="I375" s="119" t="s">
        <v>62</v>
      </c>
      <c r="J375" s="119">
        <v>192</v>
      </c>
      <c r="K375" s="119">
        <v>432</v>
      </c>
      <c r="L375" s="119">
        <v>4</v>
      </c>
      <c r="M375" s="119">
        <v>4</v>
      </c>
      <c r="N375" s="119">
        <v>32</v>
      </c>
      <c r="O375" s="119" t="s">
        <v>43</v>
      </c>
      <c r="P375" s="119" t="s">
        <v>43</v>
      </c>
      <c r="Q375" s="133" t="s">
        <v>43</v>
      </c>
      <c r="R375" s="134" t="s">
        <v>18</v>
      </c>
      <c r="S375" s="134" t="s">
        <v>8851</v>
      </c>
      <c r="T375" s="134" t="s">
        <v>63</v>
      </c>
      <c r="U375" s="119">
        <v>19</v>
      </c>
      <c r="V375" s="134">
        <v>11415</v>
      </c>
      <c r="W375" s="103" t="s">
        <v>2819</v>
      </c>
      <c r="X375" s="136" t="str">
        <f t="shared" si="17"/>
        <v>11415NZEKE</v>
      </c>
      <c r="Y375" s="137" t="s">
        <v>10647</v>
      </c>
      <c r="Z375" s="119" t="s">
        <v>1538</v>
      </c>
      <c r="AA375" s="119" t="s">
        <v>1527</v>
      </c>
      <c r="AB375" s="131" t="s">
        <v>2820</v>
      </c>
      <c r="AC375" s="142" t="s">
        <v>87</v>
      </c>
      <c r="AD375" s="119" t="s">
        <v>42</v>
      </c>
      <c r="AE375" s="142" t="s">
        <v>1540</v>
      </c>
      <c r="AF375" s="143" t="s">
        <v>992</v>
      </c>
      <c r="AG375" s="143" t="s">
        <v>487</v>
      </c>
      <c r="AH375" s="143"/>
      <c r="AI375" s="119" t="s">
        <v>488</v>
      </c>
      <c r="AJ375" s="133" t="s">
        <v>58</v>
      </c>
      <c r="AK375" s="133" t="s">
        <v>57</v>
      </c>
      <c r="AL375" s="133"/>
      <c r="AM375" s="133"/>
      <c r="AN375" s="133" t="s">
        <v>42</v>
      </c>
      <c r="AO375" s="133" t="s">
        <v>42</v>
      </c>
      <c r="AP375" s="133" t="s">
        <v>70</v>
      </c>
      <c r="AQ375" s="133" t="s">
        <v>126</v>
      </c>
      <c r="AR375" s="137"/>
      <c r="AS375" s="137"/>
      <c r="AT375" s="137"/>
      <c r="AU375" s="145">
        <v>1003665842</v>
      </c>
      <c r="AV375" s="133" t="s">
        <v>2821</v>
      </c>
      <c r="AW375" s="133" t="s">
        <v>2822</v>
      </c>
      <c r="AX375" s="138" t="s">
        <v>8179</v>
      </c>
      <c r="AY375" s="138"/>
      <c r="AZ375" s="138"/>
      <c r="BA375" s="138"/>
      <c r="BB375" s="138"/>
      <c r="BC375" s="300">
        <v>2026063379</v>
      </c>
      <c r="BD375" s="300" t="s">
        <v>10561</v>
      </c>
      <c r="BE375" s="138"/>
    </row>
    <row r="376" spans="1:98" s="140" customFormat="1" ht="12" customHeight="1">
      <c r="A376" s="119">
        <v>2013</v>
      </c>
      <c r="B376" s="119" t="s">
        <v>138</v>
      </c>
      <c r="C376" s="119" t="s">
        <v>2047</v>
      </c>
      <c r="D376" s="131" t="s">
        <v>43</v>
      </c>
      <c r="E376" s="131" t="str">
        <f t="shared" si="18"/>
        <v>SIM</v>
      </c>
      <c r="F376" s="131" t="str">
        <f t="shared" si="19"/>
        <v>SIM</v>
      </c>
      <c r="G376" s="132">
        <v>41452</v>
      </c>
      <c r="H376" s="119" t="s">
        <v>44</v>
      </c>
      <c r="I376" s="119" t="s">
        <v>62</v>
      </c>
      <c r="J376" s="119">
        <v>192</v>
      </c>
      <c r="K376" s="119">
        <v>432</v>
      </c>
      <c r="L376" s="119">
        <v>4</v>
      </c>
      <c r="M376" s="119">
        <v>4</v>
      </c>
      <c r="N376" s="119">
        <v>32</v>
      </c>
      <c r="O376" s="119" t="s">
        <v>43</v>
      </c>
      <c r="P376" s="119" t="s">
        <v>43</v>
      </c>
      <c r="Q376" s="133" t="s">
        <v>43</v>
      </c>
      <c r="R376" s="134" t="s">
        <v>18</v>
      </c>
      <c r="S376" s="134" t="s">
        <v>8851</v>
      </c>
      <c r="T376" s="134" t="s">
        <v>63</v>
      </c>
      <c r="U376" s="119">
        <v>19</v>
      </c>
      <c r="V376" s="134">
        <v>11415</v>
      </c>
      <c r="W376" s="103" t="s">
        <v>2823</v>
      </c>
      <c r="X376" s="136" t="str">
        <f t="shared" si="17"/>
        <v>11415NZEKF</v>
      </c>
      <c r="Y376" s="137" t="s">
        <v>10648</v>
      </c>
      <c r="Z376" s="119" t="s">
        <v>1538</v>
      </c>
      <c r="AA376" s="119" t="s">
        <v>1527</v>
      </c>
      <c r="AB376" s="131" t="s">
        <v>2824</v>
      </c>
      <c r="AC376" s="142" t="s">
        <v>87</v>
      </c>
      <c r="AD376" s="119" t="s">
        <v>42</v>
      </c>
      <c r="AE376" s="142" t="s">
        <v>1540</v>
      </c>
      <c r="AF376" s="143" t="s">
        <v>992</v>
      </c>
      <c r="AG376" s="143" t="s">
        <v>487</v>
      </c>
      <c r="AH376" s="143"/>
      <c r="AI376" s="119" t="s">
        <v>488</v>
      </c>
      <c r="AJ376" s="133" t="s">
        <v>58</v>
      </c>
      <c r="AK376" s="133" t="s">
        <v>57</v>
      </c>
      <c r="AL376" s="133"/>
      <c r="AM376" s="133"/>
      <c r="AN376" s="133" t="s">
        <v>42</v>
      </c>
      <c r="AO376" s="133" t="s">
        <v>42</v>
      </c>
      <c r="AP376" s="133" t="s">
        <v>70</v>
      </c>
      <c r="AQ376" s="133" t="s">
        <v>126</v>
      </c>
      <c r="AR376" s="137"/>
      <c r="AS376" s="137"/>
      <c r="AT376" s="137"/>
      <c r="AU376" s="133">
        <v>1003665915</v>
      </c>
      <c r="AV376" s="133" t="s">
        <v>2825</v>
      </c>
      <c r="AW376" s="133" t="s">
        <v>2826</v>
      </c>
      <c r="AX376" s="138" t="s">
        <v>8179</v>
      </c>
      <c r="AY376" s="138"/>
      <c r="AZ376" s="138"/>
      <c r="BA376" s="138"/>
      <c r="BB376" s="138"/>
      <c r="BC376" s="300">
        <v>2026063379</v>
      </c>
      <c r="BD376" s="300" t="s">
        <v>10562</v>
      </c>
      <c r="BE376" s="138"/>
    </row>
    <row r="377" spans="1:98" s="140" customFormat="1" ht="12" customHeight="1">
      <c r="A377" s="99">
        <v>2013</v>
      </c>
      <c r="B377" s="99" t="s">
        <v>138</v>
      </c>
      <c r="C377" s="99" t="s">
        <v>2047</v>
      </c>
      <c r="D377" s="100" t="s">
        <v>43</v>
      </c>
      <c r="E377" s="100" t="str">
        <f t="shared" si="18"/>
        <v>SIM</v>
      </c>
      <c r="F377" s="100" t="str">
        <f t="shared" si="19"/>
        <v>SIM</v>
      </c>
      <c r="G377" s="132">
        <v>41452</v>
      </c>
      <c r="H377" s="99" t="s">
        <v>44</v>
      </c>
      <c r="I377" s="99" t="s">
        <v>62</v>
      </c>
      <c r="J377" s="99">
        <v>192</v>
      </c>
      <c r="K377" s="99">
        <v>432</v>
      </c>
      <c r="L377" s="218">
        <v>4</v>
      </c>
      <c r="M377" s="99">
        <v>4</v>
      </c>
      <c r="N377" s="99">
        <v>32</v>
      </c>
      <c r="O377" s="99" t="s">
        <v>43</v>
      </c>
      <c r="P377" s="99" t="s">
        <v>43</v>
      </c>
      <c r="Q377" s="145" t="s">
        <v>43</v>
      </c>
      <c r="R377" s="99" t="s">
        <v>18</v>
      </c>
      <c r="S377" s="99" t="s">
        <v>8851</v>
      </c>
      <c r="T377" s="99" t="s">
        <v>63</v>
      </c>
      <c r="U377" s="99">
        <v>19</v>
      </c>
      <c r="V377" s="99">
        <v>11415</v>
      </c>
      <c r="W377" s="103" t="s">
        <v>10678</v>
      </c>
      <c r="X377" s="101" t="str">
        <f t="shared" si="17"/>
        <v>11415NZEKK</v>
      </c>
      <c r="Y377" s="169" t="s">
        <v>10699</v>
      </c>
      <c r="Z377" s="99" t="s">
        <v>1538</v>
      </c>
      <c r="AA377" s="99" t="s">
        <v>1527</v>
      </c>
      <c r="AB377" s="100" t="s">
        <v>10679</v>
      </c>
      <c r="AC377" s="102" t="s">
        <v>87</v>
      </c>
      <c r="AD377" s="99" t="s">
        <v>42</v>
      </c>
      <c r="AE377" s="102" t="s">
        <v>1540</v>
      </c>
      <c r="AF377" s="214" t="s">
        <v>992</v>
      </c>
      <c r="AG377" s="214" t="s">
        <v>487</v>
      </c>
      <c r="AH377" s="115"/>
      <c r="AI377" s="115" t="s">
        <v>488</v>
      </c>
      <c r="AJ377" s="145" t="s">
        <v>58</v>
      </c>
      <c r="AK377" s="292" t="s">
        <v>57</v>
      </c>
      <c r="AL377" s="292" t="s">
        <v>42</v>
      </c>
      <c r="AM377" s="292" t="s">
        <v>42</v>
      </c>
      <c r="AN377" s="292" t="s">
        <v>70</v>
      </c>
      <c r="AO377" s="292" t="s">
        <v>126</v>
      </c>
      <c r="AP377" s="293"/>
      <c r="AQ377" s="293"/>
      <c r="AR377" s="293"/>
      <c r="AS377" s="293"/>
      <c r="AT377" s="293"/>
      <c r="AU377" s="145">
        <v>1003667365</v>
      </c>
      <c r="AV377" s="298" t="s">
        <v>2827</v>
      </c>
      <c r="AW377" s="145" t="s">
        <v>2828</v>
      </c>
      <c r="AX377" s="109" t="s">
        <v>8179</v>
      </c>
      <c r="AY377" s="109"/>
      <c r="AZ377" s="109"/>
      <c r="BA377" s="109"/>
      <c r="BB377" s="109"/>
      <c r="BC377" s="302">
        <v>2026063379</v>
      </c>
      <c r="BD377" s="302" t="s">
        <v>10680</v>
      </c>
      <c r="BE377" s="109"/>
      <c r="BF377" s="121"/>
      <c r="BG377" s="121"/>
      <c r="BH377" s="121"/>
      <c r="BI377" s="121"/>
      <c r="BJ377" s="121"/>
      <c r="BK377" s="121"/>
      <c r="BL377" s="121"/>
      <c r="BM377" s="121"/>
      <c r="BN377" s="121"/>
      <c r="BO377" s="121"/>
      <c r="BP377" s="121"/>
      <c r="BQ377" s="121"/>
      <c r="BR377" s="121"/>
      <c r="BS377" s="121"/>
      <c r="BT377" s="121"/>
      <c r="BU377" s="121"/>
      <c r="BV377" s="121"/>
      <c r="BW377" s="121"/>
      <c r="BX377" s="121"/>
      <c r="BY377" s="121"/>
      <c r="BZ377" s="121"/>
      <c r="CA377" s="121"/>
      <c r="CB377" s="121"/>
      <c r="CC377" s="121"/>
      <c r="CD377" s="121"/>
      <c r="CE377" s="121"/>
      <c r="CF377" s="121"/>
      <c r="CG377" s="121"/>
      <c r="CH377" s="121"/>
      <c r="CI377" s="121"/>
      <c r="CJ377" s="121"/>
      <c r="CK377" s="121"/>
      <c r="CL377" s="121"/>
      <c r="CM377" s="121"/>
      <c r="CN377" s="121"/>
      <c r="CO377" s="121"/>
      <c r="CP377" s="121"/>
      <c r="CQ377" s="121"/>
      <c r="CR377" s="121"/>
      <c r="CS377" s="121"/>
      <c r="CT377" s="121"/>
    </row>
    <row r="378" spans="1:98" s="140" customFormat="1" ht="12" customHeight="1">
      <c r="A378" s="99">
        <v>2013</v>
      </c>
      <c r="B378" s="99" t="s">
        <v>138</v>
      </c>
      <c r="C378" s="99" t="s">
        <v>2047</v>
      </c>
      <c r="D378" s="100" t="s">
        <v>43</v>
      </c>
      <c r="E378" s="100" t="str">
        <f t="shared" si="18"/>
        <v>SIM</v>
      </c>
      <c r="F378" s="100" t="str">
        <f t="shared" si="19"/>
        <v>SIM</v>
      </c>
      <c r="G378" s="132">
        <v>41452</v>
      </c>
      <c r="H378" s="218" t="s">
        <v>44</v>
      </c>
      <c r="I378" s="99" t="s">
        <v>62</v>
      </c>
      <c r="J378" s="99">
        <v>192</v>
      </c>
      <c r="K378" s="99">
        <v>432</v>
      </c>
      <c r="L378" s="99">
        <v>4</v>
      </c>
      <c r="M378" s="99">
        <v>4</v>
      </c>
      <c r="N378" s="99">
        <v>32</v>
      </c>
      <c r="O378" s="99" t="s">
        <v>43</v>
      </c>
      <c r="P378" s="99" t="s">
        <v>43</v>
      </c>
      <c r="Q378" s="145" t="s">
        <v>43</v>
      </c>
      <c r="R378" s="99" t="s">
        <v>18</v>
      </c>
      <c r="S378" s="99" t="s">
        <v>8851</v>
      </c>
      <c r="T378" s="99" t="s">
        <v>63</v>
      </c>
      <c r="U378" s="99">
        <v>19</v>
      </c>
      <c r="V378" s="99">
        <v>11415</v>
      </c>
      <c r="W378" s="103" t="s">
        <v>10681</v>
      </c>
      <c r="X378" s="101" t="str">
        <f t="shared" si="17"/>
        <v>11415NZEKL</v>
      </c>
      <c r="Y378" s="169" t="s">
        <v>10700</v>
      </c>
      <c r="Z378" s="99" t="s">
        <v>1538</v>
      </c>
      <c r="AA378" s="99" t="s">
        <v>1527</v>
      </c>
      <c r="AB378" s="100" t="s">
        <v>10682</v>
      </c>
      <c r="AC378" s="102" t="s">
        <v>87</v>
      </c>
      <c r="AD378" s="99" t="s">
        <v>42</v>
      </c>
      <c r="AE378" s="102" t="s">
        <v>1540</v>
      </c>
      <c r="AF378" s="214" t="s">
        <v>992</v>
      </c>
      <c r="AG378" s="214" t="s">
        <v>487</v>
      </c>
      <c r="AH378" s="120"/>
      <c r="AI378" s="99" t="s">
        <v>488</v>
      </c>
      <c r="AJ378" s="145" t="s">
        <v>58</v>
      </c>
      <c r="AK378" s="292" t="s">
        <v>57</v>
      </c>
      <c r="AL378" s="292"/>
      <c r="AM378" s="292"/>
      <c r="AN378" s="292" t="s">
        <v>42</v>
      </c>
      <c r="AO378" s="292" t="s">
        <v>42</v>
      </c>
      <c r="AP378" s="292" t="s">
        <v>70</v>
      </c>
      <c r="AQ378" s="292" t="s">
        <v>126</v>
      </c>
      <c r="AR378" s="293"/>
      <c r="AS378" s="293"/>
      <c r="AT378" s="293"/>
      <c r="AU378" s="145">
        <v>1003667411</v>
      </c>
      <c r="AV378" s="298" t="s">
        <v>2829</v>
      </c>
      <c r="AW378" s="145" t="s">
        <v>2830</v>
      </c>
      <c r="AX378" s="138" t="s">
        <v>8179</v>
      </c>
      <c r="AY378" s="109"/>
      <c r="AZ378" s="109"/>
      <c r="BA378" s="109"/>
      <c r="BB378" s="109"/>
      <c r="BC378" s="302">
        <v>2026063379</v>
      </c>
      <c r="BD378" s="302" t="s">
        <v>10683</v>
      </c>
      <c r="BE378" s="109"/>
      <c r="BF378" s="121"/>
      <c r="BG378" s="121"/>
      <c r="BH378" s="121"/>
      <c r="BI378" s="121"/>
      <c r="BJ378" s="121"/>
      <c r="BK378" s="121"/>
      <c r="BL378" s="121"/>
      <c r="BM378" s="121"/>
      <c r="BN378" s="121"/>
      <c r="BO378" s="121"/>
      <c r="BP378" s="121"/>
      <c r="BQ378" s="121"/>
      <c r="BR378" s="121"/>
      <c r="BS378" s="121"/>
      <c r="BT378" s="121"/>
      <c r="BU378" s="121"/>
      <c r="BV378" s="121"/>
      <c r="BW378" s="121"/>
      <c r="BX378" s="121"/>
      <c r="BY378" s="121"/>
      <c r="BZ378" s="121"/>
      <c r="CA378" s="121"/>
      <c r="CB378" s="121"/>
      <c r="CC378" s="121"/>
      <c r="CD378" s="121"/>
      <c r="CE378" s="121"/>
      <c r="CF378" s="121"/>
      <c r="CG378" s="121"/>
      <c r="CH378" s="121"/>
      <c r="CI378" s="121"/>
      <c r="CJ378" s="121"/>
      <c r="CK378" s="121"/>
      <c r="CL378" s="121"/>
      <c r="CM378" s="121"/>
      <c r="CN378" s="121"/>
      <c r="CO378" s="121"/>
      <c r="CP378" s="121"/>
      <c r="CQ378" s="121"/>
      <c r="CR378" s="121"/>
      <c r="CS378" s="121"/>
      <c r="CT378" s="121"/>
    </row>
    <row r="379" spans="1:98" s="140" customFormat="1" ht="12" customHeight="1">
      <c r="A379" s="119">
        <v>2013</v>
      </c>
      <c r="B379" s="119" t="s">
        <v>138</v>
      </c>
      <c r="C379" s="119" t="s">
        <v>2047</v>
      </c>
      <c r="D379" s="131" t="s">
        <v>43</v>
      </c>
      <c r="E379" s="131" t="str">
        <f t="shared" si="18"/>
        <v>SIM</v>
      </c>
      <c r="F379" s="131" t="str">
        <f t="shared" si="19"/>
        <v>SIM</v>
      </c>
      <c r="G379" s="132">
        <v>41555</v>
      </c>
      <c r="H379" s="119" t="s">
        <v>44</v>
      </c>
      <c r="I379" s="119" t="s">
        <v>62</v>
      </c>
      <c r="J379" s="119">
        <v>192</v>
      </c>
      <c r="K379" s="119">
        <v>432</v>
      </c>
      <c r="L379" s="119">
        <v>4</v>
      </c>
      <c r="M379" s="119">
        <v>4</v>
      </c>
      <c r="N379" s="119">
        <v>32</v>
      </c>
      <c r="O379" s="119" t="s">
        <v>43</v>
      </c>
      <c r="P379" s="119" t="s">
        <v>43</v>
      </c>
      <c r="Q379" s="133" t="s">
        <v>43</v>
      </c>
      <c r="R379" s="134" t="s">
        <v>18</v>
      </c>
      <c r="S379" s="134" t="s">
        <v>8851</v>
      </c>
      <c r="T379" s="134" t="s">
        <v>63</v>
      </c>
      <c r="U379" s="119">
        <v>11</v>
      </c>
      <c r="V379" s="134">
        <v>11370</v>
      </c>
      <c r="W379" s="103" t="s">
        <v>2512</v>
      </c>
      <c r="X379" s="136" t="str">
        <f t="shared" si="17"/>
        <v>11370ABELE</v>
      </c>
      <c r="Y379" s="137" t="s">
        <v>2513</v>
      </c>
      <c r="Z379" s="119" t="s">
        <v>116</v>
      </c>
      <c r="AA379" s="119" t="s">
        <v>200</v>
      </c>
      <c r="AB379" s="131" t="s">
        <v>2514</v>
      </c>
      <c r="AC379" s="119" t="s">
        <v>87</v>
      </c>
      <c r="AD379" s="119" t="s">
        <v>42</v>
      </c>
      <c r="AE379" s="119" t="s">
        <v>119</v>
      </c>
      <c r="AF379" s="119" t="s">
        <v>120</v>
      </c>
      <c r="AG379" s="119" t="s">
        <v>121</v>
      </c>
      <c r="AH379" s="119"/>
      <c r="AI379" s="138" t="s">
        <v>1340</v>
      </c>
      <c r="AJ379" s="133" t="s">
        <v>123</v>
      </c>
      <c r="AK379" s="133" t="s">
        <v>124</v>
      </c>
      <c r="AL379" s="133"/>
      <c r="AM379" s="133"/>
      <c r="AN379" s="133" t="s">
        <v>42</v>
      </c>
      <c r="AO379" s="133" t="s">
        <v>42</v>
      </c>
      <c r="AP379" s="133" t="s">
        <v>202</v>
      </c>
      <c r="AQ379" s="133" t="s">
        <v>126</v>
      </c>
      <c r="AR379" s="137"/>
      <c r="AS379" s="137"/>
      <c r="AT379" s="137"/>
      <c r="AU379" s="133">
        <v>1001879462</v>
      </c>
      <c r="AV379" s="133" t="s">
        <v>2515</v>
      </c>
      <c r="AW379" s="133" t="s">
        <v>2516</v>
      </c>
      <c r="AX379" s="138" t="s">
        <v>8179</v>
      </c>
      <c r="AY379" s="138"/>
      <c r="AZ379" s="138"/>
      <c r="BA379" s="138"/>
      <c r="BB379" s="138"/>
      <c r="BC379" s="300">
        <v>2026063379</v>
      </c>
      <c r="BD379" s="300" t="s">
        <v>9262</v>
      </c>
      <c r="BE379" s="138"/>
    </row>
    <row r="380" spans="1:98" s="140" customFormat="1" ht="12" customHeight="1">
      <c r="A380" s="119">
        <v>2013</v>
      </c>
      <c r="B380" s="119" t="s">
        <v>138</v>
      </c>
      <c r="C380" s="119" t="s">
        <v>2047</v>
      </c>
      <c r="D380" s="131" t="s">
        <v>43</v>
      </c>
      <c r="E380" s="131" t="str">
        <f t="shared" si="18"/>
        <v>SIM</v>
      </c>
      <c r="F380" s="131" t="str">
        <f t="shared" si="19"/>
        <v>SIM</v>
      </c>
      <c r="G380" s="132">
        <v>41563</v>
      </c>
      <c r="H380" s="119" t="s">
        <v>44</v>
      </c>
      <c r="I380" s="119" t="s">
        <v>62</v>
      </c>
      <c r="J380" s="119">
        <v>192</v>
      </c>
      <c r="K380" s="119">
        <v>432</v>
      </c>
      <c r="L380" s="119">
        <v>4</v>
      </c>
      <c r="M380" s="119">
        <v>4</v>
      </c>
      <c r="N380" s="119">
        <v>32</v>
      </c>
      <c r="O380" s="119" t="s">
        <v>43</v>
      </c>
      <c r="P380" s="119" t="s">
        <v>43</v>
      </c>
      <c r="Q380" s="133" t="s">
        <v>43</v>
      </c>
      <c r="R380" s="134" t="s">
        <v>18</v>
      </c>
      <c r="S380" s="134" t="s">
        <v>8851</v>
      </c>
      <c r="T380" s="134" t="s">
        <v>63</v>
      </c>
      <c r="U380" s="119">
        <v>11</v>
      </c>
      <c r="V380" s="134">
        <v>11370</v>
      </c>
      <c r="W380" s="103" t="s">
        <v>2517</v>
      </c>
      <c r="X380" s="136" t="str">
        <f t="shared" si="17"/>
        <v>11370ABELF</v>
      </c>
      <c r="Y380" s="137" t="s">
        <v>2518</v>
      </c>
      <c r="Z380" s="119" t="s">
        <v>116</v>
      </c>
      <c r="AA380" s="119" t="s">
        <v>200</v>
      </c>
      <c r="AB380" s="131" t="s">
        <v>2519</v>
      </c>
      <c r="AC380" s="119" t="s">
        <v>87</v>
      </c>
      <c r="AD380" s="119" t="s">
        <v>42</v>
      </c>
      <c r="AE380" s="119" t="s">
        <v>119</v>
      </c>
      <c r="AF380" s="119" t="s">
        <v>120</v>
      </c>
      <c r="AG380" s="119" t="s">
        <v>121</v>
      </c>
      <c r="AH380" s="119"/>
      <c r="AI380" s="138" t="s">
        <v>1340</v>
      </c>
      <c r="AJ380" s="133" t="s">
        <v>123</v>
      </c>
      <c r="AK380" s="133" t="s">
        <v>124</v>
      </c>
      <c r="AL380" s="133"/>
      <c r="AM380" s="133"/>
      <c r="AN380" s="133" t="s">
        <v>42</v>
      </c>
      <c r="AO380" s="133" t="s">
        <v>42</v>
      </c>
      <c r="AP380" s="133" t="s">
        <v>202</v>
      </c>
      <c r="AQ380" s="133" t="s">
        <v>126</v>
      </c>
      <c r="AR380" s="137"/>
      <c r="AS380" s="137"/>
      <c r="AT380" s="137"/>
      <c r="AU380" s="133">
        <v>1001879896</v>
      </c>
      <c r="AV380" s="133" t="s">
        <v>220</v>
      </c>
      <c r="AW380" s="133" t="s">
        <v>221</v>
      </c>
      <c r="AX380" s="138" t="s">
        <v>8179</v>
      </c>
      <c r="AY380" s="138"/>
      <c r="AZ380" s="138"/>
      <c r="BA380" s="138"/>
      <c r="BB380" s="138"/>
      <c r="BC380" s="300">
        <v>2026063379</v>
      </c>
      <c r="BD380" s="300" t="s">
        <v>9263</v>
      </c>
      <c r="BE380" s="138"/>
    </row>
    <row r="381" spans="1:98" s="140" customFormat="1" ht="12" customHeight="1">
      <c r="A381" s="119">
        <v>2013</v>
      </c>
      <c r="B381" s="119" t="s">
        <v>138</v>
      </c>
      <c r="C381" s="119" t="s">
        <v>2047</v>
      </c>
      <c r="D381" s="131" t="s">
        <v>43</v>
      </c>
      <c r="E381" s="131" t="str">
        <f t="shared" si="18"/>
        <v>SIM</v>
      </c>
      <c r="F381" s="131" t="str">
        <f t="shared" si="19"/>
        <v>SIM</v>
      </c>
      <c r="G381" s="132">
        <v>41470</v>
      </c>
      <c r="H381" s="119" t="s">
        <v>44</v>
      </c>
      <c r="I381" s="119" t="s">
        <v>62</v>
      </c>
      <c r="J381" s="119">
        <v>192</v>
      </c>
      <c r="K381" s="119">
        <v>432</v>
      </c>
      <c r="L381" s="119">
        <v>4</v>
      </c>
      <c r="M381" s="119">
        <v>4</v>
      </c>
      <c r="N381" s="119">
        <v>32</v>
      </c>
      <c r="O381" s="119" t="s">
        <v>43</v>
      </c>
      <c r="P381" s="119" t="s">
        <v>43</v>
      </c>
      <c r="Q381" s="133" t="s">
        <v>43</v>
      </c>
      <c r="R381" s="134" t="s">
        <v>18</v>
      </c>
      <c r="S381" s="134" t="s">
        <v>8851</v>
      </c>
      <c r="T381" s="134" t="s">
        <v>63</v>
      </c>
      <c r="U381" s="119">
        <v>11</v>
      </c>
      <c r="V381" s="134">
        <v>11370</v>
      </c>
      <c r="W381" s="135" t="s">
        <v>2520</v>
      </c>
      <c r="X381" s="136" t="str">
        <f t="shared" si="17"/>
        <v>11370ABELJ</v>
      </c>
      <c r="Y381" s="137" t="s">
        <v>2521</v>
      </c>
      <c r="Z381" s="119" t="s">
        <v>116</v>
      </c>
      <c r="AA381" s="119" t="s">
        <v>200</v>
      </c>
      <c r="AB381" s="131" t="s">
        <v>2522</v>
      </c>
      <c r="AC381" s="119" t="s">
        <v>87</v>
      </c>
      <c r="AD381" s="119" t="s">
        <v>42</v>
      </c>
      <c r="AE381" s="119" t="s">
        <v>119</v>
      </c>
      <c r="AF381" s="119" t="s">
        <v>120</v>
      </c>
      <c r="AG381" s="119" t="s">
        <v>121</v>
      </c>
      <c r="AH381" s="119"/>
      <c r="AI381" s="119" t="s">
        <v>291</v>
      </c>
      <c r="AJ381" s="133" t="s">
        <v>123</v>
      </c>
      <c r="AK381" s="133" t="s">
        <v>124</v>
      </c>
      <c r="AL381" s="133"/>
      <c r="AM381" s="133"/>
      <c r="AN381" s="133" t="s">
        <v>42</v>
      </c>
      <c r="AO381" s="133" t="s">
        <v>42</v>
      </c>
      <c r="AP381" s="133" t="s">
        <v>202</v>
      </c>
      <c r="AQ381" s="133" t="s">
        <v>126</v>
      </c>
      <c r="AR381" s="137"/>
      <c r="AS381" s="137"/>
      <c r="AT381" s="137"/>
      <c r="AU381" s="133">
        <v>1001870511</v>
      </c>
      <c r="AV381" s="133" t="s">
        <v>2523</v>
      </c>
      <c r="AW381" s="133" t="s">
        <v>2524</v>
      </c>
      <c r="AX381" s="138" t="s">
        <v>8179</v>
      </c>
      <c r="AY381" s="138"/>
      <c r="AZ381" s="138"/>
      <c r="BA381" s="138"/>
      <c r="BB381" s="138"/>
      <c r="BC381" s="300">
        <v>2026063379</v>
      </c>
      <c r="BD381" s="300" t="s">
        <v>9264</v>
      </c>
      <c r="BE381" s="138"/>
    </row>
    <row r="382" spans="1:98" s="140" customFormat="1" ht="12" customHeight="1">
      <c r="A382" s="119">
        <v>2013</v>
      </c>
      <c r="B382" s="119" t="s">
        <v>138</v>
      </c>
      <c r="C382" s="119" t="s">
        <v>2047</v>
      </c>
      <c r="D382" s="131" t="s">
        <v>43</v>
      </c>
      <c r="E382" s="131" t="str">
        <f t="shared" si="18"/>
        <v>SIM</v>
      </c>
      <c r="F382" s="131" t="str">
        <f t="shared" si="19"/>
        <v>SIM</v>
      </c>
      <c r="G382" s="132">
        <v>41521</v>
      </c>
      <c r="H382" s="119" t="s">
        <v>44</v>
      </c>
      <c r="I382" s="119" t="s">
        <v>62</v>
      </c>
      <c r="J382" s="119">
        <v>192</v>
      </c>
      <c r="K382" s="119">
        <v>432</v>
      </c>
      <c r="L382" s="119">
        <v>4</v>
      </c>
      <c r="M382" s="119">
        <v>4</v>
      </c>
      <c r="N382" s="119">
        <v>32</v>
      </c>
      <c r="O382" s="119" t="s">
        <v>43</v>
      </c>
      <c r="P382" s="119" t="s">
        <v>43</v>
      </c>
      <c r="Q382" s="133" t="s">
        <v>43</v>
      </c>
      <c r="R382" s="134" t="s">
        <v>18</v>
      </c>
      <c r="S382" s="134" t="s">
        <v>8851</v>
      </c>
      <c r="T382" s="134" t="s">
        <v>63</v>
      </c>
      <c r="U382" s="119">
        <v>11</v>
      </c>
      <c r="V382" s="134">
        <v>11370</v>
      </c>
      <c r="W382" s="103" t="s">
        <v>2525</v>
      </c>
      <c r="X382" s="136" t="str">
        <f t="shared" si="17"/>
        <v>11370ABELK</v>
      </c>
      <c r="Y382" s="137" t="s">
        <v>2526</v>
      </c>
      <c r="Z382" s="119" t="s">
        <v>116</v>
      </c>
      <c r="AA382" s="119" t="s">
        <v>200</v>
      </c>
      <c r="AB382" s="131" t="s">
        <v>2527</v>
      </c>
      <c r="AC382" s="119" t="s">
        <v>87</v>
      </c>
      <c r="AD382" s="119" t="s">
        <v>42</v>
      </c>
      <c r="AE382" s="119" t="s">
        <v>119</v>
      </c>
      <c r="AF382" s="119" t="s">
        <v>120</v>
      </c>
      <c r="AG382" s="119" t="s">
        <v>121</v>
      </c>
      <c r="AH382" s="119"/>
      <c r="AI382" s="138" t="s">
        <v>1069</v>
      </c>
      <c r="AJ382" s="133" t="s">
        <v>123</v>
      </c>
      <c r="AK382" s="133" t="s">
        <v>124</v>
      </c>
      <c r="AL382" s="133"/>
      <c r="AM382" s="133"/>
      <c r="AN382" s="133" t="s">
        <v>42</v>
      </c>
      <c r="AO382" s="133" t="s">
        <v>42</v>
      </c>
      <c r="AP382" s="133" t="s">
        <v>202</v>
      </c>
      <c r="AQ382" s="133" t="s">
        <v>126</v>
      </c>
      <c r="AR382" s="137"/>
      <c r="AS382" s="137"/>
      <c r="AT382" s="137"/>
      <c r="AU382" s="133">
        <v>1001875475</v>
      </c>
      <c r="AV382" s="133" t="s">
        <v>2528</v>
      </c>
      <c r="AW382" s="133" t="s">
        <v>2529</v>
      </c>
      <c r="AX382" s="138" t="s">
        <v>8179</v>
      </c>
      <c r="AY382" s="138"/>
      <c r="AZ382" s="138"/>
      <c r="BA382" s="138"/>
      <c r="BB382" s="138"/>
      <c r="BC382" s="300">
        <v>2026063379</v>
      </c>
      <c r="BD382" s="300" t="s">
        <v>9265</v>
      </c>
      <c r="BE382" s="138"/>
    </row>
    <row r="383" spans="1:98" s="140" customFormat="1" ht="12" customHeight="1">
      <c r="A383" s="119">
        <v>2013</v>
      </c>
      <c r="B383" s="119" t="s">
        <v>138</v>
      </c>
      <c r="C383" s="119" t="s">
        <v>2047</v>
      </c>
      <c r="D383" s="131" t="s">
        <v>43</v>
      </c>
      <c r="E383" s="131" t="str">
        <f t="shared" si="18"/>
        <v>SIM</v>
      </c>
      <c r="F383" s="131" t="str">
        <f t="shared" si="19"/>
        <v>SIM</v>
      </c>
      <c r="G383" s="132">
        <v>41515</v>
      </c>
      <c r="H383" s="119" t="s">
        <v>44</v>
      </c>
      <c r="I383" s="119" t="s">
        <v>62</v>
      </c>
      <c r="J383" s="119">
        <v>192</v>
      </c>
      <c r="K383" s="119">
        <v>432</v>
      </c>
      <c r="L383" s="119">
        <v>4</v>
      </c>
      <c r="M383" s="119">
        <v>4</v>
      </c>
      <c r="N383" s="119">
        <v>32</v>
      </c>
      <c r="O383" s="119" t="s">
        <v>43</v>
      </c>
      <c r="P383" s="119" t="s">
        <v>43</v>
      </c>
      <c r="Q383" s="133" t="s">
        <v>43</v>
      </c>
      <c r="R383" s="134" t="s">
        <v>18</v>
      </c>
      <c r="S383" s="134" t="s">
        <v>8851</v>
      </c>
      <c r="T383" s="134" t="s">
        <v>63</v>
      </c>
      <c r="U383" s="119">
        <v>11</v>
      </c>
      <c r="V383" s="134">
        <v>11370</v>
      </c>
      <c r="W383" s="103" t="s">
        <v>2530</v>
      </c>
      <c r="X383" s="136" t="str">
        <f t="shared" si="17"/>
        <v>11370ABELL</v>
      </c>
      <c r="Y383" s="137" t="s">
        <v>2531</v>
      </c>
      <c r="Z383" s="119" t="s">
        <v>116</v>
      </c>
      <c r="AA383" s="119" t="s">
        <v>200</v>
      </c>
      <c r="AB383" s="131" t="s">
        <v>2532</v>
      </c>
      <c r="AC383" s="119" t="s">
        <v>87</v>
      </c>
      <c r="AD383" s="119" t="s">
        <v>42</v>
      </c>
      <c r="AE383" s="119" t="s">
        <v>119</v>
      </c>
      <c r="AF383" s="119" t="s">
        <v>120</v>
      </c>
      <c r="AG383" s="119" t="s">
        <v>121</v>
      </c>
      <c r="AH383" s="119"/>
      <c r="AI383" s="138" t="s">
        <v>1069</v>
      </c>
      <c r="AJ383" s="133" t="s">
        <v>123</v>
      </c>
      <c r="AK383" s="133" t="s">
        <v>124</v>
      </c>
      <c r="AL383" s="133"/>
      <c r="AM383" s="133"/>
      <c r="AN383" s="133" t="s">
        <v>42</v>
      </c>
      <c r="AO383" s="133" t="s">
        <v>42</v>
      </c>
      <c r="AP383" s="133" t="s">
        <v>202</v>
      </c>
      <c r="AQ383" s="133" t="s">
        <v>126</v>
      </c>
      <c r="AR383" s="137"/>
      <c r="AS383" s="137"/>
      <c r="AT383" s="137"/>
      <c r="AU383" s="133">
        <v>1001871690</v>
      </c>
      <c r="AV383" s="133" t="s">
        <v>2533</v>
      </c>
      <c r="AW383" s="133" t="s">
        <v>2534</v>
      </c>
      <c r="AX383" s="138" t="s">
        <v>8179</v>
      </c>
      <c r="AY383" s="138"/>
      <c r="AZ383" s="138"/>
      <c r="BA383" s="138"/>
      <c r="BB383" s="138"/>
      <c r="BC383" s="300">
        <v>2026063379</v>
      </c>
      <c r="BD383" s="300" t="s">
        <v>9266</v>
      </c>
      <c r="BE383" s="138"/>
    </row>
    <row r="384" spans="1:98" s="140" customFormat="1" ht="12" customHeight="1">
      <c r="A384" s="119">
        <v>2013</v>
      </c>
      <c r="B384" s="119" t="s">
        <v>138</v>
      </c>
      <c r="C384" s="119" t="s">
        <v>2047</v>
      </c>
      <c r="D384" s="131" t="s">
        <v>43</v>
      </c>
      <c r="E384" s="131" t="str">
        <f t="shared" si="18"/>
        <v>SIM</v>
      </c>
      <c r="F384" s="131" t="str">
        <f t="shared" si="19"/>
        <v>SIM</v>
      </c>
      <c r="G384" s="132">
        <v>41520</v>
      </c>
      <c r="H384" s="119" t="s">
        <v>44</v>
      </c>
      <c r="I384" s="119" t="s">
        <v>62</v>
      </c>
      <c r="J384" s="119">
        <v>192</v>
      </c>
      <c r="K384" s="119">
        <v>432</v>
      </c>
      <c r="L384" s="119">
        <v>4</v>
      </c>
      <c r="M384" s="119">
        <v>4</v>
      </c>
      <c r="N384" s="119">
        <v>32</v>
      </c>
      <c r="O384" s="119" t="s">
        <v>43</v>
      </c>
      <c r="P384" s="119" t="s">
        <v>43</v>
      </c>
      <c r="Q384" s="133" t="s">
        <v>43</v>
      </c>
      <c r="R384" s="134" t="s">
        <v>18</v>
      </c>
      <c r="S384" s="134" t="s">
        <v>8851</v>
      </c>
      <c r="T384" s="134" t="s">
        <v>63</v>
      </c>
      <c r="U384" s="119">
        <v>11</v>
      </c>
      <c r="V384" s="134">
        <v>11370</v>
      </c>
      <c r="W384" s="103" t="s">
        <v>2535</v>
      </c>
      <c r="X384" s="136" t="str">
        <f t="shared" ref="X384:X447" si="20">V384&amp;AA384&amp;W384</f>
        <v>11370ABELM</v>
      </c>
      <c r="Y384" s="137" t="s">
        <v>2536</v>
      </c>
      <c r="Z384" s="119" t="s">
        <v>116</v>
      </c>
      <c r="AA384" s="119" t="s">
        <v>200</v>
      </c>
      <c r="AB384" s="131" t="s">
        <v>2537</v>
      </c>
      <c r="AC384" s="119" t="s">
        <v>87</v>
      </c>
      <c r="AD384" s="119" t="s">
        <v>42</v>
      </c>
      <c r="AE384" s="119" t="s">
        <v>119</v>
      </c>
      <c r="AF384" s="119" t="s">
        <v>120</v>
      </c>
      <c r="AG384" s="119" t="s">
        <v>121</v>
      </c>
      <c r="AH384" s="119"/>
      <c r="AI384" s="138" t="s">
        <v>1069</v>
      </c>
      <c r="AJ384" s="133" t="s">
        <v>123</v>
      </c>
      <c r="AK384" s="133" t="s">
        <v>124</v>
      </c>
      <c r="AL384" s="133"/>
      <c r="AM384" s="133"/>
      <c r="AN384" s="133" t="s">
        <v>42</v>
      </c>
      <c r="AO384" s="133" t="s">
        <v>42</v>
      </c>
      <c r="AP384" s="133" t="s">
        <v>202</v>
      </c>
      <c r="AQ384" s="133" t="s">
        <v>126</v>
      </c>
      <c r="AR384" s="137"/>
      <c r="AS384" s="137"/>
      <c r="AT384" s="137"/>
      <c r="AU384" s="133">
        <v>1001871747</v>
      </c>
      <c r="AV384" s="133" t="s">
        <v>2538</v>
      </c>
      <c r="AW384" s="133" t="s">
        <v>2539</v>
      </c>
      <c r="AX384" s="138" t="s">
        <v>8179</v>
      </c>
      <c r="AY384" s="138"/>
      <c r="AZ384" s="138"/>
      <c r="BA384" s="138"/>
      <c r="BB384" s="138"/>
      <c r="BC384" s="300">
        <v>2026063379</v>
      </c>
      <c r="BD384" s="300" t="s">
        <v>9267</v>
      </c>
      <c r="BE384" s="138"/>
    </row>
    <row r="385" spans="1:57" s="140" customFormat="1" ht="12" customHeight="1">
      <c r="A385" s="119">
        <v>2013</v>
      </c>
      <c r="B385" s="119" t="s">
        <v>138</v>
      </c>
      <c r="C385" s="119" t="s">
        <v>2047</v>
      </c>
      <c r="D385" s="131" t="s">
        <v>43</v>
      </c>
      <c r="E385" s="131" t="str">
        <f t="shared" si="18"/>
        <v>SIM</v>
      </c>
      <c r="F385" s="131" t="str">
        <f t="shared" si="19"/>
        <v>SIM</v>
      </c>
      <c r="G385" s="132">
        <v>41521</v>
      </c>
      <c r="H385" s="119" t="s">
        <v>44</v>
      </c>
      <c r="I385" s="119" t="s">
        <v>62</v>
      </c>
      <c r="J385" s="119">
        <v>192</v>
      </c>
      <c r="K385" s="119">
        <v>432</v>
      </c>
      <c r="L385" s="119">
        <v>4</v>
      </c>
      <c r="M385" s="119">
        <v>4</v>
      </c>
      <c r="N385" s="119">
        <v>32</v>
      </c>
      <c r="O385" s="119" t="s">
        <v>43</v>
      </c>
      <c r="P385" s="119" t="s">
        <v>43</v>
      </c>
      <c r="Q385" s="133" t="s">
        <v>43</v>
      </c>
      <c r="R385" s="134" t="s">
        <v>18</v>
      </c>
      <c r="S385" s="134" t="s">
        <v>8851</v>
      </c>
      <c r="T385" s="134" t="s">
        <v>63</v>
      </c>
      <c r="U385" s="119">
        <v>11</v>
      </c>
      <c r="V385" s="134">
        <v>11370</v>
      </c>
      <c r="W385" s="103" t="s">
        <v>2540</v>
      </c>
      <c r="X385" s="136" t="str">
        <f t="shared" si="20"/>
        <v>11370ABELZ</v>
      </c>
      <c r="Y385" s="137" t="s">
        <v>2541</v>
      </c>
      <c r="Z385" s="119" t="s">
        <v>116</v>
      </c>
      <c r="AA385" s="119" t="s">
        <v>200</v>
      </c>
      <c r="AB385" s="131" t="s">
        <v>2542</v>
      </c>
      <c r="AC385" s="119" t="s">
        <v>87</v>
      </c>
      <c r="AD385" s="119" t="s">
        <v>42</v>
      </c>
      <c r="AE385" s="119" t="s">
        <v>119</v>
      </c>
      <c r="AF385" s="119" t="s">
        <v>120</v>
      </c>
      <c r="AG385" s="119" t="s">
        <v>121</v>
      </c>
      <c r="AH385" s="119"/>
      <c r="AI385" s="138" t="s">
        <v>1069</v>
      </c>
      <c r="AJ385" s="133" t="s">
        <v>123</v>
      </c>
      <c r="AK385" s="133" t="s">
        <v>124</v>
      </c>
      <c r="AL385" s="133"/>
      <c r="AM385" s="133"/>
      <c r="AN385" s="133" t="s">
        <v>42</v>
      </c>
      <c r="AO385" s="133" t="s">
        <v>42</v>
      </c>
      <c r="AP385" s="133" t="s">
        <v>202</v>
      </c>
      <c r="AQ385" s="133" t="s">
        <v>126</v>
      </c>
      <c r="AR385" s="137"/>
      <c r="AS385" s="137"/>
      <c r="AT385" s="137"/>
      <c r="AU385" s="133">
        <v>1001875467</v>
      </c>
      <c r="AV385" s="133" t="s">
        <v>2543</v>
      </c>
      <c r="AW385" s="133" t="s">
        <v>2544</v>
      </c>
      <c r="AX385" s="138" t="s">
        <v>8179</v>
      </c>
      <c r="AY385" s="138"/>
      <c r="AZ385" s="138"/>
      <c r="BA385" s="138"/>
      <c r="BB385" s="138"/>
      <c r="BC385" s="300">
        <v>2026063379</v>
      </c>
      <c r="BD385" s="300" t="s">
        <v>9268</v>
      </c>
      <c r="BE385" s="138"/>
    </row>
    <row r="386" spans="1:57" s="140" customFormat="1" ht="12" customHeight="1">
      <c r="A386" s="119">
        <v>2013</v>
      </c>
      <c r="B386" s="119" t="s">
        <v>138</v>
      </c>
      <c r="C386" s="119" t="s">
        <v>2047</v>
      </c>
      <c r="D386" s="131" t="s">
        <v>43</v>
      </c>
      <c r="E386" s="131" t="str">
        <f t="shared" ref="E386:E449" si="21">IF(G386="","","SIM")</f>
        <v>SIM</v>
      </c>
      <c r="F386" s="131" t="str">
        <f t="shared" ref="F386:F449" si="22">IF(G386="","","SIM")</f>
        <v>SIM</v>
      </c>
      <c r="G386" s="132">
        <v>41514</v>
      </c>
      <c r="H386" s="119" t="s">
        <v>44</v>
      </c>
      <c r="I386" s="119" t="s">
        <v>62</v>
      </c>
      <c r="J386" s="119">
        <v>192</v>
      </c>
      <c r="K386" s="119">
        <v>432</v>
      </c>
      <c r="L386" s="119">
        <v>4</v>
      </c>
      <c r="M386" s="119">
        <v>4</v>
      </c>
      <c r="N386" s="119">
        <v>32</v>
      </c>
      <c r="O386" s="119" t="s">
        <v>43</v>
      </c>
      <c r="P386" s="119" t="s">
        <v>43</v>
      </c>
      <c r="Q386" s="133" t="s">
        <v>43</v>
      </c>
      <c r="R386" s="134" t="s">
        <v>18</v>
      </c>
      <c r="S386" s="134" t="s">
        <v>8851</v>
      </c>
      <c r="T386" s="134" t="s">
        <v>63</v>
      </c>
      <c r="U386" s="119">
        <v>11</v>
      </c>
      <c r="V386" s="134">
        <v>11370</v>
      </c>
      <c r="W386" s="103" t="s">
        <v>2545</v>
      </c>
      <c r="X386" s="136" t="str">
        <f t="shared" si="20"/>
        <v>11370ABEMB</v>
      </c>
      <c r="Y386" s="137" t="s">
        <v>2546</v>
      </c>
      <c r="Z386" s="119" t="s">
        <v>116</v>
      </c>
      <c r="AA386" s="119" t="s">
        <v>200</v>
      </c>
      <c r="AB386" s="131" t="s">
        <v>2547</v>
      </c>
      <c r="AC386" s="119" t="s">
        <v>87</v>
      </c>
      <c r="AD386" s="119" t="s">
        <v>42</v>
      </c>
      <c r="AE386" s="119" t="s">
        <v>119</v>
      </c>
      <c r="AF386" s="119" t="s">
        <v>120</v>
      </c>
      <c r="AG386" s="119" t="s">
        <v>121</v>
      </c>
      <c r="AH386" s="119"/>
      <c r="AI386" s="138" t="s">
        <v>1069</v>
      </c>
      <c r="AJ386" s="133" t="s">
        <v>123</v>
      </c>
      <c r="AK386" s="133" t="s">
        <v>124</v>
      </c>
      <c r="AL386" s="133"/>
      <c r="AM386" s="133"/>
      <c r="AN386" s="133" t="s">
        <v>42</v>
      </c>
      <c r="AO386" s="133" t="s">
        <v>42</v>
      </c>
      <c r="AP386" s="133" t="s">
        <v>202</v>
      </c>
      <c r="AQ386" s="133" t="s">
        <v>126</v>
      </c>
      <c r="AR386" s="137"/>
      <c r="AS386" s="137"/>
      <c r="AT386" s="137"/>
      <c r="AU386" s="133">
        <v>1001871674</v>
      </c>
      <c r="AV386" s="133" t="s">
        <v>2548</v>
      </c>
      <c r="AW386" s="133" t="s">
        <v>2549</v>
      </c>
      <c r="AX386" s="138" t="s">
        <v>8179</v>
      </c>
      <c r="AY386" s="138"/>
      <c r="AZ386" s="138"/>
      <c r="BA386" s="138"/>
      <c r="BB386" s="138"/>
      <c r="BC386" s="300">
        <v>2026063379</v>
      </c>
      <c r="BD386" s="300" t="s">
        <v>9269</v>
      </c>
      <c r="BE386" s="138"/>
    </row>
    <row r="387" spans="1:57" s="140" customFormat="1" ht="12" customHeight="1">
      <c r="A387" s="119">
        <v>2013</v>
      </c>
      <c r="B387" s="119" t="s">
        <v>138</v>
      </c>
      <c r="C387" s="119" t="s">
        <v>2047</v>
      </c>
      <c r="D387" s="131" t="s">
        <v>43</v>
      </c>
      <c r="E387" s="131" t="str">
        <f t="shared" si="21"/>
        <v>SIM</v>
      </c>
      <c r="F387" s="131" t="str">
        <f t="shared" si="22"/>
        <v>SIM</v>
      </c>
      <c r="G387" s="132">
        <v>41554</v>
      </c>
      <c r="H387" s="119" t="s">
        <v>44</v>
      </c>
      <c r="I387" s="119" t="s">
        <v>62</v>
      </c>
      <c r="J387" s="119">
        <v>192</v>
      </c>
      <c r="K387" s="119">
        <v>432</v>
      </c>
      <c r="L387" s="119">
        <v>4</v>
      </c>
      <c r="M387" s="119">
        <v>4</v>
      </c>
      <c r="N387" s="119">
        <v>32</v>
      </c>
      <c r="O387" s="119" t="s">
        <v>43</v>
      </c>
      <c r="P387" s="119" t="s">
        <v>43</v>
      </c>
      <c r="Q387" s="133" t="s">
        <v>43</v>
      </c>
      <c r="R387" s="134" t="s">
        <v>18</v>
      </c>
      <c r="S387" s="134" t="s">
        <v>8851</v>
      </c>
      <c r="T387" s="134" t="s">
        <v>63</v>
      </c>
      <c r="U387" s="119">
        <v>11</v>
      </c>
      <c r="V387" s="134">
        <v>11370</v>
      </c>
      <c r="W387" s="103" t="s">
        <v>2550</v>
      </c>
      <c r="X387" s="136" t="str">
        <f t="shared" si="20"/>
        <v>11370ABEMC</v>
      </c>
      <c r="Y387" s="137" t="s">
        <v>2551</v>
      </c>
      <c r="Z387" s="119" t="s">
        <v>116</v>
      </c>
      <c r="AA387" s="119" t="s">
        <v>200</v>
      </c>
      <c r="AB387" s="131" t="s">
        <v>2552</v>
      </c>
      <c r="AC387" s="119" t="s">
        <v>87</v>
      </c>
      <c r="AD387" s="119" t="s">
        <v>42</v>
      </c>
      <c r="AE387" s="119" t="s">
        <v>119</v>
      </c>
      <c r="AF387" s="119" t="s">
        <v>120</v>
      </c>
      <c r="AG387" s="119" t="s">
        <v>121</v>
      </c>
      <c r="AH387" s="119"/>
      <c r="AI387" s="138" t="s">
        <v>1340</v>
      </c>
      <c r="AJ387" s="133" t="s">
        <v>123</v>
      </c>
      <c r="AK387" s="133" t="s">
        <v>124</v>
      </c>
      <c r="AL387" s="133"/>
      <c r="AM387" s="133"/>
      <c r="AN387" s="133" t="s">
        <v>42</v>
      </c>
      <c r="AO387" s="133" t="s">
        <v>42</v>
      </c>
      <c r="AP387" s="133" t="s">
        <v>202</v>
      </c>
      <c r="AQ387" s="133" t="s">
        <v>126</v>
      </c>
      <c r="AR387" s="137"/>
      <c r="AS387" s="137"/>
      <c r="AT387" s="137"/>
      <c r="AU387" s="133">
        <v>1001879349</v>
      </c>
      <c r="AV387" s="133" t="s">
        <v>2553</v>
      </c>
      <c r="AW387" s="133" t="s">
        <v>2554</v>
      </c>
      <c r="AX387" s="138" t="s">
        <v>8179</v>
      </c>
      <c r="AY387" s="138"/>
      <c r="AZ387" s="138"/>
      <c r="BA387" s="138"/>
      <c r="BB387" s="138"/>
      <c r="BC387" s="300">
        <v>2026063379</v>
      </c>
      <c r="BD387" s="300" t="s">
        <v>9270</v>
      </c>
      <c r="BE387" s="138"/>
    </row>
    <row r="388" spans="1:57" s="140" customFormat="1" ht="12" customHeight="1">
      <c r="A388" s="119">
        <v>2013</v>
      </c>
      <c r="B388" s="119" t="s">
        <v>138</v>
      </c>
      <c r="C388" s="119" t="s">
        <v>2047</v>
      </c>
      <c r="D388" s="131" t="s">
        <v>43</v>
      </c>
      <c r="E388" s="131" t="str">
        <f t="shared" si="21"/>
        <v>SIM</v>
      </c>
      <c r="F388" s="131" t="str">
        <f t="shared" si="22"/>
        <v>SIM</v>
      </c>
      <c r="G388" s="132">
        <v>41509</v>
      </c>
      <c r="H388" s="119" t="s">
        <v>44</v>
      </c>
      <c r="I388" s="119" t="s">
        <v>62</v>
      </c>
      <c r="J388" s="119">
        <v>192</v>
      </c>
      <c r="K388" s="119">
        <v>432</v>
      </c>
      <c r="L388" s="119">
        <v>4</v>
      </c>
      <c r="M388" s="119">
        <v>4</v>
      </c>
      <c r="N388" s="119">
        <v>32</v>
      </c>
      <c r="O388" s="119" t="s">
        <v>43</v>
      </c>
      <c r="P388" s="119" t="s">
        <v>43</v>
      </c>
      <c r="Q388" s="133" t="s">
        <v>43</v>
      </c>
      <c r="R388" s="134" t="s">
        <v>18</v>
      </c>
      <c r="S388" s="134" t="s">
        <v>8851</v>
      </c>
      <c r="T388" s="134" t="s">
        <v>63</v>
      </c>
      <c r="U388" s="119">
        <v>11</v>
      </c>
      <c r="V388" s="134">
        <v>11370</v>
      </c>
      <c r="W388" s="103" t="s">
        <v>2555</v>
      </c>
      <c r="X388" s="136" t="str">
        <f t="shared" si="20"/>
        <v>11370ABEME</v>
      </c>
      <c r="Y388" s="137" t="s">
        <v>2556</v>
      </c>
      <c r="Z388" s="119" t="s">
        <v>116</v>
      </c>
      <c r="AA388" s="119" t="s">
        <v>200</v>
      </c>
      <c r="AB388" s="131" t="s">
        <v>2557</v>
      </c>
      <c r="AC388" s="119" t="s">
        <v>87</v>
      </c>
      <c r="AD388" s="119" t="s">
        <v>42</v>
      </c>
      <c r="AE388" s="119" t="s">
        <v>119</v>
      </c>
      <c r="AF388" s="119" t="s">
        <v>120</v>
      </c>
      <c r="AG388" s="119" t="s">
        <v>121</v>
      </c>
      <c r="AH388" s="119"/>
      <c r="AI388" s="138" t="s">
        <v>1069</v>
      </c>
      <c r="AJ388" s="133" t="s">
        <v>123</v>
      </c>
      <c r="AK388" s="133" t="s">
        <v>124</v>
      </c>
      <c r="AL388" s="133"/>
      <c r="AM388" s="133"/>
      <c r="AN388" s="133" t="s">
        <v>42</v>
      </c>
      <c r="AO388" s="133" t="s">
        <v>42</v>
      </c>
      <c r="AP388" s="133" t="s">
        <v>202</v>
      </c>
      <c r="AQ388" s="133" t="s">
        <v>126</v>
      </c>
      <c r="AR388" s="137"/>
      <c r="AS388" s="137"/>
      <c r="AT388" s="137"/>
      <c r="AU388" s="133">
        <v>1001871585</v>
      </c>
      <c r="AV388" s="133" t="s">
        <v>2558</v>
      </c>
      <c r="AW388" s="133" t="s">
        <v>2559</v>
      </c>
      <c r="AX388" s="138" t="s">
        <v>8179</v>
      </c>
      <c r="AY388" s="138"/>
      <c r="AZ388" s="138"/>
      <c r="BA388" s="138"/>
      <c r="BB388" s="138"/>
      <c r="BC388" s="300">
        <v>2026063379</v>
      </c>
      <c r="BD388" s="300" t="s">
        <v>9271</v>
      </c>
      <c r="BE388" s="138"/>
    </row>
    <row r="389" spans="1:57" s="140" customFormat="1" ht="12" customHeight="1">
      <c r="A389" s="119">
        <v>2013</v>
      </c>
      <c r="B389" s="119" t="s">
        <v>138</v>
      </c>
      <c r="C389" s="119" t="s">
        <v>2047</v>
      </c>
      <c r="D389" s="131" t="s">
        <v>43</v>
      </c>
      <c r="E389" s="131" t="str">
        <f t="shared" si="21"/>
        <v>SIM</v>
      </c>
      <c r="F389" s="131" t="str">
        <f t="shared" si="22"/>
        <v>SIM</v>
      </c>
      <c r="G389" s="132">
        <v>41442</v>
      </c>
      <c r="H389" s="119" t="s">
        <v>44</v>
      </c>
      <c r="I389" s="119" t="s">
        <v>62</v>
      </c>
      <c r="J389" s="119">
        <v>192</v>
      </c>
      <c r="K389" s="119">
        <v>432</v>
      </c>
      <c r="L389" s="119">
        <v>4</v>
      </c>
      <c r="M389" s="119">
        <v>4</v>
      </c>
      <c r="N389" s="119">
        <v>32</v>
      </c>
      <c r="O389" s="119" t="s">
        <v>43</v>
      </c>
      <c r="P389" s="119" t="s">
        <v>43</v>
      </c>
      <c r="Q389" s="133" t="s">
        <v>43</v>
      </c>
      <c r="R389" s="134" t="s">
        <v>18</v>
      </c>
      <c r="S389" s="134" t="s">
        <v>8851</v>
      </c>
      <c r="T389" s="134" t="s">
        <v>63</v>
      </c>
      <c r="U389" s="119">
        <v>11</v>
      </c>
      <c r="V389" s="134">
        <v>11370</v>
      </c>
      <c r="W389" s="135" t="s">
        <v>2560</v>
      </c>
      <c r="X389" s="136" t="str">
        <f t="shared" si="20"/>
        <v>11370ABEMF</v>
      </c>
      <c r="Y389" s="137" t="s">
        <v>2561</v>
      </c>
      <c r="Z389" s="119" t="s">
        <v>116</v>
      </c>
      <c r="AA389" s="119" t="s">
        <v>200</v>
      </c>
      <c r="AB389" s="131" t="s">
        <v>2562</v>
      </c>
      <c r="AC389" s="119" t="s">
        <v>87</v>
      </c>
      <c r="AD389" s="119" t="s">
        <v>42</v>
      </c>
      <c r="AE389" s="119" t="s">
        <v>119</v>
      </c>
      <c r="AF389" s="119" t="s">
        <v>120</v>
      </c>
      <c r="AG389" s="119" t="s">
        <v>121</v>
      </c>
      <c r="AH389" s="119"/>
      <c r="AI389" s="119" t="s">
        <v>291</v>
      </c>
      <c r="AJ389" s="133" t="s">
        <v>123</v>
      </c>
      <c r="AK389" s="133" t="s">
        <v>124</v>
      </c>
      <c r="AL389" s="133"/>
      <c r="AM389" s="133"/>
      <c r="AN389" s="133" t="s">
        <v>42</v>
      </c>
      <c r="AO389" s="133" t="s">
        <v>42</v>
      </c>
      <c r="AP389" s="133" t="s">
        <v>202</v>
      </c>
      <c r="AQ389" s="133" t="s">
        <v>126</v>
      </c>
      <c r="AR389" s="137"/>
      <c r="AS389" s="137"/>
      <c r="AT389" s="137"/>
      <c r="AU389" s="133">
        <v>1001870198</v>
      </c>
      <c r="AV389" s="133" t="s">
        <v>2563</v>
      </c>
      <c r="AW389" s="133" t="s">
        <v>2564</v>
      </c>
      <c r="AX389" s="138" t="s">
        <v>8179</v>
      </c>
      <c r="AY389" s="138"/>
      <c r="AZ389" s="138"/>
      <c r="BA389" s="138"/>
      <c r="BB389" s="138"/>
      <c r="BC389" s="300">
        <v>2026063379</v>
      </c>
      <c r="BD389" s="300" t="s">
        <v>9272</v>
      </c>
      <c r="BE389" s="138"/>
    </row>
    <row r="390" spans="1:57" s="140" customFormat="1" ht="12" customHeight="1">
      <c r="A390" s="119">
        <v>2013</v>
      </c>
      <c r="B390" s="119" t="s">
        <v>138</v>
      </c>
      <c r="C390" s="119" t="s">
        <v>2047</v>
      </c>
      <c r="D390" s="131" t="s">
        <v>43</v>
      </c>
      <c r="E390" s="131" t="str">
        <f t="shared" si="21"/>
        <v>SIM</v>
      </c>
      <c r="F390" s="131" t="str">
        <f t="shared" si="22"/>
        <v>SIM</v>
      </c>
      <c r="G390" s="132">
        <v>41463</v>
      </c>
      <c r="H390" s="119" t="s">
        <v>44</v>
      </c>
      <c r="I390" s="119" t="s">
        <v>62</v>
      </c>
      <c r="J390" s="119">
        <v>192</v>
      </c>
      <c r="K390" s="119">
        <v>432</v>
      </c>
      <c r="L390" s="119">
        <v>4</v>
      </c>
      <c r="M390" s="119">
        <v>4</v>
      </c>
      <c r="N390" s="119">
        <v>32</v>
      </c>
      <c r="O390" s="119" t="s">
        <v>43</v>
      </c>
      <c r="P390" s="119" t="s">
        <v>43</v>
      </c>
      <c r="Q390" s="133" t="s">
        <v>43</v>
      </c>
      <c r="R390" s="134" t="s">
        <v>18</v>
      </c>
      <c r="S390" s="134" t="s">
        <v>8851</v>
      </c>
      <c r="T390" s="134" t="s">
        <v>63</v>
      </c>
      <c r="U390" s="119">
        <v>11</v>
      </c>
      <c r="V390" s="134">
        <v>11381</v>
      </c>
      <c r="W390" s="103" t="s">
        <v>2744</v>
      </c>
      <c r="X390" s="136" t="str">
        <f t="shared" si="20"/>
        <v>11381PGEOA</v>
      </c>
      <c r="Y390" s="137" t="s">
        <v>2745</v>
      </c>
      <c r="Z390" s="119" t="s">
        <v>294</v>
      </c>
      <c r="AA390" s="119" t="s">
        <v>308</v>
      </c>
      <c r="AB390" s="131" t="s">
        <v>2746</v>
      </c>
      <c r="AC390" s="119" t="s">
        <v>52</v>
      </c>
      <c r="AD390" s="119" t="s">
        <v>42</v>
      </c>
      <c r="AE390" s="119" t="s">
        <v>1442</v>
      </c>
      <c r="AF390" s="119" t="s">
        <v>1443</v>
      </c>
      <c r="AG390" s="119" t="s">
        <v>311</v>
      </c>
      <c r="AH390" s="119"/>
      <c r="AI390" s="138" t="s">
        <v>1444</v>
      </c>
      <c r="AJ390" s="133" t="s">
        <v>124</v>
      </c>
      <c r="AK390" s="133" t="s">
        <v>123</v>
      </c>
      <c r="AL390" s="133"/>
      <c r="AM390" s="133"/>
      <c r="AN390" s="133" t="s">
        <v>42</v>
      </c>
      <c r="AO390" s="133" t="s">
        <v>42</v>
      </c>
      <c r="AP390" s="133" t="s">
        <v>298</v>
      </c>
      <c r="AQ390" s="133" t="s">
        <v>126</v>
      </c>
      <c r="AR390" s="137"/>
      <c r="AS390" s="137"/>
      <c r="AT390" s="137"/>
      <c r="AU390" s="133">
        <v>1001870376</v>
      </c>
      <c r="AV390" s="133" t="s">
        <v>2747</v>
      </c>
      <c r="AW390" s="133" t="s">
        <v>2748</v>
      </c>
      <c r="AX390" s="138" t="s">
        <v>8179</v>
      </c>
      <c r="AY390" s="138"/>
      <c r="AZ390" s="138"/>
      <c r="BA390" s="138"/>
      <c r="BB390" s="138"/>
      <c r="BC390" s="300">
        <v>2026063379</v>
      </c>
      <c r="BD390" s="300" t="s">
        <v>9273</v>
      </c>
      <c r="BE390" s="138"/>
    </row>
    <row r="391" spans="1:57" s="140" customFormat="1" ht="12" customHeight="1">
      <c r="A391" s="119">
        <v>2013</v>
      </c>
      <c r="B391" s="119" t="s">
        <v>138</v>
      </c>
      <c r="C391" s="119" t="s">
        <v>2047</v>
      </c>
      <c r="D391" s="131" t="s">
        <v>43</v>
      </c>
      <c r="E391" s="131" t="str">
        <f t="shared" si="21"/>
        <v>SIM</v>
      </c>
      <c r="F391" s="131" t="str">
        <f t="shared" si="22"/>
        <v>SIM</v>
      </c>
      <c r="G391" s="132">
        <v>41463</v>
      </c>
      <c r="H391" s="119" t="s">
        <v>44</v>
      </c>
      <c r="I391" s="119" t="s">
        <v>62</v>
      </c>
      <c r="J391" s="119">
        <v>192</v>
      </c>
      <c r="K391" s="119">
        <v>432</v>
      </c>
      <c r="L391" s="119">
        <v>4</v>
      </c>
      <c r="M391" s="119">
        <v>4</v>
      </c>
      <c r="N391" s="119">
        <v>32</v>
      </c>
      <c r="O391" s="119" t="s">
        <v>43</v>
      </c>
      <c r="P391" s="119" t="s">
        <v>43</v>
      </c>
      <c r="Q391" s="133" t="s">
        <v>43</v>
      </c>
      <c r="R391" s="134" t="s">
        <v>18</v>
      </c>
      <c r="S391" s="134" t="s">
        <v>8851</v>
      </c>
      <c r="T391" s="134" t="s">
        <v>63</v>
      </c>
      <c r="U391" s="119">
        <v>11</v>
      </c>
      <c r="V391" s="134">
        <v>11381</v>
      </c>
      <c r="W391" s="103" t="s">
        <v>2749</v>
      </c>
      <c r="X391" s="136" t="str">
        <f t="shared" si="20"/>
        <v>11381PGEOC</v>
      </c>
      <c r="Y391" s="137" t="s">
        <v>2750</v>
      </c>
      <c r="Z391" s="119" t="s">
        <v>294</v>
      </c>
      <c r="AA391" s="119" t="s">
        <v>308</v>
      </c>
      <c r="AB391" s="131" t="s">
        <v>2751</v>
      </c>
      <c r="AC391" s="119" t="s">
        <v>52</v>
      </c>
      <c r="AD391" s="119" t="s">
        <v>42</v>
      </c>
      <c r="AE391" s="119" t="s">
        <v>1442</v>
      </c>
      <c r="AF391" s="119" t="s">
        <v>1443</v>
      </c>
      <c r="AG391" s="119" t="s">
        <v>311</v>
      </c>
      <c r="AH391" s="119"/>
      <c r="AI391" s="138" t="s">
        <v>1444</v>
      </c>
      <c r="AJ391" s="133" t="s">
        <v>124</v>
      </c>
      <c r="AK391" s="133" t="s">
        <v>123</v>
      </c>
      <c r="AL391" s="133"/>
      <c r="AM391" s="133"/>
      <c r="AN391" s="133" t="s">
        <v>42</v>
      </c>
      <c r="AO391" s="133" t="s">
        <v>42</v>
      </c>
      <c r="AP391" s="133" t="s">
        <v>298</v>
      </c>
      <c r="AQ391" s="133" t="s">
        <v>126</v>
      </c>
      <c r="AR391" s="137"/>
      <c r="AS391" s="137"/>
      <c r="AT391" s="137"/>
      <c r="AU391" s="133">
        <v>1001870392</v>
      </c>
      <c r="AV391" s="133" t="s">
        <v>2747</v>
      </c>
      <c r="AW391" s="133" t="s">
        <v>2752</v>
      </c>
      <c r="AX391" s="138" t="s">
        <v>8179</v>
      </c>
      <c r="AY391" s="138"/>
      <c r="AZ391" s="138"/>
      <c r="BA391" s="138"/>
      <c r="BB391" s="138"/>
      <c r="BC391" s="300">
        <v>2026063379</v>
      </c>
      <c r="BD391" s="300" t="s">
        <v>9274</v>
      </c>
      <c r="BE391" s="138"/>
    </row>
    <row r="392" spans="1:57" s="140" customFormat="1" ht="12" customHeight="1">
      <c r="A392" s="119">
        <v>2013</v>
      </c>
      <c r="B392" s="119" t="s">
        <v>138</v>
      </c>
      <c r="C392" s="119" t="s">
        <v>2047</v>
      </c>
      <c r="D392" s="131" t="s">
        <v>43</v>
      </c>
      <c r="E392" s="131" t="str">
        <f t="shared" si="21"/>
        <v>SIM</v>
      </c>
      <c r="F392" s="131" t="str">
        <f t="shared" si="22"/>
        <v>SIM</v>
      </c>
      <c r="G392" s="132">
        <v>41613</v>
      </c>
      <c r="H392" s="119" t="s">
        <v>44</v>
      </c>
      <c r="I392" s="119" t="s">
        <v>62</v>
      </c>
      <c r="J392" s="119">
        <v>192</v>
      </c>
      <c r="K392" s="119">
        <v>432</v>
      </c>
      <c r="L392" s="119">
        <v>4</v>
      </c>
      <c r="M392" s="119">
        <v>4</v>
      </c>
      <c r="N392" s="119">
        <v>32</v>
      </c>
      <c r="O392" s="119" t="s">
        <v>43</v>
      </c>
      <c r="P392" s="119" t="s">
        <v>43</v>
      </c>
      <c r="Q392" s="133" t="s">
        <v>43</v>
      </c>
      <c r="R392" s="134" t="s">
        <v>18</v>
      </c>
      <c r="S392" s="134" t="s">
        <v>8851</v>
      </c>
      <c r="T392" s="134" t="s">
        <v>63</v>
      </c>
      <c r="U392" s="119">
        <v>11</v>
      </c>
      <c r="V392" s="134">
        <v>11381</v>
      </c>
      <c r="W392" s="103" t="s">
        <v>2753</v>
      </c>
      <c r="X392" s="136" t="str">
        <f t="shared" si="20"/>
        <v>11381PGEOD</v>
      </c>
      <c r="Y392" s="137" t="s">
        <v>2754</v>
      </c>
      <c r="Z392" s="119" t="s">
        <v>294</v>
      </c>
      <c r="AA392" s="119" t="s">
        <v>308</v>
      </c>
      <c r="AB392" s="131" t="s">
        <v>2755</v>
      </c>
      <c r="AC392" s="119" t="s">
        <v>52</v>
      </c>
      <c r="AD392" s="119" t="s">
        <v>42</v>
      </c>
      <c r="AE392" s="119" t="s">
        <v>1442</v>
      </c>
      <c r="AF392" s="119" t="s">
        <v>1443</v>
      </c>
      <c r="AG392" s="119" t="s">
        <v>311</v>
      </c>
      <c r="AH392" s="119"/>
      <c r="AI392" s="138" t="s">
        <v>2737</v>
      </c>
      <c r="AJ392" s="133" t="s">
        <v>124</v>
      </c>
      <c r="AK392" s="133" t="s">
        <v>123</v>
      </c>
      <c r="AL392" s="133"/>
      <c r="AM392" s="133"/>
      <c r="AN392" s="133" t="s">
        <v>42</v>
      </c>
      <c r="AO392" s="133" t="s">
        <v>42</v>
      </c>
      <c r="AP392" s="133" t="s">
        <v>298</v>
      </c>
      <c r="AQ392" s="133" t="s">
        <v>126</v>
      </c>
      <c r="AR392" s="137"/>
      <c r="AS392" s="137"/>
      <c r="AT392" s="137"/>
      <c r="AU392" s="133">
        <v>1001891055</v>
      </c>
      <c r="AV392" s="133" t="s">
        <v>2756</v>
      </c>
      <c r="AW392" s="133" t="s">
        <v>2757</v>
      </c>
      <c r="AX392" s="138" t="s">
        <v>8179</v>
      </c>
      <c r="AY392" s="138"/>
      <c r="AZ392" s="138"/>
      <c r="BA392" s="138"/>
      <c r="BB392" s="138"/>
      <c r="BC392" s="300">
        <v>2026063379</v>
      </c>
      <c r="BD392" s="300" t="s">
        <v>9275</v>
      </c>
      <c r="BE392" s="138"/>
    </row>
    <row r="393" spans="1:57" s="140" customFormat="1" ht="12" customHeight="1">
      <c r="A393" s="119">
        <v>2013</v>
      </c>
      <c r="B393" s="119" t="s">
        <v>138</v>
      </c>
      <c r="C393" s="119" t="s">
        <v>2047</v>
      </c>
      <c r="D393" s="131" t="s">
        <v>43</v>
      </c>
      <c r="E393" s="131" t="str">
        <f t="shared" si="21"/>
        <v>SIM</v>
      </c>
      <c r="F393" s="131" t="str">
        <f t="shared" si="22"/>
        <v>SIM</v>
      </c>
      <c r="G393" s="132">
        <v>41464</v>
      </c>
      <c r="H393" s="119" t="s">
        <v>44</v>
      </c>
      <c r="I393" s="119" t="s">
        <v>62</v>
      </c>
      <c r="J393" s="119">
        <v>192</v>
      </c>
      <c r="K393" s="119">
        <v>432</v>
      </c>
      <c r="L393" s="119">
        <v>4</v>
      </c>
      <c r="M393" s="119">
        <v>4</v>
      </c>
      <c r="N393" s="119">
        <v>32</v>
      </c>
      <c r="O393" s="119" t="s">
        <v>43</v>
      </c>
      <c r="P393" s="119" t="s">
        <v>43</v>
      </c>
      <c r="Q393" s="133" t="s">
        <v>43</v>
      </c>
      <c r="R393" s="134" t="s">
        <v>18</v>
      </c>
      <c r="S393" s="134" t="s">
        <v>8851</v>
      </c>
      <c r="T393" s="134" t="s">
        <v>63</v>
      </c>
      <c r="U393" s="119">
        <v>11</v>
      </c>
      <c r="V393" s="134">
        <v>11381</v>
      </c>
      <c r="W393" s="103" t="s">
        <v>2758</v>
      </c>
      <c r="X393" s="136" t="str">
        <f t="shared" si="20"/>
        <v>11381PGEOE</v>
      </c>
      <c r="Y393" s="137" t="s">
        <v>2759</v>
      </c>
      <c r="Z393" s="119" t="s">
        <v>294</v>
      </c>
      <c r="AA393" s="119" t="s">
        <v>308</v>
      </c>
      <c r="AB393" s="131" t="s">
        <v>2760</v>
      </c>
      <c r="AC393" s="119" t="s">
        <v>52</v>
      </c>
      <c r="AD393" s="119" t="s">
        <v>42</v>
      </c>
      <c r="AE393" s="119" t="s">
        <v>1442</v>
      </c>
      <c r="AF393" s="119" t="s">
        <v>1443</v>
      </c>
      <c r="AG393" s="119" t="s">
        <v>311</v>
      </c>
      <c r="AH393" s="119"/>
      <c r="AI393" s="138" t="s">
        <v>1444</v>
      </c>
      <c r="AJ393" s="133" t="s">
        <v>124</v>
      </c>
      <c r="AK393" s="133" t="s">
        <v>123</v>
      </c>
      <c r="AL393" s="133"/>
      <c r="AM393" s="133"/>
      <c r="AN393" s="133" t="s">
        <v>42</v>
      </c>
      <c r="AO393" s="133" t="s">
        <v>42</v>
      </c>
      <c r="AP393" s="133" t="s">
        <v>298</v>
      </c>
      <c r="AQ393" s="133" t="s">
        <v>126</v>
      </c>
      <c r="AR393" s="137"/>
      <c r="AS393" s="137"/>
      <c r="AT393" s="137"/>
      <c r="AU393" s="133">
        <v>1001870430</v>
      </c>
      <c r="AV393" s="133" t="s">
        <v>2761</v>
      </c>
      <c r="AW393" s="133" t="s">
        <v>2762</v>
      </c>
      <c r="AX393" s="138" t="s">
        <v>8179</v>
      </c>
      <c r="AY393" s="138"/>
      <c r="AZ393" s="138"/>
      <c r="BA393" s="138"/>
      <c r="BB393" s="138"/>
      <c r="BC393" s="300">
        <v>2026063379</v>
      </c>
      <c r="BD393" s="300" t="s">
        <v>9276</v>
      </c>
      <c r="BE393" s="138"/>
    </row>
    <row r="394" spans="1:57" s="140" customFormat="1" ht="12" customHeight="1">
      <c r="A394" s="119">
        <v>2013</v>
      </c>
      <c r="B394" s="119" t="s">
        <v>138</v>
      </c>
      <c r="C394" s="119" t="s">
        <v>2047</v>
      </c>
      <c r="D394" s="131" t="s">
        <v>43</v>
      </c>
      <c r="E394" s="131" t="str">
        <f t="shared" si="21"/>
        <v>SIM</v>
      </c>
      <c r="F394" s="131" t="str">
        <f t="shared" si="22"/>
        <v>SIM</v>
      </c>
      <c r="G394" s="132">
        <v>41463</v>
      </c>
      <c r="H394" s="119" t="s">
        <v>44</v>
      </c>
      <c r="I394" s="119" t="s">
        <v>62</v>
      </c>
      <c r="J394" s="119">
        <v>192</v>
      </c>
      <c r="K394" s="119">
        <v>432</v>
      </c>
      <c r="L394" s="119">
        <v>4</v>
      </c>
      <c r="M394" s="119">
        <v>4</v>
      </c>
      <c r="N394" s="119">
        <v>32</v>
      </c>
      <c r="O394" s="119" t="s">
        <v>43</v>
      </c>
      <c r="P394" s="119" t="s">
        <v>43</v>
      </c>
      <c r="Q394" s="133" t="s">
        <v>43</v>
      </c>
      <c r="R394" s="134" t="s">
        <v>18</v>
      </c>
      <c r="S394" s="134" t="s">
        <v>8851</v>
      </c>
      <c r="T394" s="134" t="s">
        <v>63</v>
      </c>
      <c r="U394" s="119">
        <v>11</v>
      </c>
      <c r="V394" s="134">
        <v>11381</v>
      </c>
      <c r="W394" s="103" t="s">
        <v>2763</v>
      </c>
      <c r="X394" s="136" t="str">
        <f t="shared" si="20"/>
        <v>11381PGEOG</v>
      </c>
      <c r="Y394" s="137" t="s">
        <v>2764</v>
      </c>
      <c r="Z394" s="119" t="s">
        <v>294</v>
      </c>
      <c r="AA394" s="119" t="s">
        <v>308</v>
      </c>
      <c r="AB394" s="131" t="s">
        <v>2765</v>
      </c>
      <c r="AC394" s="119" t="s">
        <v>52</v>
      </c>
      <c r="AD394" s="119" t="s">
        <v>42</v>
      </c>
      <c r="AE394" s="119" t="s">
        <v>1442</v>
      </c>
      <c r="AF394" s="119" t="s">
        <v>1443</v>
      </c>
      <c r="AG394" s="119" t="s">
        <v>311</v>
      </c>
      <c r="AH394" s="119"/>
      <c r="AI394" s="138" t="s">
        <v>1444</v>
      </c>
      <c r="AJ394" s="133" t="s">
        <v>124</v>
      </c>
      <c r="AK394" s="133" t="s">
        <v>123</v>
      </c>
      <c r="AL394" s="133"/>
      <c r="AM394" s="133"/>
      <c r="AN394" s="133" t="s">
        <v>42</v>
      </c>
      <c r="AO394" s="133" t="s">
        <v>42</v>
      </c>
      <c r="AP394" s="133" t="s">
        <v>298</v>
      </c>
      <c r="AQ394" s="133" t="s">
        <v>126</v>
      </c>
      <c r="AR394" s="137"/>
      <c r="AS394" s="137"/>
      <c r="AT394" s="137"/>
      <c r="AU394" s="133">
        <v>1001870406</v>
      </c>
      <c r="AV394" s="133" t="s">
        <v>2766</v>
      </c>
      <c r="AW394" s="133" t="s">
        <v>2767</v>
      </c>
      <c r="AX394" s="138" t="s">
        <v>8179</v>
      </c>
      <c r="AY394" s="138"/>
      <c r="AZ394" s="138"/>
      <c r="BA394" s="138"/>
      <c r="BB394" s="138"/>
      <c r="BC394" s="300">
        <v>2026063379</v>
      </c>
      <c r="BD394" s="300" t="s">
        <v>9277</v>
      </c>
      <c r="BE394" s="138"/>
    </row>
    <row r="395" spans="1:57" s="140" customFormat="1" ht="12" customHeight="1">
      <c r="A395" s="119">
        <v>2013</v>
      </c>
      <c r="B395" s="119" t="s">
        <v>138</v>
      </c>
      <c r="C395" s="119" t="s">
        <v>2047</v>
      </c>
      <c r="D395" s="131" t="s">
        <v>43</v>
      </c>
      <c r="E395" s="131" t="str">
        <f t="shared" si="21"/>
        <v>SIM</v>
      </c>
      <c r="F395" s="131" t="str">
        <f t="shared" si="22"/>
        <v>SIM</v>
      </c>
      <c r="G395" s="132">
        <v>41479</v>
      </c>
      <c r="H395" s="119" t="s">
        <v>44</v>
      </c>
      <c r="I395" s="119" t="s">
        <v>62</v>
      </c>
      <c r="J395" s="119">
        <v>192</v>
      </c>
      <c r="K395" s="119">
        <v>432</v>
      </c>
      <c r="L395" s="119">
        <v>4</v>
      </c>
      <c r="M395" s="119">
        <v>4</v>
      </c>
      <c r="N395" s="119">
        <v>32</v>
      </c>
      <c r="O395" s="119" t="s">
        <v>43</v>
      </c>
      <c r="P395" s="119" t="s">
        <v>43</v>
      </c>
      <c r="Q395" s="133" t="s">
        <v>43</v>
      </c>
      <c r="R395" s="134" t="s">
        <v>18</v>
      </c>
      <c r="S395" s="134" t="s">
        <v>8851</v>
      </c>
      <c r="T395" s="134" t="s">
        <v>63</v>
      </c>
      <c r="U395" s="119">
        <v>11</v>
      </c>
      <c r="V395" s="134">
        <v>11381</v>
      </c>
      <c r="W395" s="103" t="s">
        <v>2768</v>
      </c>
      <c r="X395" s="136" t="str">
        <f t="shared" si="20"/>
        <v>11381PGEPU</v>
      </c>
      <c r="Y395" s="137" t="s">
        <v>2769</v>
      </c>
      <c r="Z395" s="119" t="s">
        <v>294</v>
      </c>
      <c r="AA395" s="119" t="s">
        <v>308</v>
      </c>
      <c r="AB395" s="131" t="s">
        <v>2770</v>
      </c>
      <c r="AC395" s="119" t="s">
        <v>52</v>
      </c>
      <c r="AD395" s="119" t="s">
        <v>42</v>
      </c>
      <c r="AE395" s="119" t="s">
        <v>1442</v>
      </c>
      <c r="AF395" s="119" t="s">
        <v>1443</v>
      </c>
      <c r="AG395" s="119" t="s">
        <v>311</v>
      </c>
      <c r="AH395" s="119"/>
      <c r="AI395" s="119" t="s">
        <v>1444</v>
      </c>
      <c r="AJ395" s="133" t="s">
        <v>124</v>
      </c>
      <c r="AK395" s="133" t="s">
        <v>123</v>
      </c>
      <c r="AL395" s="133"/>
      <c r="AM395" s="133"/>
      <c r="AN395" s="133" t="s">
        <v>42</v>
      </c>
      <c r="AO395" s="133" t="s">
        <v>42</v>
      </c>
      <c r="AP395" s="133" t="s">
        <v>298</v>
      </c>
      <c r="AQ395" s="133" t="s">
        <v>126</v>
      </c>
      <c r="AR395" s="137"/>
      <c r="AS395" s="137"/>
      <c r="AT395" s="137"/>
      <c r="AU395" s="133">
        <v>1001870732</v>
      </c>
      <c r="AV395" s="133" t="s">
        <v>2771</v>
      </c>
      <c r="AW395" s="133" t="s">
        <v>2772</v>
      </c>
      <c r="AX395" s="138" t="s">
        <v>8179</v>
      </c>
      <c r="AY395" s="138"/>
      <c r="AZ395" s="138"/>
      <c r="BA395" s="138"/>
      <c r="BB395" s="138"/>
      <c r="BC395" s="300">
        <v>2026063379</v>
      </c>
      <c r="BD395" s="300" t="s">
        <v>9278</v>
      </c>
      <c r="BE395" s="138"/>
    </row>
    <row r="396" spans="1:57" s="140" customFormat="1" ht="12" customHeight="1">
      <c r="A396" s="119">
        <v>2013</v>
      </c>
      <c r="B396" s="119" t="s">
        <v>138</v>
      </c>
      <c r="C396" s="119" t="s">
        <v>2047</v>
      </c>
      <c r="D396" s="131" t="s">
        <v>43</v>
      </c>
      <c r="E396" s="131" t="str">
        <f t="shared" si="21"/>
        <v>SIM</v>
      </c>
      <c r="F396" s="131" t="str">
        <f t="shared" si="22"/>
        <v>SIM</v>
      </c>
      <c r="G396" s="132">
        <v>41492</v>
      </c>
      <c r="H396" s="119" t="s">
        <v>44</v>
      </c>
      <c r="I396" s="119" t="s">
        <v>62</v>
      </c>
      <c r="J396" s="119">
        <v>192</v>
      </c>
      <c r="K396" s="119">
        <v>432</v>
      </c>
      <c r="L396" s="119">
        <v>4</v>
      </c>
      <c r="M396" s="119">
        <v>4</v>
      </c>
      <c r="N396" s="119">
        <v>32</v>
      </c>
      <c r="O396" s="119" t="s">
        <v>43</v>
      </c>
      <c r="P396" s="119" t="s">
        <v>43</v>
      </c>
      <c r="Q396" s="133" t="s">
        <v>43</v>
      </c>
      <c r="R396" s="134" t="s">
        <v>18</v>
      </c>
      <c r="S396" s="134" t="s">
        <v>8851</v>
      </c>
      <c r="T396" s="134" t="s">
        <v>63</v>
      </c>
      <c r="U396" s="119">
        <v>11</v>
      </c>
      <c r="V396" s="134">
        <v>11381</v>
      </c>
      <c r="W396" s="103" t="s">
        <v>2773</v>
      </c>
      <c r="X396" s="136" t="str">
        <f t="shared" si="20"/>
        <v>11381PGEPV</v>
      </c>
      <c r="Y396" s="137" t="s">
        <v>2745</v>
      </c>
      <c r="Z396" s="119" t="s">
        <v>294</v>
      </c>
      <c r="AA396" s="119" t="s">
        <v>308</v>
      </c>
      <c r="AB396" s="131" t="s">
        <v>2774</v>
      </c>
      <c r="AC396" s="119" t="s">
        <v>52</v>
      </c>
      <c r="AD396" s="119" t="s">
        <v>42</v>
      </c>
      <c r="AE396" s="119" t="s">
        <v>1442</v>
      </c>
      <c r="AF396" s="119" t="s">
        <v>1443</v>
      </c>
      <c r="AG396" s="119" t="s">
        <v>311</v>
      </c>
      <c r="AH396" s="119"/>
      <c r="AI396" s="119" t="s">
        <v>1444</v>
      </c>
      <c r="AJ396" s="133" t="s">
        <v>124</v>
      </c>
      <c r="AK396" s="133" t="s">
        <v>123</v>
      </c>
      <c r="AL396" s="133"/>
      <c r="AM396" s="133"/>
      <c r="AN396" s="133" t="s">
        <v>42</v>
      </c>
      <c r="AO396" s="133" t="s">
        <v>42</v>
      </c>
      <c r="AP396" s="133" t="s">
        <v>298</v>
      </c>
      <c r="AQ396" s="133" t="s">
        <v>126</v>
      </c>
      <c r="AR396" s="137"/>
      <c r="AS396" s="137"/>
      <c r="AT396" s="137"/>
      <c r="AU396" s="133">
        <v>1001871305</v>
      </c>
      <c r="AV396" s="133" t="s">
        <v>2775</v>
      </c>
      <c r="AW396" s="133" t="s">
        <v>2776</v>
      </c>
      <c r="AX396" s="138" t="s">
        <v>8179</v>
      </c>
      <c r="AY396" s="138"/>
      <c r="AZ396" s="138"/>
      <c r="BA396" s="138"/>
      <c r="BB396" s="138"/>
      <c r="BC396" s="300">
        <v>2026063379</v>
      </c>
      <c r="BD396" s="300" t="s">
        <v>9279</v>
      </c>
      <c r="BE396" s="138"/>
    </row>
    <row r="397" spans="1:57" s="140" customFormat="1" ht="12" customHeight="1">
      <c r="A397" s="119">
        <v>2013</v>
      </c>
      <c r="B397" s="119" t="s">
        <v>138</v>
      </c>
      <c r="C397" s="119" t="s">
        <v>2047</v>
      </c>
      <c r="D397" s="131" t="s">
        <v>43</v>
      </c>
      <c r="E397" s="131" t="str">
        <f t="shared" si="21"/>
        <v>SIM</v>
      </c>
      <c r="F397" s="131" t="str">
        <f t="shared" si="22"/>
        <v>SIM</v>
      </c>
      <c r="G397" s="132">
        <v>41619</v>
      </c>
      <c r="H397" s="119" t="s">
        <v>44</v>
      </c>
      <c r="I397" s="119" t="s">
        <v>62</v>
      </c>
      <c r="J397" s="119">
        <v>192</v>
      </c>
      <c r="K397" s="119">
        <v>432</v>
      </c>
      <c r="L397" s="119">
        <v>4</v>
      </c>
      <c r="M397" s="119">
        <v>4</v>
      </c>
      <c r="N397" s="119">
        <v>32</v>
      </c>
      <c r="O397" s="119" t="s">
        <v>43</v>
      </c>
      <c r="P397" s="119" t="s">
        <v>43</v>
      </c>
      <c r="Q397" s="133" t="s">
        <v>43</v>
      </c>
      <c r="R397" s="134" t="s">
        <v>18</v>
      </c>
      <c r="S397" s="134" t="s">
        <v>8851</v>
      </c>
      <c r="T397" s="134" t="s">
        <v>63</v>
      </c>
      <c r="U397" s="119">
        <v>11</v>
      </c>
      <c r="V397" s="134">
        <v>11381</v>
      </c>
      <c r="W397" s="103" t="s">
        <v>2777</v>
      </c>
      <c r="X397" s="136" t="str">
        <f t="shared" si="20"/>
        <v>11381PGEPW</v>
      </c>
      <c r="Y397" s="137" t="s">
        <v>2778</v>
      </c>
      <c r="Z397" s="119" t="s">
        <v>294</v>
      </c>
      <c r="AA397" s="119" t="s">
        <v>308</v>
      </c>
      <c r="AB397" s="131" t="s">
        <v>2779</v>
      </c>
      <c r="AC397" s="119" t="s">
        <v>52</v>
      </c>
      <c r="AD397" s="119" t="s">
        <v>42</v>
      </c>
      <c r="AE397" s="119" t="s">
        <v>1442</v>
      </c>
      <c r="AF397" s="119" t="s">
        <v>1443</v>
      </c>
      <c r="AG397" s="119" t="s">
        <v>311</v>
      </c>
      <c r="AH397" s="119"/>
      <c r="AI397" s="138" t="s">
        <v>2737</v>
      </c>
      <c r="AJ397" s="133" t="s">
        <v>124</v>
      </c>
      <c r="AK397" s="133" t="s">
        <v>123</v>
      </c>
      <c r="AL397" s="133"/>
      <c r="AM397" s="133"/>
      <c r="AN397" s="133" t="s">
        <v>42</v>
      </c>
      <c r="AO397" s="133" t="s">
        <v>42</v>
      </c>
      <c r="AP397" s="133" t="s">
        <v>298</v>
      </c>
      <c r="AQ397" s="133" t="s">
        <v>126</v>
      </c>
      <c r="AR397" s="137"/>
      <c r="AS397" s="137"/>
      <c r="AT397" s="137"/>
      <c r="AU397" s="133">
        <v>1001891071</v>
      </c>
      <c r="AV397" s="133" t="s">
        <v>2780</v>
      </c>
      <c r="AW397" s="133" t="s">
        <v>2781</v>
      </c>
      <c r="AX397" s="138" t="s">
        <v>8179</v>
      </c>
      <c r="AY397" s="138"/>
      <c r="AZ397" s="138"/>
      <c r="BA397" s="138"/>
      <c r="BB397" s="138"/>
      <c r="BC397" s="300">
        <v>2026063379</v>
      </c>
      <c r="BD397" s="300" t="s">
        <v>9280</v>
      </c>
      <c r="BE397" s="138"/>
    </row>
    <row r="398" spans="1:57" s="140" customFormat="1" ht="12" customHeight="1">
      <c r="A398" s="119">
        <v>2013</v>
      </c>
      <c r="B398" s="119" t="s">
        <v>138</v>
      </c>
      <c r="C398" s="119" t="s">
        <v>2047</v>
      </c>
      <c r="D398" s="131" t="s">
        <v>43</v>
      </c>
      <c r="E398" s="131" t="str">
        <f t="shared" si="21"/>
        <v>SIM</v>
      </c>
      <c r="F398" s="131" t="str">
        <f t="shared" si="22"/>
        <v>SIM</v>
      </c>
      <c r="G398" s="132">
        <v>41478</v>
      </c>
      <c r="H398" s="119" t="s">
        <v>44</v>
      </c>
      <c r="I398" s="119" t="s">
        <v>62</v>
      </c>
      <c r="J398" s="119">
        <v>192</v>
      </c>
      <c r="K398" s="119">
        <v>432</v>
      </c>
      <c r="L398" s="119">
        <v>4</v>
      </c>
      <c r="M398" s="119">
        <v>4</v>
      </c>
      <c r="N398" s="119">
        <v>32</v>
      </c>
      <c r="O398" s="119" t="s">
        <v>43</v>
      </c>
      <c r="P398" s="119" t="s">
        <v>43</v>
      </c>
      <c r="Q398" s="133" t="s">
        <v>43</v>
      </c>
      <c r="R398" s="134" t="s">
        <v>18</v>
      </c>
      <c r="S398" s="134" t="s">
        <v>8851</v>
      </c>
      <c r="T398" s="134" t="s">
        <v>63</v>
      </c>
      <c r="U398" s="119">
        <v>11</v>
      </c>
      <c r="V398" s="134">
        <v>11381</v>
      </c>
      <c r="W398" s="103" t="s">
        <v>2782</v>
      </c>
      <c r="X398" s="136" t="str">
        <f t="shared" si="20"/>
        <v>11381PGEPX</v>
      </c>
      <c r="Y398" s="137" t="s">
        <v>2783</v>
      </c>
      <c r="Z398" s="119" t="s">
        <v>294</v>
      </c>
      <c r="AA398" s="119" t="s">
        <v>308</v>
      </c>
      <c r="AB398" s="131" t="s">
        <v>2784</v>
      </c>
      <c r="AC398" s="119" t="s">
        <v>52</v>
      </c>
      <c r="AD398" s="119" t="s">
        <v>42</v>
      </c>
      <c r="AE398" s="119" t="s">
        <v>1442</v>
      </c>
      <c r="AF398" s="119" t="s">
        <v>1443</v>
      </c>
      <c r="AG398" s="119" t="s">
        <v>311</v>
      </c>
      <c r="AH398" s="119"/>
      <c r="AI398" s="119" t="s">
        <v>2785</v>
      </c>
      <c r="AJ398" s="133" t="s">
        <v>124</v>
      </c>
      <c r="AK398" s="133" t="s">
        <v>123</v>
      </c>
      <c r="AL398" s="133"/>
      <c r="AM398" s="133"/>
      <c r="AN398" s="133" t="s">
        <v>42</v>
      </c>
      <c r="AO398" s="133" t="s">
        <v>42</v>
      </c>
      <c r="AP398" s="133" t="s">
        <v>298</v>
      </c>
      <c r="AQ398" s="133" t="s">
        <v>126</v>
      </c>
      <c r="AR398" s="137"/>
      <c r="AS398" s="137"/>
      <c r="AT398" s="137"/>
      <c r="AU398" s="133">
        <v>1001870600</v>
      </c>
      <c r="AV398" s="133" t="s">
        <v>2786</v>
      </c>
      <c r="AW398" s="133" t="s">
        <v>2787</v>
      </c>
      <c r="AX398" s="138" t="s">
        <v>8179</v>
      </c>
      <c r="AY398" s="138"/>
      <c r="AZ398" s="138"/>
      <c r="BA398" s="138"/>
      <c r="BB398" s="138"/>
      <c r="BC398" s="300">
        <v>2026063379</v>
      </c>
      <c r="BD398" s="300" t="s">
        <v>9281</v>
      </c>
      <c r="BE398" s="138"/>
    </row>
    <row r="399" spans="1:57" s="140" customFormat="1" ht="12" customHeight="1">
      <c r="A399" s="119">
        <v>2013</v>
      </c>
      <c r="B399" s="119" t="s">
        <v>138</v>
      </c>
      <c r="C399" s="119" t="s">
        <v>2047</v>
      </c>
      <c r="D399" s="131" t="s">
        <v>43</v>
      </c>
      <c r="E399" s="131" t="str">
        <f t="shared" si="21"/>
        <v>SIM</v>
      </c>
      <c r="F399" s="131" t="str">
        <f t="shared" si="22"/>
        <v>SIM</v>
      </c>
      <c r="G399" s="132">
        <v>41478</v>
      </c>
      <c r="H399" s="119" t="s">
        <v>44</v>
      </c>
      <c r="I399" s="119" t="s">
        <v>62</v>
      </c>
      <c r="J399" s="119">
        <v>192</v>
      </c>
      <c r="K399" s="119">
        <v>432</v>
      </c>
      <c r="L399" s="119">
        <v>4</v>
      </c>
      <c r="M399" s="119">
        <v>4</v>
      </c>
      <c r="N399" s="119">
        <v>32</v>
      </c>
      <c r="O399" s="119" t="s">
        <v>43</v>
      </c>
      <c r="P399" s="119" t="s">
        <v>43</v>
      </c>
      <c r="Q399" s="133" t="s">
        <v>43</v>
      </c>
      <c r="R399" s="134" t="s">
        <v>18</v>
      </c>
      <c r="S399" s="134" t="s">
        <v>8851</v>
      </c>
      <c r="T399" s="134" t="s">
        <v>63</v>
      </c>
      <c r="U399" s="119">
        <v>11</v>
      </c>
      <c r="V399" s="134">
        <v>11381</v>
      </c>
      <c r="W399" s="103" t="s">
        <v>2788</v>
      </c>
      <c r="X399" s="136" t="str">
        <f t="shared" si="20"/>
        <v>11381PGEPY</v>
      </c>
      <c r="Y399" s="137" t="s">
        <v>2789</v>
      </c>
      <c r="Z399" s="119" t="s">
        <v>294</v>
      </c>
      <c r="AA399" s="119" t="s">
        <v>308</v>
      </c>
      <c r="AB399" s="131" t="s">
        <v>2790</v>
      </c>
      <c r="AC399" s="119" t="s">
        <v>52</v>
      </c>
      <c r="AD399" s="119" t="s">
        <v>42</v>
      </c>
      <c r="AE399" s="119" t="s">
        <v>1442</v>
      </c>
      <c r="AF399" s="119" t="s">
        <v>1443</v>
      </c>
      <c r="AG399" s="119" t="s">
        <v>311</v>
      </c>
      <c r="AH399" s="119"/>
      <c r="AI399" s="119" t="s">
        <v>2785</v>
      </c>
      <c r="AJ399" s="133" t="s">
        <v>124</v>
      </c>
      <c r="AK399" s="133" t="s">
        <v>123</v>
      </c>
      <c r="AL399" s="133"/>
      <c r="AM399" s="133"/>
      <c r="AN399" s="133" t="s">
        <v>42</v>
      </c>
      <c r="AO399" s="133" t="s">
        <v>42</v>
      </c>
      <c r="AP399" s="133" t="s">
        <v>298</v>
      </c>
      <c r="AQ399" s="133" t="s">
        <v>126</v>
      </c>
      <c r="AR399" s="137"/>
      <c r="AS399" s="137"/>
      <c r="AT399" s="137"/>
      <c r="AU399" s="133">
        <v>1001870660</v>
      </c>
      <c r="AV399" s="133" t="s">
        <v>2791</v>
      </c>
      <c r="AW399" s="133" t="s">
        <v>2792</v>
      </c>
      <c r="AX399" s="138" t="s">
        <v>8179</v>
      </c>
      <c r="AY399" s="138"/>
      <c r="AZ399" s="138"/>
      <c r="BA399" s="138"/>
      <c r="BB399" s="138"/>
      <c r="BC399" s="300">
        <v>2026063379</v>
      </c>
      <c r="BD399" s="300" t="s">
        <v>9282</v>
      </c>
      <c r="BE399" s="138"/>
    </row>
    <row r="400" spans="1:57" s="140" customFormat="1" ht="12" customHeight="1">
      <c r="A400" s="119">
        <v>2013</v>
      </c>
      <c r="B400" s="119" t="s">
        <v>138</v>
      </c>
      <c r="C400" s="119" t="s">
        <v>2047</v>
      </c>
      <c r="D400" s="131" t="s">
        <v>43</v>
      </c>
      <c r="E400" s="131" t="str">
        <f t="shared" si="21"/>
        <v>SIM</v>
      </c>
      <c r="F400" s="131" t="str">
        <f t="shared" si="22"/>
        <v>SIM</v>
      </c>
      <c r="G400" s="132">
        <v>41479</v>
      </c>
      <c r="H400" s="119" t="s">
        <v>44</v>
      </c>
      <c r="I400" s="119" t="s">
        <v>62</v>
      </c>
      <c r="J400" s="119">
        <v>192</v>
      </c>
      <c r="K400" s="119">
        <v>432</v>
      </c>
      <c r="L400" s="119">
        <v>4</v>
      </c>
      <c r="M400" s="119">
        <v>4</v>
      </c>
      <c r="N400" s="119">
        <v>32</v>
      </c>
      <c r="O400" s="119" t="s">
        <v>43</v>
      </c>
      <c r="P400" s="119" t="s">
        <v>43</v>
      </c>
      <c r="Q400" s="133" t="s">
        <v>43</v>
      </c>
      <c r="R400" s="134" t="s">
        <v>18</v>
      </c>
      <c r="S400" s="134" t="s">
        <v>8851</v>
      </c>
      <c r="T400" s="134" t="s">
        <v>63</v>
      </c>
      <c r="U400" s="119">
        <v>11</v>
      </c>
      <c r="V400" s="134">
        <v>11381</v>
      </c>
      <c r="W400" s="103" t="s">
        <v>2793</v>
      </c>
      <c r="X400" s="136" t="str">
        <f t="shared" si="20"/>
        <v>11381PGEPZ</v>
      </c>
      <c r="Y400" s="137" t="s">
        <v>2794</v>
      </c>
      <c r="Z400" s="119" t="s">
        <v>294</v>
      </c>
      <c r="AA400" s="119" t="s">
        <v>308</v>
      </c>
      <c r="AB400" s="131" t="s">
        <v>2795</v>
      </c>
      <c r="AC400" s="119" t="s">
        <v>52</v>
      </c>
      <c r="AD400" s="119" t="s">
        <v>42</v>
      </c>
      <c r="AE400" s="119" t="s">
        <v>1442</v>
      </c>
      <c r="AF400" s="119" t="s">
        <v>1443</v>
      </c>
      <c r="AG400" s="119" t="s">
        <v>311</v>
      </c>
      <c r="AH400" s="119"/>
      <c r="AI400" s="119" t="s">
        <v>1455</v>
      </c>
      <c r="AJ400" s="133" t="s">
        <v>124</v>
      </c>
      <c r="AK400" s="133" t="s">
        <v>123</v>
      </c>
      <c r="AL400" s="133"/>
      <c r="AM400" s="133"/>
      <c r="AN400" s="133" t="s">
        <v>42</v>
      </c>
      <c r="AO400" s="133" t="s">
        <v>42</v>
      </c>
      <c r="AP400" s="133" t="s">
        <v>298</v>
      </c>
      <c r="AQ400" s="133" t="s">
        <v>126</v>
      </c>
      <c r="AR400" s="137"/>
      <c r="AS400" s="137"/>
      <c r="AT400" s="137"/>
      <c r="AU400" s="133">
        <v>1001870740</v>
      </c>
      <c r="AV400" s="133" t="s">
        <v>2796</v>
      </c>
      <c r="AW400" s="133" t="s">
        <v>2797</v>
      </c>
      <c r="AX400" s="138" t="s">
        <v>8179</v>
      </c>
      <c r="AY400" s="138"/>
      <c r="AZ400" s="138"/>
      <c r="BA400" s="138"/>
      <c r="BB400" s="138"/>
      <c r="BC400" s="300">
        <v>2026063379</v>
      </c>
      <c r="BD400" s="300" t="s">
        <v>9283</v>
      </c>
      <c r="BE400" s="138"/>
    </row>
    <row r="401" spans="1:57" s="140" customFormat="1" ht="12" customHeight="1">
      <c r="A401" s="119">
        <v>2013</v>
      </c>
      <c r="B401" s="119" t="s">
        <v>138</v>
      </c>
      <c r="C401" s="119" t="s">
        <v>2047</v>
      </c>
      <c r="D401" s="131" t="s">
        <v>43</v>
      </c>
      <c r="E401" s="131" t="str">
        <f t="shared" si="21"/>
        <v>SIM</v>
      </c>
      <c r="F401" s="131" t="str">
        <f t="shared" si="22"/>
        <v>SIM</v>
      </c>
      <c r="G401" s="132">
        <v>41576</v>
      </c>
      <c r="H401" s="119" t="s">
        <v>44</v>
      </c>
      <c r="I401" s="119" t="s">
        <v>62</v>
      </c>
      <c r="J401" s="119">
        <v>192</v>
      </c>
      <c r="K401" s="119">
        <v>432</v>
      </c>
      <c r="L401" s="119">
        <v>4</v>
      </c>
      <c r="M401" s="119">
        <v>4</v>
      </c>
      <c r="N401" s="119">
        <v>32</v>
      </c>
      <c r="O401" s="119" t="s">
        <v>43</v>
      </c>
      <c r="P401" s="119" t="s">
        <v>43</v>
      </c>
      <c r="Q401" s="133" t="s">
        <v>43</v>
      </c>
      <c r="R401" s="134" t="s">
        <v>18</v>
      </c>
      <c r="S401" s="134" t="s">
        <v>8851</v>
      </c>
      <c r="T401" s="134" t="s">
        <v>63</v>
      </c>
      <c r="U401" s="119">
        <v>11</v>
      </c>
      <c r="V401" s="134">
        <v>11548</v>
      </c>
      <c r="W401" s="103" t="s">
        <v>2929</v>
      </c>
      <c r="X401" s="136" t="str">
        <f t="shared" si="20"/>
        <v>11548FZESA</v>
      </c>
      <c r="Y401" s="137" t="s">
        <v>2930</v>
      </c>
      <c r="Z401" s="119" t="s">
        <v>1663</v>
      </c>
      <c r="AA401" s="119" t="s">
        <v>1692</v>
      </c>
      <c r="AB401" s="131" t="s">
        <v>8061</v>
      </c>
      <c r="AC401" s="119" t="s">
        <v>87</v>
      </c>
      <c r="AD401" s="119" t="s">
        <v>42</v>
      </c>
      <c r="AE401" s="119" t="s">
        <v>1694</v>
      </c>
      <c r="AF401" s="119" t="s">
        <v>120</v>
      </c>
      <c r="AG401" s="119" t="s">
        <v>121</v>
      </c>
      <c r="AH401" s="119"/>
      <c r="AI401" s="138" t="s">
        <v>1069</v>
      </c>
      <c r="AJ401" s="133" t="s">
        <v>123</v>
      </c>
      <c r="AK401" s="133" t="s">
        <v>124</v>
      </c>
      <c r="AL401" s="133"/>
      <c r="AM401" s="133"/>
      <c r="AN401" s="133" t="s">
        <v>42</v>
      </c>
      <c r="AO401" s="133" t="s">
        <v>42</v>
      </c>
      <c r="AP401" s="133" t="s">
        <v>1052</v>
      </c>
      <c r="AQ401" s="133" t="s">
        <v>102</v>
      </c>
      <c r="AR401" s="137"/>
      <c r="AS401" s="137"/>
      <c r="AT401" s="137"/>
      <c r="AU401" s="133">
        <v>1001889905</v>
      </c>
      <c r="AV401" s="133" t="s">
        <v>8287</v>
      </c>
      <c r="AW401" s="133" t="s">
        <v>8287</v>
      </c>
      <c r="AX401" s="138" t="s">
        <v>8179</v>
      </c>
      <c r="AY401" s="138"/>
      <c r="AZ401" s="138"/>
      <c r="BA401" s="138"/>
      <c r="BB401" s="138"/>
      <c r="BC401" s="300">
        <v>2026063379</v>
      </c>
      <c r="BD401" s="300" t="s">
        <v>9284</v>
      </c>
      <c r="BE401" s="138"/>
    </row>
    <row r="402" spans="1:57" s="140" customFormat="1" ht="12" customHeight="1">
      <c r="A402" s="119">
        <v>2013</v>
      </c>
      <c r="B402" s="119" t="s">
        <v>138</v>
      </c>
      <c r="C402" s="119" t="s">
        <v>2047</v>
      </c>
      <c r="D402" s="131" t="s">
        <v>43</v>
      </c>
      <c r="E402" s="131" t="str">
        <f t="shared" si="21"/>
        <v>SIM</v>
      </c>
      <c r="F402" s="131" t="str">
        <f t="shared" si="22"/>
        <v>SIM</v>
      </c>
      <c r="G402" s="132">
        <v>41576</v>
      </c>
      <c r="H402" s="119" t="s">
        <v>44</v>
      </c>
      <c r="I402" s="119" t="s">
        <v>62</v>
      </c>
      <c r="J402" s="119">
        <v>192</v>
      </c>
      <c r="K402" s="119">
        <v>432</v>
      </c>
      <c r="L402" s="119">
        <v>4</v>
      </c>
      <c r="M402" s="119">
        <v>4</v>
      </c>
      <c r="N402" s="119">
        <v>32</v>
      </c>
      <c r="O402" s="119" t="s">
        <v>43</v>
      </c>
      <c r="P402" s="119" t="s">
        <v>43</v>
      </c>
      <c r="Q402" s="133" t="s">
        <v>43</v>
      </c>
      <c r="R402" s="134" t="s">
        <v>18</v>
      </c>
      <c r="S402" s="134" t="s">
        <v>8851</v>
      </c>
      <c r="T402" s="134" t="s">
        <v>63</v>
      </c>
      <c r="U402" s="119">
        <v>11</v>
      </c>
      <c r="V402" s="134">
        <v>11548</v>
      </c>
      <c r="W402" s="103" t="s">
        <v>2931</v>
      </c>
      <c r="X402" s="136" t="str">
        <f t="shared" si="20"/>
        <v>11548FZESF</v>
      </c>
      <c r="Y402" s="137" t="s">
        <v>2930</v>
      </c>
      <c r="Z402" s="119" t="s">
        <v>1663</v>
      </c>
      <c r="AA402" s="119" t="s">
        <v>1692</v>
      </c>
      <c r="AB402" s="131" t="s">
        <v>2932</v>
      </c>
      <c r="AC402" s="119" t="s">
        <v>87</v>
      </c>
      <c r="AD402" s="119" t="s">
        <v>42</v>
      </c>
      <c r="AE402" s="119" t="s">
        <v>1694</v>
      </c>
      <c r="AF402" s="119" t="s">
        <v>120</v>
      </c>
      <c r="AG402" s="119" t="s">
        <v>121</v>
      </c>
      <c r="AH402" s="119"/>
      <c r="AI402" s="138" t="s">
        <v>1069</v>
      </c>
      <c r="AJ402" s="133" t="s">
        <v>123</v>
      </c>
      <c r="AK402" s="133" t="s">
        <v>124</v>
      </c>
      <c r="AL402" s="133"/>
      <c r="AM402" s="133"/>
      <c r="AN402" s="133" t="s">
        <v>42</v>
      </c>
      <c r="AO402" s="133" t="s">
        <v>42</v>
      </c>
      <c r="AP402" s="133" t="s">
        <v>1052</v>
      </c>
      <c r="AQ402" s="133" t="s">
        <v>102</v>
      </c>
      <c r="AR402" s="137"/>
      <c r="AS402" s="137"/>
      <c r="AT402" s="137"/>
      <c r="AU402" s="133">
        <v>1001889905</v>
      </c>
      <c r="AV402" s="133" t="s">
        <v>8287</v>
      </c>
      <c r="AW402" s="133" t="s">
        <v>8287</v>
      </c>
      <c r="AX402" s="138"/>
      <c r="AY402" s="138"/>
      <c r="AZ402" s="138"/>
      <c r="BA402" s="138"/>
      <c r="BB402" s="138"/>
      <c r="BC402" s="300">
        <v>2026063379</v>
      </c>
      <c r="BD402" s="300" t="s">
        <v>9285</v>
      </c>
      <c r="BE402" s="138"/>
    </row>
    <row r="403" spans="1:57" s="140" customFormat="1" ht="12" customHeight="1">
      <c r="A403" s="119">
        <v>2013</v>
      </c>
      <c r="B403" s="119" t="s">
        <v>138</v>
      </c>
      <c r="C403" s="119" t="s">
        <v>2047</v>
      </c>
      <c r="D403" s="131" t="s">
        <v>43</v>
      </c>
      <c r="E403" s="131" t="str">
        <f t="shared" si="21"/>
        <v>SIM</v>
      </c>
      <c r="F403" s="131" t="str">
        <f t="shared" si="22"/>
        <v>SIM</v>
      </c>
      <c r="G403" s="132">
        <v>41597</v>
      </c>
      <c r="H403" s="119" t="s">
        <v>44</v>
      </c>
      <c r="I403" s="119" t="s">
        <v>62</v>
      </c>
      <c r="J403" s="119">
        <v>192</v>
      </c>
      <c r="K403" s="119">
        <v>432</v>
      </c>
      <c r="L403" s="119">
        <v>4</v>
      </c>
      <c r="M403" s="119">
        <v>4</v>
      </c>
      <c r="N403" s="119">
        <v>32</v>
      </c>
      <c r="O403" s="119" t="s">
        <v>43</v>
      </c>
      <c r="P403" s="119" t="s">
        <v>43</v>
      </c>
      <c r="Q403" s="133" t="s">
        <v>43</v>
      </c>
      <c r="R403" s="134" t="s">
        <v>18</v>
      </c>
      <c r="S403" s="134" t="s">
        <v>8851</v>
      </c>
      <c r="T403" s="134" t="s">
        <v>63</v>
      </c>
      <c r="U403" s="119">
        <v>11</v>
      </c>
      <c r="V403" s="134">
        <v>11548</v>
      </c>
      <c r="W403" s="103" t="s">
        <v>2933</v>
      </c>
      <c r="X403" s="136" t="str">
        <f t="shared" si="20"/>
        <v>11548FZESK</v>
      </c>
      <c r="Y403" s="137" t="s">
        <v>2934</v>
      </c>
      <c r="Z403" s="119" t="s">
        <v>1663</v>
      </c>
      <c r="AA403" s="119" t="s">
        <v>1692</v>
      </c>
      <c r="AB403" s="131" t="s">
        <v>2935</v>
      </c>
      <c r="AC403" s="119" t="s">
        <v>87</v>
      </c>
      <c r="AD403" s="119" t="s">
        <v>42</v>
      </c>
      <c r="AE403" s="119" t="s">
        <v>1694</v>
      </c>
      <c r="AF403" s="119" t="s">
        <v>120</v>
      </c>
      <c r="AG403" s="119" t="s">
        <v>121</v>
      </c>
      <c r="AH403" s="119"/>
      <c r="AI403" s="138" t="s">
        <v>1340</v>
      </c>
      <c r="AJ403" s="133" t="s">
        <v>123</v>
      </c>
      <c r="AK403" s="133" t="s">
        <v>124</v>
      </c>
      <c r="AL403" s="133"/>
      <c r="AM403" s="133"/>
      <c r="AN403" s="133" t="s">
        <v>42</v>
      </c>
      <c r="AO403" s="133" t="s">
        <v>42</v>
      </c>
      <c r="AP403" s="133" t="s">
        <v>1052</v>
      </c>
      <c r="AQ403" s="133" t="s">
        <v>102</v>
      </c>
      <c r="AR403" s="137"/>
      <c r="AS403" s="137"/>
      <c r="AT403" s="137"/>
      <c r="AU403" s="133">
        <v>1001890709</v>
      </c>
      <c r="AV403" s="133" t="s">
        <v>2936</v>
      </c>
      <c r="AW403" s="133" t="s">
        <v>2937</v>
      </c>
      <c r="AX403" s="138" t="s">
        <v>8179</v>
      </c>
      <c r="AY403" s="138"/>
      <c r="AZ403" s="138"/>
      <c r="BA403" s="138"/>
      <c r="BB403" s="138"/>
      <c r="BC403" s="300">
        <v>2026063379</v>
      </c>
      <c r="BD403" s="300" t="s">
        <v>9286</v>
      </c>
      <c r="BE403" s="138"/>
    </row>
    <row r="404" spans="1:57" s="140" customFormat="1" ht="12" customHeight="1">
      <c r="A404" s="119">
        <v>2013</v>
      </c>
      <c r="B404" s="142" t="s">
        <v>138</v>
      </c>
      <c r="C404" s="119" t="s">
        <v>2047</v>
      </c>
      <c r="D404" s="131" t="s">
        <v>43</v>
      </c>
      <c r="E404" s="131" t="str">
        <f t="shared" si="21"/>
        <v>SIM</v>
      </c>
      <c r="F404" s="131" t="str">
        <f t="shared" si="22"/>
        <v>SIM</v>
      </c>
      <c r="G404" s="132">
        <v>41515</v>
      </c>
      <c r="H404" s="119" t="s">
        <v>44</v>
      </c>
      <c r="I404" s="119" t="s">
        <v>62</v>
      </c>
      <c r="J404" s="119">
        <v>192</v>
      </c>
      <c r="K404" s="119">
        <v>432</v>
      </c>
      <c r="L404" s="119">
        <v>4</v>
      </c>
      <c r="M404" s="119">
        <v>4</v>
      </c>
      <c r="N404" s="119">
        <v>32</v>
      </c>
      <c r="O404" s="119" t="s">
        <v>43</v>
      </c>
      <c r="P404" s="119" t="s">
        <v>43</v>
      </c>
      <c r="Q404" s="133" t="s">
        <v>43</v>
      </c>
      <c r="R404" s="134" t="s">
        <v>18</v>
      </c>
      <c r="S404" s="134" t="s">
        <v>8851</v>
      </c>
      <c r="T404" s="134" t="s">
        <v>63</v>
      </c>
      <c r="U404" s="119">
        <v>11</v>
      </c>
      <c r="V404" s="134">
        <v>11000</v>
      </c>
      <c r="W404" s="103" t="s">
        <v>3311</v>
      </c>
      <c r="X404" s="136" t="str">
        <f t="shared" si="20"/>
        <v>11000SZEVE</v>
      </c>
      <c r="Y404" s="137" t="s">
        <v>3312</v>
      </c>
      <c r="Z404" s="119" t="s">
        <v>346</v>
      </c>
      <c r="AA404" s="119" t="s">
        <v>722</v>
      </c>
      <c r="AB404" s="131" t="s">
        <v>3313</v>
      </c>
      <c r="AC404" s="119" t="s">
        <v>348</v>
      </c>
      <c r="AD404" s="119" t="s">
        <v>42</v>
      </c>
      <c r="AE404" s="119" t="s">
        <v>3314</v>
      </c>
      <c r="AF404" s="119" t="s">
        <v>2052</v>
      </c>
      <c r="AG404" s="119" t="s">
        <v>2053</v>
      </c>
      <c r="AH404" s="119"/>
      <c r="AI404" s="138" t="s">
        <v>2054</v>
      </c>
      <c r="AJ404" s="133" t="s">
        <v>123</v>
      </c>
      <c r="AK404" s="133" t="s">
        <v>124</v>
      </c>
      <c r="AL404" s="133"/>
      <c r="AM404" s="133"/>
      <c r="AN404" s="133" t="s">
        <v>42</v>
      </c>
      <c r="AO404" s="133" t="s">
        <v>42</v>
      </c>
      <c r="AP404" s="133" t="s">
        <v>1052</v>
      </c>
      <c r="AQ404" s="133" t="s">
        <v>102</v>
      </c>
      <c r="AR404" s="137"/>
      <c r="AS404" s="137"/>
      <c r="AT404" s="137"/>
      <c r="AU404" s="133">
        <v>1001871704</v>
      </c>
      <c r="AV404" s="133" t="s">
        <v>3315</v>
      </c>
      <c r="AW404" s="133" t="s">
        <v>3316</v>
      </c>
      <c r="AX404" s="138" t="s">
        <v>8179</v>
      </c>
      <c r="AY404" s="138"/>
      <c r="AZ404" s="138"/>
      <c r="BA404" s="138"/>
      <c r="BB404" s="138"/>
      <c r="BC404" s="300">
        <v>2026063379</v>
      </c>
      <c r="BD404" s="300" t="s">
        <v>9287</v>
      </c>
      <c r="BE404" s="138"/>
    </row>
    <row r="405" spans="1:57" s="140" customFormat="1" ht="12" customHeight="1">
      <c r="A405" s="119">
        <v>2013</v>
      </c>
      <c r="B405" s="142" t="s">
        <v>138</v>
      </c>
      <c r="C405" s="119" t="s">
        <v>2047</v>
      </c>
      <c r="D405" s="131" t="s">
        <v>43</v>
      </c>
      <c r="E405" s="131" t="str">
        <f t="shared" si="21"/>
        <v>SIM</v>
      </c>
      <c r="F405" s="131" t="str">
        <f t="shared" si="22"/>
        <v>SIM</v>
      </c>
      <c r="G405" s="132">
        <v>41535</v>
      </c>
      <c r="H405" s="119" t="s">
        <v>44</v>
      </c>
      <c r="I405" s="119" t="s">
        <v>62</v>
      </c>
      <c r="J405" s="119">
        <v>192</v>
      </c>
      <c r="K405" s="119">
        <v>432</v>
      </c>
      <c r="L405" s="119">
        <v>4</v>
      </c>
      <c r="M405" s="119">
        <v>4</v>
      </c>
      <c r="N405" s="119">
        <v>32</v>
      </c>
      <c r="O405" s="119" t="s">
        <v>43</v>
      </c>
      <c r="P405" s="119" t="s">
        <v>43</v>
      </c>
      <c r="Q405" s="133" t="s">
        <v>43</v>
      </c>
      <c r="R405" s="134" t="s">
        <v>18</v>
      </c>
      <c r="S405" s="134" t="s">
        <v>8851</v>
      </c>
      <c r="T405" s="134" t="s">
        <v>63</v>
      </c>
      <c r="U405" s="119">
        <v>11</v>
      </c>
      <c r="V405" s="134">
        <v>11000</v>
      </c>
      <c r="W405" s="103" t="s">
        <v>3276</v>
      </c>
      <c r="X405" s="136" t="str">
        <f t="shared" si="20"/>
        <v>11000LZEYW</v>
      </c>
      <c r="Y405" s="137" t="s">
        <v>3277</v>
      </c>
      <c r="Z405" s="119" t="s">
        <v>346</v>
      </c>
      <c r="AA405" s="119" t="s">
        <v>2087</v>
      </c>
      <c r="AB405" s="131" t="s">
        <v>3278</v>
      </c>
      <c r="AC405" s="119" t="s">
        <v>348</v>
      </c>
      <c r="AD405" s="119" t="s">
        <v>42</v>
      </c>
      <c r="AE405" s="119" t="s">
        <v>2089</v>
      </c>
      <c r="AF405" s="119" t="s">
        <v>2052</v>
      </c>
      <c r="AG405" s="119" t="s">
        <v>2053</v>
      </c>
      <c r="AH405" s="119"/>
      <c r="AI405" s="138" t="s">
        <v>2061</v>
      </c>
      <c r="AJ405" s="133" t="s">
        <v>123</v>
      </c>
      <c r="AK405" s="133" t="s">
        <v>124</v>
      </c>
      <c r="AL405" s="133"/>
      <c r="AM405" s="133"/>
      <c r="AN405" s="133" t="s">
        <v>42</v>
      </c>
      <c r="AO405" s="133" t="s">
        <v>42</v>
      </c>
      <c r="AP405" s="133" t="s">
        <v>1052</v>
      </c>
      <c r="AQ405" s="133" t="s">
        <v>102</v>
      </c>
      <c r="AR405" s="137"/>
      <c r="AS405" s="137"/>
      <c r="AT405" s="137"/>
      <c r="AU405" s="133">
        <v>1001875840</v>
      </c>
      <c r="AV405" s="133" t="s">
        <v>3279</v>
      </c>
      <c r="AW405" s="133" t="s">
        <v>3280</v>
      </c>
      <c r="AX405" s="138" t="s">
        <v>8179</v>
      </c>
      <c r="AY405" s="138"/>
      <c r="AZ405" s="138"/>
      <c r="BA405" s="138"/>
      <c r="BB405" s="138"/>
      <c r="BC405" s="300">
        <v>2026063379</v>
      </c>
      <c r="BD405" s="300" t="s">
        <v>9288</v>
      </c>
      <c r="BE405" s="138"/>
    </row>
    <row r="406" spans="1:57" s="140" customFormat="1" ht="12" customHeight="1">
      <c r="A406" s="119">
        <v>2013</v>
      </c>
      <c r="B406" s="119" t="s">
        <v>138</v>
      </c>
      <c r="C406" s="119" t="s">
        <v>2047</v>
      </c>
      <c r="D406" s="131" t="s">
        <v>43</v>
      </c>
      <c r="E406" s="131" t="str">
        <f t="shared" si="21"/>
        <v>SIM</v>
      </c>
      <c r="F406" s="131" t="str">
        <f t="shared" si="22"/>
        <v>SIM</v>
      </c>
      <c r="G406" s="132">
        <v>41597</v>
      </c>
      <c r="H406" s="119" t="s">
        <v>44</v>
      </c>
      <c r="I406" s="119" t="s">
        <v>62</v>
      </c>
      <c r="J406" s="119">
        <v>192</v>
      </c>
      <c r="K406" s="119">
        <v>432</v>
      </c>
      <c r="L406" s="119">
        <v>4</v>
      </c>
      <c r="M406" s="119">
        <v>4</v>
      </c>
      <c r="N406" s="119">
        <v>32</v>
      </c>
      <c r="O406" s="119" t="s">
        <v>43</v>
      </c>
      <c r="P406" s="119" t="s">
        <v>43</v>
      </c>
      <c r="Q406" s="133" t="s">
        <v>43</v>
      </c>
      <c r="R406" s="134" t="s">
        <v>18</v>
      </c>
      <c r="S406" s="134" t="s">
        <v>8851</v>
      </c>
      <c r="T406" s="134" t="s">
        <v>63</v>
      </c>
      <c r="U406" s="119">
        <v>11</v>
      </c>
      <c r="V406" s="134">
        <v>11548</v>
      </c>
      <c r="W406" s="103" t="s">
        <v>2938</v>
      </c>
      <c r="X406" s="136" t="str">
        <f t="shared" si="20"/>
        <v>11548FZEZL</v>
      </c>
      <c r="Y406" s="137" t="s">
        <v>2939</v>
      </c>
      <c r="Z406" s="119" t="s">
        <v>1663</v>
      </c>
      <c r="AA406" s="119" t="s">
        <v>1692</v>
      </c>
      <c r="AB406" s="131" t="s">
        <v>2940</v>
      </c>
      <c r="AC406" s="119" t="s">
        <v>87</v>
      </c>
      <c r="AD406" s="119" t="s">
        <v>42</v>
      </c>
      <c r="AE406" s="119" t="s">
        <v>1694</v>
      </c>
      <c r="AF406" s="119" t="s">
        <v>120</v>
      </c>
      <c r="AG406" s="119" t="s">
        <v>121</v>
      </c>
      <c r="AH406" s="119"/>
      <c r="AI406" s="138" t="s">
        <v>1340</v>
      </c>
      <c r="AJ406" s="133" t="s">
        <v>123</v>
      </c>
      <c r="AK406" s="133" t="s">
        <v>124</v>
      </c>
      <c r="AL406" s="133"/>
      <c r="AM406" s="133"/>
      <c r="AN406" s="133" t="s">
        <v>42</v>
      </c>
      <c r="AO406" s="133" t="s">
        <v>42</v>
      </c>
      <c r="AP406" s="133" t="s">
        <v>1052</v>
      </c>
      <c r="AQ406" s="133" t="s">
        <v>102</v>
      </c>
      <c r="AR406" s="137"/>
      <c r="AS406" s="137"/>
      <c r="AT406" s="137"/>
      <c r="AU406" s="133">
        <v>1001890733</v>
      </c>
      <c r="AV406" s="133" t="s">
        <v>2941</v>
      </c>
      <c r="AW406" s="133" t="s">
        <v>2942</v>
      </c>
      <c r="AX406" s="138" t="s">
        <v>8179</v>
      </c>
      <c r="AY406" s="138"/>
      <c r="AZ406" s="138"/>
      <c r="BA406" s="138"/>
      <c r="BB406" s="138"/>
      <c r="BC406" s="300">
        <v>2026063379</v>
      </c>
      <c r="BD406" s="300" t="s">
        <v>9289</v>
      </c>
      <c r="BE406" s="138"/>
    </row>
    <row r="407" spans="1:57" s="140" customFormat="1" ht="12" customHeight="1">
      <c r="A407" s="119">
        <v>2013</v>
      </c>
      <c r="B407" s="119" t="s">
        <v>138</v>
      </c>
      <c r="C407" s="119" t="s">
        <v>2047</v>
      </c>
      <c r="D407" s="131" t="s">
        <v>43</v>
      </c>
      <c r="E407" s="131" t="str">
        <f t="shared" si="21"/>
        <v>SIM</v>
      </c>
      <c r="F407" s="131" t="str">
        <f t="shared" si="22"/>
        <v>SIM</v>
      </c>
      <c r="G407" s="132">
        <v>41736</v>
      </c>
      <c r="H407" s="119" t="s">
        <v>44</v>
      </c>
      <c r="I407" s="119" t="s">
        <v>62</v>
      </c>
      <c r="J407" s="119">
        <v>192</v>
      </c>
      <c r="K407" s="119">
        <v>432</v>
      </c>
      <c r="L407" s="119">
        <v>4</v>
      </c>
      <c r="M407" s="119">
        <v>4</v>
      </c>
      <c r="N407" s="119">
        <v>32</v>
      </c>
      <c r="O407" s="119" t="s">
        <v>43</v>
      </c>
      <c r="P407" s="119" t="s">
        <v>43</v>
      </c>
      <c r="Q407" s="133" t="s">
        <v>43</v>
      </c>
      <c r="R407" s="134" t="s">
        <v>18</v>
      </c>
      <c r="S407" s="134" t="s">
        <v>8851</v>
      </c>
      <c r="T407" s="134" t="s">
        <v>63</v>
      </c>
      <c r="U407" s="119">
        <v>11</v>
      </c>
      <c r="V407" s="134">
        <v>11548</v>
      </c>
      <c r="W407" s="103" t="s">
        <v>2943</v>
      </c>
      <c r="X407" s="136" t="str">
        <f t="shared" si="20"/>
        <v>11548FZEZR</v>
      </c>
      <c r="Y407" s="137" t="s">
        <v>2944</v>
      </c>
      <c r="Z407" s="119" t="s">
        <v>1663</v>
      </c>
      <c r="AA407" s="119" t="s">
        <v>1692</v>
      </c>
      <c r="AB407" s="131" t="s">
        <v>2945</v>
      </c>
      <c r="AC407" s="119" t="s">
        <v>87</v>
      </c>
      <c r="AD407" s="119" t="s">
        <v>42</v>
      </c>
      <c r="AE407" s="119" t="s">
        <v>1694</v>
      </c>
      <c r="AF407" s="119" t="s">
        <v>120</v>
      </c>
      <c r="AG407" s="119" t="s">
        <v>121</v>
      </c>
      <c r="AH407" s="119"/>
      <c r="AI407" s="138" t="s">
        <v>1069</v>
      </c>
      <c r="AJ407" s="133" t="s">
        <v>123</v>
      </c>
      <c r="AK407" s="133" t="s">
        <v>124</v>
      </c>
      <c r="AL407" s="133"/>
      <c r="AM407" s="133"/>
      <c r="AN407" s="133" t="s">
        <v>42</v>
      </c>
      <c r="AO407" s="133" t="s">
        <v>42</v>
      </c>
      <c r="AP407" s="133" t="s">
        <v>1052</v>
      </c>
      <c r="AQ407" s="133" t="s">
        <v>102</v>
      </c>
      <c r="AR407" s="137"/>
      <c r="AS407" s="137"/>
      <c r="AT407" s="137"/>
      <c r="AU407" s="133">
        <v>1001891519</v>
      </c>
      <c r="AV407" s="133" t="s">
        <v>8287</v>
      </c>
      <c r="AW407" s="133" t="s">
        <v>8287</v>
      </c>
      <c r="AX407" s="138"/>
      <c r="AY407" s="138"/>
      <c r="AZ407" s="138"/>
      <c r="BA407" s="138"/>
      <c r="BB407" s="138"/>
      <c r="BC407" s="300">
        <v>2026063379</v>
      </c>
      <c r="BD407" s="300" t="s">
        <v>9290</v>
      </c>
      <c r="BE407" s="138"/>
    </row>
    <row r="408" spans="1:57" s="140" customFormat="1" ht="12" customHeight="1">
      <c r="A408" s="119">
        <v>2013</v>
      </c>
      <c r="B408" s="119" t="s">
        <v>138</v>
      </c>
      <c r="C408" s="119" t="s">
        <v>2047</v>
      </c>
      <c r="D408" s="131" t="s">
        <v>43</v>
      </c>
      <c r="E408" s="131" t="str">
        <f t="shared" si="21"/>
        <v>SIM</v>
      </c>
      <c r="F408" s="131" t="str">
        <f t="shared" si="22"/>
        <v>SIM</v>
      </c>
      <c r="G408" s="132">
        <v>41579</v>
      </c>
      <c r="H408" s="119" t="s">
        <v>44</v>
      </c>
      <c r="I408" s="119" t="s">
        <v>62</v>
      </c>
      <c r="J408" s="119">
        <v>192</v>
      </c>
      <c r="K408" s="119">
        <v>432</v>
      </c>
      <c r="L408" s="119">
        <v>4</v>
      </c>
      <c r="M408" s="119">
        <v>4</v>
      </c>
      <c r="N408" s="119">
        <v>32</v>
      </c>
      <c r="O408" s="119" t="s">
        <v>43</v>
      </c>
      <c r="P408" s="119" t="s">
        <v>43</v>
      </c>
      <c r="Q408" s="133" t="s">
        <v>43</v>
      </c>
      <c r="R408" s="134" t="s">
        <v>18</v>
      </c>
      <c r="S408" s="134" t="s">
        <v>8851</v>
      </c>
      <c r="T408" s="134" t="s">
        <v>63</v>
      </c>
      <c r="U408" s="119">
        <v>11</v>
      </c>
      <c r="V408" s="134">
        <v>11548</v>
      </c>
      <c r="W408" s="103" t="s">
        <v>2946</v>
      </c>
      <c r="X408" s="136" t="str">
        <f t="shared" si="20"/>
        <v>11548FZEZZ</v>
      </c>
      <c r="Y408" s="137" t="s">
        <v>2944</v>
      </c>
      <c r="Z408" s="119" t="s">
        <v>1663</v>
      </c>
      <c r="AA408" s="119" t="s">
        <v>1692</v>
      </c>
      <c r="AB408" s="131" t="s">
        <v>2947</v>
      </c>
      <c r="AC408" s="119" t="s">
        <v>87</v>
      </c>
      <c r="AD408" s="119" t="s">
        <v>42</v>
      </c>
      <c r="AE408" s="119" t="s">
        <v>1694</v>
      </c>
      <c r="AF408" s="119" t="s">
        <v>120</v>
      </c>
      <c r="AG408" s="119" t="s">
        <v>121</v>
      </c>
      <c r="AH408" s="119"/>
      <c r="AI408" s="138" t="s">
        <v>1069</v>
      </c>
      <c r="AJ408" s="133" t="s">
        <v>123</v>
      </c>
      <c r="AK408" s="133" t="s">
        <v>124</v>
      </c>
      <c r="AL408" s="133"/>
      <c r="AM408" s="133"/>
      <c r="AN408" s="133" t="s">
        <v>42</v>
      </c>
      <c r="AO408" s="133" t="s">
        <v>42</v>
      </c>
      <c r="AP408" s="133" t="s">
        <v>1052</v>
      </c>
      <c r="AQ408" s="133" t="s">
        <v>102</v>
      </c>
      <c r="AR408" s="137"/>
      <c r="AS408" s="137"/>
      <c r="AT408" s="137"/>
      <c r="AU408" s="133">
        <v>1001890091</v>
      </c>
      <c r="AV408" s="133" t="s">
        <v>8287</v>
      </c>
      <c r="AW408" s="133" t="s">
        <v>8287</v>
      </c>
      <c r="AX408" s="138"/>
      <c r="AY408" s="138"/>
      <c r="AZ408" s="138"/>
      <c r="BA408" s="138"/>
      <c r="BB408" s="138"/>
      <c r="BC408" s="300">
        <v>2026063379</v>
      </c>
      <c r="BD408" s="300" t="s">
        <v>9291</v>
      </c>
      <c r="BE408" s="138"/>
    </row>
    <row r="409" spans="1:57" s="140" customFormat="1" ht="12" customHeight="1">
      <c r="A409" s="119">
        <v>2013</v>
      </c>
      <c r="B409" s="119" t="s">
        <v>138</v>
      </c>
      <c r="C409" s="119" t="s">
        <v>2047</v>
      </c>
      <c r="D409" s="131" t="s">
        <v>43</v>
      </c>
      <c r="E409" s="131" t="str">
        <f t="shared" si="21"/>
        <v>SIM</v>
      </c>
      <c r="F409" s="131" t="str">
        <f t="shared" si="22"/>
        <v>SIM</v>
      </c>
      <c r="G409" s="132">
        <v>41457</v>
      </c>
      <c r="H409" s="119" t="s">
        <v>44</v>
      </c>
      <c r="I409" s="119" t="s">
        <v>62</v>
      </c>
      <c r="J409" s="119">
        <v>192</v>
      </c>
      <c r="K409" s="119">
        <v>432</v>
      </c>
      <c r="L409" s="119">
        <v>4</v>
      </c>
      <c r="M409" s="119">
        <v>4</v>
      </c>
      <c r="N409" s="119">
        <v>32</v>
      </c>
      <c r="O409" s="119" t="s">
        <v>43</v>
      </c>
      <c r="P409" s="119" t="s">
        <v>43</v>
      </c>
      <c r="Q409" s="133" t="s">
        <v>43</v>
      </c>
      <c r="R409" s="134" t="s">
        <v>18</v>
      </c>
      <c r="S409" s="134" t="s">
        <v>8851</v>
      </c>
      <c r="T409" s="134" t="s">
        <v>63</v>
      </c>
      <c r="U409" s="119">
        <v>11</v>
      </c>
      <c r="V409" s="134">
        <v>11633</v>
      </c>
      <c r="W409" s="135" t="s">
        <v>3113</v>
      </c>
      <c r="X409" s="136" t="str">
        <f t="shared" si="20"/>
        <v>11633HTFAF</v>
      </c>
      <c r="Y409" s="137" t="s">
        <v>3114</v>
      </c>
      <c r="Z409" s="119" t="s">
        <v>1829</v>
      </c>
      <c r="AA409" s="119" t="s">
        <v>1830</v>
      </c>
      <c r="AB409" s="131" t="s">
        <v>3115</v>
      </c>
      <c r="AC409" s="119" t="s">
        <v>52</v>
      </c>
      <c r="AD409" s="119" t="s">
        <v>42</v>
      </c>
      <c r="AE409" s="119" t="s">
        <v>1832</v>
      </c>
      <c r="AF409" s="143" t="s">
        <v>341</v>
      </c>
      <c r="AG409" s="143" t="s">
        <v>340</v>
      </c>
      <c r="AH409" s="143"/>
      <c r="AI409" s="119" t="s">
        <v>342</v>
      </c>
      <c r="AJ409" s="133" t="s">
        <v>124</v>
      </c>
      <c r="AK409" s="133" t="s">
        <v>123</v>
      </c>
      <c r="AL409" s="133"/>
      <c r="AM409" s="133"/>
      <c r="AN409" s="133" t="s">
        <v>42</v>
      </c>
      <c r="AO409" s="133" t="s">
        <v>42</v>
      </c>
      <c r="AP409" s="133" t="s">
        <v>1052</v>
      </c>
      <c r="AQ409" s="133" t="s">
        <v>102</v>
      </c>
      <c r="AR409" s="137"/>
      <c r="AS409" s="137"/>
      <c r="AT409" s="137"/>
      <c r="AU409" s="133">
        <v>1001870279</v>
      </c>
      <c r="AV409" s="133" t="s">
        <v>3116</v>
      </c>
      <c r="AW409" s="133" t="s">
        <v>3117</v>
      </c>
      <c r="AX409" s="138" t="s">
        <v>8179</v>
      </c>
      <c r="AY409" s="138"/>
      <c r="AZ409" s="138"/>
      <c r="BA409" s="138"/>
      <c r="BB409" s="138"/>
      <c r="BC409" s="300">
        <v>2026063379</v>
      </c>
      <c r="BD409" s="300" t="s">
        <v>9292</v>
      </c>
      <c r="BE409" s="138"/>
    </row>
    <row r="410" spans="1:57" s="140" customFormat="1" ht="12" customHeight="1">
      <c r="A410" s="119">
        <v>2013</v>
      </c>
      <c r="B410" s="119" t="s">
        <v>138</v>
      </c>
      <c r="C410" s="119" t="s">
        <v>2047</v>
      </c>
      <c r="D410" s="131" t="s">
        <v>43</v>
      </c>
      <c r="E410" s="131" t="str">
        <f t="shared" si="21"/>
        <v>SIM</v>
      </c>
      <c r="F410" s="131" t="str">
        <f t="shared" si="22"/>
        <v>SIM</v>
      </c>
      <c r="G410" s="132">
        <v>41564</v>
      </c>
      <c r="H410" s="119" t="s">
        <v>44</v>
      </c>
      <c r="I410" s="119" t="s">
        <v>62</v>
      </c>
      <c r="J410" s="119">
        <v>192</v>
      </c>
      <c r="K410" s="119">
        <v>432</v>
      </c>
      <c r="L410" s="119">
        <v>4</v>
      </c>
      <c r="M410" s="119">
        <v>4</v>
      </c>
      <c r="N410" s="119">
        <v>32</v>
      </c>
      <c r="O410" s="119" t="s">
        <v>43</v>
      </c>
      <c r="P410" s="119" t="s">
        <v>43</v>
      </c>
      <c r="Q410" s="133" t="s">
        <v>43</v>
      </c>
      <c r="R410" s="134" t="s">
        <v>18</v>
      </c>
      <c r="S410" s="134" t="s">
        <v>8851</v>
      </c>
      <c r="T410" s="134" t="s">
        <v>63</v>
      </c>
      <c r="U410" s="119">
        <v>11</v>
      </c>
      <c r="V410" s="134">
        <v>11633</v>
      </c>
      <c r="W410" s="103" t="s">
        <v>3118</v>
      </c>
      <c r="X410" s="136" t="str">
        <f t="shared" si="20"/>
        <v>11633HTFAG</v>
      </c>
      <c r="Y410" s="137" t="s">
        <v>3119</v>
      </c>
      <c r="Z410" s="119" t="s">
        <v>1829</v>
      </c>
      <c r="AA410" s="119" t="s">
        <v>1830</v>
      </c>
      <c r="AB410" s="131" t="s">
        <v>3120</v>
      </c>
      <c r="AC410" s="119" t="s">
        <v>52</v>
      </c>
      <c r="AD410" s="119" t="s">
        <v>42</v>
      </c>
      <c r="AE410" s="119" t="s">
        <v>1832</v>
      </c>
      <c r="AF410" s="119" t="s">
        <v>341</v>
      </c>
      <c r="AG410" s="119" t="s">
        <v>340</v>
      </c>
      <c r="AH410" s="119"/>
      <c r="AI410" s="138" t="s">
        <v>342</v>
      </c>
      <c r="AJ410" s="133" t="s">
        <v>124</v>
      </c>
      <c r="AK410" s="133" t="s">
        <v>123</v>
      </c>
      <c r="AL410" s="133"/>
      <c r="AM410" s="133"/>
      <c r="AN410" s="133" t="s">
        <v>42</v>
      </c>
      <c r="AO410" s="133" t="s">
        <v>42</v>
      </c>
      <c r="AP410" s="133" t="s">
        <v>1052</v>
      </c>
      <c r="AQ410" s="133" t="s">
        <v>102</v>
      </c>
      <c r="AR410" s="137"/>
      <c r="AS410" s="137"/>
      <c r="AT410" s="137"/>
      <c r="AU410" s="133">
        <v>1001879969</v>
      </c>
      <c r="AV410" s="133" t="s">
        <v>3121</v>
      </c>
      <c r="AW410" s="133" t="s">
        <v>3122</v>
      </c>
      <c r="AX410" s="138" t="s">
        <v>8179</v>
      </c>
      <c r="AY410" s="138"/>
      <c r="AZ410" s="138"/>
      <c r="BA410" s="138"/>
      <c r="BB410" s="138"/>
      <c r="BC410" s="300">
        <v>2026063379</v>
      </c>
      <c r="BD410" s="300" t="s">
        <v>9293</v>
      </c>
      <c r="BE410" s="138"/>
    </row>
    <row r="411" spans="1:57" s="140" customFormat="1" ht="12" customHeight="1">
      <c r="A411" s="119">
        <v>2013</v>
      </c>
      <c r="B411" s="119" t="s">
        <v>138</v>
      </c>
      <c r="C411" s="119" t="s">
        <v>2047</v>
      </c>
      <c r="D411" s="131" t="s">
        <v>43</v>
      </c>
      <c r="E411" s="131" t="str">
        <f t="shared" si="21"/>
        <v>SIM</v>
      </c>
      <c r="F411" s="131" t="str">
        <f t="shared" si="22"/>
        <v>SIM</v>
      </c>
      <c r="G411" s="132">
        <v>41571</v>
      </c>
      <c r="H411" s="119" t="s">
        <v>44</v>
      </c>
      <c r="I411" s="119" t="s">
        <v>62</v>
      </c>
      <c r="J411" s="119">
        <v>192</v>
      </c>
      <c r="K411" s="119">
        <v>432</v>
      </c>
      <c r="L411" s="119">
        <v>4</v>
      </c>
      <c r="M411" s="119">
        <v>4</v>
      </c>
      <c r="N411" s="119">
        <v>32</v>
      </c>
      <c r="O411" s="119" t="s">
        <v>43</v>
      </c>
      <c r="P411" s="119" t="s">
        <v>43</v>
      </c>
      <c r="Q411" s="133" t="s">
        <v>43</v>
      </c>
      <c r="R411" s="134" t="s">
        <v>18</v>
      </c>
      <c r="S411" s="134" t="s">
        <v>8851</v>
      </c>
      <c r="T411" s="134" t="s">
        <v>63</v>
      </c>
      <c r="U411" s="119">
        <v>11</v>
      </c>
      <c r="V411" s="134">
        <v>11633</v>
      </c>
      <c r="W411" s="103" t="s">
        <v>3123</v>
      </c>
      <c r="X411" s="136" t="str">
        <f t="shared" si="20"/>
        <v>11633HTFAJ</v>
      </c>
      <c r="Y411" s="137" t="s">
        <v>3124</v>
      </c>
      <c r="Z411" s="119" t="s">
        <v>1829</v>
      </c>
      <c r="AA411" s="119" t="s">
        <v>1830</v>
      </c>
      <c r="AB411" s="131" t="s">
        <v>3125</v>
      </c>
      <c r="AC411" s="119" t="s">
        <v>52</v>
      </c>
      <c r="AD411" s="119" t="s">
        <v>42</v>
      </c>
      <c r="AE411" s="119" t="s">
        <v>1832</v>
      </c>
      <c r="AF411" s="119" t="s">
        <v>341</v>
      </c>
      <c r="AG411" s="119" t="s">
        <v>340</v>
      </c>
      <c r="AH411" s="119"/>
      <c r="AI411" s="138" t="s">
        <v>342</v>
      </c>
      <c r="AJ411" s="133" t="s">
        <v>124</v>
      </c>
      <c r="AK411" s="133" t="s">
        <v>123</v>
      </c>
      <c r="AL411" s="133"/>
      <c r="AM411" s="133"/>
      <c r="AN411" s="133" t="s">
        <v>42</v>
      </c>
      <c r="AO411" s="133" t="s">
        <v>42</v>
      </c>
      <c r="AP411" s="133" t="s">
        <v>1052</v>
      </c>
      <c r="AQ411" s="133" t="s">
        <v>102</v>
      </c>
      <c r="AR411" s="137"/>
      <c r="AS411" s="137"/>
      <c r="AT411" s="137"/>
      <c r="AU411" s="133">
        <v>1001889751</v>
      </c>
      <c r="AV411" s="133" t="s">
        <v>3126</v>
      </c>
      <c r="AW411" s="133" t="s">
        <v>3127</v>
      </c>
      <c r="AX411" s="138" t="s">
        <v>8179</v>
      </c>
      <c r="AY411" s="138"/>
      <c r="AZ411" s="138"/>
      <c r="BA411" s="138"/>
      <c r="BB411" s="138"/>
      <c r="BC411" s="300">
        <v>2026063379</v>
      </c>
      <c r="BD411" s="300" t="s">
        <v>9294</v>
      </c>
      <c r="BE411" s="138"/>
    </row>
    <row r="412" spans="1:57" s="140" customFormat="1" ht="12" customHeight="1">
      <c r="A412" s="119">
        <v>2013</v>
      </c>
      <c r="B412" s="119" t="s">
        <v>138</v>
      </c>
      <c r="C412" s="119" t="s">
        <v>2047</v>
      </c>
      <c r="D412" s="131" t="s">
        <v>43</v>
      </c>
      <c r="E412" s="131" t="str">
        <f t="shared" si="21"/>
        <v>SIM</v>
      </c>
      <c r="F412" s="131" t="str">
        <f t="shared" si="22"/>
        <v>SIM</v>
      </c>
      <c r="G412" s="132">
        <v>41458</v>
      </c>
      <c r="H412" s="119" t="s">
        <v>44</v>
      </c>
      <c r="I412" s="119" t="s">
        <v>62</v>
      </c>
      <c r="J412" s="119">
        <v>192</v>
      </c>
      <c r="K412" s="119">
        <v>432</v>
      </c>
      <c r="L412" s="119">
        <v>4</v>
      </c>
      <c r="M412" s="119">
        <v>4</v>
      </c>
      <c r="N412" s="119">
        <v>32</v>
      </c>
      <c r="O412" s="119" t="s">
        <v>43</v>
      </c>
      <c r="P412" s="119" t="s">
        <v>43</v>
      </c>
      <c r="Q412" s="133" t="s">
        <v>43</v>
      </c>
      <c r="R412" s="134" t="s">
        <v>18</v>
      </c>
      <c r="S412" s="134" t="s">
        <v>8851</v>
      </c>
      <c r="T412" s="134" t="s">
        <v>63</v>
      </c>
      <c r="U412" s="119">
        <v>11</v>
      </c>
      <c r="V412" s="134">
        <v>11633</v>
      </c>
      <c r="W412" s="103" t="s">
        <v>3128</v>
      </c>
      <c r="X412" s="136" t="str">
        <f t="shared" si="20"/>
        <v>11633HTFAK</v>
      </c>
      <c r="Y412" s="137" t="s">
        <v>3129</v>
      </c>
      <c r="Z412" s="119" t="s">
        <v>1829</v>
      </c>
      <c r="AA412" s="119" t="s">
        <v>1830</v>
      </c>
      <c r="AB412" s="131" t="s">
        <v>3130</v>
      </c>
      <c r="AC412" s="119" t="s">
        <v>52</v>
      </c>
      <c r="AD412" s="119" t="s">
        <v>42</v>
      </c>
      <c r="AE412" s="119" t="s">
        <v>1832</v>
      </c>
      <c r="AF412" s="119" t="s">
        <v>341</v>
      </c>
      <c r="AG412" s="119" t="s">
        <v>340</v>
      </c>
      <c r="AH412" s="119"/>
      <c r="AI412" s="138" t="s">
        <v>342</v>
      </c>
      <c r="AJ412" s="133" t="s">
        <v>124</v>
      </c>
      <c r="AK412" s="133" t="s">
        <v>123</v>
      </c>
      <c r="AL412" s="133"/>
      <c r="AM412" s="133"/>
      <c r="AN412" s="133" t="s">
        <v>42</v>
      </c>
      <c r="AO412" s="133" t="s">
        <v>42</v>
      </c>
      <c r="AP412" s="133" t="s">
        <v>1052</v>
      </c>
      <c r="AQ412" s="133" t="s">
        <v>102</v>
      </c>
      <c r="AR412" s="137"/>
      <c r="AS412" s="137"/>
      <c r="AT412" s="137"/>
      <c r="AU412" s="133">
        <v>1001870287</v>
      </c>
      <c r="AV412" s="133" t="s">
        <v>3131</v>
      </c>
      <c r="AW412" s="133" t="s">
        <v>3132</v>
      </c>
      <c r="AX412" s="138" t="s">
        <v>8179</v>
      </c>
      <c r="AY412" s="138"/>
      <c r="AZ412" s="138"/>
      <c r="BA412" s="138"/>
      <c r="BB412" s="138"/>
      <c r="BC412" s="300">
        <v>2026063379</v>
      </c>
      <c r="BD412" s="300" t="s">
        <v>9295</v>
      </c>
      <c r="BE412" s="138"/>
    </row>
    <row r="413" spans="1:57" s="140" customFormat="1" ht="12" customHeight="1">
      <c r="A413" s="119">
        <v>2013</v>
      </c>
      <c r="B413" s="119" t="s">
        <v>138</v>
      </c>
      <c r="C413" s="119" t="s">
        <v>2047</v>
      </c>
      <c r="D413" s="131" t="s">
        <v>43</v>
      </c>
      <c r="E413" s="131" t="str">
        <f t="shared" si="21"/>
        <v>SIM</v>
      </c>
      <c r="F413" s="131" t="str">
        <f t="shared" si="22"/>
        <v>SIM</v>
      </c>
      <c r="G413" s="132">
        <v>41458</v>
      </c>
      <c r="H413" s="119" t="s">
        <v>44</v>
      </c>
      <c r="I413" s="119" t="s">
        <v>62</v>
      </c>
      <c r="J413" s="119">
        <v>192</v>
      </c>
      <c r="K413" s="119">
        <v>432</v>
      </c>
      <c r="L413" s="119">
        <v>4</v>
      </c>
      <c r="M413" s="119">
        <v>4</v>
      </c>
      <c r="N413" s="119">
        <v>32</v>
      </c>
      <c r="O413" s="119" t="s">
        <v>43</v>
      </c>
      <c r="P413" s="119" t="s">
        <v>43</v>
      </c>
      <c r="Q413" s="133" t="s">
        <v>43</v>
      </c>
      <c r="R413" s="134" t="s">
        <v>18</v>
      </c>
      <c r="S413" s="134" t="s">
        <v>8851</v>
      </c>
      <c r="T413" s="134" t="s">
        <v>63</v>
      </c>
      <c r="U413" s="119">
        <v>11</v>
      </c>
      <c r="V413" s="134">
        <v>11633</v>
      </c>
      <c r="W413" s="103" t="s">
        <v>3133</v>
      </c>
      <c r="X413" s="136" t="str">
        <f t="shared" si="20"/>
        <v>11633HTFAM</v>
      </c>
      <c r="Y413" s="137" t="s">
        <v>3134</v>
      </c>
      <c r="Z413" s="119" t="s">
        <v>1829</v>
      </c>
      <c r="AA413" s="119" t="s">
        <v>1830</v>
      </c>
      <c r="AB413" s="131" t="s">
        <v>3135</v>
      </c>
      <c r="AC413" s="119" t="s">
        <v>52</v>
      </c>
      <c r="AD413" s="119" t="s">
        <v>42</v>
      </c>
      <c r="AE413" s="119" t="s">
        <v>1832</v>
      </c>
      <c r="AF413" s="143" t="s">
        <v>341</v>
      </c>
      <c r="AG413" s="143" t="s">
        <v>340</v>
      </c>
      <c r="AH413" s="143"/>
      <c r="AI413" s="133" t="s">
        <v>342</v>
      </c>
      <c r="AJ413" s="133" t="s">
        <v>124</v>
      </c>
      <c r="AK413" s="133" t="s">
        <v>123</v>
      </c>
      <c r="AL413" s="133"/>
      <c r="AM413" s="133"/>
      <c r="AN413" s="133" t="s">
        <v>42</v>
      </c>
      <c r="AO413" s="133" t="s">
        <v>42</v>
      </c>
      <c r="AP413" s="133" t="s">
        <v>1052</v>
      </c>
      <c r="AQ413" s="133" t="s">
        <v>102</v>
      </c>
      <c r="AR413" s="137"/>
      <c r="AS413" s="137"/>
      <c r="AT413" s="137"/>
      <c r="AU413" s="133">
        <v>1001870317</v>
      </c>
      <c r="AV413" s="133" t="s">
        <v>3131</v>
      </c>
      <c r="AW413" s="133" t="s">
        <v>3132</v>
      </c>
      <c r="AX413" s="138" t="s">
        <v>8179</v>
      </c>
      <c r="AY413" s="138"/>
      <c r="AZ413" s="138"/>
      <c r="BA413" s="138"/>
      <c r="BB413" s="138"/>
      <c r="BC413" s="300">
        <v>2026063379</v>
      </c>
      <c r="BD413" s="300" t="s">
        <v>9296</v>
      </c>
      <c r="BE413" s="138"/>
    </row>
    <row r="414" spans="1:57" s="140" customFormat="1" ht="12" customHeight="1">
      <c r="A414" s="119">
        <v>2013</v>
      </c>
      <c r="B414" s="119" t="s">
        <v>138</v>
      </c>
      <c r="C414" s="119" t="s">
        <v>2047</v>
      </c>
      <c r="D414" s="131" t="s">
        <v>43</v>
      </c>
      <c r="E414" s="131" t="str">
        <f t="shared" si="21"/>
        <v>SIM</v>
      </c>
      <c r="F414" s="131" t="str">
        <f t="shared" si="22"/>
        <v>SIM</v>
      </c>
      <c r="G414" s="132">
        <v>41465</v>
      </c>
      <c r="H414" s="119" t="s">
        <v>44</v>
      </c>
      <c r="I414" s="119" t="s">
        <v>62</v>
      </c>
      <c r="J414" s="119">
        <v>192</v>
      </c>
      <c r="K414" s="119">
        <v>432</v>
      </c>
      <c r="L414" s="119">
        <v>4</v>
      </c>
      <c r="M414" s="119">
        <v>4</v>
      </c>
      <c r="N414" s="119">
        <v>32</v>
      </c>
      <c r="O414" s="119" t="s">
        <v>43</v>
      </c>
      <c r="P414" s="119" t="s">
        <v>43</v>
      </c>
      <c r="Q414" s="133" t="s">
        <v>43</v>
      </c>
      <c r="R414" s="134" t="s">
        <v>18</v>
      </c>
      <c r="S414" s="134" t="s">
        <v>8851</v>
      </c>
      <c r="T414" s="134" t="s">
        <v>63</v>
      </c>
      <c r="U414" s="119">
        <v>11</v>
      </c>
      <c r="V414" s="134">
        <v>11633</v>
      </c>
      <c r="W414" s="135" t="s">
        <v>3136</v>
      </c>
      <c r="X414" s="136" t="str">
        <f t="shared" si="20"/>
        <v>11633HTFAN</v>
      </c>
      <c r="Y414" s="137" t="s">
        <v>3137</v>
      </c>
      <c r="Z414" s="119" t="s">
        <v>1829</v>
      </c>
      <c r="AA414" s="119" t="s">
        <v>1830</v>
      </c>
      <c r="AB414" s="131" t="s">
        <v>3138</v>
      </c>
      <c r="AC414" s="119" t="s">
        <v>52</v>
      </c>
      <c r="AD414" s="119" t="s">
        <v>42</v>
      </c>
      <c r="AE414" s="119" t="s">
        <v>1832</v>
      </c>
      <c r="AF414" s="143" t="s">
        <v>341</v>
      </c>
      <c r="AG414" s="143" t="s">
        <v>340</v>
      </c>
      <c r="AH414" s="143"/>
      <c r="AI414" s="119" t="s">
        <v>342</v>
      </c>
      <c r="AJ414" s="133" t="s">
        <v>124</v>
      </c>
      <c r="AK414" s="133" t="s">
        <v>123</v>
      </c>
      <c r="AL414" s="133"/>
      <c r="AM414" s="133"/>
      <c r="AN414" s="133" t="s">
        <v>42</v>
      </c>
      <c r="AO414" s="133" t="s">
        <v>42</v>
      </c>
      <c r="AP414" s="133" t="s">
        <v>1052</v>
      </c>
      <c r="AQ414" s="133" t="s">
        <v>102</v>
      </c>
      <c r="AR414" s="137"/>
      <c r="AS414" s="137"/>
      <c r="AT414" s="137"/>
      <c r="AU414" s="133">
        <v>1001870449</v>
      </c>
      <c r="AV414" s="133" t="s">
        <v>3139</v>
      </c>
      <c r="AW414" s="133" t="s">
        <v>3140</v>
      </c>
      <c r="AX414" s="138" t="s">
        <v>8179</v>
      </c>
      <c r="AY414" s="138"/>
      <c r="AZ414" s="138"/>
      <c r="BA414" s="138"/>
      <c r="BB414" s="138"/>
      <c r="BC414" s="300">
        <v>2026063379</v>
      </c>
      <c r="BD414" s="300" t="s">
        <v>9297</v>
      </c>
      <c r="BE414" s="138"/>
    </row>
    <row r="415" spans="1:57" s="140" customFormat="1" ht="12" customHeight="1">
      <c r="A415" s="119">
        <v>2013</v>
      </c>
      <c r="B415" s="119" t="s">
        <v>138</v>
      </c>
      <c r="C415" s="119" t="s">
        <v>2047</v>
      </c>
      <c r="D415" s="131" t="s">
        <v>43</v>
      </c>
      <c r="E415" s="131" t="str">
        <f t="shared" si="21"/>
        <v>SIM</v>
      </c>
      <c r="F415" s="131" t="str">
        <f t="shared" si="22"/>
        <v>SIM</v>
      </c>
      <c r="G415" s="132">
        <v>41458</v>
      </c>
      <c r="H415" s="119" t="s">
        <v>44</v>
      </c>
      <c r="I415" s="119" t="s">
        <v>62</v>
      </c>
      <c r="J415" s="119">
        <v>192</v>
      </c>
      <c r="K415" s="119">
        <v>432</v>
      </c>
      <c r="L415" s="119">
        <v>4</v>
      </c>
      <c r="M415" s="119">
        <v>4</v>
      </c>
      <c r="N415" s="119">
        <v>32</v>
      </c>
      <c r="O415" s="119" t="s">
        <v>43</v>
      </c>
      <c r="P415" s="119" t="s">
        <v>43</v>
      </c>
      <c r="Q415" s="133" t="s">
        <v>43</v>
      </c>
      <c r="R415" s="134" t="s">
        <v>18</v>
      </c>
      <c r="S415" s="134" t="s">
        <v>8851</v>
      </c>
      <c r="T415" s="134" t="s">
        <v>63</v>
      </c>
      <c r="U415" s="119">
        <v>11</v>
      </c>
      <c r="V415" s="134">
        <v>11633</v>
      </c>
      <c r="W415" s="103" t="s">
        <v>3141</v>
      </c>
      <c r="X415" s="136" t="str">
        <f t="shared" si="20"/>
        <v>11633HTFAO</v>
      </c>
      <c r="Y415" s="137" t="s">
        <v>3142</v>
      </c>
      <c r="Z415" s="119" t="s">
        <v>1829</v>
      </c>
      <c r="AA415" s="119" t="s">
        <v>1830</v>
      </c>
      <c r="AB415" s="131" t="s">
        <v>3143</v>
      </c>
      <c r="AC415" s="119" t="s">
        <v>52</v>
      </c>
      <c r="AD415" s="119" t="s">
        <v>42</v>
      </c>
      <c r="AE415" s="119" t="s">
        <v>1832</v>
      </c>
      <c r="AF415" s="143" t="s">
        <v>341</v>
      </c>
      <c r="AG415" s="143" t="s">
        <v>340</v>
      </c>
      <c r="AH415" s="143"/>
      <c r="AI415" s="133" t="s">
        <v>342</v>
      </c>
      <c r="AJ415" s="133" t="s">
        <v>124</v>
      </c>
      <c r="AK415" s="133" t="s">
        <v>123</v>
      </c>
      <c r="AL415" s="133"/>
      <c r="AM415" s="133"/>
      <c r="AN415" s="133" t="s">
        <v>42</v>
      </c>
      <c r="AO415" s="133" t="s">
        <v>42</v>
      </c>
      <c r="AP415" s="133" t="s">
        <v>1052</v>
      </c>
      <c r="AQ415" s="133" t="s">
        <v>102</v>
      </c>
      <c r="AR415" s="137"/>
      <c r="AS415" s="137"/>
      <c r="AT415" s="137"/>
      <c r="AU415" s="133">
        <v>1001870325</v>
      </c>
      <c r="AV415" s="133" t="s">
        <v>3144</v>
      </c>
      <c r="AW415" s="133" t="s">
        <v>3145</v>
      </c>
      <c r="AX415" s="138" t="s">
        <v>8179</v>
      </c>
      <c r="AY415" s="138"/>
      <c r="AZ415" s="138"/>
      <c r="BA415" s="138"/>
      <c r="BB415" s="138"/>
      <c r="BC415" s="300">
        <v>2026063379</v>
      </c>
      <c r="BD415" s="300" t="s">
        <v>9298</v>
      </c>
      <c r="BE415" s="138"/>
    </row>
    <row r="416" spans="1:57" s="140" customFormat="1" ht="12" customHeight="1">
      <c r="A416" s="119">
        <v>2013</v>
      </c>
      <c r="B416" s="119" t="s">
        <v>138</v>
      </c>
      <c r="C416" s="119" t="s">
        <v>2047</v>
      </c>
      <c r="D416" s="131" t="s">
        <v>43</v>
      </c>
      <c r="E416" s="131" t="str">
        <f t="shared" si="21"/>
        <v>SIM</v>
      </c>
      <c r="F416" s="131" t="str">
        <f t="shared" si="22"/>
        <v>SIM</v>
      </c>
      <c r="G416" s="132">
        <v>41460</v>
      </c>
      <c r="H416" s="119" t="s">
        <v>44</v>
      </c>
      <c r="I416" s="119" t="s">
        <v>62</v>
      </c>
      <c r="J416" s="119">
        <v>192</v>
      </c>
      <c r="K416" s="119">
        <v>432</v>
      </c>
      <c r="L416" s="119">
        <v>4</v>
      </c>
      <c r="M416" s="119">
        <v>4</v>
      </c>
      <c r="N416" s="119">
        <v>32</v>
      </c>
      <c r="O416" s="119" t="s">
        <v>43</v>
      </c>
      <c r="P416" s="119" t="s">
        <v>43</v>
      </c>
      <c r="Q416" s="133" t="s">
        <v>43</v>
      </c>
      <c r="R416" s="134" t="s">
        <v>18</v>
      </c>
      <c r="S416" s="134" t="s">
        <v>8851</v>
      </c>
      <c r="T416" s="134" t="s">
        <v>63</v>
      </c>
      <c r="U416" s="119">
        <v>11</v>
      </c>
      <c r="V416" s="134">
        <v>11633</v>
      </c>
      <c r="W416" s="103" t="s">
        <v>3146</v>
      </c>
      <c r="X416" s="136" t="str">
        <f t="shared" si="20"/>
        <v>11633HTFAU</v>
      </c>
      <c r="Y416" s="137" t="s">
        <v>3147</v>
      </c>
      <c r="Z416" s="119" t="s">
        <v>1829</v>
      </c>
      <c r="AA416" s="119" t="s">
        <v>1830</v>
      </c>
      <c r="AB416" s="131" t="s">
        <v>3148</v>
      </c>
      <c r="AC416" s="119" t="s">
        <v>52</v>
      </c>
      <c r="AD416" s="119" t="s">
        <v>42</v>
      </c>
      <c r="AE416" s="119" t="s">
        <v>1832</v>
      </c>
      <c r="AF416" s="143" t="s">
        <v>341</v>
      </c>
      <c r="AG416" s="143" t="s">
        <v>340</v>
      </c>
      <c r="AH416" s="143"/>
      <c r="AI416" s="133" t="s">
        <v>342</v>
      </c>
      <c r="AJ416" s="133" t="s">
        <v>124</v>
      </c>
      <c r="AK416" s="133" t="s">
        <v>123</v>
      </c>
      <c r="AL416" s="133"/>
      <c r="AM416" s="133"/>
      <c r="AN416" s="133" t="s">
        <v>42</v>
      </c>
      <c r="AO416" s="133" t="s">
        <v>42</v>
      </c>
      <c r="AP416" s="133" t="s">
        <v>1052</v>
      </c>
      <c r="AQ416" s="133" t="s">
        <v>102</v>
      </c>
      <c r="AR416" s="137"/>
      <c r="AS416" s="137"/>
      <c r="AT416" s="137"/>
      <c r="AU416" s="133">
        <v>1001870341</v>
      </c>
      <c r="AV416" s="133" t="s">
        <v>3149</v>
      </c>
      <c r="AW416" s="133" t="s">
        <v>3145</v>
      </c>
      <c r="AX416" s="138" t="s">
        <v>8179</v>
      </c>
      <c r="AY416" s="138"/>
      <c r="AZ416" s="138"/>
      <c r="BA416" s="138"/>
      <c r="BB416" s="138"/>
      <c r="BC416" s="300">
        <v>2026063379</v>
      </c>
      <c r="BD416" s="300" t="s">
        <v>9299</v>
      </c>
      <c r="BE416" s="138"/>
    </row>
    <row r="417" spans="1:57" s="140" customFormat="1" ht="12" customHeight="1">
      <c r="A417" s="119">
        <v>2013</v>
      </c>
      <c r="B417" s="119" t="s">
        <v>138</v>
      </c>
      <c r="C417" s="119" t="s">
        <v>2047</v>
      </c>
      <c r="D417" s="131" t="s">
        <v>43</v>
      </c>
      <c r="E417" s="131" t="str">
        <f t="shared" si="21"/>
        <v>SIM</v>
      </c>
      <c r="F417" s="131" t="str">
        <f t="shared" si="22"/>
        <v>SIM</v>
      </c>
      <c r="G417" s="132">
        <v>41571</v>
      </c>
      <c r="H417" s="119" t="s">
        <v>44</v>
      </c>
      <c r="I417" s="119" t="s">
        <v>62</v>
      </c>
      <c r="J417" s="119">
        <v>192</v>
      </c>
      <c r="K417" s="119">
        <v>432</v>
      </c>
      <c r="L417" s="119">
        <v>4</v>
      </c>
      <c r="M417" s="119">
        <v>4</v>
      </c>
      <c r="N417" s="119">
        <v>32</v>
      </c>
      <c r="O417" s="119" t="s">
        <v>43</v>
      </c>
      <c r="P417" s="119" t="s">
        <v>43</v>
      </c>
      <c r="Q417" s="133" t="s">
        <v>43</v>
      </c>
      <c r="R417" s="134" t="s">
        <v>18</v>
      </c>
      <c r="S417" s="134" t="s">
        <v>8851</v>
      </c>
      <c r="T417" s="134" t="s">
        <v>63</v>
      </c>
      <c r="U417" s="119">
        <v>11</v>
      </c>
      <c r="V417" s="134">
        <v>11633</v>
      </c>
      <c r="W417" s="103" t="s">
        <v>3150</v>
      </c>
      <c r="X417" s="136" t="str">
        <f t="shared" si="20"/>
        <v>11633HTFAV</v>
      </c>
      <c r="Y417" s="137" t="s">
        <v>3151</v>
      </c>
      <c r="Z417" s="119" t="s">
        <v>1829</v>
      </c>
      <c r="AA417" s="119" t="s">
        <v>1830</v>
      </c>
      <c r="AB417" s="131" t="s">
        <v>3152</v>
      </c>
      <c r="AC417" s="119" t="s">
        <v>52</v>
      </c>
      <c r="AD417" s="119" t="s">
        <v>42</v>
      </c>
      <c r="AE417" s="119" t="s">
        <v>1832</v>
      </c>
      <c r="AF417" s="119" t="s">
        <v>341</v>
      </c>
      <c r="AG417" s="119" t="s">
        <v>340</v>
      </c>
      <c r="AH417" s="119"/>
      <c r="AI417" s="138" t="s">
        <v>342</v>
      </c>
      <c r="AJ417" s="133" t="s">
        <v>124</v>
      </c>
      <c r="AK417" s="133" t="s">
        <v>123</v>
      </c>
      <c r="AL417" s="133"/>
      <c r="AM417" s="133"/>
      <c r="AN417" s="133" t="s">
        <v>42</v>
      </c>
      <c r="AO417" s="133" t="s">
        <v>42</v>
      </c>
      <c r="AP417" s="133" t="s">
        <v>1052</v>
      </c>
      <c r="AQ417" s="133" t="s">
        <v>102</v>
      </c>
      <c r="AR417" s="137"/>
      <c r="AS417" s="137"/>
      <c r="AT417" s="137"/>
      <c r="AU417" s="133">
        <v>1001889751</v>
      </c>
      <c r="AV417" s="133" t="s">
        <v>3126</v>
      </c>
      <c r="AW417" s="133" t="s">
        <v>3127</v>
      </c>
      <c r="AX417" s="138" t="s">
        <v>8179</v>
      </c>
      <c r="AY417" s="138"/>
      <c r="AZ417" s="138"/>
      <c r="BA417" s="138"/>
      <c r="BB417" s="138"/>
      <c r="BC417" s="300">
        <v>2026063379</v>
      </c>
      <c r="BD417" s="300" t="s">
        <v>9300</v>
      </c>
      <c r="BE417" s="138"/>
    </row>
    <row r="418" spans="1:57" s="140" customFormat="1" ht="12" customHeight="1">
      <c r="A418" s="119">
        <v>2013</v>
      </c>
      <c r="B418" s="119" t="s">
        <v>138</v>
      </c>
      <c r="C418" s="119" t="s">
        <v>2047</v>
      </c>
      <c r="D418" s="131" t="s">
        <v>43</v>
      </c>
      <c r="E418" s="131" t="str">
        <f t="shared" si="21"/>
        <v>SIM</v>
      </c>
      <c r="F418" s="131" t="str">
        <f t="shared" si="22"/>
        <v>SIM</v>
      </c>
      <c r="G418" s="132">
        <v>41571</v>
      </c>
      <c r="H418" s="119" t="s">
        <v>44</v>
      </c>
      <c r="I418" s="119" t="s">
        <v>62</v>
      </c>
      <c r="J418" s="119">
        <v>192</v>
      </c>
      <c r="K418" s="119">
        <v>432</v>
      </c>
      <c r="L418" s="119">
        <v>4</v>
      </c>
      <c r="M418" s="119">
        <v>4</v>
      </c>
      <c r="N418" s="119">
        <v>32</v>
      </c>
      <c r="O418" s="119" t="s">
        <v>43</v>
      </c>
      <c r="P418" s="119" t="s">
        <v>43</v>
      </c>
      <c r="Q418" s="133" t="s">
        <v>43</v>
      </c>
      <c r="R418" s="134" t="s">
        <v>18</v>
      </c>
      <c r="S418" s="134" t="s">
        <v>8851</v>
      </c>
      <c r="T418" s="134" t="s">
        <v>63</v>
      </c>
      <c r="U418" s="119">
        <v>11</v>
      </c>
      <c r="V418" s="134">
        <v>11633</v>
      </c>
      <c r="W418" s="103" t="s">
        <v>3153</v>
      </c>
      <c r="X418" s="136" t="str">
        <f t="shared" si="20"/>
        <v>11633HTFAW</v>
      </c>
      <c r="Y418" s="137" t="s">
        <v>3154</v>
      </c>
      <c r="Z418" s="119" t="s">
        <v>1829</v>
      </c>
      <c r="AA418" s="119" t="s">
        <v>1830</v>
      </c>
      <c r="AB418" s="131" t="s">
        <v>3155</v>
      </c>
      <c r="AC418" s="119" t="s">
        <v>52</v>
      </c>
      <c r="AD418" s="119" t="s">
        <v>42</v>
      </c>
      <c r="AE418" s="119" t="s">
        <v>1832</v>
      </c>
      <c r="AF418" s="119" t="s">
        <v>341</v>
      </c>
      <c r="AG418" s="119" t="s">
        <v>340</v>
      </c>
      <c r="AH418" s="119"/>
      <c r="AI418" s="138" t="s">
        <v>342</v>
      </c>
      <c r="AJ418" s="133" t="s">
        <v>124</v>
      </c>
      <c r="AK418" s="133" t="s">
        <v>123</v>
      </c>
      <c r="AL418" s="133"/>
      <c r="AM418" s="133"/>
      <c r="AN418" s="133" t="s">
        <v>42</v>
      </c>
      <c r="AO418" s="133" t="s">
        <v>42</v>
      </c>
      <c r="AP418" s="133" t="s">
        <v>1052</v>
      </c>
      <c r="AQ418" s="133" t="s">
        <v>102</v>
      </c>
      <c r="AR418" s="137"/>
      <c r="AS418" s="137"/>
      <c r="AT418" s="137"/>
      <c r="AU418" s="133">
        <v>1001889778</v>
      </c>
      <c r="AV418" s="133" t="s">
        <v>3156</v>
      </c>
      <c r="AW418" s="133" t="s">
        <v>3157</v>
      </c>
      <c r="AX418" s="138" t="s">
        <v>8179</v>
      </c>
      <c r="AY418" s="138"/>
      <c r="AZ418" s="138"/>
      <c r="BA418" s="138"/>
      <c r="BB418" s="138"/>
      <c r="BC418" s="300">
        <v>2026063379</v>
      </c>
      <c r="BD418" s="300" t="s">
        <v>9301</v>
      </c>
      <c r="BE418" s="138"/>
    </row>
    <row r="419" spans="1:57" s="140" customFormat="1" ht="12" customHeight="1">
      <c r="A419" s="119">
        <v>2013</v>
      </c>
      <c r="B419" s="119" t="s">
        <v>138</v>
      </c>
      <c r="C419" s="119" t="s">
        <v>2047</v>
      </c>
      <c r="D419" s="131" t="s">
        <v>43</v>
      </c>
      <c r="E419" s="131" t="str">
        <f t="shared" si="21"/>
        <v>SIM</v>
      </c>
      <c r="F419" s="131" t="str">
        <f t="shared" si="22"/>
        <v>SIM</v>
      </c>
      <c r="G419" s="132">
        <v>41460</v>
      </c>
      <c r="H419" s="119" t="s">
        <v>44</v>
      </c>
      <c r="I419" s="119" t="s">
        <v>62</v>
      </c>
      <c r="J419" s="119">
        <v>192</v>
      </c>
      <c r="K419" s="119">
        <v>432</v>
      </c>
      <c r="L419" s="119">
        <v>4</v>
      </c>
      <c r="M419" s="119">
        <v>4</v>
      </c>
      <c r="N419" s="119">
        <v>32</v>
      </c>
      <c r="O419" s="119" t="s">
        <v>43</v>
      </c>
      <c r="P419" s="119" t="s">
        <v>43</v>
      </c>
      <c r="Q419" s="133" t="s">
        <v>43</v>
      </c>
      <c r="R419" s="134" t="s">
        <v>18</v>
      </c>
      <c r="S419" s="134" t="s">
        <v>8851</v>
      </c>
      <c r="T419" s="134" t="s">
        <v>63</v>
      </c>
      <c r="U419" s="119">
        <v>11</v>
      </c>
      <c r="V419" s="134">
        <v>11633</v>
      </c>
      <c r="W419" s="103" t="s">
        <v>3158</v>
      </c>
      <c r="X419" s="136" t="str">
        <f t="shared" si="20"/>
        <v>11633HTFBD</v>
      </c>
      <c r="Y419" s="137" t="s">
        <v>3159</v>
      </c>
      <c r="Z419" s="119" t="s">
        <v>1829</v>
      </c>
      <c r="AA419" s="119" t="s">
        <v>1830</v>
      </c>
      <c r="AB419" s="131" t="s">
        <v>3160</v>
      </c>
      <c r="AC419" s="119" t="s">
        <v>52</v>
      </c>
      <c r="AD419" s="119" t="s">
        <v>42</v>
      </c>
      <c r="AE419" s="119" t="s">
        <v>1832</v>
      </c>
      <c r="AF419" s="143" t="s">
        <v>341</v>
      </c>
      <c r="AG419" s="143" t="s">
        <v>340</v>
      </c>
      <c r="AH419" s="143"/>
      <c r="AI419" s="133" t="s">
        <v>342</v>
      </c>
      <c r="AJ419" s="133" t="s">
        <v>124</v>
      </c>
      <c r="AK419" s="133" t="s">
        <v>123</v>
      </c>
      <c r="AL419" s="133"/>
      <c r="AM419" s="133"/>
      <c r="AN419" s="133" t="s">
        <v>42</v>
      </c>
      <c r="AO419" s="133" t="s">
        <v>42</v>
      </c>
      <c r="AP419" s="133" t="s">
        <v>1052</v>
      </c>
      <c r="AQ419" s="133" t="s">
        <v>102</v>
      </c>
      <c r="AR419" s="137"/>
      <c r="AS419" s="137"/>
      <c r="AT419" s="137"/>
      <c r="AU419" s="133">
        <v>1001870350</v>
      </c>
      <c r="AV419" s="133" t="s">
        <v>3161</v>
      </c>
      <c r="AW419" s="133" t="s">
        <v>3162</v>
      </c>
      <c r="AX419" s="138" t="s">
        <v>8179</v>
      </c>
      <c r="AY419" s="138"/>
      <c r="AZ419" s="138"/>
      <c r="BA419" s="138"/>
      <c r="BB419" s="138"/>
      <c r="BC419" s="300">
        <v>2026063379</v>
      </c>
      <c r="BD419" s="300" t="s">
        <v>9302</v>
      </c>
      <c r="BE419" s="138"/>
    </row>
    <row r="420" spans="1:57" s="140" customFormat="1" ht="12" customHeight="1">
      <c r="A420" s="119">
        <v>2013</v>
      </c>
      <c r="B420" s="119" t="s">
        <v>138</v>
      </c>
      <c r="C420" s="119" t="s">
        <v>2047</v>
      </c>
      <c r="D420" s="131" t="s">
        <v>43</v>
      </c>
      <c r="E420" s="131" t="str">
        <f t="shared" si="21"/>
        <v>SIM</v>
      </c>
      <c r="F420" s="131" t="str">
        <f t="shared" si="22"/>
        <v>SIM</v>
      </c>
      <c r="G420" s="132">
        <v>41604</v>
      </c>
      <c r="H420" s="119" t="s">
        <v>44</v>
      </c>
      <c r="I420" s="119" t="s">
        <v>62</v>
      </c>
      <c r="J420" s="119">
        <v>192</v>
      </c>
      <c r="K420" s="119">
        <v>432</v>
      </c>
      <c r="L420" s="119">
        <v>4</v>
      </c>
      <c r="M420" s="119">
        <v>4</v>
      </c>
      <c r="N420" s="119">
        <v>32</v>
      </c>
      <c r="O420" s="119" t="s">
        <v>43</v>
      </c>
      <c r="P420" s="119" t="s">
        <v>43</v>
      </c>
      <c r="Q420" s="133" t="s">
        <v>43</v>
      </c>
      <c r="R420" s="134" t="s">
        <v>18</v>
      </c>
      <c r="S420" s="134" t="s">
        <v>8851</v>
      </c>
      <c r="T420" s="134" t="s">
        <v>63</v>
      </c>
      <c r="U420" s="119">
        <v>11</v>
      </c>
      <c r="V420" s="134">
        <v>11548</v>
      </c>
      <c r="W420" s="103" t="s">
        <v>2948</v>
      </c>
      <c r="X420" s="136" t="str">
        <f t="shared" si="20"/>
        <v>11548PLFXI</v>
      </c>
      <c r="Y420" s="137" t="s">
        <v>2949</v>
      </c>
      <c r="Z420" s="119" t="s">
        <v>1663</v>
      </c>
      <c r="AA420" s="119" t="s">
        <v>2439</v>
      </c>
      <c r="AB420" s="131" t="s">
        <v>2950</v>
      </c>
      <c r="AC420" s="119" t="s">
        <v>52</v>
      </c>
      <c r="AD420" s="119" t="s">
        <v>42</v>
      </c>
      <c r="AE420" s="119" t="s">
        <v>341</v>
      </c>
      <c r="AF420" s="119" t="s">
        <v>341</v>
      </c>
      <c r="AG420" s="119" t="s">
        <v>340</v>
      </c>
      <c r="AH420" s="119"/>
      <c r="AI420" s="138" t="s">
        <v>342</v>
      </c>
      <c r="AJ420" s="133" t="s">
        <v>123</v>
      </c>
      <c r="AK420" s="133" t="s">
        <v>124</v>
      </c>
      <c r="AL420" s="133"/>
      <c r="AM420" s="133"/>
      <c r="AN420" s="133" t="s">
        <v>42</v>
      </c>
      <c r="AO420" s="133" t="s">
        <v>42</v>
      </c>
      <c r="AP420" s="133" t="s">
        <v>1052</v>
      </c>
      <c r="AQ420" s="133" t="s">
        <v>102</v>
      </c>
      <c r="AR420" s="137"/>
      <c r="AS420" s="137"/>
      <c r="AT420" s="137"/>
      <c r="AU420" s="133">
        <v>1001890873</v>
      </c>
      <c r="AV420" s="133" t="s">
        <v>2951</v>
      </c>
      <c r="AW420" s="133" t="s">
        <v>2952</v>
      </c>
      <c r="AX420" s="138" t="s">
        <v>8179</v>
      </c>
      <c r="AY420" s="138"/>
      <c r="AZ420" s="138"/>
      <c r="BA420" s="138"/>
      <c r="BB420" s="138"/>
      <c r="BC420" s="300">
        <v>2026063379</v>
      </c>
      <c r="BD420" s="300" t="s">
        <v>9303</v>
      </c>
      <c r="BE420" s="138"/>
    </row>
    <row r="421" spans="1:57" s="140" customFormat="1" ht="12" customHeight="1">
      <c r="A421" s="119">
        <v>2013</v>
      </c>
      <c r="B421" s="142" t="s">
        <v>138</v>
      </c>
      <c r="C421" s="119" t="s">
        <v>2047</v>
      </c>
      <c r="D421" s="131" t="s">
        <v>43</v>
      </c>
      <c r="E421" s="131" t="str">
        <f t="shared" si="21"/>
        <v>SIM</v>
      </c>
      <c r="F421" s="131" t="str">
        <f t="shared" si="22"/>
        <v>SIM</v>
      </c>
      <c r="G421" s="132">
        <v>41509</v>
      </c>
      <c r="H421" s="119" t="s">
        <v>44</v>
      </c>
      <c r="I421" s="119" t="s">
        <v>62</v>
      </c>
      <c r="J421" s="119">
        <v>192</v>
      </c>
      <c r="K421" s="119">
        <v>432</v>
      </c>
      <c r="L421" s="119">
        <v>4</v>
      </c>
      <c r="M421" s="119">
        <v>4</v>
      </c>
      <c r="N421" s="119">
        <v>32</v>
      </c>
      <c r="O421" s="119" t="s">
        <v>43</v>
      </c>
      <c r="P421" s="119" t="s">
        <v>43</v>
      </c>
      <c r="Q421" s="133" t="s">
        <v>43</v>
      </c>
      <c r="R421" s="134" t="s">
        <v>18</v>
      </c>
      <c r="S421" s="134" t="s">
        <v>8851</v>
      </c>
      <c r="T421" s="134" t="s">
        <v>63</v>
      </c>
      <c r="U421" s="119">
        <v>11</v>
      </c>
      <c r="V421" s="134">
        <v>11000</v>
      </c>
      <c r="W421" s="103" t="s">
        <v>3373</v>
      </c>
      <c r="X421" s="136" t="str">
        <f t="shared" si="20"/>
        <v>11000VGGDD</v>
      </c>
      <c r="Y421" s="137" t="s">
        <v>3374</v>
      </c>
      <c r="Z421" s="119" t="s">
        <v>346</v>
      </c>
      <c r="AA421" s="119" t="s">
        <v>132</v>
      </c>
      <c r="AB421" s="131" t="s">
        <v>3375</v>
      </c>
      <c r="AC421" s="119" t="s">
        <v>348</v>
      </c>
      <c r="AD421" s="119" t="s">
        <v>42</v>
      </c>
      <c r="AE421" s="119" t="s">
        <v>3357</v>
      </c>
      <c r="AF421" s="119" t="s">
        <v>2052</v>
      </c>
      <c r="AG421" s="119" t="s">
        <v>2053</v>
      </c>
      <c r="AH421" s="119"/>
      <c r="AI421" s="138" t="s">
        <v>2054</v>
      </c>
      <c r="AJ421" s="133" t="s">
        <v>123</v>
      </c>
      <c r="AK421" s="133" t="s">
        <v>124</v>
      </c>
      <c r="AL421" s="133"/>
      <c r="AM421" s="133"/>
      <c r="AN421" s="133" t="s">
        <v>42</v>
      </c>
      <c r="AO421" s="133" t="s">
        <v>42</v>
      </c>
      <c r="AP421" s="133" t="s">
        <v>1052</v>
      </c>
      <c r="AQ421" s="133" t="s">
        <v>102</v>
      </c>
      <c r="AR421" s="137"/>
      <c r="AS421" s="137"/>
      <c r="AT421" s="137"/>
      <c r="AU421" s="133">
        <v>1001880320</v>
      </c>
      <c r="AV421" s="133" t="s">
        <v>3376</v>
      </c>
      <c r="AW421" s="133" t="s">
        <v>3377</v>
      </c>
      <c r="AX421" s="138" t="s">
        <v>8179</v>
      </c>
      <c r="AY421" s="138"/>
      <c r="AZ421" s="138"/>
      <c r="BA421" s="138"/>
      <c r="BB421" s="138"/>
      <c r="BC421" s="300">
        <v>2026063379</v>
      </c>
      <c r="BD421" s="300" t="s">
        <v>9304</v>
      </c>
      <c r="BE421" s="138"/>
    </row>
    <row r="422" spans="1:57" s="140" customFormat="1" ht="12" customHeight="1">
      <c r="A422" s="119">
        <v>2013</v>
      </c>
      <c r="B422" s="142" t="s">
        <v>138</v>
      </c>
      <c r="C422" s="119" t="s">
        <v>2047</v>
      </c>
      <c r="D422" s="131" t="s">
        <v>43</v>
      </c>
      <c r="E422" s="131" t="str">
        <f t="shared" si="21"/>
        <v>SIM</v>
      </c>
      <c r="F422" s="131" t="str">
        <f t="shared" si="22"/>
        <v>SIM</v>
      </c>
      <c r="G422" s="132">
        <v>41512</v>
      </c>
      <c r="H422" s="119" t="s">
        <v>44</v>
      </c>
      <c r="I422" s="119" t="s">
        <v>62</v>
      </c>
      <c r="J422" s="119">
        <v>192</v>
      </c>
      <c r="K422" s="119">
        <v>432</v>
      </c>
      <c r="L422" s="119">
        <v>4</v>
      </c>
      <c r="M422" s="119">
        <v>4</v>
      </c>
      <c r="N422" s="119">
        <v>32</v>
      </c>
      <c r="O422" s="119" t="s">
        <v>43</v>
      </c>
      <c r="P422" s="119" t="s">
        <v>43</v>
      </c>
      <c r="Q422" s="133" t="s">
        <v>43</v>
      </c>
      <c r="R422" s="134" t="s">
        <v>18</v>
      </c>
      <c r="S422" s="134" t="s">
        <v>8851</v>
      </c>
      <c r="T422" s="134" t="s">
        <v>63</v>
      </c>
      <c r="U422" s="119">
        <v>11</v>
      </c>
      <c r="V422" s="134">
        <v>11000</v>
      </c>
      <c r="W422" s="103" t="s">
        <v>3378</v>
      </c>
      <c r="X422" s="136" t="str">
        <f t="shared" si="20"/>
        <v>11000VGGDF</v>
      </c>
      <c r="Y422" s="137" t="s">
        <v>3379</v>
      </c>
      <c r="Z422" s="119" t="s">
        <v>346</v>
      </c>
      <c r="AA422" s="119" t="s">
        <v>132</v>
      </c>
      <c r="AB422" s="131" t="s">
        <v>3380</v>
      </c>
      <c r="AC422" s="119" t="s">
        <v>348</v>
      </c>
      <c r="AD422" s="119" t="s">
        <v>42</v>
      </c>
      <c r="AE422" s="119" t="s">
        <v>3357</v>
      </c>
      <c r="AF422" s="119" t="s">
        <v>2052</v>
      </c>
      <c r="AG422" s="119" t="s">
        <v>2053</v>
      </c>
      <c r="AH422" s="119"/>
      <c r="AI422" s="138" t="s">
        <v>2054</v>
      </c>
      <c r="AJ422" s="133" t="s">
        <v>123</v>
      </c>
      <c r="AK422" s="133" t="s">
        <v>124</v>
      </c>
      <c r="AL422" s="133"/>
      <c r="AM422" s="133"/>
      <c r="AN422" s="133" t="s">
        <v>42</v>
      </c>
      <c r="AO422" s="133" t="s">
        <v>42</v>
      </c>
      <c r="AP422" s="133" t="s">
        <v>1052</v>
      </c>
      <c r="AQ422" s="133" t="s">
        <v>102</v>
      </c>
      <c r="AR422" s="137"/>
      <c r="AS422" s="137"/>
      <c r="AT422" s="137"/>
      <c r="AU422" s="133">
        <v>1001880320</v>
      </c>
      <c r="AV422" s="133" t="s">
        <v>3376</v>
      </c>
      <c r="AW422" s="133" t="s">
        <v>3377</v>
      </c>
      <c r="AX422" s="138" t="s">
        <v>8179</v>
      </c>
      <c r="AY422" s="138"/>
      <c r="AZ422" s="138"/>
      <c r="BA422" s="138"/>
      <c r="BB422" s="138"/>
      <c r="BC422" s="300">
        <v>2026063379</v>
      </c>
      <c r="BD422" s="300" t="s">
        <v>9305</v>
      </c>
      <c r="BE422" s="138"/>
    </row>
    <row r="423" spans="1:57" s="140" customFormat="1" ht="12" customHeight="1">
      <c r="A423" s="119">
        <v>2013</v>
      </c>
      <c r="B423" s="142" t="s">
        <v>138</v>
      </c>
      <c r="C423" s="119" t="s">
        <v>2047</v>
      </c>
      <c r="D423" s="131" t="s">
        <v>43</v>
      </c>
      <c r="E423" s="131" t="str">
        <f t="shared" si="21"/>
        <v>SIM</v>
      </c>
      <c r="F423" s="131" t="str">
        <f t="shared" si="22"/>
        <v>SIM</v>
      </c>
      <c r="G423" s="132">
        <v>41521</v>
      </c>
      <c r="H423" s="119" t="s">
        <v>44</v>
      </c>
      <c r="I423" s="119" t="s">
        <v>62</v>
      </c>
      <c r="J423" s="119">
        <v>192</v>
      </c>
      <c r="K423" s="119">
        <v>432</v>
      </c>
      <c r="L423" s="119">
        <v>4</v>
      </c>
      <c r="M423" s="119">
        <v>4</v>
      </c>
      <c r="N423" s="119">
        <v>32</v>
      </c>
      <c r="O423" s="119" t="s">
        <v>43</v>
      </c>
      <c r="P423" s="119" t="s">
        <v>43</v>
      </c>
      <c r="Q423" s="133" t="s">
        <v>43</v>
      </c>
      <c r="R423" s="134" t="s">
        <v>18</v>
      </c>
      <c r="S423" s="134" t="s">
        <v>8851</v>
      </c>
      <c r="T423" s="134" t="s">
        <v>63</v>
      </c>
      <c r="U423" s="119">
        <v>11</v>
      </c>
      <c r="V423" s="134">
        <v>11000</v>
      </c>
      <c r="W423" s="103" t="s">
        <v>3381</v>
      </c>
      <c r="X423" s="136" t="str">
        <f t="shared" si="20"/>
        <v>11000VGGDT</v>
      </c>
      <c r="Y423" s="137" t="s">
        <v>3382</v>
      </c>
      <c r="Z423" s="119" t="s">
        <v>346</v>
      </c>
      <c r="AA423" s="119" t="s">
        <v>132</v>
      </c>
      <c r="AB423" s="131" t="s">
        <v>3383</v>
      </c>
      <c r="AC423" s="119" t="s">
        <v>348</v>
      </c>
      <c r="AD423" s="119" t="s">
        <v>42</v>
      </c>
      <c r="AE423" s="119" t="s">
        <v>3357</v>
      </c>
      <c r="AF423" s="119" t="s">
        <v>2052</v>
      </c>
      <c r="AG423" s="119" t="s">
        <v>2053</v>
      </c>
      <c r="AH423" s="119"/>
      <c r="AI423" s="138" t="s">
        <v>2054</v>
      </c>
      <c r="AJ423" s="133" t="s">
        <v>123</v>
      </c>
      <c r="AK423" s="133" t="s">
        <v>124</v>
      </c>
      <c r="AL423" s="133"/>
      <c r="AM423" s="133"/>
      <c r="AN423" s="133" t="s">
        <v>42</v>
      </c>
      <c r="AO423" s="133" t="s">
        <v>42</v>
      </c>
      <c r="AP423" s="133" t="s">
        <v>1052</v>
      </c>
      <c r="AQ423" s="133" t="s">
        <v>102</v>
      </c>
      <c r="AR423" s="137"/>
      <c r="AS423" s="137"/>
      <c r="AT423" s="137"/>
      <c r="AU423" s="133">
        <v>1001875459</v>
      </c>
      <c r="AV423" s="133" t="s">
        <v>3361</v>
      </c>
      <c r="AW423" s="133" t="s">
        <v>3362</v>
      </c>
      <c r="AX423" s="138" t="s">
        <v>8179</v>
      </c>
      <c r="AY423" s="138"/>
      <c r="AZ423" s="138"/>
      <c r="BA423" s="138"/>
      <c r="BB423" s="138"/>
      <c r="BC423" s="300">
        <v>2026063379</v>
      </c>
      <c r="BD423" s="300" t="s">
        <v>9306</v>
      </c>
      <c r="BE423" s="138"/>
    </row>
    <row r="424" spans="1:57" s="140" customFormat="1" ht="12" customHeight="1">
      <c r="A424" s="119">
        <v>2013</v>
      </c>
      <c r="B424" s="119" t="s">
        <v>138</v>
      </c>
      <c r="C424" s="119" t="s">
        <v>2047</v>
      </c>
      <c r="D424" s="131" t="s">
        <v>43</v>
      </c>
      <c r="E424" s="131" t="str">
        <f t="shared" si="21"/>
        <v>SIM</v>
      </c>
      <c r="F424" s="131" t="str">
        <f t="shared" si="22"/>
        <v>SIM</v>
      </c>
      <c r="G424" s="132">
        <v>41527</v>
      </c>
      <c r="H424" s="119" t="s">
        <v>44</v>
      </c>
      <c r="I424" s="119" t="s">
        <v>62</v>
      </c>
      <c r="J424" s="119">
        <v>192</v>
      </c>
      <c r="K424" s="119">
        <v>432</v>
      </c>
      <c r="L424" s="119">
        <v>4</v>
      </c>
      <c r="M424" s="119">
        <v>4</v>
      </c>
      <c r="N424" s="119">
        <v>32</v>
      </c>
      <c r="O424" s="119" t="s">
        <v>43</v>
      </c>
      <c r="P424" s="119" t="s">
        <v>43</v>
      </c>
      <c r="Q424" s="133" t="s">
        <v>43</v>
      </c>
      <c r="R424" s="134" t="s">
        <v>18</v>
      </c>
      <c r="S424" s="134" t="s">
        <v>8851</v>
      </c>
      <c r="T424" s="134" t="s">
        <v>63</v>
      </c>
      <c r="U424" s="119">
        <v>11</v>
      </c>
      <c r="V424" s="134">
        <v>11000</v>
      </c>
      <c r="W424" s="103" t="s">
        <v>2064</v>
      </c>
      <c r="X424" s="136" t="str">
        <f t="shared" si="20"/>
        <v>11000JAGHM</v>
      </c>
      <c r="Y424" s="137" t="s">
        <v>2065</v>
      </c>
      <c r="Z424" s="119" t="s">
        <v>346</v>
      </c>
      <c r="AA424" s="119" t="s">
        <v>1015</v>
      </c>
      <c r="AB424" s="131" t="s">
        <v>2066</v>
      </c>
      <c r="AC424" s="119" t="s">
        <v>348</v>
      </c>
      <c r="AD424" s="119" t="s">
        <v>42</v>
      </c>
      <c r="AE424" s="119" t="s">
        <v>2051</v>
      </c>
      <c r="AF424" s="119" t="s">
        <v>2052</v>
      </c>
      <c r="AG424" s="119" t="s">
        <v>2053</v>
      </c>
      <c r="AH424" s="119"/>
      <c r="AI424" s="138" t="s">
        <v>2054</v>
      </c>
      <c r="AJ424" s="133" t="s">
        <v>123</v>
      </c>
      <c r="AK424" s="133" t="s">
        <v>124</v>
      </c>
      <c r="AL424" s="133"/>
      <c r="AM424" s="133"/>
      <c r="AN424" s="133" t="s">
        <v>42</v>
      </c>
      <c r="AO424" s="133" t="s">
        <v>42</v>
      </c>
      <c r="AP424" s="133" t="s">
        <v>1052</v>
      </c>
      <c r="AQ424" s="133" t="s">
        <v>102</v>
      </c>
      <c r="AR424" s="137"/>
      <c r="AS424" s="137"/>
      <c r="AT424" s="137"/>
      <c r="AU424" s="133">
        <v>1001875661</v>
      </c>
      <c r="AV424" s="133" t="s">
        <v>2067</v>
      </c>
      <c r="AW424" s="133" t="s">
        <v>2068</v>
      </c>
      <c r="AX424" s="138" t="s">
        <v>8179</v>
      </c>
      <c r="AY424" s="138"/>
      <c r="AZ424" s="138"/>
      <c r="BA424" s="138"/>
      <c r="BB424" s="138"/>
      <c r="BC424" s="300">
        <v>2026063379</v>
      </c>
      <c r="BD424" s="300" t="s">
        <v>9307</v>
      </c>
      <c r="BE424" s="138"/>
    </row>
    <row r="425" spans="1:57" s="140" customFormat="1" ht="12" customHeight="1">
      <c r="A425" s="119">
        <v>2013</v>
      </c>
      <c r="B425" s="119" t="s">
        <v>138</v>
      </c>
      <c r="C425" s="119" t="s">
        <v>2047</v>
      </c>
      <c r="D425" s="131" t="s">
        <v>43</v>
      </c>
      <c r="E425" s="131" t="str">
        <f t="shared" si="21"/>
        <v>SIM</v>
      </c>
      <c r="F425" s="131" t="str">
        <f t="shared" si="22"/>
        <v>SIM</v>
      </c>
      <c r="G425" s="132">
        <v>41514</v>
      </c>
      <c r="H425" s="119" t="s">
        <v>44</v>
      </c>
      <c r="I425" s="119" t="s">
        <v>62</v>
      </c>
      <c r="J425" s="119">
        <v>192</v>
      </c>
      <c r="K425" s="119">
        <v>432</v>
      </c>
      <c r="L425" s="119">
        <v>4</v>
      </c>
      <c r="M425" s="119">
        <v>4</v>
      </c>
      <c r="N425" s="119">
        <v>32</v>
      </c>
      <c r="O425" s="119" t="s">
        <v>43</v>
      </c>
      <c r="P425" s="119" t="s">
        <v>43</v>
      </c>
      <c r="Q425" s="133" t="s">
        <v>43</v>
      </c>
      <c r="R425" s="134" t="s">
        <v>18</v>
      </c>
      <c r="S425" s="134" t="s">
        <v>8851</v>
      </c>
      <c r="T425" s="134" t="s">
        <v>63</v>
      </c>
      <c r="U425" s="119">
        <v>11</v>
      </c>
      <c r="V425" s="134">
        <v>11000</v>
      </c>
      <c r="W425" s="103" t="s">
        <v>2107</v>
      </c>
      <c r="X425" s="136" t="str">
        <f t="shared" si="20"/>
        <v>11000LZGHW</v>
      </c>
      <c r="Y425" s="137" t="s">
        <v>2108</v>
      </c>
      <c r="Z425" s="119" t="s">
        <v>346</v>
      </c>
      <c r="AA425" s="119" t="s">
        <v>2087</v>
      </c>
      <c r="AB425" s="131" t="s">
        <v>2109</v>
      </c>
      <c r="AC425" s="119" t="s">
        <v>348</v>
      </c>
      <c r="AD425" s="119" t="s">
        <v>42</v>
      </c>
      <c r="AE425" s="119" t="s">
        <v>2089</v>
      </c>
      <c r="AF425" s="119" t="s">
        <v>2052</v>
      </c>
      <c r="AG425" s="119" t="s">
        <v>2053</v>
      </c>
      <c r="AH425" s="119"/>
      <c r="AI425" s="138" t="s">
        <v>2054</v>
      </c>
      <c r="AJ425" s="133" t="s">
        <v>123</v>
      </c>
      <c r="AK425" s="133" t="s">
        <v>124</v>
      </c>
      <c r="AL425" s="133"/>
      <c r="AM425" s="133"/>
      <c r="AN425" s="133" t="s">
        <v>42</v>
      </c>
      <c r="AO425" s="133" t="s">
        <v>42</v>
      </c>
      <c r="AP425" s="133" t="s">
        <v>1052</v>
      </c>
      <c r="AQ425" s="133" t="s">
        <v>102</v>
      </c>
      <c r="AR425" s="137"/>
      <c r="AS425" s="137"/>
      <c r="AT425" s="137"/>
      <c r="AU425" s="133">
        <v>1001871682</v>
      </c>
      <c r="AV425" s="133" t="s">
        <v>2110</v>
      </c>
      <c r="AW425" s="133" t="s">
        <v>2111</v>
      </c>
      <c r="AX425" s="138" t="s">
        <v>8179</v>
      </c>
      <c r="AY425" s="138"/>
      <c r="AZ425" s="138"/>
      <c r="BA425" s="138"/>
      <c r="BB425" s="138"/>
      <c r="BC425" s="300">
        <v>2026063379</v>
      </c>
      <c r="BD425" s="300" t="s">
        <v>9308</v>
      </c>
      <c r="BE425" s="138"/>
    </row>
    <row r="426" spans="1:57" s="140" customFormat="1" ht="12" customHeight="1">
      <c r="A426" s="119">
        <v>2013</v>
      </c>
      <c r="B426" s="119" t="s">
        <v>138</v>
      </c>
      <c r="C426" s="119" t="s">
        <v>2047</v>
      </c>
      <c r="D426" s="131" t="s">
        <v>43</v>
      </c>
      <c r="E426" s="131" t="str">
        <f t="shared" si="21"/>
        <v>SIM</v>
      </c>
      <c r="F426" s="131" t="str">
        <f t="shared" si="22"/>
        <v>SIM</v>
      </c>
      <c r="G426" s="132">
        <v>41605</v>
      </c>
      <c r="H426" s="119" t="s">
        <v>44</v>
      </c>
      <c r="I426" s="119" t="s">
        <v>62</v>
      </c>
      <c r="J426" s="119">
        <v>192</v>
      </c>
      <c r="K426" s="119">
        <v>432</v>
      </c>
      <c r="L426" s="119">
        <v>4</v>
      </c>
      <c r="M426" s="119">
        <v>4</v>
      </c>
      <c r="N426" s="119">
        <v>32</v>
      </c>
      <c r="O426" s="119" t="s">
        <v>43</v>
      </c>
      <c r="P426" s="119" t="s">
        <v>43</v>
      </c>
      <c r="Q426" s="133" t="s">
        <v>43</v>
      </c>
      <c r="R426" s="134" t="s">
        <v>18</v>
      </c>
      <c r="S426" s="134" t="s">
        <v>8851</v>
      </c>
      <c r="T426" s="134" t="s">
        <v>63</v>
      </c>
      <c r="U426" s="119">
        <v>11</v>
      </c>
      <c r="V426" s="134">
        <v>11548</v>
      </c>
      <c r="W426" s="103" t="s">
        <v>2912</v>
      </c>
      <c r="X426" s="136" t="str">
        <f t="shared" si="20"/>
        <v>11548DMHDL</v>
      </c>
      <c r="Y426" s="137" t="s">
        <v>2913</v>
      </c>
      <c r="Z426" s="119" t="s">
        <v>1663</v>
      </c>
      <c r="AA426" s="119" t="s">
        <v>1685</v>
      </c>
      <c r="AB426" s="131" t="s">
        <v>2914</v>
      </c>
      <c r="AC426" s="119" t="s">
        <v>52</v>
      </c>
      <c r="AD426" s="119" t="s">
        <v>42</v>
      </c>
      <c r="AE426" s="119" t="s">
        <v>1687</v>
      </c>
      <c r="AF426" s="119" t="s">
        <v>341</v>
      </c>
      <c r="AG426" s="119" t="s">
        <v>340</v>
      </c>
      <c r="AH426" s="119"/>
      <c r="AI426" s="138" t="s">
        <v>342</v>
      </c>
      <c r="AJ426" s="133" t="s">
        <v>123</v>
      </c>
      <c r="AK426" s="133" t="s">
        <v>124</v>
      </c>
      <c r="AL426" s="133"/>
      <c r="AM426" s="133"/>
      <c r="AN426" s="133" t="s">
        <v>42</v>
      </c>
      <c r="AO426" s="133" t="s">
        <v>42</v>
      </c>
      <c r="AP426" s="133" t="s">
        <v>70</v>
      </c>
      <c r="AQ426" s="133" t="s">
        <v>126</v>
      </c>
      <c r="AR426" s="137"/>
      <c r="AS426" s="137"/>
      <c r="AT426" s="137"/>
      <c r="AU426" s="133">
        <v>1001890938</v>
      </c>
      <c r="AV426" s="133" t="s">
        <v>2915</v>
      </c>
      <c r="AW426" s="133" t="s">
        <v>2916</v>
      </c>
      <c r="AX426" s="138" t="s">
        <v>8179</v>
      </c>
      <c r="AY426" s="138"/>
      <c r="AZ426" s="138"/>
      <c r="BA426" s="138"/>
      <c r="BB426" s="138"/>
      <c r="BC426" s="300">
        <v>2026063379</v>
      </c>
      <c r="BD426" s="300" t="s">
        <v>9309</v>
      </c>
      <c r="BE426" s="138"/>
    </row>
    <row r="427" spans="1:57" s="140" customFormat="1" ht="12" customHeight="1">
      <c r="A427" s="119">
        <v>2013</v>
      </c>
      <c r="B427" s="119" t="s">
        <v>138</v>
      </c>
      <c r="C427" s="119" t="s">
        <v>2047</v>
      </c>
      <c r="D427" s="131" t="s">
        <v>43</v>
      </c>
      <c r="E427" s="131" t="str">
        <f t="shared" si="21"/>
        <v>SIM</v>
      </c>
      <c r="F427" s="131" t="str">
        <f t="shared" si="22"/>
        <v>SIM</v>
      </c>
      <c r="G427" s="132">
        <v>41591</v>
      </c>
      <c r="H427" s="119" t="s">
        <v>44</v>
      </c>
      <c r="I427" s="119" t="s">
        <v>62</v>
      </c>
      <c r="J427" s="119">
        <v>192</v>
      </c>
      <c r="K427" s="119">
        <v>432</v>
      </c>
      <c r="L427" s="119">
        <v>4</v>
      </c>
      <c r="M427" s="119">
        <v>4</v>
      </c>
      <c r="N427" s="119">
        <v>32</v>
      </c>
      <c r="O427" s="119" t="s">
        <v>43</v>
      </c>
      <c r="P427" s="119" t="s">
        <v>43</v>
      </c>
      <c r="Q427" s="133" t="s">
        <v>43</v>
      </c>
      <c r="R427" s="134" t="s">
        <v>18</v>
      </c>
      <c r="S427" s="134" t="s">
        <v>8851</v>
      </c>
      <c r="T427" s="134" t="s">
        <v>63</v>
      </c>
      <c r="U427" s="119">
        <v>11</v>
      </c>
      <c r="V427" s="134">
        <v>11548</v>
      </c>
      <c r="W427" s="103" t="s">
        <v>2917</v>
      </c>
      <c r="X427" s="136" t="str">
        <f t="shared" si="20"/>
        <v>11548DMHDM</v>
      </c>
      <c r="Y427" s="137" t="s">
        <v>2918</v>
      </c>
      <c r="Z427" s="119" t="s">
        <v>1663</v>
      </c>
      <c r="AA427" s="119" t="s">
        <v>1685</v>
      </c>
      <c r="AB427" s="131" t="s">
        <v>2919</v>
      </c>
      <c r="AC427" s="119" t="s">
        <v>52</v>
      </c>
      <c r="AD427" s="119" t="s">
        <v>42</v>
      </c>
      <c r="AE427" s="119" t="s">
        <v>1687</v>
      </c>
      <c r="AF427" s="119" t="s">
        <v>341</v>
      </c>
      <c r="AG427" s="119" t="s">
        <v>340</v>
      </c>
      <c r="AH427" s="119"/>
      <c r="AI427" s="138" t="s">
        <v>342</v>
      </c>
      <c r="AJ427" s="133" t="s">
        <v>123</v>
      </c>
      <c r="AK427" s="133" t="s">
        <v>124</v>
      </c>
      <c r="AL427" s="133"/>
      <c r="AM427" s="133"/>
      <c r="AN427" s="133" t="s">
        <v>42</v>
      </c>
      <c r="AO427" s="133" t="s">
        <v>42</v>
      </c>
      <c r="AP427" s="133" t="s">
        <v>70</v>
      </c>
      <c r="AQ427" s="133" t="s">
        <v>126</v>
      </c>
      <c r="AR427" s="137"/>
      <c r="AS427" s="137"/>
      <c r="AT427" s="137"/>
      <c r="AU427" s="133">
        <v>1001889999</v>
      </c>
      <c r="AV427" s="133" t="s">
        <v>2920</v>
      </c>
      <c r="AW427" s="133" t="s">
        <v>2921</v>
      </c>
      <c r="AX427" s="138" t="s">
        <v>8179</v>
      </c>
      <c r="AY427" s="138"/>
      <c r="AZ427" s="138"/>
      <c r="BA427" s="138"/>
      <c r="BB427" s="138"/>
      <c r="BC427" s="300">
        <v>2026063379</v>
      </c>
      <c r="BD427" s="300" t="s">
        <v>9310</v>
      </c>
      <c r="BE427" s="138"/>
    </row>
    <row r="428" spans="1:57" s="140" customFormat="1" ht="12" customHeight="1">
      <c r="A428" s="119">
        <v>2013</v>
      </c>
      <c r="B428" s="119" t="s">
        <v>138</v>
      </c>
      <c r="C428" s="119" t="s">
        <v>2047</v>
      </c>
      <c r="D428" s="131" t="s">
        <v>43</v>
      </c>
      <c r="E428" s="131" t="str">
        <f t="shared" si="21"/>
        <v>SIM</v>
      </c>
      <c r="F428" s="131" t="str">
        <f t="shared" si="22"/>
        <v>SIM</v>
      </c>
      <c r="G428" s="132">
        <v>41577</v>
      </c>
      <c r="H428" s="119" t="s">
        <v>44</v>
      </c>
      <c r="I428" s="119" t="s">
        <v>62</v>
      </c>
      <c r="J428" s="119">
        <v>192</v>
      </c>
      <c r="K428" s="119">
        <v>432</v>
      </c>
      <c r="L428" s="119">
        <v>4</v>
      </c>
      <c r="M428" s="119">
        <v>4</v>
      </c>
      <c r="N428" s="119">
        <v>32</v>
      </c>
      <c r="O428" s="119" t="s">
        <v>43</v>
      </c>
      <c r="P428" s="119" t="s">
        <v>43</v>
      </c>
      <c r="Q428" s="133" t="s">
        <v>43</v>
      </c>
      <c r="R428" s="134" t="s">
        <v>18</v>
      </c>
      <c r="S428" s="134" t="s">
        <v>8851</v>
      </c>
      <c r="T428" s="134" t="s">
        <v>63</v>
      </c>
      <c r="U428" s="119">
        <v>11</v>
      </c>
      <c r="V428" s="134">
        <v>11548</v>
      </c>
      <c r="W428" s="103" t="s">
        <v>2922</v>
      </c>
      <c r="X428" s="136" t="str">
        <f t="shared" si="20"/>
        <v>11548DMHDN</v>
      </c>
      <c r="Y428" s="137" t="s">
        <v>2923</v>
      </c>
      <c r="Z428" s="119" t="s">
        <v>1663</v>
      </c>
      <c r="AA428" s="119" t="s">
        <v>1685</v>
      </c>
      <c r="AB428" s="131" t="s">
        <v>2924</v>
      </c>
      <c r="AC428" s="119" t="s">
        <v>52</v>
      </c>
      <c r="AD428" s="119" t="s">
        <v>42</v>
      </c>
      <c r="AE428" s="119" t="s">
        <v>1687</v>
      </c>
      <c r="AF428" s="119" t="s">
        <v>341</v>
      </c>
      <c r="AG428" s="119" t="s">
        <v>340</v>
      </c>
      <c r="AH428" s="119"/>
      <c r="AI428" s="138" t="s">
        <v>342</v>
      </c>
      <c r="AJ428" s="133" t="s">
        <v>123</v>
      </c>
      <c r="AK428" s="133" t="s">
        <v>124</v>
      </c>
      <c r="AL428" s="133"/>
      <c r="AM428" s="133"/>
      <c r="AN428" s="133" t="s">
        <v>42</v>
      </c>
      <c r="AO428" s="133" t="s">
        <v>42</v>
      </c>
      <c r="AP428" s="133" t="s">
        <v>70</v>
      </c>
      <c r="AQ428" s="133" t="s">
        <v>126</v>
      </c>
      <c r="AR428" s="137"/>
      <c r="AS428" s="137"/>
      <c r="AT428" s="137"/>
      <c r="AU428" s="133">
        <v>1001889999</v>
      </c>
      <c r="AV428" s="133" t="s">
        <v>8287</v>
      </c>
      <c r="AW428" s="133" t="s">
        <v>8287</v>
      </c>
      <c r="AX428" s="138"/>
      <c r="AY428" s="138"/>
      <c r="AZ428" s="138"/>
      <c r="BA428" s="138"/>
      <c r="BB428" s="138"/>
      <c r="BC428" s="300">
        <v>2026063379</v>
      </c>
      <c r="BD428" s="300" t="s">
        <v>9311</v>
      </c>
      <c r="BE428" s="138"/>
    </row>
    <row r="429" spans="1:57" s="140" customFormat="1" ht="12" customHeight="1">
      <c r="A429" s="119">
        <v>2013</v>
      </c>
      <c r="B429" s="119" t="s">
        <v>138</v>
      </c>
      <c r="C429" s="119" t="s">
        <v>2047</v>
      </c>
      <c r="D429" s="131" t="s">
        <v>43</v>
      </c>
      <c r="E429" s="131" t="str">
        <f t="shared" si="21"/>
        <v>SIM</v>
      </c>
      <c r="F429" s="131" t="str">
        <f t="shared" si="22"/>
        <v>SIM</v>
      </c>
      <c r="G429" s="132">
        <v>41590</v>
      </c>
      <c r="H429" s="119" t="s">
        <v>44</v>
      </c>
      <c r="I429" s="119" t="s">
        <v>62</v>
      </c>
      <c r="J429" s="119">
        <v>192</v>
      </c>
      <c r="K429" s="119">
        <v>432</v>
      </c>
      <c r="L429" s="119">
        <v>4</v>
      </c>
      <c r="M429" s="119">
        <v>4</v>
      </c>
      <c r="N429" s="119">
        <v>32</v>
      </c>
      <c r="O429" s="119" t="s">
        <v>43</v>
      </c>
      <c r="P429" s="119" t="s">
        <v>43</v>
      </c>
      <c r="Q429" s="133" t="s">
        <v>43</v>
      </c>
      <c r="R429" s="134" t="s">
        <v>18</v>
      </c>
      <c r="S429" s="134" t="s">
        <v>8851</v>
      </c>
      <c r="T429" s="134" t="s">
        <v>63</v>
      </c>
      <c r="U429" s="119">
        <v>11</v>
      </c>
      <c r="V429" s="134">
        <v>11548</v>
      </c>
      <c r="W429" s="103" t="s">
        <v>2925</v>
      </c>
      <c r="X429" s="136" t="str">
        <f t="shared" si="20"/>
        <v>11548DMHDT</v>
      </c>
      <c r="Y429" s="137" t="s">
        <v>2926</v>
      </c>
      <c r="Z429" s="119" t="s">
        <v>1663</v>
      </c>
      <c r="AA429" s="119" t="s">
        <v>1685</v>
      </c>
      <c r="AB429" s="131" t="s">
        <v>2927</v>
      </c>
      <c r="AC429" s="119" t="s">
        <v>52</v>
      </c>
      <c r="AD429" s="119" t="s">
        <v>42</v>
      </c>
      <c r="AE429" s="119" t="s">
        <v>1687</v>
      </c>
      <c r="AF429" s="119" t="s">
        <v>341</v>
      </c>
      <c r="AG429" s="119" t="s">
        <v>340</v>
      </c>
      <c r="AH429" s="119"/>
      <c r="AI429" s="138" t="s">
        <v>342</v>
      </c>
      <c r="AJ429" s="133" t="s">
        <v>123</v>
      </c>
      <c r="AK429" s="133" t="s">
        <v>124</v>
      </c>
      <c r="AL429" s="133"/>
      <c r="AM429" s="133"/>
      <c r="AN429" s="133" t="s">
        <v>42</v>
      </c>
      <c r="AO429" s="133" t="s">
        <v>42</v>
      </c>
      <c r="AP429" s="133" t="s">
        <v>70</v>
      </c>
      <c r="AQ429" s="133" t="s">
        <v>126</v>
      </c>
      <c r="AR429" s="137"/>
      <c r="AS429" s="137"/>
      <c r="AT429" s="137"/>
      <c r="AU429" s="133">
        <v>1001890423</v>
      </c>
      <c r="AV429" s="133" t="s">
        <v>8287</v>
      </c>
      <c r="AW429" s="133" t="s">
        <v>8287</v>
      </c>
      <c r="AX429" s="138"/>
      <c r="AY429" s="138"/>
      <c r="AZ429" s="138"/>
      <c r="BA429" s="138"/>
      <c r="BB429" s="138"/>
      <c r="BC429" s="300">
        <v>2026063379</v>
      </c>
      <c r="BD429" s="300" t="s">
        <v>9312</v>
      </c>
      <c r="BE429" s="138"/>
    </row>
    <row r="430" spans="1:57" s="140" customFormat="1" ht="12" customHeight="1">
      <c r="A430" s="119">
        <v>2013</v>
      </c>
      <c r="B430" s="119" t="s">
        <v>138</v>
      </c>
      <c r="C430" s="119" t="s">
        <v>2047</v>
      </c>
      <c r="D430" s="131" t="s">
        <v>43</v>
      </c>
      <c r="E430" s="131" t="str">
        <f t="shared" si="21"/>
        <v>SIM</v>
      </c>
      <c r="F430" s="131" t="str">
        <f t="shared" si="22"/>
        <v>SIM</v>
      </c>
      <c r="G430" s="132">
        <v>41487</v>
      </c>
      <c r="H430" s="119" t="s">
        <v>44</v>
      </c>
      <c r="I430" s="119" t="s">
        <v>62</v>
      </c>
      <c r="J430" s="119">
        <v>192</v>
      </c>
      <c r="K430" s="119">
        <v>432</v>
      </c>
      <c r="L430" s="119">
        <v>4</v>
      </c>
      <c r="M430" s="119">
        <v>4</v>
      </c>
      <c r="N430" s="119">
        <v>32</v>
      </c>
      <c r="O430" s="119" t="s">
        <v>43</v>
      </c>
      <c r="P430" s="119" t="s">
        <v>43</v>
      </c>
      <c r="Q430" s="133" t="s">
        <v>43</v>
      </c>
      <c r="R430" s="134" t="s">
        <v>18</v>
      </c>
      <c r="S430" s="134" t="s">
        <v>8851</v>
      </c>
      <c r="T430" s="134" t="s">
        <v>63</v>
      </c>
      <c r="U430" s="119">
        <v>11</v>
      </c>
      <c r="V430" s="134">
        <v>11425</v>
      </c>
      <c r="W430" s="103" t="s">
        <v>2831</v>
      </c>
      <c r="X430" s="136" t="str">
        <f t="shared" si="20"/>
        <v>11425OSJJJ</v>
      </c>
      <c r="Y430" s="137" t="s">
        <v>2832</v>
      </c>
      <c r="Z430" s="119" t="s">
        <v>880</v>
      </c>
      <c r="AA430" s="119" t="s">
        <v>881</v>
      </c>
      <c r="AB430" s="131" t="s">
        <v>2833</v>
      </c>
      <c r="AC430" s="133" t="s">
        <v>87</v>
      </c>
      <c r="AD430" s="133" t="s">
        <v>42</v>
      </c>
      <c r="AE430" s="143" t="s">
        <v>883</v>
      </c>
      <c r="AF430" s="143" t="s">
        <v>398</v>
      </c>
      <c r="AG430" s="143" t="s">
        <v>399</v>
      </c>
      <c r="AH430" s="143"/>
      <c r="AI430" s="138" t="s">
        <v>400</v>
      </c>
      <c r="AJ430" s="133" t="s">
        <v>124</v>
      </c>
      <c r="AK430" s="133" t="s">
        <v>123</v>
      </c>
      <c r="AL430" s="133"/>
      <c r="AM430" s="133"/>
      <c r="AN430" s="133" t="s">
        <v>42</v>
      </c>
      <c r="AO430" s="133" t="s">
        <v>42</v>
      </c>
      <c r="AP430" s="133" t="s">
        <v>70</v>
      </c>
      <c r="AQ430" s="133" t="s">
        <v>126</v>
      </c>
      <c r="AR430" s="137"/>
      <c r="AS430" s="137"/>
      <c r="AT430" s="137"/>
      <c r="AU430" s="133">
        <v>1001871178</v>
      </c>
      <c r="AV430" s="133" t="s">
        <v>2834</v>
      </c>
      <c r="AW430" s="133" t="s">
        <v>2835</v>
      </c>
      <c r="AX430" s="138" t="s">
        <v>8179</v>
      </c>
      <c r="AY430" s="138"/>
      <c r="AZ430" s="138"/>
      <c r="BA430" s="138"/>
      <c r="BB430" s="138"/>
      <c r="BC430" s="300">
        <v>2026063379</v>
      </c>
      <c r="BD430" s="300" t="s">
        <v>9313</v>
      </c>
      <c r="BE430" s="138"/>
    </row>
    <row r="431" spans="1:57" s="140" customFormat="1" ht="12" customHeight="1">
      <c r="A431" s="119">
        <v>2013</v>
      </c>
      <c r="B431" s="119" t="s">
        <v>138</v>
      </c>
      <c r="C431" s="119" t="s">
        <v>2047</v>
      </c>
      <c r="D431" s="131" t="s">
        <v>43</v>
      </c>
      <c r="E431" s="131" t="str">
        <f t="shared" si="21"/>
        <v>SIM</v>
      </c>
      <c r="F431" s="131" t="str">
        <f t="shared" si="22"/>
        <v>SIM</v>
      </c>
      <c r="G431" s="132">
        <v>41586</v>
      </c>
      <c r="H431" s="119" t="s">
        <v>44</v>
      </c>
      <c r="I431" s="119" t="s">
        <v>62</v>
      </c>
      <c r="J431" s="119">
        <v>192</v>
      </c>
      <c r="K431" s="119">
        <v>432</v>
      </c>
      <c r="L431" s="119">
        <v>4</v>
      </c>
      <c r="M431" s="119">
        <v>4</v>
      </c>
      <c r="N431" s="119">
        <v>32</v>
      </c>
      <c r="O431" s="119" t="s">
        <v>43</v>
      </c>
      <c r="P431" s="119" t="s">
        <v>43</v>
      </c>
      <c r="Q431" s="133" t="s">
        <v>43</v>
      </c>
      <c r="R431" s="134" t="s">
        <v>18</v>
      </c>
      <c r="S431" s="134" t="s">
        <v>8851</v>
      </c>
      <c r="T431" s="134" t="s">
        <v>63</v>
      </c>
      <c r="U431" s="119">
        <v>11</v>
      </c>
      <c r="V431" s="134">
        <v>11548</v>
      </c>
      <c r="W431" s="103" t="s">
        <v>2953</v>
      </c>
      <c r="X431" s="136" t="str">
        <f t="shared" si="20"/>
        <v>11548RRJRQ</v>
      </c>
      <c r="Y431" s="61" t="s">
        <v>2954</v>
      </c>
      <c r="Z431" s="119" t="s">
        <v>1663</v>
      </c>
      <c r="AA431" s="119" t="s">
        <v>2955</v>
      </c>
      <c r="AB431" s="131" t="s">
        <v>2956</v>
      </c>
      <c r="AC431" s="119" t="s">
        <v>87</v>
      </c>
      <c r="AD431" s="119" t="s">
        <v>42</v>
      </c>
      <c r="AE431" s="119" t="s">
        <v>2957</v>
      </c>
      <c r="AF431" s="119" t="s">
        <v>120</v>
      </c>
      <c r="AG431" s="119" t="s">
        <v>121</v>
      </c>
      <c r="AH431" s="119"/>
      <c r="AI431" s="138" t="s">
        <v>1069</v>
      </c>
      <c r="AJ431" s="133" t="s">
        <v>123</v>
      </c>
      <c r="AK431" s="133" t="s">
        <v>124</v>
      </c>
      <c r="AL431" s="133"/>
      <c r="AM431" s="133"/>
      <c r="AN431" s="133" t="s">
        <v>42</v>
      </c>
      <c r="AO431" s="133" t="s">
        <v>42</v>
      </c>
      <c r="AP431" s="133" t="s">
        <v>1348</v>
      </c>
      <c r="AQ431" s="133" t="s">
        <v>102</v>
      </c>
      <c r="AR431" s="137"/>
      <c r="AS431" s="137"/>
      <c r="AT431" s="137"/>
      <c r="AU431" s="276">
        <v>1003657475</v>
      </c>
      <c r="AV431" s="133" t="s">
        <v>8287</v>
      </c>
      <c r="AW431" s="133" t="s">
        <v>8287</v>
      </c>
      <c r="AX431" s="138"/>
      <c r="AY431" s="138"/>
      <c r="AZ431" s="138"/>
      <c r="BA431" s="138"/>
      <c r="BB431" s="138"/>
      <c r="BC431" s="300">
        <v>2026063379</v>
      </c>
      <c r="BD431" s="300" t="s">
        <v>9314</v>
      </c>
      <c r="BE431" s="138"/>
    </row>
    <row r="432" spans="1:57" s="140" customFormat="1" ht="12" customHeight="1">
      <c r="A432" s="119">
        <v>2013</v>
      </c>
      <c r="B432" s="119" t="s">
        <v>138</v>
      </c>
      <c r="C432" s="119" t="s">
        <v>2047</v>
      </c>
      <c r="D432" s="131" t="s">
        <v>43</v>
      </c>
      <c r="E432" s="131" t="str">
        <f t="shared" si="21"/>
        <v>SIM</v>
      </c>
      <c r="F432" s="131" t="str">
        <f t="shared" si="22"/>
        <v>SIM</v>
      </c>
      <c r="G432" s="132">
        <v>41586</v>
      </c>
      <c r="H432" s="119" t="s">
        <v>44</v>
      </c>
      <c r="I432" s="119" t="s">
        <v>62</v>
      </c>
      <c r="J432" s="119">
        <v>192</v>
      </c>
      <c r="K432" s="119">
        <v>432</v>
      </c>
      <c r="L432" s="119">
        <v>4</v>
      </c>
      <c r="M432" s="119">
        <v>4</v>
      </c>
      <c r="N432" s="119">
        <v>32</v>
      </c>
      <c r="O432" s="119" t="s">
        <v>43</v>
      </c>
      <c r="P432" s="119" t="s">
        <v>43</v>
      </c>
      <c r="Q432" s="133" t="s">
        <v>43</v>
      </c>
      <c r="R432" s="134" t="s">
        <v>18</v>
      </c>
      <c r="S432" s="134" t="s">
        <v>8851</v>
      </c>
      <c r="T432" s="134" t="s">
        <v>63</v>
      </c>
      <c r="U432" s="119">
        <v>11</v>
      </c>
      <c r="V432" s="134">
        <v>11548</v>
      </c>
      <c r="W432" s="103" t="s">
        <v>2958</v>
      </c>
      <c r="X432" s="136" t="str">
        <f t="shared" si="20"/>
        <v>11548RRJRR</v>
      </c>
      <c r="Y432" s="137" t="s">
        <v>2954</v>
      </c>
      <c r="Z432" s="119" t="s">
        <v>1663</v>
      </c>
      <c r="AA432" s="119" t="s">
        <v>2955</v>
      </c>
      <c r="AB432" s="131" t="s">
        <v>2959</v>
      </c>
      <c r="AC432" s="119" t="s">
        <v>87</v>
      </c>
      <c r="AD432" s="119" t="s">
        <v>42</v>
      </c>
      <c r="AE432" s="119" t="s">
        <v>2957</v>
      </c>
      <c r="AF432" s="119" t="s">
        <v>120</v>
      </c>
      <c r="AG432" s="119" t="s">
        <v>121</v>
      </c>
      <c r="AH432" s="119"/>
      <c r="AI432" s="138" t="s">
        <v>1069</v>
      </c>
      <c r="AJ432" s="133" t="s">
        <v>123</v>
      </c>
      <c r="AK432" s="133" t="s">
        <v>124</v>
      </c>
      <c r="AL432" s="133"/>
      <c r="AM432" s="133"/>
      <c r="AN432" s="133" t="s">
        <v>42</v>
      </c>
      <c r="AO432" s="133" t="s">
        <v>42</v>
      </c>
      <c r="AP432" s="133" t="s">
        <v>1348</v>
      </c>
      <c r="AQ432" s="133" t="s">
        <v>102</v>
      </c>
      <c r="AR432" s="137"/>
      <c r="AS432" s="137"/>
      <c r="AT432" s="137"/>
      <c r="AU432" s="276">
        <v>1003657475</v>
      </c>
      <c r="AV432" s="133" t="s">
        <v>8287</v>
      </c>
      <c r="AW432" s="133" t="s">
        <v>8287</v>
      </c>
      <c r="AX432" s="138"/>
      <c r="AY432" s="138"/>
      <c r="AZ432" s="138"/>
      <c r="BA432" s="138"/>
      <c r="BB432" s="138"/>
      <c r="BC432" s="300">
        <v>2026063379</v>
      </c>
      <c r="BD432" s="300" t="s">
        <v>9315</v>
      </c>
      <c r="BE432" s="138"/>
    </row>
    <row r="433" spans="1:57" s="140" customFormat="1" ht="12" customHeight="1">
      <c r="A433" s="119">
        <v>2013</v>
      </c>
      <c r="B433" s="119" t="s">
        <v>138</v>
      </c>
      <c r="C433" s="119" t="s">
        <v>2047</v>
      </c>
      <c r="D433" s="131" t="s">
        <v>43</v>
      </c>
      <c r="E433" s="131" t="str">
        <f t="shared" si="21"/>
        <v>SIM</v>
      </c>
      <c r="F433" s="131" t="str">
        <f t="shared" si="22"/>
        <v>SIM</v>
      </c>
      <c r="G433" s="132">
        <v>41586</v>
      </c>
      <c r="H433" s="119" t="s">
        <v>44</v>
      </c>
      <c r="I433" s="119" t="s">
        <v>62</v>
      </c>
      <c r="J433" s="119">
        <v>192</v>
      </c>
      <c r="K433" s="119">
        <v>432</v>
      </c>
      <c r="L433" s="119">
        <v>4</v>
      </c>
      <c r="M433" s="119">
        <v>4</v>
      </c>
      <c r="N433" s="119">
        <v>32</v>
      </c>
      <c r="O433" s="119" t="s">
        <v>43</v>
      </c>
      <c r="P433" s="119" t="s">
        <v>43</v>
      </c>
      <c r="Q433" s="133" t="s">
        <v>43</v>
      </c>
      <c r="R433" s="134" t="s">
        <v>18</v>
      </c>
      <c r="S433" s="134" t="s">
        <v>8851</v>
      </c>
      <c r="T433" s="134" t="s">
        <v>63</v>
      </c>
      <c r="U433" s="119">
        <v>11</v>
      </c>
      <c r="V433" s="134">
        <v>11548</v>
      </c>
      <c r="W433" s="103" t="s">
        <v>2960</v>
      </c>
      <c r="X433" s="136" t="str">
        <f t="shared" si="20"/>
        <v>11548RRJRS</v>
      </c>
      <c r="Y433" s="137" t="s">
        <v>2954</v>
      </c>
      <c r="Z433" s="119" t="s">
        <v>1663</v>
      </c>
      <c r="AA433" s="119" t="s">
        <v>2955</v>
      </c>
      <c r="AB433" s="131" t="s">
        <v>2961</v>
      </c>
      <c r="AC433" s="119" t="s">
        <v>87</v>
      </c>
      <c r="AD433" s="119" t="s">
        <v>42</v>
      </c>
      <c r="AE433" s="119" t="s">
        <v>2957</v>
      </c>
      <c r="AF433" s="119" t="s">
        <v>120</v>
      </c>
      <c r="AG433" s="119" t="s">
        <v>121</v>
      </c>
      <c r="AH433" s="119"/>
      <c r="AI433" s="138" t="s">
        <v>1069</v>
      </c>
      <c r="AJ433" s="133" t="s">
        <v>123</v>
      </c>
      <c r="AK433" s="133" t="s">
        <v>124</v>
      </c>
      <c r="AL433" s="133"/>
      <c r="AM433" s="133"/>
      <c r="AN433" s="133" t="s">
        <v>42</v>
      </c>
      <c r="AO433" s="133" t="s">
        <v>42</v>
      </c>
      <c r="AP433" s="133" t="s">
        <v>1348</v>
      </c>
      <c r="AQ433" s="133" t="s">
        <v>102</v>
      </c>
      <c r="AR433" s="137"/>
      <c r="AS433" s="137"/>
      <c r="AT433" s="137"/>
      <c r="AU433" s="276">
        <v>1003657475</v>
      </c>
      <c r="AV433" s="133" t="s">
        <v>8287</v>
      </c>
      <c r="AW433" s="133" t="s">
        <v>8287</v>
      </c>
      <c r="AX433" s="138"/>
      <c r="AY433" s="138"/>
      <c r="AZ433" s="138"/>
      <c r="BA433" s="138"/>
      <c r="BB433" s="138"/>
      <c r="BC433" s="300">
        <v>2026063379</v>
      </c>
      <c r="BD433" s="300" t="s">
        <v>9316</v>
      </c>
      <c r="BE433" s="138"/>
    </row>
    <row r="434" spans="1:57" s="140" customFormat="1" ht="12" customHeight="1">
      <c r="A434" s="119">
        <v>2013</v>
      </c>
      <c r="B434" s="119" t="s">
        <v>138</v>
      </c>
      <c r="C434" s="119" t="s">
        <v>2047</v>
      </c>
      <c r="D434" s="131" t="s">
        <v>43</v>
      </c>
      <c r="E434" s="131" t="str">
        <f t="shared" si="21"/>
        <v>SIM</v>
      </c>
      <c r="F434" s="131" t="str">
        <f t="shared" si="22"/>
        <v>SIM</v>
      </c>
      <c r="G434" s="132">
        <v>41590</v>
      </c>
      <c r="H434" s="119" t="s">
        <v>44</v>
      </c>
      <c r="I434" s="119" t="s">
        <v>62</v>
      </c>
      <c r="J434" s="119">
        <v>192</v>
      </c>
      <c r="K434" s="119">
        <v>432</v>
      </c>
      <c r="L434" s="119">
        <v>4</v>
      </c>
      <c r="M434" s="119">
        <v>4</v>
      </c>
      <c r="N434" s="119">
        <v>32</v>
      </c>
      <c r="O434" s="119" t="s">
        <v>43</v>
      </c>
      <c r="P434" s="119" t="s">
        <v>43</v>
      </c>
      <c r="Q434" s="133" t="s">
        <v>43</v>
      </c>
      <c r="R434" s="134" t="s">
        <v>18</v>
      </c>
      <c r="S434" s="134" t="s">
        <v>8851</v>
      </c>
      <c r="T434" s="134" t="s">
        <v>63</v>
      </c>
      <c r="U434" s="119">
        <v>11</v>
      </c>
      <c r="V434" s="134">
        <v>11548</v>
      </c>
      <c r="W434" s="103" t="s">
        <v>2962</v>
      </c>
      <c r="X434" s="136" t="str">
        <f t="shared" si="20"/>
        <v>11548RRJRT</v>
      </c>
      <c r="Y434" s="137" t="s">
        <v>2954</v>
      </c>
      <c r="Z434" s="119" t="s">
        <v>1663</v>
      </c>
      <c r="AA434" s="119" t="s">
        <v>2955</v>
      </c>
      <c r="AB434" s="131" t="s">
        <v>2963</v>
      </c>
      <c r="AC434" s="119" t="s">
        <v>87</v>
      </c>
      <c r="AD434" s="119" t="s">
        <v>42</v>
      </c>
      <c r="AE434" s="119" t="s">
        <v>2957</v>
      </c>
      <c r="AF434" s="119" t="s">
        <v>120</v>
      </c>
      <c r="AG434" s="119" t="s">
        <v>121</v>
      </c>
      <c r="AH434" s="119"/>
      <c r="AI434" s="138" t="s">
        <v>291</v>
      </c>
      <c r="AJ434" s="133" t="s">
        <v>123</v>
      </c>
      <c r="AK434" s="133" t="s">
        <v>124</v>
      </c>
      <c r="AL434" s="133"/>
      <c r="AM434" s="133"/>
      <c r="AN434" s="133" t="s">
        <v>42</v>
      </c>
      <c r="AO434" s="133" t="s">
        <v>42</v>
      </c>
      <c r="AP434" s="133" t="s">
        <v>1348</v>
      </c>
      <c r="AQ434" s="133" t="s">
        <v>102</v>
      </c>
      <c r="AR434" s="137"/>
      <c r="AS434" s="137"/>
      <c r="AT434" s="137"/>
      <c r="AU434" s="276">
        <v>1003657475</v>
      </c>
      <c r="AV434" s="133" t="s">
        <v>2964</v>
      </c>
      <c r="AW434" s="133" t="s">
        <v>2965</v>
      </c>
      <c r="AX434" s="138" t="s">
        <v>8179</v>
      </c>
      <c r="AY434" s="138"/>
      <c r="AZ434" s="138"/>
      <c r="BA434" s="138"/>
      <c r="BB434" s="138"/>
      <c r="BC434" s="300">
        <v>2026063379</v>
      </c>
      <c r="BD434" s="300" t="s">
        <v>9317</v>
      </c>
      <c r="BE434" s="138"/>
    </row>
    <row r="435" spans="1:57" s="140" customFormat="1" ht="12" customHeight="1">
      <c r="A435" s="119">
        <v>2013</v>
      </c>
      <c r="B435" s="119" t="s">
        <v>138</v>
      </c>
      <c r="C435" s="119" t="s">
        <v>2047</v>
      </c>
      <c r="D435" s="131" t="s">
        <v>43</v>
      </c>
      <c r="E435" s="131" t="str">
        <f t="shared" si="21"/>
        <v>SIM</v>
      </c>
      <c r="F435" s="131" t="str">
        <f t="shared" si="22"/>
        <v>SIM</v>
      </c>
      <c r="G435" s="132">
        <v>41590</v>
      </c>
      <c r="H435" s="119" t="s">
        <v>44</v>
      </c>
      <c r="I435" s="119" t="s">
        <v>62</v>
      </c>
      <c r="J435" s="119">
        <v>192</v>
      </c>
      <c r="K435" s="119">
        <v>432</v>
      </c>
      <c r="L435" s="119">
        <v>4</v>
      </c>
      <c r="M435" s="119">
        <v>4</v>
      </c>
      <c r="N435" s="119">
        <v>32</v>
      </c>
      <c r="O435" s="119" t="s">
        <v>43</v>
      </c>
      <c r="P435" s="119" t="s">
        <v>43</v>
      </c>
      <c r="Q435" s="133" t="s">
        <v>43</v>
      </c>
      <c r="R435" s="134" t="s">
        <v>18</v>
      </c>
      <c r="S435" s="134" t="s">
        <v>8851</v>
      </c>
      <c r="T435" s="134" t="s">
        <v>63</v>
      </c>
      <c r="U435" s="119">
        <v>11</v>
      </c>
      <c r="V435" s="134">
        <v>11548</v>
      </c>
      <c r="W435" s="103" t="s">
        <v>2966</v>
      </c>
      <c r="X435" s="136" t="str">
        <f t="shared" si="20"/>
        <v>11548RRJRU</v>
      </c>
      <c r="Y435" s="137" t="s">
        <v>2954</v>
      </c>
      <c r="Z435" s="119" t="s">
        <v>1663</v>
      </c>
      <c r="AA435" s="119" t="s">
        <v>2955</v>
      </c>
      <c r="AB435" s="131" t="s">
        <v>2967</v>
      </c>
      <c r="AC435" s="119" t="s">
        <v>87</v>
      </c>
      <c r="AD435" s="119" t="s">
        <v>42</v>
      </c>
      <c r="AE435" s="119" t="s">
        <v>2957</v>
      </c>
      <c r="AF435" s="119" t="s">
        <v>120</v>
      </c>
      <c r="AG435" s="119" t="s">
        <v>121</v>
      </c>
      <c r="AH435" s="119"/>
      <c r="AI435" s="138" t="s">
        <v>291</v>
      </c>
      <c r="AJ435" s="133" t="s">
        <v>123</v>
      </c>
      <c r="AK435" s="133" t="s">
        <v>124</v>
      </c>
      <c r="AL435" s="133"/>
      <c r="AM435" s="133"/>
      <c r="AN435" s="133" t="s">
        <v>42</v>
      </c>
      <c r="AO435" s="133" t="s">
        <v>42</v>
      </c>
      <c r="AP435" s="133" t="s">
        <v>1348</v>
      </c>
      <c r="AQ435" s="133" t="s">
        <v>102</v>
      </c>
      <c r="AR435" s="137"/>
      <c r="AS435" s="137"/>
      <c r="AT435" s="137"/>
      <c r="AU435" s="276">
        <v>1003657475</v>
      </c>
      <c r="AV435" s="133" t="s">
        <v>2968</v>
      </c>
      <c r="AW435" s="133" t="s">
        <v>2969</v>
      </c>
      <c r="AX435" s="138" t="s">
        <v>8179</v>
      </c>
      <c r="AY435" s="138"/>
      <c r="AZ435" s="138"/>
      <c r="BA435" s="138"/>
      <c r="BB435" s="138"/>
      <c r="BC435" s="300">
        <v>2026063379</v>
      </c>
      <c r="BD435" s="300" t="s">
        <v>9318</v>
      </c>
      <c r="BE435" s="138"/>
    </row>
    <row r="436" spans="1:57" s="140" customFormat="1" ht="12" customHeight="1">
      <c r="A436" s="119">
        <v>2013</v>
      </c>
      <c r="B436" s="119" t="s">
        <v>138</v>
      </c>
      <c r="C436" s="119" t="s">
        <v>2047</v>
      </c>
      <c r="D436" s="131" t="s">
        <v>43</v>
      </c>
      <c r="E436" s="131" t="str">
        <f t="shared" si="21"/>
        <v>SIM</v>
      </c>
      <c r="F436" s="131" t="str">
        <f t="shared" si="22"/>
        <v>SIM</v>
      </c>
      <c r="G436" s="132">
        <v>41590</v>
      </c>
      <c r="H436" s="119" t="s">
        <v>44</v>
      </c>
      <c r="I436" s="119" t="s">
        <v>62</v>
      </c>
      <c r="J436" s="119">
        <v>192</v>
      </c>
      <c r="K436" s="119">
        <v>432</v>
      </c>
      <c r="L436" s="119">
        <v>4</v>
      </c>
      <c r="M436" s="119">
        <v>4</v>
      </c>
      <c r="N436" s="119">
        <v>32</v>
      </c>
      <c r="O436" s="119" t="s">
        <v>43</v>
      </c>
      <c r="P436" s="119" t="s">
        <v>43</v>
      </c>
      <c r="Q436" s="133" t="s">
        <v>43</v>
      </c>
      <c r="R436" s="134" t="s">
        <v>18</v>
      </c>
      <c r="S436" s="134" t="s">
        <v>8851</v>
      </c>
      <c r="T436" s="134" t="s">
        <v>63</v>
      </c>
      <c r="U436" s="119">
        <v>11</v>
      </c>
      <c r="V436" s="134">
        <v>11548</v>
      </c>
      <c r="W436" s="103" t="s">
        <v>2970</v>
      </c>
      <c r="X436" s="136" t="str">
        <f t="shared" si="20"/>
        <v>11548RRJRV</v>
      </c>
      <c r="Y436" s="137" t="s">
        <v>2971</v>
      </c>
      <c r="Z436" s="119" t="s">
        <v>1663</v>
      </c>
      <c r="AA436" s="119" t="s">
        <v>2955</v>
      </c>
      <c r="AB436" s="131" t="s">
        <v>2972</v>
      </c>
      <c r="AC436" s="119" t="s">
        <v>87</v>
      </c>
      <c r="AD436" s="119" t="s">
        <v>42</v>
      </c>
      <c r="AE436" s="119" t="s">
        <v>2957</v>
      </c>
      <c r="AF436" s="119" t="s">
        <v>120</v>
      </c>
      <c r="AG436" s="119" t="s">
        <v>121</v>
      </c>
      <c r="AH436" s="119"/>
      <c r="AI436" s="138" t="s">
        <v>291</v>
      </c>
      <c r="AJ436" s="133" t="s">
        <v>123</v>
      </c>
      <c r="AK436" s="133" t="s">
        <v>124</v>
      </c>
      <c r="AL436" s="133"/>
      <c r="AM436" s="133"/>
      <c r="AN436" s="133" t="s">
        <v>42</v>
      </c>
      <c r="AO436" s="133" t="s">
        <v>42</v>
      </c>
      <c r="AP436" s="133" t="s">
        <v>1348</v>
      </c>
      <c r="AQ436" s="133" t="s">
        <v>102</v>
      </c>
      <c r="AR436" s="137"/>
      <c r="AS436" s="137"/>
      <c r="AT436" s="137"/>
      <c r="AU436" s="133">
        <v>1002709005</v>
      </c>
      <c r="AV436" s="133" t="s">
        <v>2968</v>
      </c>
      <c r="AW436" s="133" t="s">
        <v>2969</v>
      </c>
      <c r="AX436" s="138" t="s">
        <v>8179</v>
      </c>
      <c r="AY436" s="138"/>
      <c r="AZ436" s="138"/>
      <c r="BA436" s="138"/>
      <c r="BB436" s="138"/>
      <c r="BC436" s="300">
        <v>2026063379</v>
      </c>
      <c r="BD436" s="300" t="s">
        <v>9319</v>
      </c>
      <c r="BE436" s="138"/>
    </row>
    <row r="437" spans="1:57" s="140" customFormat="1" ht="12" customHeight="1">
      <c r="A437" s="119">
        <v>2013</v>
      </c>
      <c r="B437" s="119" t="s">
        <v>138</v>
      </c>
      <c r="C437" s="119" t="s">
        <v>2047</v>
      </c>
      <c r="D437" s="131" t="s">
        <v>43</v>
      </c>
      <c r="E437" s="131" t="str">
        <f t="shared" si="21"/>
        <v>SIM</v>
      </c>
      <c r="F437" s="131" t="str">
        <f t="shared" si="22"/>
        <v>SIM</v>
      </c>
      <c r="G437" s="132">
        <v>41570</v>
      </c>
      <c r="H437" s="119" t="s">
        <v>44</v>
      </c>
      <c r="I437" s="119" t="s">
        <v>62</v>
      </c>
      <c r="J437" s="119">
        <v>192</v>
      </c>
      <c r="K437" s="119">
        <v>432</v>
      </c>
      <c r="L437" s="119">
        <v>4</v>
      </c>
      <c r="M437" s="119">
        <v>4</v>
      </c>
      <c r="N437" s="119">
        <v>32</v>
      </c>
      <c r="O437" s="119" t="s">
        <v>43</v>
      </c>
      <c r="P437" s="119" t="s">
        <v>43</v>
      </c>
      <c r="Q437" s="133" t="s">
        <v>43</v>
      </c>
      <c r="R437" s="134" t="s">
        <v>18</v>
      </c>
      <c r="S437" s="134" t="s">
        <v>8851</v>
      </c>
      <c r="T437" s="134" t="s">
        <v>63</v>
      </c>
      <c r="U437" s="119">
        <v>11</v>
      </c>
      <c r="V437" s="134">
        <v>11892</v>
      </c>
      <c r="W437" s="103" t="s">
        <v>3247</v>
      </c>
      <c r="X437" s="136" t="str">
        <f t="shared" si="20"/>
        <v>11892NBJZR</v>
      </c>
      <c r="Y437" s="137" t="s">
        <v>3248</v>
      </c>
      <c r="Z437" s="119" t="s">
        <v>1930</v>
      </c>
      <c r="AA437" s="119" t="s">
        <v>1967</v>
      </c>
      <c r="AB437" s="131" t="s">
        <v>3249</v>
      </c>
      <c r="AC437" s="119" t="s">
        <v>52</v>
      </c>
      <c r="AD437" s="119" t="s">
        <v>42</v>
      </c>
      <c r="AE437" s="119" t="s">
        <v>1969</v>
      </c>
      <c r="AF437" s="119" t="s">
        <v>146</v>
      </c>
      <c r="AG437" s="119" t="s">
        <v>147</v>
      </c>
      <c r="AH437" s="119"/>
      <c r="AI437" s="138" t="s">
        <v>160</v>
      </c>
      <c r="AJ437" s="133" t="s">
        <v>124</v>
      </c>
      <c r="AK437" s="133" t="s">
        <v>123</v>
      </c>
      <c r="AL437" s="133"/>
      <c r="AM437" s="133"/>
      <c r="AN437" s="133" t="s">
        <v>42</v>
      </c>
      <c r="AO437" s="133" t="s">
        <v>42</v>
      </c>
      <c r="AP437" s="133" t="s">
        <v>858</v>
      </c>
      <c r="AQ437" s="133" t="s">
        <v>126</v>
      </c>
      <c r="AR437" s="137"/>
      <c r="AS437" s="137"/>
      <c r="AT437" s="137"/>
      <c r="AU437" s="133">
        <v>1001889662</v>
      </c>
      <c r="AV437" s="133" t="s">
        <v>8287</v>
      </c>
      <c r="AW437" s="133" t="s">
        <v>8287</v>
      </c>
      <c r="AX437" s="138"/>
      <c r="AY437" s="138"/>
      <c r="AZ437" s="138"/>
      <c r="BA437" s="138"/>
      <c r="BB437" s="138"/>
      <c r="BC437" s="300">
        <v>2026063379</v>
      </c>
      <c r="BD437" s="300" t="s">
        <v>9320</v>
      </c>
      <c r="BE437" s="138"/>
    </row>
    <row r="438" spans="1:57" s="140" customFormat="1" ht="12" customHeight="1">
      <c r="A438" s="119">
        <v>2013</v>
      </c>
      <c r="B438" s="119" t="s">
        <v>138</v>
      </c>
      <c r="C438" s="119" t="s">
        <v>2047</v>
      </c>
      <c r="D438" s="131" t="s">
        <v>43</v>
      </c>
      <c r="E438" s="131" t="str">
        <f t="shared" si="21"/>
        <v>SIM</v>
      </c>
      <c r="F438" s="131" t="str">
        <f t="shared" si="22"/>
        <v>SIM</v>
      </c>
      <c r="G438" s="132">
        <v>41873</v>
      </c>
      <c r="H438" s="119" t="s">
        <v>44</v>
      </c>
      <c r="I438" s="119" t="s">
        <v>62</v>
      </c>
      <c r="J438" s="119">
        <v>192</v>
      </c>
      <c r="K438" s="119">
        <v>432</v>
      </c>
      <c r="L438" s="119">
        <v>4</v>
      </c>
      <c r="M438" s="119">
        <v>4</v>
      </c>
      <c r="N438" s="119">
        <v>32</v>
      </c>
      <c r="O438" s="119" t="s">
        <v>43</v>
      </c>
      <c r="P438" s="119" t="s">
        <v>43</v>
      </c>
      <c r="Q438" s="133" t="s">
        <v>43</v>
      </c>
      <c r="R438" s="134" t="s">
        <v>18</v>
      </c>
      <c r="S438" s="134" t="s">
        <v>8851</v>
      </c>
      <c r="T438" s="134" t="s">
        <v>63</v>
      </c>
      <c r="U438" s="119">
        <v>11</v>
      </c>
      <c r="V438" s="134">
        <v>11892</v>
      </c>
      <c r="W438" s="103" t="s">
        <v>3232</v>
      </c>
      <c r="X438" s="136" t="str">
        <f t="shared" si="20"/>
        <v>11892GRKHD</v>
      </c>
      <c r="Y438" s="137" t="s">
        <v>3233</v>
      </c>
      <c r="Z438" s="119" t="s">
        <v>1930</v>
      </c>
      <c r="AA438" s="119" t="s">
        <v>3234</v>
      </c>
      <c r="AB438" s="131" t="s">
        <v>3235</v>
      </c>
      <c r="AC438" s="119" t="s">
        <v>87</v>
      </c>
      <c r="AD438" s="119" t="s">
        <v>42</v>
      </c>
      <c r="AE438" s="119" t="s">
        <v>3236</v>
      </c>
      <c r="AF438" s="119" t="s">
        <v>3237</v>
      </c>
      <c r="AG438" s="119" t="s">
        <v>3238</v>
      </c>
      <c r="AH438" s="119"/>
      <c r="AI438" s="138" t="s">
        <v>3239</v>
      </c>
      <c r="AJ438" s="133" t="s">
        <v>124</v>
      </c>
      <c r="AK438" s="133" t="s">
        <v>123</v>
      </c>
      <c r="AL438" s="133"/>
      <c r="AM438" s="133"/>
      <c r="AN438" s="133" t="s">
        <v>42</v>
      </c>
      <c r="AO438" s="133" t="s">
        <v>42</v>
      </c>
      <c r="AP438" s="133" t="s">
        <v>70</v>
      </c>
      <c r="AQ438" s="133" t="s">
        <v>126</v>
      </c>
      <c r="AR438" s="137"/>
      <c r="AS438" s="137"/>
      <c r="AT438" s="137"/>
      <c r="AU438" s="133">
        <v>1001899919</v>
      </c>
      <c r="AV438" s="133" t="s">
        <v>3240</v>
      </c>
      <c r="AW438" s="133" t="s">
        <v>3241</v>
      </c>
      <c r="AX438" s="138" t="s">
        <v>8179</v>
      </c>
      <c r="AY438" s="138"/>
      <c r="AZ438" s="138"/>
      <c r="BA438" s="138"/>
      <c r="BB438" s="138"/>
      <c r="BC438" s="300">
        <v>2026063379</v>
      </c>
      <c r="BD438" s="300" t="s">
        <v>9321</v>
      </c>
      <c r="BE438" s="138"/>
    </row>
    <row r="439" spans="1:57" s="140" customFormat="1" ht="12" customHeight="1">
      <c r="A439" s="119">
        <v>2013</v>
      </c>
      <c r="B439" s="142" t="s">
        <v>138</v>
      </c>
      <c r="C439" s="119" t="s">
        <v>2047</v>
      </c>
      <c r="D439" s="131" t="s">
        <v>43</v>
      </c>
      <c r="E439" s="131" t="str">
        <f t="shared" si="21"/>
        <v>SIM</v>
      </c>
      <c r="F439" s="131" t="str">
        <f t="shared" si="22"/>
        <v>SIM</v>
      </c>
      <c r="G439" s="132">
        <v>41554</v>
      </c>
      <c r="H439" s="119" t="s">
        <v>44</v>
      </c>
      <c r="I439" s="119" t="s">
        <v>62</v>
      </c>
      <c r="J439" s="119">
        <v>192</v>
      </c>
      <c r="K439" s="119">
        <v>432</v>
      </c>
      <c r="L439" s="119">
        <v>4</v>
      </c>
      <c r="M439" s="119">
        <v>4</v>
      </c>
      <c r="N439" s="119">
        <v>32</v>
      </c>
      <c r="O439" s="119" t="s">
        <v>43</v>
      </c>
      <c r="P439" s="119" t="s">
        <v>43</v>
      </c>
      <c r="Q439" s="133" t="s">
        <v>43</v>
      </c>
      <c r="R439" s="134" t="s">
        <v>18</v>
      </c>
      <c r="S439" s="134" t="s">
        <v>8851</v>
      </c>
      <c r="T439" s="134" t="s">
        <v>63</v>
      </c>
      <c r="U439" s="119">
        <v>11</v>
      </c>
      <c r="V439" s="134">
        <v>11000</v>
      </c>
      <c r="W439" s="103" t="s">
        <v>3336</v>
      </c>
      <c r="X439" s="136" t="str">
        <f t="shared" si="20"/>
        <v>11000VEKRC</v>
      </c>
      <c r="Y439" s="137" t="s">
        <v>3337</v>
      </c>
      <c r="Z439" s="119" t="s">
        <v>346</v>
      </c>
      <c r="AA439" s="119" t="s">
        <v>3331</v>
      </c>
      <c r="AB439" s="131" t="s">
        <v>3338</v>
      </c>
      <c r="AC439" s="119" t="s">
        <v>87</v>
      </c>
      <c r="AD439" s="119" t="s">
        <v>42</v>
      </c>
      <c r="AE439" s="119" t="s">
        <v>3333</v>
      </c>
      <c r="AF439" s="119" t="s">
        <v>1933</v>
      </c>
      <c r="AG439" s="119" t="s">
        <v>1934</v>
      </c>
      <c r="AH439" s="119"/>
      <c r="AI439" s="138" t="s">
        <v>1935</v>
      </c>
      <c r="AJ439" s="133" t="s">
        <v>123</v>
      </c>
      <c r="AK439" s="133" t="s">
        <v>124</v>
      </c>
      <c r="AL439" s="133"/>
      <c r="AM439" s="133"/>
      <c r="AN439" s="133" t="s">
        <v>42</v>
      </c>
      <c r="AO439" s="133" t="s">
        <v>42</v>
      </c>
      <c r="AP439" s="133">
        <v>1530</v>
      </c>
      <c r="AQ439" s="133" t="s">
        <v>126</v>
      </c>
      <c r="AR439" s="137"/>
      <c r="AS439" s="137"/>
      <c r="AT439" s="137"/>
      <c r="AU439" s="133">
        <v>1001879357</v>
      </c>
      <c r="AV439" s="133" t="s">
        <v>3339</v>
      </c>
      <c r="AW439" s="133" t="s">
        <v>3340</v>
      </c>
      <c r="AX439" s="138" t="s">
        <v>8179</v>
      </c>
      <c r="AY439" s="138"/>
      <c r="AZ439" s="138"/>
      <c r="BA439" s="138"/>
      <c r="BB439" s="138"/>
      <c r="BC439" s="300">
        <v>2026063379</v>
      </c>
      <c r="BD439" s="300" t="s">
        <v>9322</v>
      </c>
      <c r="BE439" s="138"/>
    </row>
    <row r="440" spans="1:57" s="140" customFormat="1" ht="12" customHeight="1">
      <c r="A440" s="119">
        <v>2013</v>
      </c>
      <c r="B440" s="142" t="s">
        <v>138</v>
      </c>
      <c r="C440" s="119" t="s">
        <v>2047</v>
      </c>
      <c r="D440" s="131" t="s">
        <v>43</v>
      </c>
      <c r="E440" s="131" t="str">
        <f t="shared" si="21"/>
        <v>SIM</v>
      </c>
      <c r="F440" s="131" t="str">
        <f t="shared" si="22"/>
        <v>SIM</v>
      </c>
      <c r="G440" s="132">
        <v>41554</v>
      </c>
      <c r="H440" s="119" t="s">
        <v>44</v>
      </c>
      <c r="I440" s="119" t="s">
        <v>62</v>
      </c>
      <c r="J440" s="119">
        <v>192</v>
      </c>
      <c r="K440" s="119">
        <v>432</v>
      </c>
      <c r="L440" s="119">
        <v>4</v>
      </c>
      <c r="M440" s="119">
        <v>4</v>
      </c>
      <c r="N440" s="119">
        <v>32</v>
      </c>
      <c r="O440" s="119" t="s">
        <v>43</v>
      </c>
      <c r="P440" s="119" t="s">
        <v>43</v>
      </c>
      <c r="Q440" s="133" t="s">
        <v>43</v>
      </c>
      <c r="R440" s="134" t="s">
        <v>18</v>
      </c>
      <c r="S440" s="134" t="s">
        <v>8851</v>
      </c>
      <c r="T440" s="134" t="s">
        <v>63</v>
      </c>
      <c r="U440" s="119">
        <v>11</v>
      </c>
      <c r="V440" s="134">
        <v>11000</v>
      </c>
      <c r="W440" s="103" t="s">
        <v>3341</v>
      </c>
      <c r="X440" s="136" t="str">
        <f t="shared" si="20"/>
        <v>11000VEKRY</v>
      </c>
      <c r="Y440" s="137" t="s">
        <v>3342</v>
      </c>
      <c r="Z440" s="119" t="s">
        <v>346</v>
      </c>
      <c r="AA440" s="119" t="s">
        <v>3331</v>
      </c>
      <c r="AB440" s="131" t="s">
        <v>3343</v>
      </c>
      <c r="AC440" s="119" t="s">
        <v>87</v>
      </c>
      <c r="AD440" s="119" t="s">
        <v>42</v>
      </c>
      <c r="AE440" s="119" t="s">
        <v>3333</v>
      </c>
      <c r="AF440" s="119" t="s">
        <v>1933</v>
      </c>
      <c r="AG440" s="119" t="s">
        <v>1934</v>
      </c>
      <c r="AH440" s="119"/>
      <c r="AI440" s="138" t="s">
        <v>1935</v>
      </c>
      <c r="AJ440" s="133" t="s">
        <v>123</v>
      </c>
      <c r="AK440" s="133" t="s">
        <v>124</v>
      </c>
      <c r="AL440" s="133"/>
      <c r="AM440" s="133"/>
      <c r="AN440" s="133" t="s">
        <v>42</v>
      </c>
      <c r="AO440" s="133" t="s">
        <v>42</v>
      </c>
      <c r="AP440" s="133">
        <v>1530</v>
      </c>
      <c r="AQ440" s="133" t="s">
        <v>126</v>
      </c>
      <c r="AR440" s="137"/>
      <c r="AS440" s="137"/>
      <c r="AT440" s="137"/>
      <c r="AU440" s="133">
        <v>1001879365</v>
      </c>
      <c r="AV440" s="133" t="s">
        <v>3344</v>
      </c>
      <c r="AW440" s="133" t="s">
        <v>3345</v>
      </c>
      <c r="AX440" s="138" t="s">
        <v>8179</v>
      </c>
      <c r="AY440" s="138"/>
      <c r="AZ440" s="138"/>
      <c r="BA440" s="138"/>
      <c r="BB440" s="138"/>
      <c r="BC440" s="300">
        <v>2026063379</v>
      </c>
      <c r="BD440" s="300" t="s">
        <v>9323</v>
      </c>
      <c r="BE440" s="138"/>
    </row>
    <row r="441" spans="1:57" s="140" customFormat="1" ht="12" customHeight="1">
      <c r="A441" s="119">
        <v>2013</v>
      </c>
      <c r="B441" s="119" t="s">
        <v>138</v>
      </c>
      <c r="C441" s="119" t="s">
        <v>2047</v>
      </c>
      <c r="D441" s="131" t="s">
        <v>43</v>
      </c>
      <c r="E441" s="131" t="str">
        <f t="shared" si="21"/>
        <v>SIM</v>
      </c>
      <c r="F441" s="131" t="str">
        <f t="shared" si="22"/>
        <v>SIM</v>
      </c>
      <c r="G441" s="132">
        <v>41570</v>
      </c>
      <c r="H441" s="119" t="s">
        <v>44</v>
      </c>
      <c r="I441" s="119" t="s">
        <v>62</v>
      </c>
      <c r="J441" s="119">
        <v>192</v>
      </c>
      <c r="K441" s="119">
        <v>432</v>
      </c>
      <c r="L441" s="119">
        <v>4</v>
      </c>
      <c r="M441" s="119">
        <v>4</v>
      </c>
      <c r="N441" s="119">
        <v>32</v>
      </c>
      <c r="O441" s="119" t="s">
        <v>43</v>
      </c>
      <c r="P441" s="119" t="s">
        <v>43</v>
      </c>
      <c r="Q441" s="133" t="s">
        <v>43</v>
      </c>
      <c r="R441" s="134" t="s">
        <v>18</v>
      </c>
      <c r="S441" s="134" t="s">
        <v>8851</v>
      </c>
      <c r="T441" s="134" t="s">
        <v>63</v>
      </c>
      <c r="U441" s="119">
        <v>15</v>
      </c>
      <c r="V441" s="134">
        <v>12078</v>
      </c>
      <c r="W441" s="103" t="s">
        <v>3269</v>
      </c>
      <c r="X441" s="136" t="str">
        <f t="shared" si="20"/>
        <v>12078LILIA</v>
      </c>
      <c r="Y441" s="137" t="s">
        <v>10735</v>
      </c>
      <c r="Z441" s="119" t="s">
        <v>3270</v>
      </c>
      <c r="AA441" s="119" t="s">
        <v>3271</v>
      </c>
      <c r="AB441" s="131" t="s">
        <v>3272</v>
      </c>
      <c r="AC441" s="119" t="s">
        <v>87</v>
      </c>
      <c r="AD441" s="119" t="s">
        <v>3273</v>
      </c>
      <c r="AE441" s="119" t="s">
        <v>1143</v>
      </c>
      <c r="AF441" s="119" t="s">
        <v>109</v>
      </c>
      <c r="AG441" s="119" t="s">
        <v>110</v>
      </c>
      <c r="AH441" s="119"/>
      <c r="AI441" s="138" t="s">
        <v>111</v>
      </c>
      <c r="AJ441" s="133" t="s">
        <v>58</v>
      </c>
      <c r="AK441" s="133" t="s">
        <v>57</v>
      </c>
      <c r="AL441" s="133"/>
      <c r="AM441" s="133"/>
      <c r="AN441" s="133" t="s">
        <v>42</v>
      </c>
      <c r="AO441" s="133" t="s">
        <v>42</v>
      </c>
      <c r="AP441" s="133" t="s">
        <v>70</v>
      </c>
      <c r="AQ441" s="133" t="s">
        <v>126</v>
      </c>
      <c r="AR441" s="137"/>
      <c r="AS441" s="137"/>
      <c r="AT441" s="137" t="s">
        <v>1144</v>
      </c>
      <c r="AU441" s="133">
        <v>1003670943</v>
      </c>
      <c r="AV441" s="133" t="s">
        <v>3274</v>
      </c>
      <c r="AW441" s="133" t="s">
        <v>3275</v>
      </c>
      <c r="AX441" s="138" t="s">
        <v>8179</v>
      </c>
      <c r="AY441" s="138"/>
      <c r="AZ441" s="138"/>
      <c r="BA441" s="138"/>
      <c r="BB441" s="138"/>
      <c r="BC441" s="300">
        <v>2026063379</v>
      </c>
      <c r="BD441" s="300" t="s">
        <v>10563</v>
      </c>
      <c r="BE441" s="138"/>
    </row>
    <row r="442" spans="1:57" s="140" customFormat="1" ht="12" customHeight="1">
      <c r="A442" s="119">
        <v>2013</v>
      </c>
      <c r="B442" s="119" t="s">
        <v>138</v>
      </c>
      <c r="C442" s="119" t="s">
        <v>2047</v>
      </c>
      <c r="D442" s="131" t="s">
        <v>43</v>
      </c>
      <c r="E442" s="131" t="str">
        <f t="shared" si="21"/>
        <v>SIM</v>
      </c>
      <c r="F442" s="131" t="str">
        <f t="shared" si="22"/>
        <v>SIM</v>
      </c>
      <c r="G442" s="132">
        <v>41599</v>
      </c>
      <c r="H442" s="119" t="s">
        <v>44</v>
      </c>
      <c r="I442" s="119" t="s">
        <v>62</v>
      </c>
      <c r="J442" s="119">
        <v>192</v>
      </c>
      <c r="K442" s="119">
        <v>432</v>
      </c>
      <c r="L442" s="119">
        <v>4</v>
      </c>
      <c r="M442" s="119">
        <v>4</v>
      </c>
      <c r="N442" s="119">
        <v>32</v>
      </c>
      <c r="O442" s="119" t="s">
        <v>43</v>
      </c>
      <c r="P442" s="119" t="s">
        <v>43</v>
      </c>
      <c r="Q442" s="133" t="s">
        <v>43</v>
      </c>
      <c r="R442" s="134" t="s">
        <v>18</v>
      </c>
      <c r="S442" s="134" t="s">
        <v>8851</v>
      </c>
      <c r="T442" s="134" t="s">
        <v>63</v>
      </c>
      <c r="U442" s="119">
        <v>12</v>
      </c>
      <c r="V442" s="134">
        <v>11614</v>
      </c>
      <c r="W442" s="103" t="s">
        <v>3107</v>
      </c>
      <c r="X442" s="136" t="str">
        <f t="shared" si="20"/>
        <v>11614ALMAA</v>
      </c>
      <c r="Y442" s="137" t="s">
        <v>10713</v>
      </c>
      <c r="Z442" s="119" t="s">
        <v>3108</v>
      </c>
      <c r="AA442" s="119" t="s">
        <v>395</v>
      </c>
      <c r="AB442" s="131" t="s">
        <v>3109</v>
      </c>
      <c r="AC442" s="119" t="s">
        <v>52</v>
      </c>
      <c r="AD442" s="119" t="s">
        <v>3110</v>
      </c>
      <c r="AE442" s="119" t="s">
        <v>543</v>
      </c>
      <c r="AF442" s="119" t="s">
        <v>78</v>
      </c>
      <c r="AG442" s="119" t="s">
        <v>79</v>
      </c>
      <c r="AH442" s="119"/>
      <c r="AI442" s="138" t="s">
        <v>80</v>
      </c>
      <c r="AJ442" s="133" t="s">
        <v>57</v>
      </c>
      <c r="AK442" s="133" t="s">
        <v>58</v>
      </c>
      <c r="AL442" s="133"/>
      <c r="AM442" s="133"/>
      <c r="AN442" s="133" t="s">
        <v>42</v>
      </c>
      <c r="AO442" s="133" t="s">
        <v>42</v>
      </c>
      <c r="AP442" s="133" t="s">
        <v>202</v>
      </c>
      <c r="AQ442" s="133" t="s">
        <v>126</v>
      </c>
      <c r="AR442" s="137"/>
      <c r="AS442" s="137"/>
      <c r="AT442" s="137"/>
      <c r="AU442" s="133">
        <v>1003668019</v>
      </c>
      <c r="AV442" s="133" t="s">
        <v>3111</v>
      </c>
      <c r="AW442" s="133" t="s">
        <v>3112</v>
      </c>
      <c r="AX442" s="138" t="s">
        <v>8179</v>
      </c>
      <c r="AY442" s="138"/>
      <c r="AZ442" s="138"/>
      <c r="BA442" s="138"/>
      <c r="BB442" s="138"/>
      <c r="BC442" s="300">
        <v>2026063379</v>
      </c>
      <c r="BD442" s="300" t="s">
        <v>9324</v>
      </c>
      <c r="BE442" s="138"/>
    </row>
    <row r="443" spans="1:57" s="140" customFormat="1" ht="12" customHeight="1">
      <c r="A443" s="119">
        <v>2013</v>
      </c>
      <c r="B443" s="142" t="s">
        <v>138</v>
      </c>
      <c r="C443" s="119" t="s">
        <v>2047</v>
      </c>
      <c r="D443" s="131" t="s">
        <v>43</v>
      </c>
      <c r="E443" s="131" t="str">
        <f t="shared" si="21"/>
        <v>SIM</v>
      </c>
      <c r="F443" s="131" t="str">
        <f t="shared" si="22"/>
        <v>SIM</v>
      </c>
      <c r="G443" s="132">
        <v>41520</v>
      </c>
      <c r="H443" s="119" t="s">
        <v>44</v>
      </c>
      <c r="I443" s="119" t="s">
        <v>62</v>
      </c>
      <c r="J443" s="119">
        <v>192</v>
      </c>
      <c r="K443" s="119">
        <v>432</v>
      </c>
      <c r="L443" s="119">
        <v>4</v>
      </c>
      <c r="M443" s="119">
        <v>4</v>
      </c>
      <c r="N443" s="119">
        <v>32</v>
      </c>
      <c r="O443" s="119" t="s">
        <v>43</v>
      </c>
      <c r="P443" s="119" t="s">
        <v>43</v>
      </c>
      <c r="Q443" s="133" t="s">
        <v>43</v>
      </c>
      <c r="R443" s="134" t="s">
        <v>18</v>
      </c>
      <c r="S443" s="134" t="s">
        <v>8851</v>
      </c>
      <c r="T443" s="134" t="s">
        <v>63</v>
      </c>
      <c r="U443" s="119">
        <v>11</v>
      </c>
      <c r="V443" s="134">
        <v>11000</v>
      </c>
      <c r="W443" s="103" t="s">
        <v>3346</v>
      </c>
      <c r="X443" s="136" t="str">
        <f t="shared" si="20"/>
        <v>11000VEMUT</v>
      </c>
      <c r="Y443" s="137" t="s">
        <v>3347</v>
      </c>
      <c r="Z443" s="119" t="s">
        <v>346</v>
      </c>
      <c r="AA443" s="119" t="s">
        <v>3331</v>
      </c>
      <c r="AB443" s="131" t="s">
        <v>3348</v>
      </c>
      <c r="AC443" s="119" t="s">
        <v>87</v>
      </c>
      <c r="AD443" s="119" t="s">
        <v>42</v>
      </c>
      <c r="AE443" s="119" t="s">
        <v>3333</v>
      </c>
      <c r="AF443" s="119" t="s">
        <v>1933</v>
      </c>
      <c r="AG443" s="119" t="s">
        <v>1934</v>
      </c>
      <c r="AH443" s="119"/>
      <c r="AI443" s="138" t="s">
        <v>1935</v>
      </c>
      <c r="AJ443" s="133" t="s">
        <v>123</v>
      </c>
      <c r="AK443" s="133" t="s">
        <v>124</v>
      </c>
      <c r="AL443" s="133"/>
      <c r="AM443" s="133"/>
      <c r="AN443" s="133" t="s">
        <v>42</v>
      </c>
      <c r="AO443" s="133" t="s">
        <v>42</v>
      </c>
      <c r="AP443" s="133">
        <v>1530</v>
      </c>
      <c r="AQ443" s="133" t="s">
        <v>126</v>
      </c>
      <c r="AR443" s="137"/>
      <c r="AS443" s="137"/>
      <c r="AT443" s="137"/>
      <c r="AU443" s="133">
        <v>1001871755</v>
      </c>
      <c r="AV443" s="133" t="s">
        <v>3349</v>
      </c>
      <c r="AW443" s="133" t="s">
        <v>3350</v>
      </c>
      <c r="AX443" s="138" t="s">
        <v>8179</v>
      </c>
      <c r="AY443" s="138"/>
      <c r="AZ443" s="138"/>
      <c r="BA443" s="138"/>
      <c r="BB443" s="138"/>
      <c r="BC443" s="300">
        <v>2026063379</v>
      </c>
      <c r="BD443" s="300" t="s">
        <v>9325</v>
      </c>
      <c r="BE443" s="138"/>
    </row>
    <row r="444" spans="1:57" s="140" customFormat="1" ht="12" customHeight="1">
      <c r="A444" s="119">
        <v>2013</v>
      </c>
      <c r="B444" s="142" t="s">
        <v>138</v>
      </c>
      <c r="C444" s="119" t="s">
        <v>2047</v>
      </c>
      <c r="D444" s="131" t="s">
        <v>43</v>
      </c>
      <c r="E444" s="131" t="str">
        <f t="shared" si="21"/>
        <v>SIM</v>
      </c>
      <c r="F444" s="131" t="str">
        <f t="shared" si="22"/>
        <v>SIM</v>
      </c>
      <c r="G444" s="132">
        <v>41589</v>
      </c>
      <c r="H444" s="119" t="s">
        <v>44</v>
      </c>
      <c r="I444" s="119" t="s">
        <v>62</v>
      </c>
      <c r="J444" s="119">
        <v>192</v>
      </c>
      <c r="K444" s="119">
        <v>432</v>
      </c>
      <c r="L444" s="119">
        <v>4</v>
      </c>
      <c r="M444" s="119">
        <v>4</v>
      </c>
      <c r="N444" s="119">
        <v>32</v>
      </c>
      <c r="O444" s="119" t="s">
        <v>43</v>
      </c>
      <c r="P444" s="119" t="s">
        <v>43</v>
      </c>
      <c r="Q444" s="133" t="s">
        <v>43</v>
      </c>
      <c r="R444" s="134" t="s">
        <v>18</v>
      </c>
      <c r="S444" s="134" t="s">
        <v>8851</v>
      </c>
      <c r="T444" s="134" t="s">
        <v>63</v>
      </c>
      <c r="U444" s="119">
        <v>11</v>
      </c>
      <c r="V444" s="134">
        <v>11000</v>
      </c>
      <c r="W444" s="103" t="s">
        <v>3351</v>
      </c>
      <c r="X444" s="136" t="str">
        <f t="shared" si="20"/>
        <v>11000VEMUV</v>
      </c>
      <c r="Y444" s="137" t="s">
        <v>3352</v>
      </c>
      <c r="Z444" s="119" t="s">
        <v>346</v>
      </c>
      <c r="AA444" s="119" t="s">
        <v>3331</v>
      </c>
      <c r="AB444" s="131" t="s">
        <v>3353</v>
      </c>
      <c r="AC444" s="119" t="s">
        <v>87</v>
      </c>
      <c r="AD444" s="119" t="s">
        <v>42</v>
      </c>
      <c r="AE444" s="119" t="s">
        <v>3333</v>
      </c>
      <c r="AF444" s="119" t="s">
        <v>1933</v>
      </c>
      <c r="AG444" s="119" t="s">
        <v>1934</v>
      </c>
      <c r="AH444" s="119"/>
      <c r="AI444" s="138" t="s">
        <v>1935</v>
      </c>
      <c r="AJ444" s="133" t="s">
        <v>123</v>
      </c>
      <c r="AK444" s="133" t="s">
        <v>124</v>
      </c>
      <c r="AL444" s="133"/>
      <c r="AM444" s="133"/>
      <c r="AN444" s="133" t="s">
        <v>42</v>
      </c>
      <c r="AO444" s="133" t="s">
        <v>42</v>
      </c>
      <c r="AP444" s="133">
        <v>1530</v>
      </c>
      <c r="AQ444" s="133" t="s">
        <v>126</v>
      </c>
      <c r="AR444" s="137"/>
      <c r="AS444" s="137"/>
      <c r="AT444" s="137"/>
      <c r="AU444" s="133">
        <v>1001890300</v>
      </c>
      <c r="AV444" s="133" t="s">
        <v>3354</v>
      </c>
      <c r="AW444" s="133" t="s">
        <v>3355</v>
      </c>
      <c r="AX444" s="138" t="s">
        <v>8179</v>
      </c>
      <c r="AY444" s="138"/>
      <c r="AZ444" s="138"/>
      <c r="BA444" s="138"/>
      <c r="BB444" s="138"/>
      <c r="BC444" s="300">
        <v>2026063379</v>
      </c>
      <c r="BD444" s="300" t="s">
        <v>9326</v>
      </c>
      <c r="BE444" s="138"/>
    </row>
    <row r="445" spans="1:57" s="140" customFormat="1" ht="12" customHeight="1">
      <c r="A445" s="119">
        <v>2013</v>
      </c>
      <c r="B445" s="119" t="s">
        <v>138</v>
      </c>
      <c r="C445" s="119" t="s">
        <v>2047</v>
      </c>
      <c r="D445" s="131" t="s">
        <v>43</v>
      </c>
      <c r="E445" s="131" t="str">
        <f t="shared" si="21"/>
        <v>SIM</v>
      </c>
      <c r="F445" s="131" t="str">
        <f t="shared" si="22"/>
        <v>SIM</v>
      </c>
      <c r="G445" s="132">
        <v>41507</v>
      </c>
      <c r="H445" s="119" t="s">
        <v>44</v>
      </c>
      <c r="I445" s="119" t="s">
        <v>62</v>
      </c>
      <c r="J445" s="119">
        <v>192</v>
      </c>
      <c r="K445" s="119">
        <v>432</v>
      </c>
      <c r="L445" s="119">
        <v>4</v>
      </c>
      <c r="M445" s="119">
        <v>4</v>
      </c>
      <c r="N445" s="119">
        <v>32</v>
      </c>
      <c r="O445" s="119" t="s">
        <v>43</v>
      </c>
      <c r="P445" s="119" t="s">
        <v>43</v>
      </c>
      <c r="Q445" s="133" t="s">
        <v>43</v>
      </c>
      <c r="R445" s="134" t="s">
        <v>18</v>
      </c>
      <c r="S445" s="134" t="s">
        <v>8851</v>
      </c>
      <c r="T445" s="134" t="s">
        <v>63</v>
      </c>
      <c r="U445" s="119">
        <v>11</v>
      </c>
      <c r="V445" s="134">
        <v>11425</v>
      </c>
      <c r="W445" s="103" t="s">
        <v>2836</v>
      </c>
      <c r="X445" s="136" t="str">
        <f t="shared" si="20"/>
        <v>11425ROMVH</v>
      </c>
      <c r="Y445" s="137" t="s">
        <v>2837</v>
      </c>
      <c r="Z445" s="119" t="s">
        <v>880</v>
      </c>
      <c r="AA445" s="119" t="s">
        <v>1545</v>
      </c>
      <c r="AB445" s="131" t="s">
        <v>2838</v>
      </c>
      <c r="AC445" s="133" t="s">
        <v>87</v>
      </c>
      <c r="AD445" s="133" t="s">
        <v>42</v>
      </c>
      <c r="AE445" s="143" t="s">
        <v>1547</v>
      </c>
      <c r="AF445" s="143" t="s">
        <v>501</v>
      </c>
      <c r="AG445" s="143" t="s">
        <v>502</v>
      </c>
      <c r="AH445" s="143"/>
      <c r="AI445" s="138" t="s">
        <v>503</v>
      </c>
      <c r="AJ445" s="133" t="s">
        <v>124</v>
      </c>
      <c r="AK445" s="133" t="s">
        <v>123</v>
      </c>
      <c r="AL445" s="133"/>
      <c r="AM445" s="133"/>
      <c r="AN445" s="133" t="s">
        <v>42</v>
      </c>
      <c r="AO445" s="133" t="s">
        <v>42</v>
      </c>
      <c r="AP445" s="133" t="s">
        <v>1548</v>
      </c>
      <c r="AQ445" s="133" t="s">
        <v>126</v>
      </c>
      <c r="AR445" s="137"/>
      <c r="AS445" s="137"/>
      <c r="AT445" s="137"/>
      <c r="AU445" s="133">
        <v>1001871569</v>
      </c>
      <c r="AV445" s="133" t="s">
        <v>2839</v>
      </c>
      <c r="AW445" s="133" t="s">
        <v>2840</v>
      </c>
      <c r="AX445" s="138" t="s">
        <v>8179</v>
      </c>
      <c r="AY445" s="138"/>
      <c r="AZ445" s="138"/>
      <c r="BA445" s="138"/>
      <c r="BB445" s="138"/>
      <c r="BC445" s="300">
        <v>2026063379</v>
      </c>
      <c r="BD445" s="300" t="s">
        <v>9327</v>
      </c>
      <c r="BE445" s="138"/>
    </row>
    <row r="446" spans="1:57" s="140" customFormat="1" ht="12" customHeight="1">
      <c r="A446" s="119">
        <v>2013</v>
      </c>
      <c r="B446" s="119" t="s">
        <v>138</v>
      </c>
      <c r="C446" s="119" t="s">
        <v>2047</v>
      </c>
      <c r="D446" s="131" t="s">
        <v>43</v>
      </c>
      <c r="E446" s="131" t="str">
        <f t="shared" si="21"/>
        <v>SIM</v>
      </c>
      <c r="F446" s="131" t="str">
        <f t="shared" si="22"/>
        <v>SIM</v>
      </c>
      <c r="G446" s="132">
        <v>41606</v>
      </c>
      <c r="H446" s="119" t="s">
        <v>44</v>
      </c>
      <c r="I446" s="119" t="s">
        <v>62</v>
      </c>
      <c r="J446" s="119">
        <v>192</v>
      </c>
      <c r="K446" s="119">
        <f>432+128</f>
        <v>560</v>
      </c>
      <c r="L446" s="119">
        <v>4</v>
      </c>
      <c r="M446" s="119">
        <v>4</v>
      </c>
      <c r="N446" s="119">
        <v>32</v>
      </c>
      <c r="O446" s="119" t="s">
        <v>43</v>
      </c>
      <c r="P446" s="119" t="s">
        <v>43</v>
      </c>
      <c r="Q446" s="133" t="s">
        <v>43</v>
      </c>
      <c r="R446" s="134" t="s">
        <v>18</v>
      </c>
      <c r="S446" s="134" t="s">
        <v>8851</v>
      </c>
      <c r="T446" s="134" t="s">
        <v>63</v>
      </c>
      <c r="U446" s="119">
        <v>11</v>
      </c>
      <c r="V446" s="134">
        <v>11000</v>
      </c>
      <c r="W446" s="103" t="s">
        <v>2080</v>
      </c>
      <c r="X446" s="136" t="str">
        <f t="shared" si="20"/>
        <v>11000JCMVQ</v>
      </c>
      <c r="Y446" s="137" t="s">
        <v>2081</v>
      </c>
      <c r="Z446" s="119" t="s">
        <v>346</v>
      </c>
      <c r="AA446" s="119" t="s">
        <v>2071</v>
      </c>
      <c r="AB446" s="131" t="s">
        <v>2082</v>
      </c>
      <c r="AC446" s="119" t="s">
        <v>87</v>
      </c>
      <c r="AD446" s="119" t="s">
        <v>2073</v>
      </c>
      <c r="AE446" s="119" t="s">
        <v>2074</v>
      </c>
      <c r="AF446" s="119" t="s">
        <v>2075</v>
      </c>
      <c r="AG446" s="119" t="s">
        <v>2076</v>
      </c>
      <c r="AH446" s="119"/>
      <c r="AI446" s="138" t="s">
        <v>2077</v>
      </c>
      <c r="AJ446" s="133" t="s">
        <v>123</v>
      </c>
      <c r="AK446" s="133" t="s">
        <v>124</v>
      </c>
      <c r="AL446" s="133"/>
      <c r="AM446" s="133"/>
      <c r="AN446" s="133" t="s">
        <v>42</v>
      </c>
      <c r="AO446" s="133" t="s">
        <v>42</v>
      </c>
      <c r="AP446" s="133" t="s">
        <v>70</v>
      </c>
      <c r="AQ446" s="133" t="s">
        <v>126</v>
      </c>
      <c r="AR446" s="137"/>
      <c r="AS446" s="137"/>
      <c r="AT446" s="137"/>
      <c r="AU446" s="133">
        <v>1001891012</v>
      </c>
      <c r="AV446" s="133" t="s">
        <v>2083</v>
      </c>
      <c r="AW446" s="133" t="s">
        <v>2084</v>
      </c>
      <c r="AX446" s="138" t="s">
        <v>8179</v>
      </c>
      <c r="AY446" s="138"/>
      <c r="AZ446" s="138"/>
      <c r="BA446" s="138"/>
      <c r="BB446" s="138"/>
      <c r="BC446" s="300">
        <v>2026063379</v>
      </c>
      <c r="BD446" s="300" t="s">
        <v>9328</v>
      </c>
      <c r="BE446" s="138"/>
    </row>
    <row r="447" spans="1:57" s="140" customFormat="1" ht="12" customHeight="1">
      <c r="A447" s="119">
        <v>2013</v>
      </c>
      <c r="B447" s="142" t="s">
        <v>138</v>
      </c>
      <c r="C447" s="119" t="s">
        <v>2047</v>
      </c>
      <c r="D447" s="131" t="s">
        <v>43</v>
      </c>
      <c r="E447" s="131" t="str">
        <f t="shared" si="21"/>
        <v>SIM</v>
      </c>
      <c r="F447" s="131" t="str">
        <f t="shared" si="22"/>
        <v>SIM</v>
      </c>
      <c r="G447" s="132">
        <v>41568</v>
      </c>
      <c r="H447" s="119" t="s">
        <v>44</v>
      </c>
      <c r="I447" s="119" t="s">
        <v>62</v>
      </c>
      <c r="J447" s="119">
        <v>192</v>
      </c>
      <c r="K447" s="119">
        <v>432</v>
      </c>
      <c r="L447" s="119">
        <v>4</v>
      </c>
      <c r="M447" s="119">
        <v>4</v>
      </c>
      <c r="N447" s="119">
        <v>32</v>
      </c>
      <c r="O447" s="119" t="s">
        <v>43</v>
      </c>
      <c r="P447" s="119" t="s">
        <v>43</v>
      </c>
      <c r="Q447" s="133" t="s">
        <v>43</v>
      </c>
      <c r="R447" s="134" t="s">
        <v>18</v>
      </c>
      <c r="S447" s="134" t="s">
        <v>8851</v>
      </c>
      <c r="T447" s="134" t="s">
        <v>63</v>
      </c>
      <c r="U447" s="119">
        <v>11</v>
      </c>
      <c r="V447" s="134">
        <v>11000</v>
      </c>
      <c r="W447" s="103" t="s">
        <v>3281</v>
      </c>
      <c r="X447" s="136" t="str">
        <f t="shared" si="20"/>
        <v>11000MGMVZ</v>
      </c>
      <c r="Y447" s="137" t="s">
        <v>3282</v>
      </c>
      <c r="Z447" s="119" t="s">
        <v>346</v>
      </c>
      <c r="AA447" s="119" t="s">
        <v>3283</v>
      </c>
      <c r="AB447" s="131" t="s">
        <v>3284</v>
      </c>
      <c r="AC447" s="133" t="s">
        <v>348</v>
      </c>
      <c r="AD447" s="133" t="s">
        <v>42</v>
      </c>
      <c r="AE447" s="143" t="s">
        <v>3285</v>
      </c>
      <c r="AF447" s="143" t="s">
        <v>350</v>
      </c>
      <c r="AG447" s="143" t="s">
        <v>351</v>
      </c>
      <c r="AH447" s="143"/>
      <c r="AI447" s="138" t="s">
        <v>559</v>
      </c>
      <c r="AJ447" s="133" t="s">
        <v>123</v>
      </c>
      <c r="AK447" s="133" t="s">
        <v>124</v>
      </c>
      <c r="AL447" s="133"/>
      <c r="AM447" s="133"/>
      <c r="AN447" s="133" t="s">
        <v>42</v>
      </c>
      <c r="AO447" s="133" t="s">
        <v>42</v>
      </c>
      <c r="AP447" s="133" t="s">
        <v>70</v>
      </c>
      <c r="AQ447" s="133" t="s">
        <v>71</v>
      </c>
      <c r="AR447" s="137"/>
      <c r="AS447" s="137"/>
      <c r="AT447" s="137"/>
      <c r="AU447" s="133">
        <v>1001889484</v>
      </c>
      <c r="AV447" s="133" t="s">
        <v>3286</v>
      </c>
      <c r="AW447" s="133" t="s">
        <v>3287</v>
      </c>
      <c r="AX447" s="138" t="s">
        <v>8179</v>
      </c>
      <c r="AY447" s="138"/>
      <c r="AZ447" s="138"/>
      <c r="BA447" s="138"/>
      <c r="BB447" s="138"/>
      <c r="BC447" s="300">
        <v>2026063379</v>
      </c>
      <c r="BD447" s="300" t="s">
        <v>9329</v>
      </c>
      <c r="BE447" s="138"/>
    </row>
    <row r="448" spans="1:57" s="140" customFormat="1" ht="12" customHeight="1">
      <c r="A448" s="119">
        <v>2013</v>
      </c>
      <c r="B448" s="142" t="s">
        <v>138</v>
      </c>
      <c r="C448" s="119" t="s">
        <v>2047</v>
      </c>
      <c r="D448" s="131" t="s">
        <v>43</v>
      </c>
      <c r="E448" s="131" t="str">
        <f t="shared" si="21"/>
        <v>SIM</v>
      </c>
      <c r="F448" s="131" t="str">
        <f t="shared" si="22"/>
        <v>SIM</v>
      </c>
      <c r="G448" s="132">
        <v>41576</v>
      </c>
      <c r="H448" s="119" t="s">
        <v>44</v>
      </c>
      <c r="I448" s="119" t="s">
        <v>62</v>
      </c>
      <c r="J448" s="119">
        <v>192</v>
      </c>
      <c r="K448" s="119">
        <v>432</v>
      </c>
      <c r="L448" s="119">
        <v>4</v>
      </c>
      <c r="M448" s="119">
        <v>4</v>
      </c>
      <c r="N448" s="119">
        <v>32</v>
      </c>
      <c r="O448" s="119" t="s">
        <v>43</v>
      </c>
      <c r="P448" s="119" t="s">
        <v>43</v>
      </c>
      <c r="Q448" s="133" t="s">
        <v>43</v>
      </c>
      <c r="R448" s="134" t="s">
        <v>18</v>
      </c>
      <c r="S448" s="134" t="s">
        <v>8851</v>
      </c>
      <c r="T448" s="134" t="s">
        <v>63</v>
      </c>
      <c r="U448" s="119">
        <v>11</v>
      </c>
      <c r="V448" s="134">
        <v>11000</v>
      </c>
      <c r="W448" s="103" t="s">
        <v>3288</v>
      </c>
      <c r="X448" s="136" t="str">
        <f t="shared" ref="X448:X511" si="23">V448&amp;AA448&amp;W448</f>
        <v>11000MGMWA</v>
      </c>
      <c r="Y448" s="137" t="s">
        <v>3289</v>
      </c>
      <c r="Z448" s="119" t="s">
        <v>346</v>
      </c>
      <c r="AA448" s="119" t="s">
        <v>3283</v>
      </c>
      <c r="AB448" s="131" t="s">
        <v>3290</v>
      </c>
      <c r="AC448" s="133" t="s">
        <v>348</v>
      </c>
      <c r="AD448" s="133" t="s">
        <v>42</v>
      </c>
      <c r="AE448" s="143" t="s">
        <v>3285</v>
      </c>
      <c r="AF448" s="143" t="s">
        <v>350</v>
      </c>
      <c r="AG448" s="143" t="s">
        <v>351</v>
      </c>
      <c r="AH448" s="143"/>
      <c r="AI448" s="138" t="s">
        <v>559</v>
      </c>
      <c r="AJ448" s="133" t="s">
        <v>123</v>
      </c>
      <c r="AK448" s="133" t="s">
        <v>124</v>
      </c>
      <c r="AL448" s="133"/>
      <c r="AM448" s="133"/>
      <c r="AN448" s="133" t="s">
        <v>42</v>
      </c>
      <c r="AO448" s="133" t="s">
        <v>42</v>
      </c>
      <c r="AP448" s="133" t="s">
        <v>70</v>
      </c>
      <c r="AQ448" s="133" t="s">
        <v>71</v>
      </c>
      <c r="AR448" s="137"/>
      <c r="AS448" s="137"/>
      <c r="AT448" s="137"/>
      <c r="AU448" s="133">
        <v>1001889930</v>
      </c>
      <c r="AV448" s="133" t="s">
        <v>3291</v>
      </c>
      <c r="AW448" s="133" t="s">
        <v>3292</v>
      </c>
      <c r="AX448" s="138" t="s">
        <v>8179</v>
      </c>
      <c r="AY448" s="138"/>
      <c r="AZ448" s="138"/>
      <c r="BA448" s="138"/>
      <c r="BB448" s="138"/>
      <c r="BC448" s="300">
        <v>2026063379</v>
      </c>
      <c r="BD448" s="300" t="s">
        <v>9330</v>
      </c>
      <c r="BE448" s="138"/>
    </row>
    <row r="449" spans="1:57" s="140" customFormat="1" ht="12" customHeight="1">
      <c r="A449" s="119">
        <v>2013</v>
      </c>
      <c r="B449" s="142" t="s">
        <v>138</v>
      </c>
      <c r="C449" s="119" t="s">
        <v>2047</v>
      </c>
      <c r="D449" s="131" t="s">
        <v>43</v>
      </c>
      <c r="E449" s="131" t="str">
        <f t="shared" si="21"/>
        <v>SIM</v>
      </c>
      <c r="F449" s="131" t="str">
        <f t="shared" si="22"/>
        <v>SIM</v>
      </c>
      <c r="G449" s="132">
        <v>41537</v>
      </c>
      <c r="H449" s="119" t="s">
        <v>44</v>
      </c>
      <c r="I449" s="119" t="s">
        <v>62</v>
      </c>
      <c r="J449" s="119">
        <v>192</v>
      </c>
      <c r="K449" s="119">
        <v>432</v>
      </c>
      <c r="L449" s="119">
        <v>4</v>
      </c>
      <c r="M449" s="119">
        <v>4</v>
      </c>
      <c r="N449" s="119">
        <v>32</v>
      </c>
      <c r="O449" s="119" t="s">
        <v>43</v>
      </c>
      <c r="P449" s="119" t="s">
        <v>43</v>
      </c>
      <c r="Q449" s="133" t="s">
        <v>43</v>
      </c>
      <c r="R449" s="134" t="s">
        <v>18</v>
      </c>
      <c r="S449" s="134" t="s">
        <v>8851</v>
      </c>
      <c r="T449" s="134" t="s">
        <v>63</v>
      </c>
      <c r="U449" s="119">
        <v>11</v>
      </c>
      <c r="V449" s="134">
        <v>11000</v>
      </c>
      <c r="W449" s="103" t="s">
        <v>3293</v>
      </c>
      <c r="X449" s="136" t="str">
        <f t="shared" si="23"/>
        <v>11000MGMWG</v>
      </c>
      <c r="Y449" s="137" t="s">
        <v>3294</v>
      </c>
      <c r="Z449" s="119" t="s">
        <v>346</v>
      </c>
      <c r="AA449" s="119" t="s">
        <v>3283</v>
      </c>
      <c r="AB449" s="131" t="s">
        <v>3295</v>
      </c>
      <c r="AC449" s="133" t="s">
        <v>348</v>
      </c>
      <c r="AD449" s="133" t="s">
        <v>42</v>
      </c>
      <c r="AE449" s="143" t="s">
        <v>3296</v>
      </c>
      <c r="AF449" s="143" t="s">
        <v>350</v>
      </c>
      <c r="AG449" s="143" t="s">
        <v>351</v>
      </c>
      <c r="AH449" s="143"/>
      <c r="AI449" s="138" t="s">
        <v>559</v>
      </c>
      <c r="AJ449" s="133" t="s">
        <v>123</v>
      </c>
      <c r="AK449" s="133" t="s">
        <v>124</v>
      </c>
      <c r="AL449" s="133"/>
      <c r="AM449" s="133"/>
      <c r="AN449" s="133" t="s">
        <v>42</v>
      </c>
      <c r="AO449" s="133" t="s">
        <v>42</v>
      </c>
      <c r="AP449" s="133" t="s">
        <v>70</v>
      </c>
      <c r="AQ449" s="133" t="s">
        <v>71</v>
      </c>
      <c r="AR449" s="137"/>
      <c r="AS449" s="137"/>
      <c r="AT449" s="137"/>
      <c r="AU449" s="133">
        <v>1001879055</v>
      </c>
      <c r="AV449" s="133" t="s">
        <v>3297</v>
      </c>
      <c r="AW449" s="133" t="s">
        <v>3298</v>
      </c>
      <c r="AX449" s="138" t="s">
        <v>8179</v>
      </c>
      <c r="AY449" s="138"/>
      <c r="AZ449" s="138"/>
      <c r="BA449" s="138"/>
      <c r="BB449" s="138"/>
      <c r="BC449" s="300">
        <v>2026063379</v>
      </c>
      <c r="BD449" s="300" t="s">
        <v>9331</v>
      </c>
      <c r="BE449" s="138"/>
    </row>
    <row r="450" spans="1:57" s="140" customFormat="1" ht="12" customHeight="1">
      <c r="A450" s="119">
        <v>2013</v>
      </c>
      <c r="B450" s="142" t="s">
        <v>138</v>
      </c>
      <c r="C450" s="119" t="s">
        <v>2047</v>
      </c>
      <c r="D450" s="131" t="s">
        <v>43</v>
      </c>
      <c r="E450" s="131" t="str">
        <f t="shared" ref="E450:E513" si="24">IF(G450="","","SIM")</f>
        <v>SIM</v>
      </c>
      <c r="F450" s="131" t="str">
        <f t="shared" ref="F450:F513" si="25">IF(G450="","","SIM")</f>
        <v>SIM</v>
      </c>
      <c r="G450" s="132">
        <v>41569</v>
      </c>
      <c r="H450" s="119" t="s">
        <v>44</v>
      </c>
      <c r="I450" s="119" t="s">
        <v>62</v>
      </c>
      <c r="J450" s="119">
        <v>192</v>
      </c>
      <c r="K450" s="119">
        <v>432</v>
      </c>
      <c r="L450" s="119">
        <v>4</v>
      </c>
      <c r="M450" s="119">
        <v>4</v>
      </c>
      <c r="N450" s="119">
        <v>32</v>
      </c>
      <c r="O450" s="119" t="s">
        <v>43</v>
      </c>
      <c r="P450" s="119" t="s">
        <v>43</v>
      </c>
      <c r="Q450" s="133" t="s">
        <v>43</v>
      </c>
      <c r="R450" s="134" t="s">
        <v>18</v>
      </c>
      <c r="S450" s="134" t="s">
        <v>8851</v>
      </c>
      <c r="T450" s="134" t="s">
        <v>63</v>
      </c>
      <c r="U450" s="119">
        <v>11</v>
      </c>
      <c r="V450" s="134">
        <v>11000</v>
      </c>
      <c r="W450" s="103" t="s">
        <v>3299</v>
      </c>
      <c r="X450" s="136" t="str">
        <f t="shared" si="23"/>
        <v>11000MGMWH</v>
      </c>
      <c r="Y450" s="137" t="s">
        <v>3294</v>
      </c>
      <c r="Z450" s="119" t="s">
        <v>346</v>
      </c>
      <c r="AA450" s="119" t="s">
        <v>3283</v>
      </c>
      <c r="AB450" s="131" t="s">
        <v>3300</v>
      </c>
      <c r="AC450" s="133" t="s">
        <v>348</v>
      </c>
      <c r="AD450" s="133" t="s">
        <v>42</v>
      </c>
      <c r="AE450" s="143" t="s">
        <v>3296</v>
      </c>
      <c r="AF450" s="143" t="s">
        <v>350</v>
      </c>
      <c r="AG450" s="143" t="s">
        <v>351</v>
      </c>
      <c r="AH450" s="143"/>
      <c r="AI450" s="138" t="s">
        <v>559</v>
      </c>
      <c r="AJ450" s="133" t="s">
        <v>123</v>
      </c>
      <c r="AK450" s="133" t="s">
        <v>124</v>
      </c>
      <c r="AL450" s="133"/>
      <c r="AM450" s="133"/>
      <c r="AN450" s="133" t="s">
        <v>42</v>
      </c>
      <c r="AO450" s="133" t="s">
        <v>42</v>
      </c>
      <c r="AP450" s="133" t="s">
        <v>70</v>
      </c>
      <c r="AQ450" s="133" t="s">
        <v>71</v>
      </c>
      <c r="AR450" s="137"/>
      <c r="AS450" s="137"/>
      <c r="AT450" s="137"/>
      <c r="AU450" s="133">
        <v>1001879055</v>
      </c>
      <c r="AV450" s="133" t="s">
        <v>3297</v>
      </c>
      <c r="AW450" s="133" t="s">
        <v>3298</v>
      </c>
      <c r="AX450" s="138" t="s">
        <v>8179</v>
      </c>
      <c r="AY450" s="138"/>
      <c r="AZ450" s="138"/>
      <c r="BA450" s="138"/>
      <c r="BB450" s="138"/>
      <c r="BC450" s="300">
        <v>2026063379</v>
      </c>
      <c r="BD450" s="300" t="s">
        <v>9332</v>
      </c>
      <c r="BE450" s="138"/>
    </row>
    <row r="451" spans="1:57" s="140" customFormat="1" ht="12" customHeight="1">
      <c r="A451" s="119">
        <v>2013</v>
      </c>
      <c r="B451" s="142" t="s">
        <v>138</v>
      </c>
      <c r="C451" s="119" t="s">
        <v>2047</v>
      </c>
      <c r="D451" s="131" t="s">
        <v>43</v>
      </c>
      <c r="E451" s="131" t="str">
        <f t="shared" si="24"/>
        <v>SIM</v>
      </c>
      <c r="F451" s="131" t="str">
        <f t="shared" si="25"/>
        <v>SIM</v>
      </c>
      <c r="G451" s="132">
        <v>41575</v>
      </c>
      <c r="H451" s="119" t="s">
        <v>44</v>
      </c>
      <c r="I451" s="119" t="s">
        <v>62</v>
      </c>
      <c r="J451" s="119">
        <v>192</v>
      </c>
      <c r="K451" s="119">
        <v>432</v>
      </c>
      <c r="L451" s="119">
        <v>4</v>
      </c>
      <c r="M451" s="119">
        <v>4</v>
      </c>
      <c r="N451" s="119">
        <v>32</v>
      </c>
      <c r="O451" s="119" t="s">
        <v>43</v>
      </c>
      <c r="P451" s="119" t="s">
        <v>43</v>
      </c>
      <c r="Q451" s="133" t="s">
        <v>43</v>
      </c>
      <c r="R451" s="134" t="s">
        <v>18</v>
      </c>
      <c r="S451" s="134" t="s">
        <v>8851</v>
      </c>
      <c r="T451" s="134" t="s">
        <v>63</v>
      </c>
      <c r="U451" s="119">
        <v>11</v>
      </c>
      <c r="V451" s="134">
        <v>11000</v>
      </c>
      <c r="W451" s="103" t="s">
        <v>3301</v>
      </c>
      <c r="X451" s="136" t="str">
        <f t="shared" si="23"/>
        <v>11000MGMYW</v>
      </c>
      <c r="Y451" s="137" t="s">
        <v>3302</v>
      </c>
      <c r="Z451" s="119" t="s">
        <v>346</v>
      </c>
      <c r="AA451" s="119" t="s">
        <v>3283</v>
      </c>
      <c r="AB451" s="131" t="s">
        <v>3303</v>
      </c>
      <c r="AC451" s="133" t="s">
        <v>348</v>
      </c>
      <c r="AD451" s="133" t="s">
        <v>42</v>
      </c>
      <c r="AE451" s="143" t="s">
        <v>3296</v>
      </c>
      <c r="AF451" s="143" t="s">
        <v>350</v>
      </c>
      <c r="AG451" s="143" t="s">
        <v>351</v>
      </c>
      <c r="AH451" s="143"/>
      <c r="AI451" s="138" t="s">
        <v>559</v>
      </c>
      <c r="AJ451" s="133" t="s">
        <v>123</v>
      </c>
      <c r="AK451" s="133" t="s">
        <v>124</v>
      </c>
      <c r="AL451" s="133"/>
      <c r="AM451" s="133"/>
      <c r="AN451" s="133" t="s">
        <v>42</v>
      </c>
      <c r="AO451" s="133" t="s">
        <v>42</v>
      </c>
      <c r="AP451" s="133" t="s">
        <v>70</v>
      </c>
      <c r="AQ451" s="133" t="s">
        <v>71</v>
      </c>
      <c r="AR451" s="137"/>
      <c r="AS451" s="137"/>
      <c r="AT451" s="137"/>
      <c r="AU451" s="133">
        <v>1001889867</v>
      </c>
      <c r="AV451" s="133" t="s">
        <v>3304</v>
      </c>
      <c r="AW451" s="133" t="s">
        <v>3305</v>
      </c>
      <c r="AX451" s="138" t="s">
        <v>8179</v>
      </c>
      <c r="AY451" s="138"/>
      <c r="AZ451" s="138"/>
      <c r="BA451" s="138"/>
      <c r="BB451" s="138"/>
      <c r="BC451" s="300">
        <v>2026063379</v>
      </c>
      <c r="BD451" s="300" t="s">
        <v>9333</v>
      </c>
      <c r="BE451" s="138"/>
    </row>
    <row r="452" spans="1:57" s="140" customFormat="1" ht="12" customHeight="1">
      <c r="A452" s="119">
        <v>2013</v>
      </c>
      <c r="B452" s="119" t="s">
        <v>138</v>
      </c>
      <c r="C452" s="119" t="s">
        <v>2047</v>
      </c>
      <c r="D452" s="131" t="s">
        <v>43</v>
      </c>
      <c r="E452" s="131" t="str">
        <f t="shared" si="24"/>
        <v>SIM</v>
      </c>
      <c r="F452" s="131" t="str">
        <f t="shared" si="25"/>
        <v>SIM</v>
      </c>
      <c r="G452" s="132">
        <v>41589</v>
      </c>
      <c r="H452" s="119" t="s">
        <v>44</v>
      </c>
      <c r="I452" s="119" t="s">
        <v>62</v>
      </c>
      <c r="J452" s="119">
        <v>192</v>
      </c>
      <c r="K452" s="119">
        <v>432</v>
      </c>
      <c r="L452" s="119">
        <v>4</v>
      </c>
      <c r="M452" s="119">
        <v>4</v>
      </c>
      <c r="N452" s="119">
        <v>32</v>
      </c>
      <c r="O452" s="119" t="s">
        <v>43</v>
      </c>
      <c r="P452" s="119" t="s">
        <v>43</v>
      </c>
      <c r="Q452" s="133" t="s">
        <v>43</v>
      </c>
      <c r="R452" s="134" t="s">
        <v>18</v>
      </c>
      <c r="S452" s="134" t="s">
        <v>8851</v>
      </c>
      <c r="T452" s="134" t="s">
        <v>63</v>
      </c>
      <c r="U452" s="119">
        <v>11</v>
      </c>
      <c r="V452" s="134">
        <v>11203</v>
      </c>
      <c r="W452" s="103" t="s">
        <v>2280</v>
      </c>
      <c r="X452" s="136" t="str">
        <f t="shared" si="23"/>
        <v>11203CONGC</v>
      </c>
      <c r="Y452" s="137" t="s">
        <v>2281</v>
      </c>
      <c r="Z452" s="119" t="s">
        <v>1074</v>
      </c>
      <c r="AA452" s="119" t="s">
        <v>2282</v>
      </c>
      <c r="AB452" s="131" t="s">
        <v>2283</v>
      </c>
      <c r="AC452" s="119" t="s">
        <v>87</v>
      </c>
      <c r="AD452" s="119" t="s">
        <v>2284</v>
      </c>
      <c r="AE452" s="119" t="s">
        <v>1078</v>
      </c>
      <c r="AF452" s="119" t="s">
        <v>501</v>
      </c>
      <c r="AG452" s="119" t="s">
        <v>1170</v>
      </c>
      <c r="AH452" s="119"/>
      <c r="AI452" s="138" t="s">
        <v>503</v>
      </c>
      <c r="AJ452" s="133" t="s">
        <v>123</v>
      </c>
      <c r="AK452" s="133" t="s">
        <v>124</v>
      </c>
      <c r="AL452" s="133"/>
      <c r="AM452" s="133"/>
      <c r="AN452" s="133" t="s">
        <v>42</v>
      </c>
      <c r="AO452" s="133" t="s">
        <v>42</v>
      </c>
      <c r="AP452" s="133" t="s">
        <v>202</v>
      </c>
      <c r="AQ452" s="133" t="s">
        <v>126</v>
      </c>
      <c r="AR452" s="137"/>
      <c r="AS452" s="137"/>
      <c r="AT452" s="137"/>
      <c r="AU452" s="133">
        <v>1001890318</v>
      </c>
      <c r="AV452" s="133" t="s">
        <v>2285</v>
      </c>
      <c r="AW452" s="133" t="s">
        <v>2286</v>
      </c>
      <c r="AX452" s="138" t="s">
        <v>8179</v>
      </c>
      <c r="AY452" s="138"/>
      <c r="AZ452" s="138"/>
      <c r="BA452" s="138"/>
      <c r="BB452" s="138"/>
      <c r="BC452" s="300">
        <v>2026063379</v>
      </c>
      <c r="BD452" s="300" t="s">
        <v>9334</v>
      </c>
      <c r="BE452" s="138"/>
    </row>
    <row r="453" spans="1:57" s="140" customFormat="1" ht="12" customHeight="1">
      <c r="A453" s="119">
        <v>2013</v>
      </c>
      <c r="B453" s="119" t="s">
        <v>138</v>
      </c>
      <c r="C453" s="119" t="s">
        <v>2047</v>
      </c>
      <c r="D453" s="131" t="s">
        <v>43</v>
      </c>
      <c r="E453" s="131" t="str">
        <f t="shared" si="24"/>
        <v>SIM</v>
      </c>
      <c r="F453" s="131" t="str">
        <f t="shared" si="25"/>
        <v>SIM</v>
      </c>
      <c r="G453" s="132">
        <v>41491</v>
      </c>
      <c r="H453" s="119" t="s">
        <v>44</v>
      </c>
      <c r="I453" s="119" t="s">
        <v>62</v>
      </c>
      <c r="J453" s="119">
        <v>192</v>
      </c>
      <c r="K453" s="119">
        <v>432</v>
      </c>
      <c r="L453" s="119">
        <v>4</v>
      </c>
      <c r="M453" s="119">
        <v>4</v>
      </c>
      <c r="N453" s="119">
        <v>32</v>
      </c>
      <c r="O453" s="119" t="s">
        <v>43</v>
      </c>
      <c r="P453" s="119" t="s">
        <v>43</v>
      </c>
      <c r="Q453" s="133" t="s">
        <v>43</v>
      </c>
      <c r="R453" s="134" t="s">
        <v>18</v>
      </c>
      <c r="S453" s="134" t="s">
        <v>8851</v>
      </c>
      <c r="T453" s="134" t="s">
        <v>63</v>
      </c>
      <c r="U453" s="119">
        <v>16</v>
      </c>
      <c r="V453" s="134">
        <v>11529</v>
      </c>
      <c r="W453" s="103" t="s">
        <v>2879</v>
      </c>
      <c r="X453" s="136" t="str">
        <f t="shared" si="23"/>
        <v>11529NONIE</v>
      </c>
      <c r="Y453" s="137" t="s">
        <v>2880</v>
      </c>
      <c r="Z453" s="119" t="s">
        <v>895</v>
      </c>
      <c r="AA453" s="119" t="s">
        <v>2881</v>
      </c>
      <c r="AB453" s="131" t="s">
        <v>2882</v>
      </c>
      <c r="AC453" s="133" t="s">
        <v>52</v>
      </c>
      <c r="AD453" s="133" t="s">
        <v>42</v>
      </c>
      <c r="AE453" s="147" t="s">
        <v>2883</v>
      </c>
      <c r="AF453" s="147" t="s">
        <v>98</v>
      </c>
      <c r="AG453" s="147" t="s">
        <v>99</v>
      </c>
      <c r="AH453" s="147"/>
      <c r="AI453" s="138" t="s">
        <v>419</v>
      </c>
      <c r="AJ453" s="133" t="s">
        <v>58</v>
      </c>
      <c r="AK453" s="133" t="s">
        <v>57</v>
      </c>
      <c r="AL453" s="133"/>
      <c r="AM453" s="133"/>
      <c r="AN453" s="133" t="s">
        <v>42</v>
      </c>
      <c r="AO453" s="133" t="s">
        <v>42</v>
      </c>
      <c r="AP453" s="133" t="s">
        <v>70</v>
      </c>
      <c r="AQ453" s="133" t="s">
        <v>126</v>
      </c>
      <c r="AR453" s="137"/>
      <c r="AS453" s="137"/>
      <c r="AT453" s="137"/>
      <c r="AU453" s="133">
        <v>699510422</v>
      </c>
      <c r="AV453" s="133" t="s">
        <v>2884</v>
      </c>
      <c r="AW453" s="133" t="s">
        <v>2885</v>
      </c>
      <c r="AX453" s="138" t="s">
        <v>8179</v>
      </c>
      <c r="AY453" s="138"/>
      <c r="AZ453" s="138"/>
      <c r="BA453" s="138"/>
      <c r="BB453" s="138"/>
      <c r="BC453" s="300">
        <v>2026063379</v>
      </c>
      <c r="BD453" s="300" t="s">
        <v>9335</v>
      </c>
      <c r="BE453" s="138"/>
    </row>
    <row r="454" spans="1:57" s="140" customFormat="1" ht="12" customHeight="1">
      <c r="A454" s="119">
        <v>2013</v>
      </c>
      <c r="B454" s="119" t="s">
        <v>138</v>
      </c>
      <c r="C454" s="119" t="s">
        <v>2047</v>
      </c>
      <c r="D454" s="131" t="s">
        <v>43</v>
      </c>
      <c r="E454" s="131" t="str">
        <f t="shared" si="24"/>
        <v>SIM</v>
      </c>
      <c r="F454" s="131" t="str">
        <f t="shared" si="25"/>
        <v>SIM</v>
      </c>
      <c r="G454" s="132">
        <v>41492</v>
      </c>
      <c r="H454" s="119" t="s">
        <v>44</v>
      </c>
      <c r="I454" s="119" t="s">
        <v>62</v>
      </c>
      <c r="J454" s="119">
        <v>192</v>
      </c>
      <c r="K454" s="119">
        <v>432</v>
      </c>
      <c r="L454" s="119">
        <v>4</v>
      </c>
      <c r="M454" s="119">
        <v>4</v>
      </c>
      <c r="N454" s="119">
        <v>32</v>
      </c>
      <c r="O454" s="119" t="s">
        <v>43</v>
      </c>
      <c r="P454" s="119" t="s">
        <v>43</v>
      </c>
      <c r="Q454" s="133" t="s">
        <v>43</v>
      </c>
      <c r="R454" s="134" t="s">
        <v>18</v>
      </c>
      <c r="S454" s="134" t="s">
        <v>8851</v>
      </c>
      <c r="T454" s="134" t="s">
        <v>63</v>
      </c>
      <c r="U454" s="119">
        <v>11</v>
      </c>
      <c r="V454" s="134">
        <v>11425</v>
      </c>
      <c r="W454" s="103" t="s">
        <v>2841</v>
      </c>
      <c r="X454" s="136" t="str">
        <f t="shared" si="23"/>
        <v>11425SNNXY</v>
      </c>
      <c r="Y454" s="137" t="s">
        <v>2842</v>
      </c>
      <c r="Z454" s="119" t="s">
        <v>880</v>
      </c>
      <c r="AA454" s="119" t="s">
        <v>2843</v>
      </c>
      <c r="AB454" s="131" t="s">
        <v>2844</v>
      </c>
      <c r="AC454" s="133" t="s">
        <v>87</v>
      </c>
      <c r="AD454" s="133" t="s">
        <v>42</v>
      </c>
      <c r="AE454" s="143" t="s">
        <v>2845</v>
      </c>
      <c r="AF454" s="143" t="s">
        <v>501</v>
      </c>
      <c r="AG454" s="143" t="s">
        <v>502</v>
      </c>
      <c r="AH454" s="143"/>
      <c r="AI454" s="138" t="s">
        <v>503</v>
      </c>
      <c r="AJ454" s="133" t="s">
        <v>124</v>
      </c>
      <c r="AK454" s="133" t="s">
        <v>123</v>
      </c>
      <c r="AL454" s="133"/>
      <c r="AM454" s="133"/>
      <c r="AN454" s="133" t="s">
        <v>42</v>
      </c>
      <c r="AO454" s="133" t="s">
        <v>42</v>
      </c>
      <c r="AP454" s="133" t="s">
        <v>202</v>
      </c>
      <c r="AQ454" s="133" t="s">
        <v>126</v>
      </c>
      <c r="AR454" s="137"/>
      <c r="AS454" s="137"/>
      <c r="AT454" s="137"/>
      <c r="AU454" s="133">
        <v>1001871445</v>
      </c>
      <c r="AV454" s="133" t="s">
        <v>2846</v>
      </c>
      <c r="AW454" s="133" t="s">
        <v>2847</v>
      </c>
      <c r="AX454" s="138" t="s">
        <v>8179</v>
      </c>
      <c r="AY454" s="138"/>
      <c r="AZ454" s="138"/>
      <c r="BA454" s="138"/>
      <c r="BB454" s="138"/>
      <c r="BC454" s="300">
        <v>2026063379</v>
      </c>
      <c r="BD454" s="300" t="s">
        <v>9336</v>
      </c>
      <c r="BE454" s="138"/>
    </row>
    <row r="455" spans="1:57" s="140" customFormat="1" ht="12" customHeight="1">
      <c r="A455" s="119">
        <v>2013</v>
      </c>
      <c r="B455" s="119" t="s">
        <v>138</v>
      </c>
      <c r="C455" s="119" t="s">
        <v>2047</v>
      </c>
      <c r="D455" s="131" t="s">
        <v>43</v>
      </c>
      <c r="E455" s="131" t="str">
        <f t="shared" si="24"/>
        <v>SIM</v>
      </c>
      <c r="F455" s="131" t="str">
        <f t="shared" si="25"/>
        <v>SIM</v>
      </c>
      <c r="G455" s="132">
        <v>41507</v>
      </c>
      <c r="H455" s="119" t="s">
        <v>44</v>
      </c>
      <c r="I455" s="119" t="s">
        <v>62</v>
      </c>
      <c r="J455" s="119">
        <v>192</v>
      </c>
      <c r="K455" s="119">
        <v>432</v>
      </c>
      <c r="L455" s="119">
        <v>4</v>
      </c>
      <c r="M455" s="119">
        <v>4</v>
      </c>
      <c r="N455" s="119">
        <v>32</v>
      </c>
      <c r="O455" s="119" t="s">
        <v>43</v>
      </c>
      <c r="P455" s="119" t="s">
        <v>43</v>
      </c>
      <c r="Q455" s="133" t="s">
        <v>43</v>
      </c>
      <c r="R455" s="134" t="s">
        <v>18</v>
      </c>
      <c r="S455" s="134" t="s">
        <v>8851</v>
      </c>
      <c r="T455" s="134" t="s">
        <v>63</v>
      </c>
      <c r="U455" s="119">
        <v>13</v>
      </c>
      <c r="V455" s="134">
        <v>11463</v>
      </c>
      <c r="W455" s="103" t="s">
        <v>2848</v>
      </c>
      <c r="X455" s="136" t="str">
        <f t="shared" si="23"/>
        <v>11463PAODV</v>
      </c>
      <c r="Y455" s="137" t="s">
        <v>2849</v>
      </c>
      <c r="Z455" s="119" t="s">
        <v>2850</v>
      </c>
      <c r="AA455" s="119" t="s">
        <v>1613</v>
      </c>
      <c r="AB455" s="131" t="s">
        <v>2851</v>
      </c>
      <c r="AC455" s="119" t="s">
        <v>348</v>
      </c>
      <c r="AD455" s="119" t="s">
        <v>42</v>
      </c>
      <c r="AE455" s="119" t="s">
        <v>801</v>
      </c>
      <c r="AF455" s="119" t="s">
        <v>744</v>
      </c>
      <c r="AG455" s="119" t="s">
        <v>745</v>
      </c>
      <c r="AH455" s="119"/>
      <c r="AI455" s="138" t="s">
        <v>802</v>
      </c>
      <c r="AJ455" s="133" t="s">
        <v>57</v>
      </c>
      <c r="AK455" s="133" t="s">
        <v>58</v>
      </c>
      <c r="AL455" s="133"/>
      <c r="AM455" s="133"/>
      <c r="AN455" s="133" t="s">
        <v>42</v>
      </c>
      <c r="AO455" s="133" t="s">
        <v>42</v>
      </c>
      <c r="AP455" s="133" t="s">
        <v>70</v>
      </c>
      <c r="AQ455" s="133" t="s">
        <v>126</v>
      </c>
      <c r="AR455" s="137"/>
      <c r="AS455" s="137"/>
      <c r="AT455" s="137"/>
      <c r="AU455" s="137">
        <v>1003665486</v>
      </c>
      <c r="AV455" s="133" t="s">
        <v>2852</v>
      </c>
      <c r="AW455" s="133" t="s">
        <v>2853</v>
      </c>
      <c r="AX455" s="138" t="s">
        <v>8179</v>
      </c>
      <c r="AY455" s="138"/>
      <c r="AZ455" s="138"/>
      <c r="BA455" s="138"/>
      <c r="BB455" s="138"/>
      <c r="BC455" s="300">
        <v>2026063379</v>
      </c>
      <c r="BD455" s="300" t="s">
        <v>9337</v>
      </c>
      <c r="BE455" s="138"/>
    </row>
    <row r="456" spans="1:57" s="140" customFormat="1" ht="12" customHeight="1">
      <c r="A456" s="119">
        <v>2013</v>
      </c>
      <c r="B456" s="119" t="s">
        <v>138</v>
      </c>
      <c r="C456" s="119" t="s">
        <v>2047</v>
      </c>
      <c r="D456" s="131" t="s">
        <v>43</v>
      </c>
      <c r="E456" s="131" t="str">
        <f t="shared" si="24"/>
        <v>SIM</v>
      </c>
      <c r="F456" s="131" t="str">
        <f t="shared" si="25"/>
        <v>SIM</v>
      </c>
      <c r="G456" s="132">
        <v>41386</v>
      </c>
      <c r="H456" s="119" t="s">
        <v>44</v>
      </c>
      <c r="I456" s="119" t="s">
        <v>62</v>
      </c>
      <c r="J456" s="119">
        <v>192</v>
      </c>
      <c r="K456" s="119">
        <v>432</v>
      </c>
      <c r="L456" s="119">
        <v>4</v>
      </c>
      <c r="M456" s="119">
        <v>4</v>
      </c>
      <c r="N456" s="119">
        <v>32</v>
      </c>
      <c r="O456" s="119" t="s">
        <v>43</v>
      </c>
      <c r="P456" s="119" t="s">
        <v>43</v>
      </c>
      <c r="Q456" s="133" t="s">
        <v>43</v>
      </c>
      <c r="R456" s="134" t="s">
        <v>18</v>
      </c>
      <c r="S456" s="134" t="s">
        <v>8851</v>
      </c>
      <c r="T456" s="134" t="s">
        <v>63</v>
      </c>
      <c r="U456" s="119">
        <v>11</v>
      </c>
      <c r="V456" s="134">
        <v>11203</v>
      </c>
      <c r="W456" s="103" t="s">
        <v>2287</v>
      </c>
      <c r="X456" s="136" t="str">
        <f t="shared" si="23"/>
        <v>11203EGOGA</v>
      </c>
      <c r="Y456" s="137" t="s">
        <v>2288</v>
      </c>
      <c r="Z456" s="119" t="s">
        <v>1074</v>
      </c>
      <c r="AA456" s="119" t="s">
        <v>1075</v>
      </c>
      <c r="AB456" s="131" t="s">
        <v>2289</v>
      </c>
      <c r="AC456" s="119" t="s">
        <v>87</v>
      </c>
      <c r="AD456" s="119" t="s">
        <v>1077</v>
      </c>
      <c r="AE456" s="119" t="s">
        <v>1078</v>
      </c>
      <c r="AF456" s="119" t="s">
        <v>501</v>
      </c>
      <c r="AG456" s="119" t="s">
        <v>502</v>
      </c>
      <c r="AH456" s="119"/>
      <c r="AI456" s="138" t="s">
        <v>1043</v>
      </c>
      <c r="AJ456" s="133" t="s">
        <v>123</v>
      </c>
      <c r="AK456" s="133" t="s">
        <v>124</v>
      </c>
      <c r="AL456" s="133"/>
      <c r="AM456" s="133"/>
      <c r="AN456" s="133" t="s">
        <v>42</v>
      </c>
      <c r="AO456" s="133" t="s">
        <v>42</v>
      </c>
      <c r="AP456" s="133" t="s">
        <v>70</v>
      </c>
      <c r="AQ456" s="133" t="s">
        <v>126</v>
      </c>
      <c r="AR456" s="137"/>
      <c r="AS456" s="137"/>
      <c r="AT456" s="137"/>
      <c r="AU456" s="133">
        <v>698949358</v>
      </c>
      <c r="AV456" s="133" t="s">
        <v>2290</v>
      </c>
      <c r="AW456" s="133" t="s">
        <v>2291</v>
      </c>
      <c r="AX456" s="138" t="s">
        <v>8179</v>
      </c>
      <c r="AY456" s="138"/>
      <c r="AZ456" s="138"/>
      <c r="BA456" s="138"/>
      <c r="BB456" s="138"/>
      <c r="BC456" s="300">
        <v>2026063379</v>
      </c>
      <c r="BD456" s="300" t="s">
        <v>9338</v>
      </c>
      <c r="BE456" s="138"/>
    </row>
    <row r="457" spans="1:57" s="140" customFormat="1" ht="12" customHeight="1">
      <c r="A457" s="119">
        <v>2013</v>
      </c>
      <c r="B457" s="119" t="s">
        <v>138</v>
      </c>
      <c r="C457" s="119" t="s">
        <v>2047</v>
      </c>
      <c r="D457" s="131" t="s">
        <v>43</v>
      </c>
      <c r="E457" s="131" t="str">
        <f t="shared" si="24"/>
        <v>SIM</v>
      </c>
      <c r="F457" s="131" t="str">
        <f t="shared" si="25"/>
        <v>SIM</v>
      </c>
      <c r="G457" s="132">
        <v>41526</v>
      </c>
      <c r="H457" s="119" t="s">
        <v>44</v>
      </c>
      <c r="I457" s="119" t="s">
        <v>62</v>
      </c>
      <c r="J457" s="119">
        <f>192+48</f>
        <v>240</v>
      </c>
      <c r="K457" s="119">
        <v>432</v>
      </c>
      <c r="L457" s="119">
        <v>4</v>
      </c>
      <c r="M457" s="119">
        <v>4</v>
      </c>
      <c r="N457" s="119">
        <v>32</v>
      </c>
      <c r="O457" s="119" t="s">
        <v>43</v>
      </c>
      <c r="P457" s="119" t="s">
        <v>43</v>
      </c>
      <c r="Q457" s="133" t="s">
        <v>43</v>
      </c>
      <c r="R457" s="134" t="s">
        <v>18</v>
      </c>
      <c r="S457" s="134" t="s">
        <v>8851</v>
      </c>
      <c r="T457" s="134" t="s">
        <v>63</v>
      </c>
      <c r="U457" s="119">
        <v>11</v>
      </c>
      <c r="V457" s="134">
        <v>11203</v>
      </c>
      <c r="W457" s="103" t="s">
        <v>2292</v>
      </c>
      <c r="X457" s="136" t="str">
        <f t="shared" si="23"/>
        <v>11203EGOGL</v>
      </c>
      <c r="Y457" s="137" t="s">
        <v>2293</v>
      </c>
      <c r="Z457" s="119" t="s">
        <v>1074</v>
      </c>
      <c r="AA457" s="119" t="s">
        <v>1075</v>
      </c>
      <c r="AB457" s="131" t="s">
        <v>2294</v>
      </c>
      <c r="AC457" s="133" t="s">
        <v>87</v>
      </c>
      <c r="AD457" s="143" t="s">
        <v>1077</v>
      </c>
      <c r="AE457" s="143" t="s">
        <v>1078</v>
      </c>
      <c r="AF457" s="143" t="s">
        <v>501</v>
      </c>
      <c r="AG457" s="143" t="s">
        <v>502</v>
      </c>
      <c r="AH457" s="143"/>
      <c r="AI457" s="138" t="s">
        <v>503</v>
      </c>
      <c r="AJ457" s="133" t="s">
        <v>123</v>
      </c>
      <c r="AK457" s="133" t="s">
        <v>124</v>
      </c>
      <c r="AL457" s="133"/>
      <c r="AM457" s="133"/>
      <c r="AN457" s="133" t="s">
        <v>42</v>
      </c>
      <c r="AO457" s="133" t="s">
        <v>42</v>
      </c>
      <c r="AP457" s="133" t="s">
        <v>70</v>
      </c>
      <c r="AQ457" s="133" t="s">
        <v>126</v>
      </c>
      <c r="AR457" s="137"/>
      <c r="AS457" s="137"/>
      <c r="AT457" s="137"/>
      <c r="AU457" s="133">
        <v>1001875637</v>
      </c>
      <c r="AV457" s="133" t="s">
        <v>2295</v>
      </c>
      <c r="AW457" s="133" t="s">
        <v>2296</v>
      </c>
      <c r="AX457" s="138" t="s">
        <v>8179</v>
      </c>
      <c r="AY457" s="138"/>
      <c r="AZ457" s="138"/>
      <c r="BA457" s="138"/>
      <c r="BB457" s="138"/>
      <c r="BC457" s="300">
        <v>2026063379</v>
      </c>
      <c r="BD457" s="300" t="s">
        <v>9339</v>
      </c>
      <c r="BE457" s="138"/>
    </row>
    <row r="458" spans="1:57" s="140" customFormat="1" ht="12" customHeight="1">
      <c r="A458" s="119">
        <v>2013</v>
      </c>
      <c r="B458" s="119" t="s">
        <v>138</v>
      </c>
      <c r="C458" s="119" t="s">
        <v>2047</v>
      </c>
      <c r="D458" s="131" t="s">
        <v>43</v>
      </c>
      <c r="E458" s="131" t="str">
        <f t="shared" si="24"/>
        <v>SIM</v>
      </c>
      <c r="F458" s="131" t="str">
        <f t="shared" si="25"/>
        <v>SIM</v>
      </c>
      <c r="G458" s="132">
        <v>41530</v>
      </c>
      <c r="H458" s="119" t="s">
        <v>44</v>
      </c>
      <c r="I458" s="119" t="s">
        <v>62</v>
      </c>
      <c r="J458" s="119">
        <v>192</v>
      </c>
      <c r="K458" s="119">
        <f>432+64</f>
        <v>496</v>
      </c>
      <c r="L458" s="119">
        <v>4</v>
      </c>
      <c r="M458" s="119">
        <v>4</v>
      </c>
      <c r="N458" s="119">
        <v>32</v>
      </c>
      <c r="O458" s="119" t="s">
        <v>43</v>
      </c>
      <c r="P458" s="119" t="s">
        <v>43</v>
      </c>
      <c r="Q458" s="133" t="s">
        <v>43</v>
      </c>
      <c r="R458" s="134" t="s">
        <v>18</v>
      </c>
      <c r="S458" s="134" t="s">
        <v>8851</v>
      </c>
      <c r="T458" s="134" t="s">
        <v>63</v>
      </c>
      <c r="U458" s="119">
        <v>11</v>
      </c>
      <c r="V458" s="134">
        <v>11589</v>
      </c>
      <c r="W458" s="103" t="s">
        <v>3102</v>
      </c>
      <c r="X458" s="136" t="str">
        <f t="shared" si="23"/>
        <v>11589VNOIX</v>
      </c>
      <c r="Y458" s="137" t="s">
        <v>3103</v>
      </c>
      <c r="Z458" s="119" t="s">
        <v>684</v>
      </c>
      <c r="AA458" s="119" t="s">
        <v>1792</v>
      </c>
      <c r="AB458" s="131" t="s">
        <v>3104</v>
      </c>
      <c r="AC458" s="133" t="s">
        <v>87</v>
      </c>
      <c r="AD458" s="133" t="s">
        <v>42</v>
      </c>
      <c r="AE458" s="143" t="s">
        <v>1794</v>
      </c>
      <c r="AF458" s="143" t="s">
        <v>501</v>
      </c>
      <c r="AG458" s="143" t="s">
        <v>502</v>
      </c>
      <c r="AH458" s="143"/>
      <c r="AI458" s="138" t="s">
        <v>503</v>
      </c>
      <c r="AJ458" s="133" t="s">
        <v>123</v>
      </c>
      <c r="AK458" s="133" t="s">
        <v>124</v>
      </c>
      <c r="AL458" s="133"/>
      <c r="AM458" s="133"/>
      <c r="AN458" s="133" t="s">
        <v>42</v>
      </c>
      <c r="AO458" s="133" t="s">
        <v>42</v>
      </c>
      <c r="AP458" s="133" t="s">
        <v>70</v>
      </c>
      <c r="AQ458" s="133" t="s">
        <v>126</v>
      </c>
      <c r="AR458" s="137"/>
      <c r="AS458" s="137"/>
      <c r="AT458" s="137"/>
      <c r="AU458" s="133">
        <v>1001875807</v>
      </c>
      <c r="AV458" s="133" t="s">
        <v>3105</v>
      </c>
      <c r="AW458" s="133" t="s">
        <v>3106</v>
      </c>
      <c r="AX458" s="138" t="s">
        <v>8179</v>
      </c>
      <c r="AY458" s="138"/>
      <c r="AZ458" s="138"/>
      <c r="BA458" s="138"/>
      <c r="BB458" s="138"/>
      <c r="BC458" s="300">
        <v>2026063379</v>
      </c>
      <c r="BD458" s="300" t="s">
        <v>9340</v>
      </c>
      <c r="BE458" s="138"/>
    </row>
    <row r="459" spans="1:57" s="140" customFormat="1" ht="12" customHeight="1">
      <c r="A459" s="119">
        <v>2013</v>
      </c>
      <c r="B459" s="142" t="s">
        <v>138</v>
      </c>
      <c r="C459" s="119" t="s">
        <v>2047</v>
      </c>
      <c r="D459" s="131" t="s">
        <v>43</v>
      </c>
      <c r="E459" s="131" t="str">
        <f t="shared" si="24"/>
        <v>SIM</v>
      </c>
      <c r="F459" s="131" t="str">
        <f t="shared" si="25"/>
        <v>SIM</v>
      </c>
      <c r="G459" s="132">
        <v>41592</v>
      </c>
      <c r="H459" s="119" t="s">
        <v>44</v>
      </c>
      <c r="I459" s="119" t="s">
        <v>62</v>
      </c>
      <c r="J459" s="119">
        <v>192</v>
      </c>
      <c r="K459" s="119">
        <v>432</v>
      </c>
      <c r="L459" s="119">
        <v>4</v>
      </c>
      <c r="M459" s="119">
        <v>4</v>
      </c>
      <c r="N459" s="119">
        <v>32</v>
      </c>
      <c r="O459" s="119" t="s">
        <v>43</v>
      </c>
      <c r="P459" s="119" t="s">
        <v>43</v>
      </c>
      <c r="Q459" s="133" t="s">
        <v>43</v>
      </c>
      <c r="R459" s="134" t="s">
        <v>18</v>
      </c>
      <c r="S459" s="134" t="s">
        <v>8851</v>
      </c>
      <c r="T459" s="134" t="s">
        <v>63</v>
      </c>
      <c r="U459" s="119">
        <v>17</v>
      </c>
      <c r="V459" s="134">
        <v>11562</v>
      </c>
      <c r="W459" s="103" t="s">
        <v>3406</v>
      </c>
      <c r="X459" s="136" t="str">
        <f t="shared" si="23"/>
        <v>11562RDOKA</v>
      </c>
      <c r="Y459" s="137" t="s">
        <v>10740</v>
      </c>
      <c r="Z459" s="119" t="s">
        <v>638</v>
      </c>
      <c r="AA459" s="119" t="s">
        <v>3407</v>
      </c>
      <c r="AB459" s="131" t="s">
        <v>3408</v>
      </c>
      <c r="AC459" s="119" t="s">
        <v>52</v>
      </c>
      <c r="AD459" s="119" t="s">
        <v>3409</v>
      </c>
      <c r="AE459" s="119" t="s">
        <v>605</v>
      </c>
      <c r="AF459" s="119" t="s">
        <v>98</v>
      </c>
      <c r="AG459" s="119" t="s">
        <v>99</v>
      </c>
      <c r="AH459" s="119"/>
      <c r="AI459" s="138" t="s">
        <v>1773</v>
      </c>
      <c r="AJ459" s="133" t="s">
        <v>58</v>
      </c>
      <c r="AK459" s="133" t="s">
        <v>57</v>
      </c>
      <c r="AL459" s="133"/>
      <c r="AM459" s="133"/>
      <c r="AN459" s="133" t="s">
        <v>42</v>
      </c>
      <c r="AO459" s="133" t="s">
        <v>42</v>
      </c>
      <c r="AP459" s="133" t="s">
        <v>70</v>
      </c>
      <c r="AQ459" s="133" t="s">
        <v>126</v>
      </c>
      <c r="AR459" s="137"/>
      <c r="AS459" s="137"/>
      <c r="AT459" s="137"/>
      <c r="AU459" s="133">
        <v>1003672164</v>
      </c>
      <c r="AV459" s="133" t="s">
        <v>3410</v>
      </c>
      <c r="AW459" s="133" t="s">
        <v>3411</v>
      </c>
      <c r="AX459" s="138" t="s">
        <v>8179</v>
      </c>
      <c r="AY459" s="138"/>
      <c r="AZ459" s="138"/>
      <c r="BA459" s="138"/>
      <c r="BB459" s="138"/>
      <c r="BC459" s="300">
        <v>2026063379</v>
      </c>
      <c r="BD459" s="300" t="s">
        <v>9341</v>
      </c>
      <c r="BE459" s="138"/>
    </row>
    <row r="460" spans="1:57" s="140" customFormat="1" ht="12" customHeight="1">
      <c r="A460" s="119">
        <v>2013</v>
      </c>
      <c r="B460" s="142" t="s">
        <v>138</v>
      </c>
      <c r="C460" s="119" t="s">
        <v>2047</v>
      </c>
      <c r="D460" s="131" t="s">
        <v>43</v>
      </c>
      <c r="E460" s="131" t="str">
        <f t="shared" si="24"/>
        <v>SIM</v>
      </c>
      <c r="F460" s="131" t="str">
        <f t="shared" si="25"/>
        <v>SIM</v>
      </c>
      <c r="G460" s="132">
        <v>41502</v>
      </c>
      <c r="H460" s="119" t="s">
        <v>44</v>
      </c>
      <c r="I460" s="119" t="s">
        <v>62</v>
      </c>
      <c r="J460" s="119">
        <v>192</v>
      </c>
      <c r="K460" s="119">
        <v>432</v>
      </c>
      <c r="L460" s="119">
        <v>4</v>
      </c>
      <c r="M460" s="119">
        <v>4</v>
      </c>
      <c r="N460" s="119">
        <v>32</v>
      </c>
      <c r="O460" s="119" t="s">
        <v>43</v>
      </c>
      <c r="P460" s="119" t="s">
        <v>43</v>
      </c>
      <c r="Q460" s="133" t="s">
        <v>43</v>
      </c>
      <c r="R460" s="134" t="s">
        <v>18</v>
      </c>
      <c r="S460" s="134" t="s">
        <v>8851</v>
      </c>
      <c r="T460" s="134" t="s">
        <v>63</v>
      </c>
      <c r="U460" s="119">
        <v>17</v>
      </c>
      <c r="V460" s="134">
        <v>11562</v>
      </c>
      <c r="W460" s="103" t="s">
        <v>3401</v>
      </c>
      <c r="X460" s="136" t="str">
        <f t="shared" si="23"/>
        <v>11562MCOKC</v>
      </c>
      <c r="Y460" s="137" t="s">
        <v>10702</v>
      </c>
      <c r="Z460" s="119" t="s">
        <v>638</v>
      </c>
      <c r="AA460" s="119" t="s">
        <v>831</v>
      </c>
      <c r="AB460" s="131" t="s">
        <v>3402</v>
      </c>
      <c r="AC460" s="119" t="s">
        <v>52</v>
      </c>
      <c r="AD460" s="119" t="s">
        <v>42</v>
      </c>
      <c r="AE460" s="119" t="s">
        <v>3403</v>
      </c>
      <c r="AF460" s="119" t="s">
        <v>98</v>
      </c>
      <c r="AG460" s="119" t="s">
        <v>99</v>
      </c>
      <c r="AH460" s="119"/>
      <c r="AI460" s="138" t="s">
        <v>1773</v>
      </c>
      <c r="AJ460" s="133" t="s">
        <v>58</v>
      </c>
      <c r="AK460" s="133" t="s">
        <v>57</v>
      </c>
      <c r="AL460" s="133"/>
      <c r="AM460" s="133"/>
      <c r="AN460" s="133" t="s">
        <v>42</v>
      </c>
      <c r="AO460" s="133" t="s">
        <v>42</v>
      </c>
      <c r="AP460" s="133" t="s">
        <v>70</v>
      </c>
      <c r="AQ460" s="133" t="s">
        <v>126</v>
      </c>
      <c r="AR460" s="137"/>
      <c r="AS460" s="137"/>
      <c r="AT460" s="137"/>
      <c r="AU460" s="133">
        <v>1003667470</v>
      </c>
      <c r="AV460" s="133" t="s">
        <v>3404</v>
      </c>
      <c r="AW460" s="133" t="s">
        <v>3405</v>
      </c>
      <c r="AX460" s="138" t="s">
        <v>8179</v>
      </c>
      <c r="AY460" s="138"/>
      <c r="AZ460" s="138"/>
      <c r="BA460" s="138"/>
      <c r="BB460" s="138"/>
      <c r="BC460" s="300">
        <v>2026063379</v>
      </c>
      <c r="BD460" s="300" t="s">
        <v>9342</v>
      </c>
      <c r="BE460" s="138"/>
    </row>
    <row r="461" spans="1:57" s="140" customFormat="1" ht="12" customHeight="1">
      <c r="A461" s="119">
        <v>2013</v>
      </c>
      <c r="B461" s="142" t="s">
        <v>138</v>
      </c>
      <c r="C461" s="119" t="s">
        <v>2047</v>
      </c>
      <c r="D461" s="131" t="s">
        <v>43</v>
      </c>
      <c r="E461" s="131" t="str">
        <f t="shared" si="24"/>
        <v>SIM</v>
      </c>
      <c r="F461" s="131" t="str">
        <f t="shared" si="25"/>
        <v>SIM</v>
      </c>
      <c r="G461" s="132">
        <v>41501</v>
      </c>
      <c r="H461" s="119" t="s">
        <v>44</v>
      </c>
      <c r="I461" s="119" t="s">
        <v>62</v>
      </c>
      <c r="J461" s="119">
        <v>192</v>
      </c>
      <c r="K461" s="119">
        <v>432</v>
      </c>
      <c r="L461" s="119">
        <v>4</v>
      </c>
      <c r="M461" s="119">
        <v>4</v>
      </c>
      <c r="N461" s="119">
        <v>32</v>
      </c>
      <c r="O461" s="119" t="s">
        <v>43</v>
      </c>
      <c r="P461" s="119" t="s">
        <v>43</v>
      </c>
      <c r="Q461" s="133" t="s">
        <v>43</v>
      </c>
      <c r="R461" s="134" t="s">
        <v>18</v>
      </c>
      <c r="S461" s="134" t="s">
        <v>8851</v>
      </c>
      <c r="T461" s="134" t="s">
        <v>63</v>
      </c>
      <c r="U461" s="119">
        <v>17</v>
      </c>
      <c r="V461" s="134">
        <v>11562</v>
      </c>
      <c r="W461" s="103" t="s">
        <v>3389</v>
      </c>
      <c r="X461" s="136" t="str">
        <f t="shared" si="23"/>
        <v>11562ELOKL</v>
      </c>
      <c r="Y461" s="137" t="s">
        <v>10703</v>
      </c>
      <c r="Z461" s="119" t="s">
        <v>638</v>
      </c>
      <c r="AA461" s="119" t="s">
        <v>639</v>
      </c>
      <c r="AB461" s="131" t="s">
        <v>3390</v>
      </c>
      <c r="AC461" s="119" t="s">
        <v>52</v>
      </c>
      <c r="AD461" s="119" t="s">
        <v>42</v>
      </c>
      <c r="AE461" s="119" t="s">
        <v>641</v>
      </c>
      <c r="AF461" s="119" t="s">
        <v>98</v>
      </c>
      <c r="AG461" s="119" t="s">
        <v>99</v>
      </c>
      <c r="AH461" s="119"/>
      <c r="AI461" s="138" t="s">
        <v>1773</v>
      </c>
      <c r="AJ461" s="133" t="s">
        <v>58</v>
      </c>
      <c r="AK461" s="133" t="s">
        <v>57</v>
      </c>
      <c r="AL461" s="133"/>
      <c r="AM461" s="133"/>
      <c r="AN461" s="133" t="s">
        <v>42</v>
      </c>
      <c r="AO461" s="133" t="s">
        <v>42</v>
      </c>
      <c r="AP461" s="133" t="s">
        <v>70</v>
      </c>
      <c r="AQ461" s="133" t="s">
        <v>126</v>
      </c>
      <c r="AR461" s="137"/>
      <c r="AS461" s="137"/>
      <c r="AT461" s="137"/>
      <c r="AU461" s="133">
        <v>1003667519</v>
      </c>
      <c r="AV461" s="133" t="s">
        <v>3391</v>
      </c>
      <c r="AW461" s="133" t="s">
        <v>3392</v>
      </c>
      <c r="AX461" s="138" t="s">
        <v>8179</v>
      </c>
      <c r="AY461" s="138"/>
      <c r="AZ461" s="138"/>
      <c r="BA461" s="138"/>
      <c r="BB461" s="138"/>
      <c r="BC461" s="300">
        <v>2026063379</v>
      </c>
      <c r="BD461" s="300" t="s">
        <v>9343</v>
      </c>
      <c r="BE461" s="138"/>
    </row>
    <row r="462" spans="1:57" s="140" customFormat="1" ht="12" customHeight="1">
      <c r="A462" s="119">
        <v>2013</v>
      </c>
      <c r="B462" s="119" t="s">
        <v>138</v>
      </c>
      <c r="C462" s="119" t="s">
        <v>2047</v>
      </c>
      <c r="D462" s="131" t="s">
        <v>43</v>
      </c>
      <c r="E462" s="131" t="str">
        <f t="shared" si="24"/>
        <v>SIM</v>
      </c>
      <c r="F462" s="131" t="str">
        <f t="shared" si="25"/>
        <v>SIM</v>
      </c>
      <c r="G462" s="132">
        <v>41604</v>
      </c>
      <c r="H462" s="119" t="s">
        <v>44</v>
      </c>
      <c r="I462" s="119" t="s">
        <v>62</v>
      </c>
      <c r="J462" s="119">
        <v>192</v>
      </c>
      <c r="K462" s="119">
        <v>432</v>
      </c>
      <c r="L462" s="119">
        <v>4</v>
      </c>
      <c r="M462" s="119">
        <v>4</v>
      </c>
      <c r="N462" s="119">
        <v>32</v>
      </c>
      <c r="O462" s="119" t="s">
        <v>43</v>
      </c>
      <c r="P462" s="119" t="s">
        <v>43</v>
      </c>
      <c r="Q462" s="133" t="s">
        <v>43</v>
      </c>
      <c r="R462" s="134" t="s">
        <v>18</v>
      </c>
      <c r="S462" s="134" t="s">
        <v>8851</v>
      </c>
      <c r="T462" s="134" t="s">
        <v>63</v>
      </c>
      <c r="U462" s="119">
        <v>11</v>
      </c>
      <c r="V462" s="134">
        <v>11633</v>
      </c>
      <c r="W462" s="103" t="s">
        <v>3163</v>
      </c>
      <c r="X462" s="136" t="str">
        <f t="shared" si="23"/>
        <v>11633PIOQA</v>
      </c>
      <c r="Y462" s="137" t="s">
        <v>3164</v>
      </c>
      <c r="Z462" s="119" t="s">
        <v>1829</v>
      </c>
      <c r="AA462" s="119" t="s">
        <v>75</v>
      </c>
      <c r="AB462" s="131" t="s">
        <v>3165</v>
      </c>
      <c r="AC462" s="119" t="s">
        <v>52</v>
      </c>
      <c r="AD462" s="119" t="s">
        <v>42</v>
      </c>
      <c r="AE462" s="119" t="s">
        <v>3166</v>
      </c>
      <c r="AF462" s="119" t="s">
        <v>341</v>
      </c>
      <c r="AG462" s="119" t="s">
        <v>340</v>
      </c>
      <c r="AH462" s="119"/>
      <c r="AI462" s="138" t="s">
        <v>342</v>
      </c>
      <c r="AJ462" s="133" t="s">
        <v>124</v>
      </c>
      <c r="AK462" s="133" t="s">
        <v>123</v>
      </c>
      <c r="AL462" s="133"/>
      <c r="AM462" s="133"/>
      <c r="AN462" s="133" t="s">
        <v>42</v>
      </c>
      <c r="AO462" s="133" t="s">
        <v>42</v>
      </c>
      <c r="AP462" s="133" t="s">
        <v>1052</v>
      </c>
      <c r="AQ462" s="133" t="s">
        <v>102</v>
      </c>
      <c r="AR462" s="137"/>
      <c r="AS462" s="137"/>
      <c r="AT462" s="137"/>
      <c r="AU462" s="133">
        <v>1001890903</v>
      </c>
      <c r="AV462" s="133" t="s">
        <v>3167</v>
      </c>
      <c r="AW462" s="133" t="s">
        <v>3168</v>
      </c>
      <c r="AX462" s="138" t="s">
        <v>8179</v>
      </c>
      <c r="AY462" s="138"/>
      <c r="AZ462" s="138"/>
      <c r="BA462" s="138"/>
      <c r="BB462" s="138"/>
      <c r="BC462" s="300">
        <v>2026063379</v>
      </c>
      <c r="BD462" s="300" t="s">
        <v>9344</v>
      </c>
      <c r="BE462" s="138"/>
    </row>
    <row r="463" spans="1:57" s="140" customFormat="1" ht="12" customHeight="1">
      <c r="A463" s="119">
        <v>2013</v>
      </c>
      <c r="B463" s="119" t="s">
        <v>138</v>
      </c>
      <c r="C463" s="119" t="s">
        <v>2047</v>
      </c>
      <c r="D463" s="131" t="s">
        <v>43</v>
      </c>
      <c r="E463" s="131" t="str">
        <f t="shared" si="24"/>
        <v>SIM</v>
      </c>
      <c r="F463" s="131" t="str">
        <f t="shared" si="25"/>
        <v>SIM</v>
      </c>
      <c r="G463" s="132">
        <v>41565</v>
      </c>
      <c r="H463" s="119" t="s">
        <v>44</v>
      </c>
      <c r="I463" s="119" t="s">
        <v>62</v>
      </c>
      <c r="J463" s="119">
        <v>192</v>
      </c>
      <c r="K463" s="119">
        <v>432</v>
      </c>
      <c r="L463" s="119">
        <v>4</v>
      </c>
      <c r="M463" s="119">
        <v>4</v>
      </c>
      <c r="N463" s="119">
        <v>32</v>
      </c>
      <c r="O463" s="119" t="s">
        <v>43</v>
      </c>
      <c r="P463" s="119" t="s">
        <v>43</v>
      </c>
      <c r="Q463" s="133" t="s">
        <v>43</v>
      </c>
      <c r="R463" s="134" t="s">
        <v>18</v>
      </c>
      <c r="S463" s="134" t="s">
        <v>8851</v>
      </c>
      <c r="T463" s="134" t="s">
        <v>63</v>
      </c>
      <c r="U463" s="119">
        <v>11</v>
      </c>
      <c r="V463" s="134">
        <v>11589</v>
      </c>
      <c r="W463" s="103" t="s">
        <v>3092</v>
      </c>
      <c r="X463" s="136" t="str">
        <f t="shared" si="23"/>
        <v>11589SPOVB</v>
      </c>
      <c r="Y463" s="137" t="s">
        <v>3093</v>
      </c>
      <c r="Z463" s="119" t="s">
        <v>684</v>
      </c>
      <c r="AA463" s="119" t="s">
        <v>1520</v>
      </c>
      <c r="AB463" s="131" t="s">
        <v>3094</v>
      </c>
      <c r="AC463" s="133" t="s">
        <v>87</v>
      </c>
      <c r="AD463" s="133" t="s">
        <v>42</v>
      </c>
      <c r="AE463" s="143" t="s">
        <v>622</v>
      </c>
      <c r="AF463" s="143" t="s">
        <v>501</v>
      </c>
      <c r="AG463" s="143" t="s">
        <v>502</v>
      </c>
      <c r="AH463" s="143"/>
      <c r="AI463" s="138" t="s">
        <v>503</v>
      </c>
      <c r="AJ463" s="133" t="s">
        <v>123</v>
      </c>
      <c r="AK463" s="133" t="s">
        <v>124</v>
      </c>
      <c r="AL463" s="133"/>
      <c r="AM463" s="133"/>
      <c r="AN463" s="133" t="s">
        <v>42</v>
      </c>
      <c r="AO463" s="133" t="s">
        <v>42</v>
      </c>
      <c r="AP463" s="133" t="s">
        <v>202</v>
      </c>
      <c r="AQ463" s="133" t="s">
        <v>126</v>
      </c>
      <c r="AR463" s="137"/>
      <c r="AS463" s="137"/>
      <c r="AT463" s="137"/>
      <c r="AU463" s="133">
        <v>1001880053</v>
      </c>
      <c r="AV463" s="133" t="s">
        <v>3095</v>
      </c>
      <c r="AW463" s="133" t="s">
        <v>3096</v>
      </c>
      <c r="AX463" s="138" t="s">
        <v>8179</v>
      </c>
      <c r="AY463" s="138"/>
      <c r="AZ463" s="138"/>
      <c r="BA463" s="138"/>
      <c r="BB463" s="138"/>
      <c r="BC463" s="300">
        <v>2026063379</v>
      </c>
      <c r="BD463" s="300" t="s">
        <v>9345</v>
      </c>
      <c r="BE463" s="138"/>
    </row>
    <row r="464" spans="1:57" s="140" customFormat="1" ht="12" customHeight="1">
      <c r="A464" s="119">
        <v>2013</v>
      </c>
      <c r="B464" s="142" t="s">
        <v>138</v>
      </c>
      <c r="C464" s="119" t="s">
        <v>2047</v>
      </c>
      <c r="D464" s="131" t="s">
        <v>43</v>
      </c>
      <c r="E464" s="131" t="str">
        <f t="shared" si="24"/>
        <v>SIM</v>
      </c>
      <c r="F464" s="131" t="str">
        <f t="shared" si="25"/>
        <v>SIM</v>
      </c>
      <c r="G464" s="132">
        <v>41502</v>
      </c>
      <c r="H464" s="119" t="s">
        <v>44</v>
      </c>
      <c r="I464" s="119" t="s">
        <v>62</v>
      </c>
      <c r="J464" s="119">
        <v>192</v>
      </c>
      <c r="K464" s="119">
        <v>432</v>
      </c>
      <c r="L464" s="119">
        <v>4</v>
      </c>
      <c r="M464" s="119">
        <v>4</v>
      </c>
      <c r="N464" s="119">
        <v>32</v>
      </c>
      <c r="O464" s="119" t="s">
        <v>43</v>
      </c>
      <c r="P464" s="119" t="s">
        <v>43</v>
      </c>
      <c r="Q464" s="133" t="s">
        <v>43</v>
      </c>
      <c r="R464" s="134" t="s">
        <v>18</v>
      </c>
      <c r="S464" s="134" t="s">
        <v>8851</v>
      </c>
      <c r="T464" s="134" t="s">
        <v>63</v>
      </c>
      <c r="U464" s="119">
        <v>15</v>
      </c>
      <c r="V464" s="134">
        <v>11660</v>
      </c>
      <c r="W464" s="103" t="s">
        <v>3412</v>
      </c>
      <c r="X464" s="136" t="str">
        <f t="shared" si="23"/>
        <v>11660TIPMA</v>
      </c>
      <c r="Y464" s="148" t="s">
        <v>10637</v>
      </c>
      <c r="Z464" s="119" t="s">
        <v>727</v>
      </c>
      <c r="AA464" s="119" t="s">
        <v>728</v>
      </c>
      <c r="AB464" s="131" t="s">
        <v>3413</v>
      </c>
      <c r="AC464" s="133" t="s">
        <v>87</v>
      </c>
      <c r="AD464" s="133" t="s">
        <v>42</v>
      </c>
      <c r="AE464" s="143" t="s">
        <v>730</v>
      </c>
      <c r="AF464" s="143" t="s">
        <v>89</v>
      </c>
      <c r="AG464" s="143" t="s">
        <v>90</v>
      </c>
      <c r="AH464" s="143"/>
      <c r="AI464" s="138" t="s">
        <v>91</v>
      </c>
      <c r="AJ464" s="133" t="s">
        <v>58</v>
      </c>
      <c r="AK464" s="133" t="s">
        <v>57</v>
      </c>
      <c r="AL464" s="133"/>
      <c r="AM464" s="133"/>
      <c r="AN464" s="133" t="s">
        <v>42</v>
      </c>
      <c r="AO464" s="133" t="s">
        <v>42</v>
      </c>
      <c r="AP464" s="133" t="s">
        <v>1548</v>
      </c>
      <c r="AQ464" s="133" t="s">
        <v>126</v>
      </c>
      <c r="AR464" s="137"/>
      <c r="AS464" s="137"/>
      <c r="AT464" s="137"/>
      <c r="AU464" s="145">
        <v>1003665451</v>
      </c>
      <c r="AV464" s="133" t="s">
        <v>3414</v>
      </c>
      <c r="AW464" s="133" t="s">
        <v>3415</v>
      </c>
      <c r="AX464" s="138" t="s">
        <v>8179</v>
      </c>
      <c r="AY464" s="138"/>
      <c r="AZ464" s="138"/>
      <c r="BA464" s="138"/>
      <c r="BB464" s="138"/>
      <c r="BC464" s="300">
        <v>2026063379</v>
      </c>
      <c r="BD464" s="300" t="s">
        <v>9346</v>
      </c>
      <c r="BE464" s="138"/>
    </row>
    <row r="465" spans="1:57" s="140" customFormat="1" ht="12" customHeight="1">
      <c r="A465" s="119">
        <v>2013</v>
      </c>
      <c r="B465" s="142" t="s">
        <v>138</v>
      </c>
      <c r="C465" s="119" t="s">
        <v>2047</v>
      </c>
      <c r="D465" s="131" t="s">
        <v>43</v>
      </c>
      <c r="E465" s="131" t="str">
        <f t="shared" si="24"/>
        <v>SIM</v>
      </c>
      <c r="F465" s="131" t="str">
        <f t="shared" si="25"/>
        <v>SIM</v>
      </c>
      <c r="G465" s="132">
        <v>41503</v>
      </c>
      <c r="H465" s="119" t="s">
        <v>44</v>
      </c>
      <c r="I465" s="119" t="s">
        <v>62</v>
      </c>
      <c r="J465" s="119">
        <v>192</v>
      </c>
      <c r="K465" s="119">
        <v>432</v>
      </c>
      <c r="L465" s="119">
        <v>4</v>
      </c>
      <c r="M465" s="119">
        <v>4</v>
      </c>
      <c r="N465" s="119">
        <v>32</v>
      </c>
      <c r="O465" s="119" t="s">
        <v>43</v>
      </c>
      <c r="P465" s="119" t="s">
        <v>43</v>
      </c>
      <c r="Q465" s="133" t="s">
        <v>43</v>
      </c>
      <c r="R465" s="134" t="s">
        <v>18</v>
      </c>
      <c r="S465" s="134" t="s">
        <v>8851</v>
      </c>
      <c r="T465" s="134" t="s">
        <v>63</v>
      </c>
      <c r="U465" s="119">
        <v>15</v>
      </c>
      <c r="V465" s="134">
        <v>11660</v>
      </c>
      <c r="W465" s="103" t="s">
        <v>3416</v>
      </c>
      <c r="X465" s="136" t="str">
        <f t="shared" si="23"/>
        <v>11660TIPME</v>
      </c>
      <c r="Y465" s="137" t="s">
        <v>10640</v>
      </c>
      <c r="Z465" s="119" t="s">
        <v>727</v>
      </c>
      <c r="AA465" s="119" t="s">
        <v>728</v>
      </c>
      <c r="AB465" s="131" t="s">
        <v>3417</v>
      </c>
      <c r="AC465" s="133" t="s">
        <v>87</v>
      </c>
      <c r="AD465" s="133" t="s">
        <v>42</v>
      </c>
      <c r="AE465" s="143" t="s">
        <v>730</v>
      </c>
      <c r="AF465" s="143" t="s">
        <v>89</v>
      </c>
      <c r="AG465" s="143" t="s">
        <v>90</v>
      </c>
      <c r="AH465" s="143"/>
      <c r="AI465" s="138" t="s">
        <v>364</v>
      </c>
      <c r="AJ465" s="133" t="s">
        <v>58</v>
      </c>
      <c r="AK465" s="133" t="s">
        <v>57</v>
      </c>
      <c r="AL465" s="133"/>
      <c r="AM465" s="133"/>
      <c r="AN465" s="133" t="s">
        <v>42</v>
      </c>
      <c r="AO465" s="133" t="s">
        <v>42</v>
      </c>
      <c r="AP465" s="133" t="s">
        <v>1548</v>
      </c>
      <c r="AQ465" s="133" t="s">
        <v>126</v>
      </c>
      <c r="AR465" s="137"/>
      <c r="AS465" s="137"/>
      <c r="AT465" s="137"/>
      <c r="AU465" s="133">
        <v>1003665540</v>
      </c>
      <c r="AV465" s="133" t="s">
        <v>3418</v>
      </c>
      <c r="AW465" s="133" t="s">
        <v>3419</v>
      </c>
      <c r="AX465" s="138" t="s">
        <v>8179</v>
      </c>
      <c r="AY465" s="138"/>
      <c r="AZ465" s="138"/>
      <c r="BA465" s="138"/>
      <c r="BB465" s="138"/>
      <c r="BC465" s="300">
        <v>2026063379</v>
      </c>
      <c r="BD465" s="300" t="s">
        <v>9347</v>
      </c>
      <c r="BE465" s="138"/>
    </row>
    <row r="466" spans="1:57" s="140" customFormat="1" ht="12" customHeight="1">
      <c r="A466" s="119">
        <v>2013</v>
      </c>
      <c r="B466" s="142" t="s">
        <v>138</v>
      </c>
      <c r="C466" s="119" t="s">
        <v>2047</v>
      </c>
      <c r="D466" s="131" t="s">
        <v>43</v>
      </c>
      <c r="E466" s="131" t="str">
        <f t="shared" si="24"/>
        <v>SIM</v>
      </c>
      <c r="F466" s="131" t="str">
        <f t="shared" si="25"/>
        <v>SIM</v>
      </c>
      <c r="G466" s="132">
        <v>41619</v>
      </c>
      <c r="H466" s="119" t="s">
        <v>44</v>
      </c>
      <c r="I466" s="119" t="s">
        <v>62</v>
      </c>
      <c r="J466" s="119">
        <v>192</v>
      </c>
      <c r="K466" s="119">
        <v>432</v>
      </c>
      <c r="L466" s="119">
        <v>4</v>
      </c>
      <c r="M466" s="119">
        <v>4</v>
      </c>
      <c r="N466" s="119">
        <v>32</v>
      </c>
      <c r="O466" s="119" t="s">
        <v>43</v>
      </c>
      <c r="P466" s="119" t="s">
        <v>43</v>
      </c>
      <c r="Q466" s="133" t="s">
        <v>43</v>
      </c>
      <c r="R466" s="134" t="s">
        <v>18</v>
      </c>
      <c r="S466" s="134" t="s">
        <v>8851</v>
      </c>
      <c r="T466" s="134" t="s">
        <v>63</v>
      </c>
      <c r="U466" s="119">
        <v>15</v>
      </c>
      <c r="V466" s="134">
        <v>11660</v>
      </c>
      <c r="W466" s="103" t="s">
        <v>3420</v>
      </c>
      <c r="X466" s="136" t="str">
        <f t="shared" si="23"/>
        <v>11660TIPMF</v>
      </c>
      <c r="Y466" s="137" t="s">
        <v>10641</v>
      </c>
      <c r="Z466" s="119" t="s">
        <v>727</v>
      </c>
      <c r="AA466" s="119" t="s">
        <v>728</v>
      </c>
      <c r="AB466" s="131" t="s">
        <v>3421</v>
      </c>
      <c r="AC466" s="133" t="s">
        <v>87</v>
      </c>
      <c r="AD466" s="133" t="s">
        <v>42</v>
      </c>
      <c r="AE466" s="143" t="s">
        <v>730</v>
      </c>
      <c r="AF466" s="143" t="s">
        <v>89</v>
      </c>
      <c r="AG466" s="143" t="s">
        <v>90</v>
      </c>
      <c r="AH466" s="143"/>
      <c r="AI466" s="138" t="s">
        <v>364</v>
      </c>
      <c r="AJ466" s="133" t="s">
        <v>58</v>
      </c>
      <c r="AK466" s="133" t="s">
        <v>57</v>
      </c>
      <c r="AL466" s="133"/>
      <c r="AM466" s="133"/>
      <c r="AN466" s="133" t="s">
        <v>42</v>
      </c>
      <c r="AO466" s="133" t="s">
        <v>42</v>
      </c>
      <c r="AP466" s="133" t="s">
        <v>1548</v>
      </c>
      <c r="AQ466" s="133" t="s">
        <v>126</v>
      </c>
      <c r="AR466" s="137"/>
      <c r="AS466" s="137"/>
      <c r="AT466" s="137"/>
      <c r="AU466" s="133">
        <v>1003665575</v>
      </c>
      <c r="AV466" s="133" t="s">
        <v>3422</v>
      </c>
      <c r="AW466" s="133" t="s">
        <v>3423</v>
      </c>
      <c r="AX466" s="138" t="s">
        <v>8179</v>
      </c>
      <c r="AY466" s="138"/>
      <c r="AZ466" s="138"/>
      <c r="BA466" s="138"/>
      <c r="BB466" s="138"/>
      <c r="BC466" s="300">
        <v>2026063379</v>
      </c>
      <c r="BD466" s="300" t="s">
        <v>9348</v>
      </c>
      <c r="BE466" s="138"/>
    </row>
    <row r="467" spans="1:57" s="140" customFormat="1" ht="12" customHeight="1" thickBot="1">
      <c r="A467" s="119">
        <v>2013</v>
      </c>
      <c r="B467" s="119" t="s">
        <v>138</v>
      </c>
      <c r="C467" s="119" t="s">
        <v>2047</v>
      </c>
      <c r="D467" s="131" t="s">
        <v>43</v>
      </c>
      <c r="E467" s="131" t="str">
        <f t="shared" si="24"/>
        <v>SIM</v>
      </c>
      <c r="F467" s="131" t="str">
        <f t="shared" si="25"/>
        <v>SIM</v>
      </c>
      <c r="G467" s="132">
        <v>41774</v>
      </c>
      <c r="H467" s="119" t="s">
        <v>44</v>
      </c>
      <c r="I467" s="119" t="s">
        <v>62</v>
      </c>
      <c r="J467" s="119">
        <v>192</v>
      </c>
      <c r="K467" s="119">
        <v>432</v>
      </c>
      <c r="L467" s="119">
        <v>4</v>
      </c>
      <c r="M467" s="119">
        <v>4</v>
      </c>
      <c r="N467" s="119">
        <v>32</v>
      </c>
      <c r="O467" s="119" t="s">
        <v>43</v>
      </c>
      <c r="P467" s="119" t="s">
        <v>43</v>
      </c>
      <c r="Q467" s="133" t="s">
        <v>43</v>
      </c>
      <c r="R467" s="134" t="s">
        <v>18</v>
      </c>
      <c r="S467" s="134" t="s">
        <v>8851</v>
      </c>
      <c r="T467" s="134" t="s">
        <v>63</v>
      </c>
      <c r="U467" s="119">
        <v>19</v>
      </c>
      <c r="V467" s="134">
        <v>11340</v>
      </c>
      <c r="W467" s="103" t="s">
        <v>2445</v>
      </c>
      <c r="X467" s="136" t="str">
        <f t="shared" si="23"/>
        <v>11340CGPNT</v>
      </c>
      <c r="Y467" s="149" t="s">
        <v>2446</v>
      </c>
      <c r="Z467" s="119" t="s">
        <v>568</v>
      </c>
      <c r="AA467" s="119" t="s">
        <v>569</v>
      </c>
      <c r="AB467" s="131" t="s">
        <v>2447</v>
      </c>
      <c r="AC467" s="119" t="s">
        <v>87</v>
      </c>
      <c r="AD467" s="119" t="s">
        <v>42</v>
      </c>
      <c r="AE467" s="119" t="s">
        <v>571</v>
      </c>
      <c r="AF467" s="119" t="s">
        <v>89</v>
      </c>
      <c r="AG467" s="119" t="s">
        <v>90</v>
      </c>
      <c r="AH467" s="119"/>
      <c r="AI467" s="138" t="s">
        <v>364</v>
      </c>
      <c r="AJ467" s="133" t="s">
        <v>58</v>
      </c>
      <c r="AK467" s="133" t="s">
        <v>57</v>
      </c>
      <c r="AL467" s="133"/>
      <c r="AM467" s="133"/>
      <c r="AN467" s="133" t="s">
        <v>42</v>
      </c>
      <c r="AO467" s="133" t="s">
        <v>42</v>
      </c>
      <c r="AP467" s="133" t="s">
        <v>81</v>
      </c>
      <c r="AQ467" s="133" t="s">
        <v>71</v>
      </c>
      <c r="AR467" s="137"/>
      <c r="AS467" s="137"/>
      <c r="AT467" s="137"/>
      <c r="AU467" s="133">
        <v>1003668760</v>
      </c>
      <c r="AV467" s="133" t="s">
        <v>2448</v>
      </c>
      <c r="AW467" s="133" t="s">
        <v>2449</v>
      </c>
      <c r="AX467" s="138" t="s">
        <v>8179</v>
      </c>
      <c r="AY467" s="138"/>
      <c r="AZ467" s="138"/>
      <c r="BA467" s="138"/>
      <c r="BB467" s="138"/>
      <c r="BC467" s="300">
        <v>2026063379</v>
      </c>
      <c r="BD467" s="300" t="s">
        <v>9349</v>
      </c>
      <c r="BE467" s="138"/>
    </row>
    <row r="468" spans="1:57" s="140" customFormat="1" ht="12" customHeight="1" thickBot="1">
      <c r="A468" s="119">
        <v>2013</v>
      </c>
      <c r="B468" s="119" t="s">
        <v>138</v>
      </c>
      <c r="C468" s="119" t="s">
        <v>2047</v>
      </c>
      <c r="D468" s="131" t="s">
        <v>43</v>
      </c>
      <c r="E468" s="131" t="str">
        <f t="shared" si="24"/>
        <v>SIM</v>
      </c>
      <c r="F468" s="131" t="str">
        <f t="shared" si="25"/>
        <v>SIM</v>
      </c>
      <c r="G468" s="132">
        <v>41470</v>
      </c>
      <c r="H468" s="119" t="s">
        <v>44</v>
      </c>
      <c r="I468" s="119" t="s">
        <v>62</v>
      </c>
      <c r="J468" s="119">
        <v>192</v>
      </c>
      <c r="K468" s="119">
        <v>432</v>
      </c>
      <c r="L468" s="119">
        <v>4</v>
      </c>
      <c r="M468" s="119">
        <v>4</v>
      </c>
      <c r="N468" s="119">
        <v>32</v>
      </c>
      <c r="O468" s="119" t="s">
        <v>43</v>
      </c>
      <c r="P468" s="119" t="s">
        <v>43</v>
      </c>
      <c r="Q468" s="133" t="s">
        <v>43</v>
      </c>
      <c r="R468" s="134" t="s">
        <v>18</v>
      </c>
      <c r="S468" s="134" t="s">
        <v>8851</v>
      </c>
      <c r="T468" s="134" t="s">
        <v>63</v>
      </c>
      <c r="U468" s="119">
        <v>19</v>
      </c>
      <c r="V468" s="134">
        <v>11340</v>
      </c>
      <c r="W468" s="103" t="s">
        <v>2450</v>
      </c>
      <c r="X468" s="150" t="str">
        <f t="shared" si="23"/>
        <v>11340CGPNU</v>
      </c>
      <c r="Y468" s="249" t="s">
        <v>10684</v>
      </c>
      <c r="Z468" s="151" t="s">
        <v>568</v>
      </c>
      <c r="AA468" s="119" t="s">
        <v>569</v>
      </c>
      <c r="AB468" s="131" t="s">
        <v>2451</v>
      </c>
      <c r="AC468" s="133" t="s">
        <v>87</v>
      </c>
      <c r="AD468" s="133" t="s">
        <v>42</v>
      </c>
      <c r="AE468" s="143" t="s">
        <v>571</v>
      </c>
      <c r="AF468" s="143" t="s">
        <v>89</v>
      </c>
      <c r="AG468" s="143" t="s">
        <v>90</v>
      </c>
      <c r="AH468" s="143"/>
      <c r="AI468" s="138" t="s">
        <v>474</v>
      </c>
      <c r="AJ468" s="133" t="s">
        <v>58</v>
      </c>
      <c r="AK468" s="133" t="s">
        <v>57</v>
      </c>
      <c r="AL468" s="133"/>
      <c r="AM468" s="133"/>
      <c r="AN468" s="133" t="s">
        <v>42</v>
      </c>
      <c r="AO468" s="133" t="s">
        <v>42</v>
      </c>
      <c r="AP468" s="133" t="s">
        <v>81</v>
      </c>
      <c r="AQ468" s="133" t="s">
        <v>71</v>
      </c>
      <c r="AR468" s="137"/>
      <c r="AS468" s="137"/>
      <c r="AT468" s="137"/>
      <c r="AU468" s="157">
        <v>1003668795</v>
      </c>
      <c r="AV468" s="133" t="s">
        <v>2452</v>
      </c>
      <c r="AW468" s="133" t="s">
        <v>2453</v>
      </c>
      <c r="AX468" s="138" t="s">
        <v>8179</v>
      </c>
      <c r="AY468" s="138"/>
      <c r="AZ468" s="138"/>
      <c r="BA468" s="138"/>
      <c r="BB468" s="138"/>
      <c r="BC468" s="300">
        <v>2026063379</v>
      </c>
      <c r="BD468" s="300" t="s">
        <v>9350</v>
      </c>
      <c r="BE468" s="138"/>
    </row>
    <row r="469" spans="1:57" s="140" customFormat="1" ht="12" customHeight="1">
      <c r="A469" s="119">
        <v>2013</v>
      </c>
      <c r="B469" s="119" t="s">
        <v>138</v>
      </c>
      <c r="C469" s="119" t="s">
        <v>2047</v>
      </c>
      <c r="D469" s="131" t="s">
        <v>43</v>
      </c>
      <c r="E469" s="131" t="str">
        <f t="shared" si="24"/>
        <v>SIM</v>
      </c>
      <c r="F469" s="131" t="str">
        <f t="shared" si="25"/>
        <v>SIM</v>
      </c>
      <c r="G469" s="132">
        <v>41717</v>
      </c>
      <c r="H469" s="119" t="s">
        <v>44</v>
      </c>
      <c r="I469" s="119" t="s">
        <v>62</v>
      </c>
      <c r="J469" s="119">
        <v>192</v>
      </c>
      <c r="K469" s="119">
        <v>432</v>
      </c>
      <c r="L469" s="119">
        <v>4</v>
      </c>
      <c r="M469" s="119">
        <v>4</v>
      </c>
      <c r="N469" s="119">
        <v>32</v>
      </c>
      <c r="O469" s="119" t="s">
        <v>43</v>
      </c>
      <c r="P469" s="119" t="s">
        <v>43</v>
      </c>
      <c r="Q469" s="133" t="s">
        <v>43</v>
      </c>
      <c r="R469" s="134" t="s">
        <v>18</v>
      </c>
      <c r="S469" s="134" t="s">
        <v>8851</v>
      </c>
      <c r="T469" s="134" t="s">
        <v>63</v>
      </c>
      <c r="U469" s="119">
        <v>19</v>
      </c>
      <c r="V469" s="134">
        <v>11340</v>
      </c>
      <c r="W469" s="103" t="s">
        <v>2454</v>
      </c>
      <c r="X469" s="136" t="str">
        <f t="shared" si="23"/>
        <v>11340CGPOB</v>
      </c>
      <c r="Y469" s="163" t="s">
        <v>10918</v>
      </c>
      <c r="Z469" s="119" t="s">
        <v>568</v>
      </c>
      <c r="AA469" s="119" t="s">
        <v>569</v>
      </c>
      <c r="AB469" s="131" t="s">
        <v>2455</v>
      </c>
      <c r="AC469" s="119" t="s">
        <v>87</v>
      </c>
      <c r="AD469" s="119" t="s">
        <v>42</v>
      </c>
      <c r="AE469" s="119" t="s">
        <v>571</v>
      </c>
      <c r="AF469" s="119" t="s">
        <v>89</v>
      </c>
      <c r="AG469" s="119" t="s">
        <v>90</v>
      </c>
      <c r="AH469" s="119"/>
      <c r="AI469" s="138" t="s">
        <v>364</v>
      </c>
      <c r="AJ469" s="133" t="s">
        <v>58</v>
      </c>
      <c r="AK469" s="133" t="s">
        <v>57</v>
      </c>
      <c r="AL469" s="133"/>
      <c r="AM469" s="133"/>
      <c r="AN469" s="133" t="s">
        <v>42</v>
      </c>
      <c r="AO469" s="133" t="s">
        <v>42</v>
      </c>
      <c r="AP469" s="133" t="s">
        <v>81</v>
      </c>
      <c r="AQ469" s="133" t="s">
        <v>71</v>
      </c>
      <c r="AR469" s="137"/>
      <c r="AS469" s="137"/>
      <c r="AT469" s="137"/>
      <c r="AU469" s="133">
        <v>1003669007</v>
      </c>
      <c r="AV469" s="133" t="s">
        <v>2456</v>
      </c>
      <c r="AW469" s="133" t="s">
        <v>2457</v>
      </c>
      <c r="AX469" s="138" t="s">
        <v>8179</v>
      </c>
      <c r="AY469" s="138"/>
      <c r="AZ469" s="138"/>
      <c r="BA469" s="138"/>
      <c r="BB469" s="138"/>
      <c r="BC469" s="300">
        <v>2026063379</v>
      </c>
      <c r="BD469" s="300" t="s">
        <v>9351</v>
      </c>
      <c r="BE469" s="138"/>
    </row>
    <row r="470" spans="1:57" s="140" customFormat="1" ht="12" customHeight="1">
      <c r="A470" s="119">
        <v>2013</v>
      </c>
      <c r="B470" s="119" t="s">
        <v>138</v>
      </c>
      <c r="C470" s="119" t="s">
        <v>2047</v>
      </c>
      <c r="D470" s="131" t="s">
        <v>43</v>
      </c>
      <c r="E470" s="131" t="str">
        <f t="shared" si="24"/>
        <v>SIM</v>
      </c>
      <c r="F470" s="131" t="str">
        <f t="shared" si="25"/>
        <v>SIM</v>
      </c>
      <c r="G470" s="132">
        <v>41471</v>
      </c>
      <c r="H470" s="119" t="s">
        <v>44</v>
      </c>
      <c r="I470" s="119" t="s">
        <v>62</v>
      </c>
      <c r="J470" s="119">
        <v>192</v>
      </c>
      <c r="K470" s="119">
        <v>432</v>
      </c>
      <c r="L470" s="119">
        <v>4</v>
      </c>
      <c r="M470" s="119">
        <v>4</v>
      </c>
      <c r="N470" s="119">
        <v>32</v>
      </c>
      <c r="O470" s="119" t="s">
        <v>43</v>
      </c>
      <c r="P470" s="119" t="s">
        <v>43</v>
      </c>
      <c r="Q470" s="133" t="s">
        <v>43</v>
      </c>
      <c r="R470" s="134" t="s">
        <v>18</v>
      </c>
      <c r="S470" s="134" t="s">
        <v>8851</v>
      </c>
      <c r="T470" s="134" t="s">
        <v>63</v>
      </c>
      <c r="U470" s="119">
        <v>19</v>
      </c>
      <c r="V470" s="134">
        <v>11020</v>
      </c>
      <c r="W470" s="103" t="s">
        <v>2112</v>
      </c>
      <c r="X470" s="136" t="str">
        <f t="shared" si="23"/>
        <v>11020XNQKD</v>
      </c>
      <c r="Y470" s="137" t="s">
        <v>2113</v>
      </c>
      <c r="Z470" s="119" t="s">
        <v>360</v>
      </c>
      <c r="AA470" s="119" t="s">
        <v>361</v>
      </c>
      <c r="AB470" s="131" t="s">
        <v>2114</v>
      </c>
      <c r="AC470" s="133" t="s">
        <v>87</v>
      </c>
      <c r="AD470" s="133" t="s">
        <v>42</v>
      </c>
      <c r="AE470" s="143" t="s">
        <v>363</v>
      </c>
      <c r="AF470" s="143" t="s">
        <v>89</v>
      </c>
      <c r="AG470" s="143" t="s">
        <v>90</v>
      </c>
      <c r="AH470" s="143"/>
      <c r="AI470" s="138" t="s">
        <v>91</v>
      </c>
      <c r="AJ470" s="133" t="s">
        <v>58</v>
      </c>
      <c r="AK470" s="133" t="s">
        <v>57</v>
      </c>
      <c r="AL470" s="133"/>
      <c r="AM470" s="133"/>
      <c r="AN470" s="133" t="s">
        <v>42</v>
      </c>
      <c r="AO470" s="133" t="s">
        <v>42</v>
      </c>
      <c r="AP470" s="133" t="s">
        <v>202</v>
      </c>
      <c r="AQ470" s="133" t="s">
        <v>126</v>
      </c>
      <c r="AR470" s="137"/>
      <c r="AS470" s="137"/>
      <c r="AT470" s="137"/>
      <c r="AU470" s="133">
        <v>1003665699</v>
      </c>
      <c r="AV470" s="133" t="s">
        <v>2115</v>
      </c>
      <c r="AW470" s="133" t="s">
        <v>2116</v>
      </c>
      <c r="AX470" s="138" t="s">
        <v>8179</v>
      </c>
      <c r="AY470" s="138"/>
      <c r="AZ470" s="138"/>
      <c r="BA470" s="138"/>
      <c r="BB470" s="138"/>
      <c r="BC470" s="300">
        <v>2026063379</v>
      </c>
      <c r="BD470" s="300" t="s">
        <v>9352</v>
      </c>
      <c r="BE470" s="138"/>
    </row>
    <row r="471" spans="1:57" s="140" customFormat="1" ht="12" customHeight="1">
      <c r="A471" s="119">
        <v>2013</v>
      </c>
      <c r="B471" s="119" t="s">
        <v>138</v>
      </c>
      <c r="C471" s="119" t="s">
        <v>2047</v>
      </c>
      <c r="D471" s="131" t="s">
        <v>43</v>
      </c>
      <c r="E471" s="131" t="str">
        <f t="shared" si="24"/>
        <v>SIM</v>
      </c>
      <c r="F471" s="131" t="str">
        <f t="shared" si="25"/>
        <v>SIM</v>
      </c>
      <c r="G471" s="132">
        <v>41471</v>
      </c>
      <c r="H471" s="119" t="s">
        <v>44</v>
      </c>
      <c r="I471" s="119" t="s">
        <v>62</v>
      </c>
      <c r="J471" s="119">
        <v>192</v>
      </c>
      <c r="K471" s="119">
        <v>432</v>
      </c>
      <c r="L471" s="119">
        <v>4</v>
      </c>
      <c r="M471" s="119">
        <v>4</v>
      </c>
      <c r="N471" s="119">
        <v>32</v>
      </c>
      <c r="O471" s="119" t="s">
        <v>43</v>
      </c>
      <c r="P471" s="119" t="s">
        <v>43</v>
      </c>
      <c r="Q471" s="133" t="s">
        <v>43</v>
      </c>
      <c r="R471" s="134" t="s">
        <v>18</v>
      </c>
      <c r="S471" s="134" t="s">
        <v>8851</v>
      </c>
      <c r="T471" s="134" t="s">
        <v>63</v>
      </c>
      <c r="U471" s="119">
        <v>19</v>
      </c>
      <c r="V471" s="134">
        <v>11020</v>
      </c>
      <c r="W471" s="103" t="s">
        <v>2117</v>
      </c>
      <c r="X471" s="136" t="str">
        <f t="shared" si="23"/>
        <v>11020XNQKE</v>
      </c>
      <c r="Y471" s="137" t="s">
        <v>2118</v>
      </c>
      <c r="Z471" s="119" t="s">
        <v>360</v>
      </c>
      <c r="AA471" s="119" t="s">
        <v>361</v>
      </c>
      <c r="AB471" s="131" t="s">
        <v>2119</v>
      </c>
      <c r="AC471" s="133" t="s">
        <v>87</v>
      </c>
      <c r="AD471" s="133" t="s">
        <v>42</v>
      </c>
      <c r="AE471" s="143" t="s">
        <v>363</v>
      </c>
      <c r="AF471" s="143" t="s">
        <v>89</v>
      </c>
      <c r="AG471" s="143" t="s">
        <v>90</v>
      </c>
      <c r="AH471" s="143"/>
      <c r="AI471" s="138" t="s">
        <v>364</v>
      </c>
      <c r="AJ471" s="133" t="s">
        <v>58</v>
      </c>
      <c r="AK471" s="133" t="s">
        <v>57</v>
      </c>
      <c r="AL471" s="133"/>
      <c r="AM471" s="133"/>
      <c r="AN471" s="133" t="s">
        <v>42</v>
      </c>
      <c r="AO471" s="133" t="s">
        <v>42</v>
      </c>
      <c r="AP471" s="133" t="s">
        <v>202</v>
      </c>
      <c r="AQ471" s="133" t="s">
        <v>126</v>
      </c>
      <c r="AR471" s="137"/>
      <c r="AS471" s="137"/>
      <c r="AT471" s="137"/>
      <c r="AU471" s="133">
        <v>1003665834</v>
      </c>
      <c r="AV471" s="133" t="s">
        <v>2120</v>
      </c>
      <c r="AW471" s="133" t="s">
        <v>2121</v>
      </c>
      <c r="AX471" s="138" t="s">
        <v>8179</v>
      </c>
      <c r="AY471" s="138"/>
      <c r="AZ471" s="138"/>
      <c r="BA471" s="138"/>
      <c r="BB471" s="138"/>
      <c r="BC471" s="300">
        <v>2026063379</v>
      </c>
      <c r="BD471" s="300" t="s">
        <v>9353</v>
      </c>
      <c r="BE471" s="138"/>
    </row>
    <row r="472" spans="1:57" s="140" customFormat="1" ht="12" customHeight="1">
      <c r="A472" s="119">
        <v>2013</v>
      </c>
      <c r="B472" s="119" t="s">
        <v>138</v>
      </c>
      <c r="C472" s="119" t="s">
        <v>2047</v>
      </c>
      <c r="D472" s="131" t="s">
        <v>43</v>
      </c>
      <c r="E472" s="131" t="str">
        <f t="shared" si="24"/>
        <v>SIM</v>
      </c>
      <c r="F472" s="131" t="str">
        <f t="shared" si="25"/>
        <v>SIM</v>
      </c>
      <c r="G472" s="132">
        <v>41471</v>
      </c>
      <c r="H472" s="119" t="s">
        <v>44</v>
      </c>
      <c r="I472" s="119" t="s">
        <v>62</v>
      </c>
      <c r="J472" s="119">
        <v>192</v>
      </c>
      <c r="K472" s="119">
        <v>432</v>
      </c>
      <c r="L472" s="119">
        <v>4</v>
      </c>
      <c r="M472" s="119">
        <v>4</v>
      </c>
      <c r="N472" s="119">
        <v>32</v>
      </c>
      <c r="O472" s="119" t="s">
        <v>43</v>
      </c>
      <c r="P472" s="119" t="s">
        <v>43</v>
      </c>
      <c r="Q472" s="133" t="s">
        <v>43</v>
      </c>
      <c r="R472" s="134" t="s">
        <v>18</v>
      </c>
      <c r="S472" s="134" t="s">
        <v>8851</v>
      </c>
      <c r="T472" s="134" t="s">
        <v>63</v>
      </c>
      <c r="U472" s="119">
        <v>19</v>
      </c>
      <c r="V472" s="134">
        <v>11020</v>
      </c>
      <c r="W472" s="103" t="s">
        <v>2122</v>
      </c>
      <c r="X472" s="136" t="str">
        <f t="shared" si="23"/>
        <v>11020XNQKH</v>
      </c>
      <c r="Y472" s="137" t="s">
        <v>2123</v>
      </c>
      <c r="Z472" s="119" t="s">
        <v>360</v>
      </c>
      <c r="AA472" s="119" t="s">
        <v>361</v>
      </c>
      <c r="AB472" s="131" t="s">
        <v>2124</v>
      </c>
      <c r="AC472" s="133" t="s">
        <v>87</v>
      </c>
      <c r="AD472" s="133" t="s">
        <v>42</v>
      </c>
      <c r="AE472" s="143" t="s">
        <v>363</v>
      </c>
      <c r="AF472" s="143" t="s">
        <v>89</v>
      </c>
      <c r="AG472" s="143" t="s">
        <v>90</v>
      </c>
      <c r="AH472" s="143"/>
      <c r="AI472" s="138" t="s">
        <v>364</v>
      </c>
      <c r="AJ472" s="133" t="s">
        <v>58</v>
      </c>
      <c r="AK472" s="133" t="s">
        <v>57</v>
      </c>
      <c r="AL472" s="133"/>
      <c r="AM472" s="133"/>
      <c r="AN472" s="133" t="s">
        <v>42</v>
      </c>
      <c r="AO472" s="133" t="s">
        <v>42</v>
      </c>
      <c r="AP472" s="133" t="s">
        <v>202</v>
      </c>
      <c r="AQ472" s="133" t="s">
        <v>126</v>
      </c>
      <c r="AR472" s="137"/>
      <c r="AS472" s="137"/>
      <c r="AT472" s="137"/>
      <c r="AU472" s="133">
        <v>1003665931</v>
      </c>
      <c r="AV472" s="133" t="s">
        <v>2125</v>
      </c>
      <c r="AW472" s="133" t="s">
        <v>2126</v>
      </c>
      <c r="AX472" s="138" t="s">
        <v>8179</v>
      </c>
      <c r="AY472" s="138"/>
      <c r="AZ472" s="138"/>
      <c r="BA472" s="138"/>
      <c r="BB472" s="138"/>
      <c r="BC472" s="300">
        <v>2026063379</v>
      </c>
      <c r="BD472" s="300" t="s">
        <v>9354</v>
      </c>
      <c r="BE472" s="138"/>
    </row>
    <row r="473" spans="1:57" s="140" customFormat="1" ht="12" customHeight="1">
      <c r="A473" s="119">
        <v>2013</v>
      </c>
      <c r="B473" s="119" t="s">
        <v>138</v>
      </c>
      <c r="C473" s="119" t="s">
        <v>2047</v>
      </c>
      <c r="D473" s="131" t="s">
        <v>43</v>
      </c>
      <c r="E473" s="131" t="str">
        <f t="shared" si="24"/>
        <v>SIM</v>
      </c>
      <c r="F473" s="131" t="str">
        <f t="shared" si="25"/>
        <v>SIM</v>
      </c>
      <c r="G473" s="132">
        <v>41503</v>
      </c>
      <c r="H473" s="119" t="s">
        <v>44</v>
      </c>
      <c r="I473" s="119" t="s">
        <v>62</v>
      </c>
      <c r="J473" s="119">
        <v>192</v>
      </c>
      <c r="K473" s="119">
        <v>432</v>
      </c>
      <c r="L473" s="119">
        <v>4</v>
      </c>
      <c r="M473" s="119">
        <v>4</v>
      </c>
      <c r="N473" s="119">
        <v>32</v>
      </c>
      <c r="O473" s="119" t="s">
        <v>43</v>
      </c>
      <c r="P473" s="119" t="s">
        <v>43</v>
      </c>
      <c r="Q473" s="133" t="s">
        <v>43</v>
      </c>
      <c r="R473" s="134" t="s">
        <v>18</v>
      </c>
      <c r="S473" s="134" t="s">
        <v>8851</v>
      </c>
      <c r="T473" s="134" t="s">
        <v>63</v>
      </c>
      <c r="U473" s="119">
        <v>16</v>
      </c>
      <c r="V473" s="134">
        <v>11316</v>
      </c>
      <c r="W473" s="103" t="s">
        <v>2401</v>
      </c>
      <c r="X473" s="136" t="str">
        <f t="shared" si="23"/>
        <v>11316RCQOD</v>
      </c>
      <c r="Y473" s="246" t="s">
        <v>10691</v>
      </c>
      <c r="Z473" s="119" t="s">
        <v>2402</v>
      </c>
      <c r="AA473" s="119" t="s">
        <v>2142</v>
      </c>
      <c r="AB473" s="131" t="s">
        <v>2403</v>
      </c>
      <c r="AC473" s="119" t="s">
        <v>52</v>
      </c>
      <c r="AD473" s="119" t="s">
        <v>42</v>
      </c>
      <c r="AE473" s="119" t="s">
        <v>2404</v>
      </c>
      <c r="AF473" s="119" t="s">
        <v>98</v>
      </c>
      <c r="AG473" s="119" t="s">
        <v>99</v>
      </c>
      <c r="AH473" s="119"/>
      <c r="AI473" s="138" t="s">
        <v>1773</v>
      </c>
      <c r="AJ473" s="133" t="s">
        <v>58</v>
      </c>
      <c r="AK473" s="133" t="s">
        <v>57</v>
      </c>
      <c r="AL473" s="133"/>
      <c r="AM473" s="133"/>
      <c r="AN473" s="133" t="s">
        <v>42</v>
      </c>
      <c r="AO473" s="133" t="s">
        <v>42</v>
      </c>
      <c r="AP473" s="133" t="s">
        <v>70</v>
      </c>
      <c r="AQ473" s="133" t="s">
        <v>126</v>
      </c>
      <c r="AR473" s="137"/>
      <c r="AS473" s="137"/>
      <c r="AT473" s="137"/>
      <c r="AU473" s="133">
        <v>1003671460</v>
      </c>
      <c r="AV473" s="133" t="s">
        <v>2405</v>
      </c>
      <c r="AW473" s="133" t="s">
        <v>2406</v>
      </c>
      <c r="AX473" s="138" t="s">
        <v>8179</v>
      </c>
      <c r="AY473" s="138"/>
      <c r="AZ473" s="138"/>
      <c r="BA473" s="138"/>
      <c r="BB473" s="138"/>
      <c r="BC473" s="300">
        <v>2026063379</v>
      </c>
      <c r="BD473" s="300" t="s">
        <v>9355</v>
      </c>
      <c r="BE473" s="138"/>
    </row>
    <row r="474" spans="1:57" s="140" customFormat="1" ht="12" customHeight="1">
      <c r="A474" s="119">
        <v>2013</v>
      </c>
      <c r="B474" s="119" t="s">
        <v>138</v>
      </c>
      <c r="C474" s="119" t="s">
        <v>2047</v>
      </c>
      <c r="D474" s="131" t="s">
        <v>43</v>
      </c>
      <c r="E474" s="131" t="str">
        <f t="shared" si="24"/>
        <v>SIM</v>
      </c>
      <c r="F474" s="131" t="str">
        <f t="shared" si="25"/>
        <v>SIM</v>
      </c>
      <c r="G474" s="132">
        <v>41505</v>
      </c>
      <c r="H474" s="119" t="s">
        <v>44</v>
      </c>
      <c r="I474" s="119" t="s">
        <v>62</v>
      </c>
      <c r="J474" s="119">
        <v>192</v>
      </c>
      <c r="K474" s="119">
        <v>432</v>
      </c>
      <c r="L474" s="119">
        <v>4</v>
      </c>
      <c r="M474" s="119">
        <v>4</v>
      </c>
      <c r="N474" s="119">
        <v>32</v>
      </c>
      <c r="O474" s="119" t="s">
        <v>43</v>
      </c>
      <c r="P474" s="119" t="s">
        <v>43</v>
      </c>
      <c r="Q474" s="133" t="s">
        <v>43</v>
      </c>
      <c r="R474" s="134" t="s">
        <v>18</v>
      </c>
      <c r="S474" s="134" t="s">
        <v>8851</v>
      </c>
      <c r="T474" s="134" t="s">
        <v>63</v>
      </c>
      <c r="U474" s="119">
        <v>16</v>
      </c>
      <c r="V474" s="134">
        <v>11316</v>
      </c>
      <c r="W474" s="103" t="s">
        <v>2407</v>
      </c>
      <c r="X474" s="136" t="str">
        <f t="shared" si="23"/>
        <v>11316RCQOE</v>
      </c>
      <c r="Y474" s="246" t="s">
        <v>10692</v>
      </c>
      <c r="Z474" s="119" t="s">
        <v>2402</v>
      </c>
      <c r="AA474" s="119" t="s">
        <v>2142</v>
      </c>
      <c r="AB474" s="131" t="s">
        <v>2408</v>
      </c>
      <c r="AC474" s="119" t="s">
        <v>52</v>
      </c>
      <c r="AD474" s="119" t="s">
        <v>42</v>
      </c>
      <c r="AE474" s="119" t="s">
        <v>2404</v>
      </c>
      <c r="AF474" s="119" t="s">
        <v>98</v>
      </c>
      <c r="AG474" s="119" t="s">
        <v>99</v>
      </c>
      <c r="AH474" s="119"/>
      <c r="AI474" s="138" t="s">
        <v>1773</v>
      </c>
      <c r="AJ474" s="133" t="s">
        <v>58</v>
      </c>
      <c r="AK474" s="133" t="s">
        <v>57</v>
      </c>
      <c r="AL474" s="133"/>
      <c r="AM474" s="133"/>
      <c r="AN474" s="133" t="s">
        <v>42</v>
      </c>
      <c r="AO474" s="133" t="s">
        <v>42</v>
      </c>
      <c r="AP474" s="133" t="s">
        <v>70</v>
      </c>
      <c r="AQ474" s="133" t="s">
        <v>126</v>
      </c>
      <c r="AR474" s="137"/>
      <c r="AS474" s="137"/>
      <c r="AT474" s="137"/>
      <c r="AU474" s="133">
        <v>1003671583</v>
      </c>
      <c r="AV474" s="133" t="s">
        <v>2409</v>
      </c>
      <c r="AW474" s="133" t="s">
        <v>2410</v>
      </c>
      <c r="AX474" s="138" t="s">
        <v>8179</v>
      </c>
      <c r="AY474" s="138"/>
      <c r="AZ474" s="138"/>
      <c r="BA474" s="138"/>
      <c r="BB474" s="138"/>
      <c r="BC474" s="300">
        <v>2026063379</v>
      </c>
      <c r="BD474" s="300" t="s">
        <v>9356</v>
      </c>
      <c r="BE474" s="138"/>
    </row>
    <row r="475" spans="1:57" s="140" customFormat="1" ht="12" customHeight="1">
      <c r="A475" s="119">
        <v>2013</v>
      </c>
      <c r="B475" s="119" t="s">
        <v>138</v>
      </c>
      <c r="C475" s="119" t="s">
        <v>2047</v>
      </c>
      <c r="D475" s="131" t="s">
        <v>43</v>
      </c>
      <c r="E475" s="131" t="str">
        <f t="shared" si="24"/>
        <v>SIM</v>
      </c>
      <c r="F475" s="131" t="str">
        <f t="shared" si="25"/>
        <v>SIM</v>
      </c>
      <c r="G475" s="132">
        <v>41505</v>
      </c>
      <c r="H475" s="119" t="s">
        <v>44</v>
      </c>
      <c r="I475" s="119" t="s">
        <v>62</v>
      </c>
      <c r="J475" s="119">
        <v>192</v>
      </c>
      <c r="K475" s="119">
        <v>432</v>
      </c>
      <c r="L475" s="119">
        <v>4</v>
      </c>
      <c r="M475" s="119">
        <v>4</v>
      </c>
      <c r="N475" s="119">
        <v>32</v>
      </c>
      <c r="O475" s="119" t="s">
        <v>43</v>
      </c>
      <c r="P475" s="119" t="s">
        <v>43</v>
      </c>
      <c r="Q475" s="133" t="s">
        <v>43</v>
      </c>
      <c r="R475" s="134" t="s">
        <v>18</v>
      </c>
      <c r="S475" s="134" t="s">
        <v>8851</v>
      </c>
      <c r="T475" s="134" t="s">
        <v>63</v>
      </c>
      <c r="U475" s="119">
        <v>16</v>
      </c>
      <c r="V475" s="134">
        <v>11316</v>
      </c>
      <c r="W475" s="103" t="s">
        <v>2411</v>
      </c>
      <c r="X475" s="136" t="str">
        <f t="shared" si="23"/>
        <v>11316RCQOF</v>
      </c>
      <c r="Y475" s="246" t="s">
        <v>10693</v>
      </c>
      <c r="Z475" s="119" t="s">
        <v>2402</v>
      </c>
      <c r="AA475" s="119" t="s">
        <v>2142</v>
      </c>
      <c r="AB475" s="131" t="s">
        <v>2412</v>
      </c>
      <c r="AC475" s="119" t="s">
        <v>52</v>
      </c>
      <c r="AD475" s="119" t="s">
        <v>42</v>
      </c>
      <c r="AE475" s="119" t="s">
        <v>2404</v>
      </c>
      <c r="AF475" s="119" t="s">
        <v>98</v>
      </c>
      <c r="AG475" s="119" t="s">
        <v>99</v>
      </c>
      <c r="AH475" s="119"/>
      <c r="AI475" s="138" t="s">
        <v>1773</v>
      </c>
      <c r="AJ475" s="133" t="s">
        <v>58</v>
      </c>
      <c r="AK475" s="133" t="s">
        <v>57</v>
      </c>
      <c r="AL475" s="133"/>
      <c r="AM475" s="133"/>
      <c r="AN475" s="133" t="s">
        <v>42</v>
      </c>
      <c r="AO475" s="133" t="s">
        <v>42</v>
      </c>
      <c r="AP475" s="133" t="s">
        <v>70</v>
      </c>
      <c r="AQ475" s="133" t="s">
        <v>126</v>
      </c>
      <c r="AR475" s="137"/>
      <c r="AS475" s="137"/>
      <c r="AT475" s="137"/>
      <c r="AU475" s="133">
        <v>1003671648</v>
      </c>
      <c r="AV475" s="133" t="s">
        <v>2413</v>
      </c>
      <c r="AW475" s="133" t="s">
        <v>2414</v>
      </c>
      <c r="AX475" s="138" t="s">
        <v>8179</v>
      </c>
      <c r="AY475" s="138"/>
      <c r="AZ475" s="138"/>
      <c r="BA475" s="138"/>
      <c r="BB475" s="138"/>
      <c r="BC475" s="300">
        <v>2026063379</v>
      </c>
      <c r="BD475" s="300" t="s">
        <v>9357</v>
      </c>
      <c r="BE475" s="138"/>
    </row>
    <row r="476" spans="1:57" s="140" customFormat="1" ht="12" customHeight="1">
      <c r="A476" s="119">
        <v>2013</v>
      </c>
      <c r="B476" s="142" t="s">
        <v>138</v>
      </c>
      <c r="C476" s="119" t="s">
        <v>2047</v>
      </c>
      <c r="D476" s="131" t="s">
        <v>43</v>
      </c>
      <c r="E476" s="131" t="str">
        <f t="shared" si="24"/>
        <v>SIM</v>
      </c>
      <c r="F476" s="131" t="str">
        <f t="shared" si="25"/>
        <v>SIM</v>
      </c>
      <c r="G476" s="132">
        <v>41663</v>
      </c>
      <c r="H476" s="119" t="s">
        <v>44</v>
      </c>
      <c r="I476" s="119" t="s">
        <v>62</v>
      </c>
      <c r="J476" s="119">
        <v>192</v>
      </c>
      <c r="K476" s="119">
        <v>432</v>
      </c>
      <c r="L476" s="119">
        <v>4</v>
      </c>
      <c r="M476" s="119">
        <v>4</v>
      </c>
      <c r="N476" s="119">
        <v>32</v>
      </c>
      <c r="O476" s="119" t="s">
        <v>43</v>
      </c>
      <c r="P476" s="119" t="s">
        <v>43</v>
      </c>
      <c r="Q476" s="133" t="s">
        <v>43</v>
      </c>
      <c r="R476" s="134" t="s">
        <v>18</v>
      </c>
      <c r="S476" s="134" t="s">
        <v>8851</v>
      </c>
      <c r="T476" s="134" t="s">
        <v>63</v>
      </c>
      <c r="U476" s="119">
        <v>11</v>
      </c>
      <c r="V476" s="134">
        <v>11000</v>
      </c>
      <c r="W476" s="103" t="s">
        <v>1243</v>
      </c>
      <c r="X476" s="136" t="str">
        <f t="shared" si="23"/>
        <v>11000VUQOS</v>
      </c>
      <c r="Y476" s="137" t="s">
        <v>3384</v>
      </c>
      <c r="Z476" s="119" t="s">
        <v>346</v>
      </c>
      <c r="AA476" s="119" t="s">
        <v>3385</v>
      </c>
      <c r="AB476" s="131" t="s">
        <v>3386</v>
      </c>
      <c r="AC476" s="119" t="s">
        <v>87</v>
      </c>
      <c r="AD476" s="119" t="s">
        <v>42</v>
      </c>
      <c r="AE476" s="119" t="s">
        <v>312</v>
      </c>
      <c r="AF476" s="119" t="s">
        <v>3237</v>
      </c>
      <c r="AG476" s="119" t="s">
        <v>3238</v>
      </c>
      <c r="AH476" s="119"/>
      <c r="AI476" s="138" t="s">
        <v>3239</v>
      </c>
      <c r="AJ476" s="133" t="s">
        <v>123</v>
      </c>
      <c r="AK476" s="133" t="s">
        <v>124</v>
      </c>
      <c r="AL476" s="133"/>
      <c r="AM476" s="133"/>
      <c r="AN476" s="133" t="s">
        <v>42</v>
      </c>
      <c r="AO476" s="133" t="s">
        <v>42</v>
      </c>
      <c r="AP476" s="133" t="s">
        <v>1052</v>
      </c>
      <c r="AQ476" s="133" t="s">
        <v>102</v>
      </c>
      <c r="AR476" s="137"/>
      <c r="AS476" s="137"/>
      <c r="AT476" s="137"/>
      <c r="AU476" s="133">
        <v>1001891306</v>
      </c>
      <c r="AV476" s="133" t="s">
        <v>3387</v>
      </c>
      <c r="AW476" s="133" t="s">
        <v>3388</v>
      </c>
      <c r="AX476" s="138" t="s">
        <v>8179</v>
      </c>
      <c r="AY476" s="138"/>
      <c r="AZ476" s="138"/>
      <c r="BA476" s="138"/>
      <c r="BB476" s="138"/>
      <c r="BC476" s="300">
        <v>2026063379</v>
      </c>
      <c r="BD476" s="300" t="s">
        <v>9358</v>
      </c>
      <c r="BE476" s="138"/>
    </row>
    <row r="477" spans="1:57" s="140" customFormat="1" ht="12" customHeight="1">
      <c r="A477" s="119">
        <v>2013</v>
      </c>
      <c r="B477" s="119" t="s">
        <v>138</v>
      </c>
      <c r="C477" s="119" t="s">
        <v>2047</v>
      </c>
      <c r="D477" s="131" t="s">
        <v>43</v>
      </c>
      <c r="E477" s="131" t="str">
        <f t="shared" si="24"/>
        <v>SIM</v>
      </c>
      <c r="F477" s="131" t="str">
        <f t="shared" si="25"/>
        <v>SIM</v>
      </c>
      <c r="G477" s="132">
        <v>41460</v>
      </c>
      <c r="H477" s="119" t="s">
        <v>44</v>
      </c>
      <c r="I477" s="119" t="s">
        <v>62</v>
      </c>
      <c r="J477" s="119">
        <v>192</v>
      </c>
      <c r="K477" s="119">
        <v>432</v>
      </c>
      <c r="L477" s="119">
        <v>4</v>
      </c>
      <c r="M477" s="119">
        <v>4</v>
      </c>
      <c r="N477" s="119">
        <v>32</v>
      </c>
      <c r="O477" s="119" t="s">
        <v>43</v>
      </c>
      <c r="P477" s="119" t="s">
        <v>43</v>
      </c>
      <c r="Q477" s="133" t="s">
        <v>43</v>
      </c>
      <c r="R477" s="134" t="s">
        <v>18</v>
      </c>
      <c r="S477" s="134" t="s">
        <v>8851</v>
      </c>
      <c r="T477" s="134" t="s">
        <v>63</v>
      </c>
      <c r="U477" s="119">
        <v>11</v>
      </c>
      <c r="V477" s="134">
        <v>11136</v>
      </c>
      <c r="W477" s="135" t="s">
        <v>2226</v>
      </c>
      <c r="X477" s="136" t="str">
        <f t="shared" si="23"/>
        <v>11136MSQPC</v>
      </c>
      <c r="Y477" s="137" t="s">
        <v>2227</v>
      </c>
      <c r="Z477" s="119" t="s">
        <v>1002</v>
      </c>
      <c r="AA477" s="119" t="s">
        <v>85</v>
      </c>
      <c r="AB477" s="131" t="s">
        <v>2228</v>
      </c>
      <c r="AC477" s="119" t="s">
        <v>348</v>
      </c>
      <c r="AD477" s="119" t="s">
        <v>42</v>
      </c>
      <c r="AE477" s="119" t="s">
        <v>1004</v>
      </c>
      <c r="AF477" s="119" t="s">
        <v>350</v>
      </c>
      <c r="AG477" s="119" t="s">
        <v>351</v>
      </c>
      <c r="AH477" s="119"/>
      <c r="AI477" s="119" t="s">
        <v>559</v>
      </c>
      <c r="AJ477" s="133" t="s">
        <v>124</v>
      </c>
      <c r="AK477" s="133" t="s">
        <v>123</v>
      </c>
      <c r="AL477" s="133"/>
      <c r="AM477" s="133"/>
      <c r="AN477" s="133" t="s">
        <v>42</v>
      </c>
      <c r="AO477" s="133" t="s">
        <v>42</v>
      </c>
      <c r="AP477" s="133" t="s">
        <v>70</v>
      </c>
      <c r="AQ477" s="133" t="s">
        <v>126</v>
      </c>
      <c r="AR477" s="137"/>
      <c r="AS477" s="137"/>
      <c r="AT477" s="137"/>
      <c r="AU477" s="145">
        <v>1003669660</v>
      </c>
      <c r="AV477" s="133" t="s">
        <v>2229</v>
      </c>
      <c r="AW477" s="133" t="s">
        <v>2230</v>
      </c>
      <c r="AX477" s="138" t="s">
        <v>8179</v>
      </c>
      <c r="AY477" s="138"/>
      <c r="AZ477" s="138"/>
      <c r="BA477" s="138"/>
      <c r="BB477" s="138"/>
      <c r="BC477" s="300">
        <v>2026063379</v>
      </c>
      <c r="BD477" s="300" t="s">
        <v>9359</v>
      </c>
      <c r="BE477" s="138"/>
    </row>
    <row r="478" spans="1:57" s="140" customFormat="1" ht="12" customHeight="1">
      <c r="A478" s="119">
        <v>2013</v>
      </c>
      <c r="B478" s="119" t="s">
        <v>138</v>
      </c>
      <c r="C478" s="119" t="s">
        <v>2047</v>
      </c>
      <c r="D478" s="131" t="s">
        <v>43</v>
      </c>
      <c r="E478" s="131" t="str">
        <f t="shared" si="24"/>
        <v>SIM</v>
      </c>
      <c r="F478" s="131" t="str">
        <f t="shared" si="25"/>
        <v>SIM</v>
      </c>
      <c r="G478" s="132">
        <v>41619</v>
      </c>
      <c r="H478" s="119" t="s">
        <v>44</v>
      </c>
      <c r="I478" s="119" t="s">
        <v>62</v>
      </c>
      <c r="J478" s="119">
        <v>192</v>
      </c>
      <c r="K478" s="119">
        <v>432</v>
      </c>
      <c r="L478" s="119">
        <v>4</v>
      </c>
      <c r="M478" s="119">
        <v>4</v>
      </c>
      <c r="N478" s="119">
        <v>32</v>
      </c>
      <c r="O478" s="119" t="s">
        <v>43</v>
      </c>
      <c r="P478" s="119" t="s">
        <v>43</v>
      </c>
      <c r="Q478" s="133" t="s">
        <v>43</v>
      </c>
      <c r="R478" s="134" t="s">
        <v>18</v>
      </c>
      <c r="S478" s="134" t="s">
        <v>8851</v>
      </c>
      <c r="T478" s="134" t="s">
        <v>63</v>
      </c>
      <c r="U478" s="119">
        <v>18</v>
      </c>
      <c r="V478" s="134">
        <v>11517</v>
      </c>
      <c r="W478" s="103" t="s">
        <v>2865</v>
      </c>
      <c r="X478" s="136" t="str">
        <f t="shared" si="23"/>
        <v>11517HDRAZ</v>
      </c>
      <c r="Y478" s="137" t="s">
        <v>10727</v>
      </c>
      <c r="Z478" s="119" t="s">
        <v>2866</v>
      </c>
      <c r="AA478" s="119" t="s">
        <v>2867</v>
      </c>
      <c r="AB478" s="131" t="s">
        <v>2868</v>
      </c>
      <c r="AC478" s="119" t="s">
        <v>52</v>
      </c>
      <c r="AD478" s="119" t="s">
        <v>2869</v>
      </c>
      <c r="AE478" s="119" t="s">
        <v>2870</v>
      </c>
      <c r="AF478" s="119" t="s">
        <v>54</v>
      </c>
      <c r="AG478" s="119" t="s">
        <v>55</v>
      </c>
      <c r="AH478" s="119"/>
      <c r="AI478" s="138" t="s">
        <v>69</v>
      </c>
      <c r="AJ478" s="133" t="s">
        <v>57</v>
      </c>
      <c r="AK478" s="133" t="s">
        <v>58</v>
      </c>
      <c r="AL478" s="133"/>
      <c r="AM478" s="133"/>
      <c r="AN478" s="133" t="s">
        <v>42</v>
      </c>
      <c r="AO478" s="133" t="s">
        <v>42</v>
      </c>
      <c r="AP478" s="133" t="s">
        <v>202</v>
      </c>
      <c r="AQ478" s="133" t="s">
        <v>126</v>
      </c>
      <c r="AR478" s="137"/>
      <c r="AS478" s="137"/>
      <c r="AT478" s="137"/>
      <c r="AU478" s="133">
        <v>1003669651</v>
      </c>
      <c r="AV478" s="133" t="s">
        <v>2871</v>
      </c>
      <c r="AW478" s="133" t="s">
        <v>2872</v>
      </c>
      <c r="AX478" s="138" t="s">
        <v>8179</v>
      </c>
      <c r="AY478" s="138"/>
      <c r="AZ478" s="138"/>
      <c r="BA478" s="138"/>
      <c r="BB478" s="138"/>
      <c r="BC478" s="300">
        <v>2026063379</v>
      </c>
      <c r="BD478" s="300" t="s">
        <v>9360</v>
      </c>
      <c r="BE478" s="138"/>
    </row>
    <row r="479" spans="1:57" s="140" customFormat="1" ht="12" customHeight="1">
      <c r="A479" s="119">
        <v>2013</v>
      </c>
      <c r="B479" s="119" t="s">
        <v>138</v>
      </c>
      <c r="C479" s="119" t="s">
        <v>2047</v>
      </c>
      <c r="D479" s="131" t="s">
        <v>43</v>
      </c>
      <c r="E479" s="131" t="str">
        <f t="shared" si="24"/>
        <v>SIM</v>
      </c>
      <c r="F479" s="131" t="str">
        <f t="shared" si="25"/>
        <v>SIM</v>
      </c>
      <c r="G479" s="132">
        <v>41677</v>
      </c>
      <c r="H479" s="119" t="s">
        <v>44</v>
      </c>
      <c r="I479" s="119" t="s">
        <v>62</v>
      </c>
      <c r="J479" s="119">
        <v>192</v>
      </c>
      <c r="K479" s="119">
        <v>432</v>
      </c>
      <c r="L479" s="119">
        <v>4</v>
      </c>
      <c r="M479" s="119">
        <v>4</v>
      </c>
      <c r="N479" s="119">
        <v>32</v>
      </c>
      <c r="O479" s="119" t="s">
        <v>43</v>
      </c>
      <c r="P479" s="119" t="s">
        <v>43</v>
      </c>
      <c r="Q479" s="133" t="s">
        <v>43</v>
      </c>
      <c r="R479" s="134" t="s">
        <v>18</v>
      </c>
      <c r="S479" s="134" t="s">
        <v>8851</v>
      </c>
      <c r="T479" s="134" t="s">
        <v>63</v>
      </c>
      <c r="U479" s="119">
        <v>13</v>
      </c>
      <c r="V479" s="134">
        <v>11256</v>
      </c>
      <c r="W479" s="103" t="s">
        <v>2320</v>
      </c>
      <c r="X479" s="136" t="str">
        <f t="shared" si="23"/>
        <v>11256SARXC</v>
      </c>
      <c r="Y479" s="137" t="s">
        <v>2321</v>
      </c>
      <c r="Z479" s="119" t="s">
        <v>1119</v>
      </c>
      <c r="AA479" s="119" t="s">
        <v>1130</v>
      </c>
      <c r="AB479" s="131" t="s">
        <v>2322</v>
      </c>
      <c r="AC479" s="119" t="s">
        <v>348</v>
      </c>
      <c r="AD479" s="119" t="s">
        <v>42</v>
      </c>
      <c r="AE479" s="119" t="s">
        <v>1123</v>
      </c>
      <c r="AF479" s="119" t="s">
        <v>744</v>
      </c>
      <c r="AG479" s="119" t="s">
        <v>745</v>
      </c>
      <c r="AH479" s="119"/>
      <c r="AI479" s="138" t="s">
        <v>802</v>
      </c>
      <c r="AJ479" s="133" t="s">
        <v>57</v>
      </c>
      <c r="AK479" s="133" t="s">
        <v>58</v>
      </c>
      <c r="AL479" s="133"/>
      <c r="AM479" s="133"/>
      <c r="AN479" s="133" t="s">
        <v>42</v>
      </c>
      <c r="AO479" s="133" t="s">
        <v>42</v>
      </c>
      <c r="AP479" s="133" t="s">
        <v>70</v>
      </c>
      <c r="AQ479" s="133" t="s">
        <v>126</v>
      </c>
      <c r="AR479" s="137"/>
      <c r="AS479" s="137"/>
      <c r="AT479" s="137"/>
      <c r="AU479" s="133">
        <v>1003665168</v>
      </c>
      <c r="AV479" s="133" t="s">
        <v>2323</v>
      </c>
      <c r="AW479" s="133" t="s">
        <v>2324</v>
      </c>
      <c r="AX479" s="138" t="s">
        <v>8179</v>
      </c>
      <c r="AY479" s="138"/>
      <c r="AZ479" s="138"/>
      <c r="BA479" s="138"/>
      <c r="BB479" s="138"/>
      <c r="BC479" s="300">
        <v>2026063379</v>
      </c>
      <c r="BD479" s="300" t="s">
        <v>9361</v>
      </c>
      <c r="BE479" s="138"/>
    </row>
    <row r="480" spans="1:57" s="140" customFormat="1" ht="12" customHeight="1">
      <c r="A480" s="119">
        <v>2013</v>
      </c>
      <c r="B480" s="119" t="s">
        <v>138</v>
      </c>
      <c r="C480" s="119" t="s">
        <v>2047</v>
      </c>
      <c r="D480" s="131" t="s">
        <v>43</v>
      </c>
      <c r="E480" s="131" t="str">
        <f t="shared" si="24"/>
        <v>SIM</v>
      </c>
      <c r="F480" s="131" t="str">
        <f t="shared" si="25"/>
        <v>SIM</v>
      </c>
      <c r="G480" s="132">
        <v>41596</v>
      </c>
      <c r="H480" s="119" t="s">
        <v>44</v>
      </c>
      <c r="I480" s="119" t="s">
        <v>62</v>
      </c>
      <c r="J480" s="119">
        <v>192</v>
      </c>
      <c r="K480" s="119">
        <v>432</v>
      </c>
      <c r="L480" s="119">
        <v>4</v>
      </c>
      <c r="M480" s="119">
        <v>4</v>
      </c>
      <c r="N480" s="119">
        <v>32</v>
      </c>
      <c r="O480" s="119" t="s">
        <v>43</v>
      </c>
      <c r="P480" s="119" t="s">
        <v>43</v>
      </c>
      <c r="Q480" s="133" t="s">
        <v>43</v>
      </c>
      <c r="R480" s="134" t="s">
        <v>18</v>
      </c>
      <c r="S480" s="134" t="s">
        <v>8851</v>
      </c>
      <c r="T480" s="134" t="s">
        <v>63</v>
      </c>
      <c r="U480" s="119">
        <v>13</v>
      </c>
      <c r="V480" s="134">
        <v>11256</v>
      </c>
      <c r="W480" s="135" t="s">
        <v>2325</v>
      </c>
      <c r="X480" s="136" t="str">
        <f t="shared" si="23"/>
        <v>11256SARXD</v>
      </c>
      <c r="Y480" s="137" t="s">
        <v>2326</v>
      </c>
      <c r="Z480" s="119" t="s">
        <v>1119</v>
      </c>
      <c r="AA480" s="119" t="s">
        <v>1130</v>
      </c>
      <c r="AB480" s="131" t="s">
        <v>2327</v>
      </c>
      <c r="AC480" s="119" t="s">
        <v>348</v>
      </c>
      <c r="AD480" s="119" t="s">
        <v>42</v>
      </c>
      <c r="AE480" s="119" t="s">
        <v>1123</v>
      </c>
      <c r="AF480" s="119" t="s">
        <v>744</v>
      </c>
      <c r="AG480" s="119" t="s">
        <v>745</v>
      </c>
      <c r="AH480" s="119"/>
      <c r="AI480" s="119" t="s">
        <v>746</v>
      </c>
      <c r="AJ480" s="133" t="s">
        <v>57</v>
      </c>
      <c r="AK480" s="133" t="s">
        <v>58</v>
      </c>
      <c r="AL480" s="133"/>
      <c r="AM480" s="133"/>
      <c r="AN480" s="133" t="s">
        <v>42</v>
      </c>
      <c r="AO480" s="133" t="s">
        <v>42</v>
      </c>
      <c r="AP480" s="133" t="s">
        <v>70</v>
      </c>
      <c r="AQ480" s="133" t="s">
        <v>126</v>
      </c>
      <c r="AR480" s="137"/>
      <c r="AS480" s="137"/>
      <c r="AT480" s="137"/>
      <c r="AU480" s="133">
        <v>699683424</v>
      </c>
      <c r="AV480" s="133" t="s">
        <v>2328</v>
      </c>
      <c r="AW480" s="133" t="s">
        <v>2329</v>
      </c>
      <c r="AX480" s="138" t="s">
        <v>8179</v>
      </c>
      <c r="AY480" s="138"/>
      <c r="AZ480" s="138"/>
      <c r="BA480" s="138"/>
      <c r="BB480" s="138"/>
      <c r="BC480" s="300">
        <v>2026063379</v>
      </c>
      <c r="BD480" s="300" t="s">
        <v>9362</v>
      </c>
      <c r="BE480" s="138"/>
    </row>
    <row r="481" spans="1:57" s="140" customFormat="1" ht="12" customHeight="1">
      <c r="A481" s="119">
        <v>2013</v>
      </c>
      <c r="B481" s="119" t="s">
        <v>138</v>
      </c>
      <c r="C481" s="119" t="s">
        <v>2047</v>
      </c>
      <c r="D481" s="131" t="s">
        <v>43</v>
      </c>
      <c r="E481" s="131" t="str">
        <f t="shared" si="24"/>
        <v>SIM</v>
      </c>
      <c r="F481" s="131" t="str">
        <f t="shared" si="25"/>
        <v>SIM</v>
      </c>
      <c r="G481" s="132">
        <v>41599</v>
      </c>
      <c r="H481" s="119" t="s">
        <v>44</v>
      </c>
      <c r="I481" s="119" t="s">
        <v>62</v>
      </c>
      <c r="J481" s="119">
        <v>192</v>
      </c>
      <c r="K481" s="119">
        <v>432</v>
      </c>
      <c r="L481" s="119">
        <v>4</v>
      </c>
      <c r="M481" s="119">
        <v>4</v>
      </c>
      <c r="N481" s="119">
        <v>32</v>
      </c>
      <c r="O481" s="119" t="s">
        <v>43</v>
      </c>
      <c r="P481" s="119" t="s">
        <v>43</v>
      </c>
      <c r="Q481" s="133" t="s">
        <v>43</v>
      </c>
      <c r="R481" s="134" t="s">
        <v>18</v>
      </c>
      <c r="S481" s="134" t="s">
        <v>8851</v>
      </c>
      <c r="T481" s="134" t="s">
        <v>63</v>
      </c>
      <c r="U481" s="119">
        <v>13</v>
      </c>
      <c r="V481" s="134">
        <v>11256</v>
      </c>
      <c r="W481" s="135" t="s">
        <v>2330</v>
      </c>
      <c r="X481" s="136" t="str">
        <f t="shared" si="23"/>
        <v>11256SARXI</v>
      </c>
      <c r="Y481" s="137" t="s">
        <v>2331</v>
      </c>
      <c r="Z481" s="119" t="s">
        <v>1119</v>
      </c>
      <c r="AA481" s="119" t="s">
        <v>1130</v>
      </c>
      <c r="AB481" s="131" t="s">
        <v>2332</v>
      </c>
      <c r="AC481" s="119" t="s">
        <v>348</v>
      </c>
      <c r="AD481" s="119" t="s">
        <v>42</v>
      </c>
      <c r="AE481" s="119" t="s">
        <v>1123</v>
      </c>
      <c r="AF481" s="119" t="s">
        <v>744</v>
      </c>
      <c r="AG481" s="119" t="s">
        <v>745</v>
      </c>
      <c r="AH481" s="119"/>
      <c r="AI481" s="119" t="s">
        <v>746</v>
      </c>
      <c r="AJ481" s="133" t="s">
        <v>57</v>
      </c>
      <c r="AK481" s="133" t="s">
        <v>58</v>
      </c>
      <c r="AL481" s="133"/>
      <c r="AM481" s="133"/>
      <c r="AN481" s="133" t="s">
        <v>42</v>
      </c>
      <c r="AO481" s="133" t="s">
        <v>42</v>
      </c>
      <c r="AP481" s="133" t="s">
        <v>70</v>
      </c>
      <c r="AQ481" s="133" t="s">
        <v>126</v>
      </c>
      <c r="AR481" s="137"/>
      <c r="AS481" s="137"/>
      <c r="AT481" s="137"/>
      <c r="AU481" s="145">
        <v>1003665273</v>
      </c>
      <c r="AV481" s="133" t="s">
        <v>2333</v>
      </c>
      <c r="AW481" s="133" t="s">
        <v>2334</v>
      </c>
      <c r="AX481" s="138" t="s">
        <v>8179</v>
      </c>
      <c r="AY481" s="138"/>
      <c r="AZ481" s="138"/>
      <c r="BA481" s="138"/>
      <c r="BB481" s="138"/>
      <c r="BC481" s="300">
        <v>2026063379</v>
      </c>
      <c r="BD481" s="300" t="s">
        <v>9363</v>
      </c>
      <c r="BE481" s="138"/>
    </row>
    <row r="482" spans="1:57" s="140" customFormat="1" ht="12" customHeight="1">
      <c r="A482" s="119">
        <v>2013</v>
      </c>
      <c r="B482" s="119" t="s">
        <v>138</v>
      </c>
      <c r="C482" s="119" t="s">
        <v>2047</v>
      </c>
      <c r="D482" s="131" t="s">
        <v>43</v>
      </c>
      <c r="E482" s="131" t="str">
        <f t="shared" si="24"/>
        <v>SIM</v>
      </c>
      <c r="F482" s="131" t="str">
        <f t="shared" si="25"/>
        <v>SIM</v>
      </c>
      <c r="G482" s="132">
        <v>41596</v>
      </c>
      <c r="H482" s="119" t="s">
        <v>44</v>
      </c>
      <c r="I482" s="119" t="s">
        <v>62</v>
      </c>
      <c r="J482" s="119">
        <v>192</v>
      </c>
      <c r="K482" s="119">
        <v>432</v>
      </c>
      <c r="L482" s="119">
        <v>4</v>
      </c>
      <c r="M482" s="119">
        <v>4</v>
      </c>
      <c r="N482" s="119">
        <v>32</v>
      </c>
      <c r="O482" s="119" t="s">
        <v>43</v>
      </c>
      <c r="P482" s="119" t="s">
        <v>43</v>
      </c>
      <c r="Q482" s="133" t="s">
        <v>43</v>
      </c>
      <c r="R482" s="134" t="s">
        <v>18</v>
      </c>
      <c r="S482" s="134" t="s">
        <v>8851</v>
      </c>
      <c r="T482" s="134" t="s">
        <v>63</v>
      </c>
      <c r="U482" s="119">
        <v>13</v>
      </c>
      <c r="V482" s="134">
        <v>11256</v>
      </c>
      <c r="W482" s="135" t="s">
        <v>2335</v>
      </c>
      <c r="X482" s="136" t="str">
        <f t="shared" si="23"/>
        <v>11256SARXJ</v>
      </c>
      <c r="Y482" s="137" t="s">
        <v>2336</v>
      </c>
      <c r="Z482" s="119" t="s">
        <v>1119</v>
      </c>
      <c r="AA482" s="119" t="s">
        <v>1130</v>
      </c>
      <c r="AB482" s="131" t="s">
        <v>2337</v>
      </c>
      <c r="AC482" s="119" t="s">
        <v>348</v>
      </c>
      <c r="AD482" s="119" t="s">
        <v>42</v>
      </c>
      <c r="AE482" s="119" t="s">
        <v>1123</v>
      </c>
      <c r="AF482" s="119" t="s">
        <v>744</v>
      </c>
      <c r="AG482" s="119" t="s">
        <v>745</v>
      </c>
      <c r="AH482" s="119"/>
      <c r="AI482" s="119" t="s">
        <v>802</v>
      </c>
      <c r="AJ482" s="133" t="s">
        <v>57</v>
      </c>
      <c r="AK482" s="133" t="s">
        <v>58</v>
      </c>
      <c r="AL482" s="133"/>
      <c r="AM482" s="133"/>
      <c r="AN482" s="133" t="s">
        <v>42</v>
      </c>
      <c r="AO482" s="133" t="s">
        <v>42</v>
      </c>
      <c r="AP482" s="133" t="s">
        <v>70</v>
      </c>
      <c r="AQ482" s="133" t="s">
        <v>126</v>
      </c>
      <c r="AR482" s="137"/>
      <c r="AS482" s="137"/>
      <c r="AT482" s="137"/>
      <c r="AU482" s="145">
        <v>1003665656</v>
      </c>
      <c r="AV482" s="133" t="s">
        <v>2338</v>
      </c>
      <c r="AW482" s="133" t="s">
        <v>2339</v>
      </c>
      <c r="AX482" s="138" t="s">
        <v>8179</v>
      </c>
      <c r="AY482" s="138"/>
      <c r="AZ482" s="138"/>
      <c r="BA482" s="138"/>
      <c r="BB482" s="138"/>
      <c r="BC482" s="300">
        <v>2026063379</v>
      </c>
      <c r="BD482" s="300" t="s">
        <v>9364</v>
      </c>
      <c r="BE482" s="138"/>
    </row>
    <row r="483" spans="1:57" s="140" customFormat="1" ht="12" customHeight="1">
      <c r="A483" s="119">
        <v>2013</v>
      </c>
      <c r="B483" s="119" t="s">
        <v>138</v>
      </c>
      <c r="C483" s="119" t="s">
        <v>2047</v>
      </c>
      <c r="D483" s="131" t="s">
        <v>43</v>
      </c>
      <c r="E483" s="131" t="str">
        <f t="shared" si="24"/>
        <v>SIM</v>
      </c>
      <c r="F483" s="131" t="str">
        <f t="shared" si="25"/>
        <v>SIM</v>
      </c>
      <c r="G483" s="132">
        <v>41603</v>
      </c>
      <c r="H483" s="119" t="s">
        <v>44</v>
      </c>
      <c r="I483" s="119" t="s">
        <v>62</v>
      </c>
      <c r="J483" s="119">
        <v>192</v>
      </c>
      <c r="K483" s="119">
        <v>432</v>
      </c>
      <c r="L483" s="119">
        <v>4</v>
      </c>
      <c r="M483" s="119">
        <v>4</v>
      </c>
      <c r="N483" s="119">
        <v>32</v>
      </c>
      <c r="O483" s="119" t="s">
        <v>43</v>
      </c>
      <c r="P483" s="119" t="s">
        <v>43</v>
      </c>
      <c r="Q483" s="133" t="s">
        <v>43</v>
      </c>
      <c r="R483" s="134" t="s">
        <v>18</v>
      </c>
      <c r="S483" s="134" t="s">
        <v>8851</v>
      </c>
      <c r="T483" s="134" t="s">
        <v>63</v>
      </c>
      <c r="U483" s="119">
        <v>13</v>
      </c>
      <c r="V483" s="134">
        <v>11256</v>
      </c>
      <c r="W483" s="135" t="s">
        <v>2340</v>
      </c>
      <c r="X483" s="136" t="str">
        <f t="shared" si="23"/>
        <v>11256SARXL</v>
      </c>
      <c r="Y483" s="137" t="s">
        <v>2341</v>
      </c>
      <c r="Z483" s="119" t="s">
        <v>1119</v>
      </c>
      <c r="AA483" s="119" t="s">
        <v>1130</v>
      </c>
      <c r="AB483" s="131" t="s">
        <v>2342</v>
      </c>
      <c r="AC483" s="119" t="s">
        <v>348</v>
      </c>
      <c r="AD483" s="119" t="s">
        <v>42</v>
      </c>
      <c r="AE483" s="119" t="s">
        <v>1123</v>
      </c>
      <c r="AF483" s="119" t="s">
        <v>744</v>
      </c>
      <c r="AG483" s="119" t="s">
        <v>745</v>
      </c>
      <c r="AH483" s="119"/>
      <c r="AI483" s="119" t="s">
        <v>802</v>
      </c>
      <c r="AJ483" s="133" t="s">
        <v>57</v>
      </c>
      <c r="AK483" s="133" t="s">
        <v>58</v>
      </c>
      <c r="AL483" s="133"/>
      <c r="AM483" s="133"/>
      <c r="AN483" s="133" t="s">
        <v>42</v>
      </c>
      <c r="AO483" s="133" t="s">
        <v>42</v>
      </c>
      <c r="AP483" s="133" t="s">
        <v>70</v>
      </c>
      <c r="AQ483" s="133" t="s">
        <v>126</v>
      </c>
      <c r="AR483" s="137"/>
      <c r="AS483" s="137"/>
      <c r="AT483" s="137"/>
      <c r="AU483" s="145">
        <v>1003665303</v>
      </c>
      <c r="AV483" s="133" t="s">
        <v>2343</v>
      </c>
      <c r="AW483" s="133" t="s">
        <v>2344</v>
      </c>
      <c r="AX483" s="138" t="s">
        <v>8179</v>
      </c>
      <c r="AY483" s="138"/>
      <c r="AZ483" s="138"/>
      <c r="BA483" s="138"/>
      <c r="BB483" s="138"/>
      <c r="BC483" s="300">
        <v>2026063379</v>
      </c>
      <c r="BD483" s="300" t="s">
        <v>9365</v>
      </c>
      <c r="BE483" s="138"/>
    </row>
    <row r="484" spans="1:57" s="140" customFormat="1" ht="12" customHeight="1">
      <c r="A484" s="119">
        <v>2013</v>
      </c>
      <c r="B484" s="119" t="s">
        <v>138</v>
      </c>
      <c r="C484" s="119" t="s">
        <v>2047</v>
      </c>
      <c r="D484" s="131" t="s">
        <v>43</v>
      </c>
      <c r="E484" s="131" t="str">
        <f t="shared" si="24"/>
        <v>SIM</v>
      </c>
      <c r="F484" s="131" t="str">
        <f t="shared" si="25"/>
        <v>SIM</v>
      </c>
      <c r="G484" s="132">
        <v>41599</v>
      </c>
      <c r="H484" s="119" t="s">
        <v>44</v>
      </c>
      <c r="I484" s="119" t="s">
        <v>62</v>
      </c>
      <c r="J484" s="119">
        <v>192</v>
      </c>
      <c r="K484" s="119">
        <v>432</v>
      </c>
      <c r="L484" s="119">
        <v>4</v>
      </c>
      <c r="M484" s="119">
        <v>4</v>
      </c>
      <c r="N484" s="119">
        <v>32</v>
      </c>
      <c r="O484" s="119" t="s">
        <v>43</v>
      </c>
      <c r="P484" s="119" t="s">
        <v>43</v>
      </c>
      <c r="Q484" s="133" t="s">
        <v>43</v>
      </c>
      <c r="R484" s="134" t="s">
        <v>18</v>
      </c>
      <c r="S484" s="134" t="s">
        <v>8851</v>
      </c>
      <c r="T484" s="134" t="s">
        <v>63</v>
      </c>
      <c r="U484" s="119">
        <v>13</v>
      </c>
      <c r="V484" s="134">
        <v>11256</v>
      </c>
      <c r="W484" s="135" t="s">
        <v>2345</v>
      </c>
      <c r="X484" s="136" t="str">
        <f t="shared" si="23"/>
        <v>11256SARXO</v>
      </c>
      <c r="Y484" s="137" t="s">
        <v>2346</v>
      </c>
      <c r="Z484" s="119" t="s">
        <v>1119</v>
      </c>
      <c r="AA484" s="119" t="s">
        <v>1130</v>
      </c>
      <c r="AB484" s="131" t="s">
        <v>2347</v>
      </c>
      <c r="AC484" s="119" t="s">
        <v>348</v>
      </c>
      <c r="AD484" s="119" t="s">
        <v>42</v>
      </c>
      <c r="AE484" s="119" t="s">
        <v>1123</v>
      </c>
      <c r="AF484" s="119" t="s">
        <v>744</v>
      </c>
      <c r="AG484" s="119" t="s">
        <v>745</v>
      </c>
      <c r="AH484" s="119"/>
      <c r="AI484" s="119" t="s">
        <v>802</v>
      </c>
      <c r="AJ484" s="133" t="s">
        <v>57</v>
      </c>
      <c r="AK484" s="133" t="s">
        <v>58</v>
      </c>
      <c r="AL484" s="133"/>
      <c r="AM484" s="133"/>
      <c r="AN484" s="133" t="s">
        <v>42</v>
      </c>
      <c r="AO484" s="133" t="s">
        <v>42</v>
      </c>
      <c r="AP484" s="133" t="s">
        <v>70</v>
      </c>
      <c r="AQ484" s="133" t="s">
        <v>126</v>
      </c>
      <c r="AR484" s="137"/>
      <c r="AS484" s="137"/>
      <c r="AT484" s="137"/>
      <c r="AU484" s="133">
        <v>1003665656</v>
      </c>
      <c r="AV484" s="133" t="s">
        <v>2348</v>
      </c>
      <c r="AW484" s="133" t="s">
        <v>2349</v>
      </c>
      <c r="AX484" s="138" t="s">
        <v>8179</v>
      </c>
      <c r="AY484" s="138"/>
      <c r="AZ484" s="138"/>
      <c r="BA484" s="138"/>
      <c r="BB484" s="138"/>
      <c r="BC484" s="300">
        <v>2026063379</v>
      </c>
      <c r="BD484" s="300" t="s">
        <v>9366</v>
      </c>
      <c r="BE484" s="138"/>
    </row>
    <row r="485" spans="1:57" s="140" customFormat="1" ht="12" customHeight="1">
      <c r="A485" s="119">
        <v>2013</v>
      </c>
      <c r="B485" s="119" t="s">
        <v>138</v>
      </c>
      <c r="C485" s="119" t="s">
        <v>2047</v>
      </c>
      <c r="D485" s="131" t="s">
        <v>43</v>
      </c>
      <c r="E485" s="131" t="str">
        <f t="shared" si="24"/>
        <v>SIM</v>
      </c>
      <c r="F485" s="131" t="str">
        <f t="shared" si="25"/>
        <v>SIM</v>
      </c>
      <c r="G485" s="132">
        <v>41472</v>
      </c>
      <c r="H485" s="119" t="s">
        <v>44</v>
      </c>
      <c r="I485" s="119" t="s">
        <v>62</v>
      </c>
      <c r="J485" s="119">
        <v>192</v>
      </c>
      <c r="K485" s="119">
        <f>432+128</f>
        <v>560</v>
      </c>
      <c r="L485" s="119">
        <v>4</v>
      </c>
      <c r="M485" s="119">
        <v>4</v>
      </c>
      <c r="N485" s="119">
        <v>32</v>
      </c>
      <c r="O485" s="119" t="s">
        <v>43</v>
      </c>
      <c r="P485" s="119" t="s">
        <v>43</v>
      </c>
      <c r="Q485" s="133" t="s">
        <v>43</v>
      </c>
      <c r="R485" s="134" t="s">
        <v>18</v>
      </c>
      <c r="S485" s="134" t="s">
        <v>8851</v>
      </c>
      <c r="T485" s="134" t="s">
        <v>63</v>
      </c>
      <c r="U485" s="119">
        <v>19</v>
      </c>
      <c r="V485" s="134">
        <v>11474</v>
      </c>
      <c r="W485" s="135" t="s">
        <v>392</v>
      </c>
      <c r="X485" s="136" t="str">
        <f t="shared" si="23"/>
        <v>11474PISCC</v>
      </c>
      <c r="Y485" s="137" t="s">
        <v>10729</v>
      </c>
      <c r="Z485" s="119" t="s">
        <v>1595</v>
      </c>
      <c r="AA485" s="119" t="s">
        <v>75</v>
      </c>
      <c r="AB485" s="131" t="s">
        <v>2862</v>
      </c>
      <c r="AC485" s="119" t="s">
        <v>87</v>
      </c>
      <c r="AD485" s="119" t="s">
        <v>42</v>
      </c>
      <c r="AE485" s="119" t="s">
        <v>679</v>
      </c>
      <c r="AF485" s="119" t="s">
        <v>89</v>
      </c>
      <c r="AG485" s="119" t="s">
        <v>90</v>
      </c>
      <c r="AH485" s="119"/>
      <c r="AI485" s="138" t="s">
        <v>364</v>
      </c>
      <c r="AJ485" s="133" t="s">
        <v>58</v>
      </c>
      <c r="AK485" s="133" t="s">
        <v>57</v>
      </c>
      <c r="AL485" s="133"/>
      <c r="AM485" s="133"/>
      <c r="AN485" s="133" t="s">
        <v>42</v>
      </c>
      <c r="AO485" s="133" t="s">
        <v>42</v>
      </c>
      <c r="AP485" s="133" t="s">
        <v>202</v>
      </c>
      <c r="AQ485" s="133" t="s">
        <v>126</v>
      </c>
      <c r="AR485" s="137"/>
      <c r="AS485" s="137"/>
      <c r="AT485" s="137"/>
      <c r="AU485" s="133">
        <v>1003670382</v>
      </c>
      <c r="AV485" s="133" t="s">
        <v>2863</v>
      </c>
      <c r="AW485" s="133" t="s">
        <v>2864</v>
      </c>
      <c r="AX485" s="138" t="s">
        <v>8179</v>
      </c>
      <c r="AY485" s="138"/>
      <c r="AZ485" s="138"/>
      <c r="BA485" s="138"/>
      <c r="BB485" s="138"/>
      <c r="BC485" s="300">
        <v>2026063379</v>
      </c>
      <c r="BD485" s="300" t="s">
        <v>9367</v>
      </c>
      <c r="BE485" s="138"/>
    </row>
    <row r="486" spans="1:57" s="140" customFormat="1" ht="12" customHeight="1">
      <c r="A486" s="119">
        <v>2013</v>
      </c>
      <c r="B486" s="119" t="s">
        <v>138</v>
      </c>
      <c r="C486" s="119" t="s">
        <v>2047</v>
      </c>
      <c r="D486" s="131" t="s">
        <v>43</v>
      </c>
      <c r="E486" s="131" t="str">
        <f t="shared" si="24"/>
        <v>SIM</v>
      </c>
      <c r="F486" s="131" t="str">
        <f t="shared" si="25"/>
        <v>SIM</v>
      </c>
      <c r="G486" s="132">
        <v>41500</v>
      </c>
      <c r="H486" s="119" t="s">
        <v>44</v>
      </c>
      <c r="I486" s="119" t="s">
        <v>62</v>
      </c>
      <c r="J486" s="119">
        <v>192</v>
      </c>
      <c r="K486" s="119">
        <v>432</v>
      </c>
      <c r="L486" s="119">
        <v>4</v>
      </c>
      <c r="M486" s="119">
        <v>4</v>
      </c>
      <c r="N486" s="119">
        <v>32</v>
      </c>
      <c r="O486" s="119" t="s">
        <v>43</v>
      </c>
      <c r="P486" s="119" t="s">
        <v>43</v>
      </c>
      <c r="Q486" s="133" t="s">
        <v>43</v>
      </c>
      <c r="R486" s="134" t="s">
        <v>18</v>
      </c>
      <c r="S486" s="134" t="s">
        <v>8851</v>
      </c>
      <c r="T486" s="134" t="s">
        <v>63</v>
      </c>
      <c r="U486" s="119">
        <v>18</v>
      </c>
      <c r="V486" s="134">
        <v>11081</v>
      </c>
      <c r="W486" s="103" t="s">
        <v>2150</v>
      </c>
      <c r="X486" s="136" t="str">
        <f t="shared" si="23"/>
        <v>11081BCSQE</v>
      </c>
      <c r="Y486" s="137" t="s">
        <v>2151</v>
      </c>
      <c r="Z486" s="119" t="s">
        <v>2152</v>
      </c>
      <c r="AA486" s="119" t="s">
        <v>295</v>
      </c>
      <c r="AB486" s="131" t="s">
        <v>2153</v>
      </c>
      <c r="AC486" s="119" t="s">
        <v>52</v>
      </c>
      <c r="AD486" s="119" t="s">
        <v>42</v>
      </c>
      <c r="AE486" s="119" t="s">
        <v>2154</v>
      </c>
      <c r="AF486" s="119" t="s">
        <v>54</v>
      </c>
      <c r="AG486" s="119" t="s">
        <v>55</v>
      </c>
      <c r="AH486" s="119"/>
      <c r="AI486" s="138" t="s">
        <v>69</v>
      </c>
      <c r="AJ486" s="133" t="s">
        <v>57</v>
      </c>
      <c r="AK486" s="133" t="s">
        <v>58</v>
      </c>
      <c r="AL486" s="133"/>
      <c r="AM486" s="133"/>
      <c r="AN486" s="133" t="s">
        <v>42</v>
      </c>
      <c r="AO486" s="133" t="s">
        <v>42</v>
      </c>
      <c r="AP486" s="133" t="s">
        <v>70</v>
      </c>
      <c r="AQ486" s="133" t="s">
        <v>126</v>
      </c>
      <c r="AR486" s="137"/>
      <c r="AS486" s="137"/>
      <c r="AT486" s="137"/>
      <c r="AU486" s="133">
        <v>1003666768</v>
      </c>
      <c r="AV486" s="133" t="s">
        <v>2155</v>
      </c>
      <c r="AW486" s="133" t="s">
        <v>2156</v>
      </c>
      <c r="AX486" s="138" t="s">
        <v>8179</v>
      </c>
      <c r="AY486" s="138"/>
      <c r="AZ486" s="138"/>
      <c r="BA486" s="138"/>
      <c r="BB486" s="138"/>
      <c r="BC486" s="300">
        <v>2026063379</v>
      </c>
      <c r="BD486" s="300" t="s">
        <v>9368</v>
      </c>
      <c r="BE486" s="138"/>
    </row>
    <row r="487" spans="1:57" s="140" customFormat="1" ht="12" customHeight="1">
      <c r="A487" s="119">
        <v>2013</v>
      </c>
      <c r="B487" s="119" t="s">
        <v>138</v>
      </c>
      <c r="C487" s="119" t="s">
        <v>2047</v>
      </c>
      <c r="D487" s="131" t="s">
        <v>43</v>
      </c>
      <c r="E487" s="131" t="str">
        <f t="shared" si="24"/>
        <v>SIM</v>
      </c>
      <c r="F487" s="131" t="str">
        <f t="shared" si="25"/>
        <v>SIM</v>
      </c>
      <c r="G487" s="132">
        <v>41502</v>
      </c>
      <c r="H487" s="119" t="s">
        <v>44</v>
      </c>
      <c r="I487" s="119" t="s">
        <v>62</v>
      </c>
      <c r="J487" s="119">
        <v>192</v>
      </c>
      <c r="K487" s="119">
        <v>432</v>
      </c>
      <c r="L487" s="119">
        <v>4</v>
      </c>
      <c r="M487" s="119">
        <v>4</v>
      </c>
      <c r="N487" s="119">
        <v>32</v>
      </c>
      <c r="O487" s="119" t="s">
        <v>43</v>
      </c>
      <c r="P487" s="119" t="s">
        <v>43</v>
      </c>
      <c r="Q487" s="133" t="s">
        <v>43</v>
      </c>
      <c r="R487" s="134" t="s">
        <v>18</v>
      </c>
      <c r="S487" s="134" t="s">
        <v>8851</v>
      </c>
      <c r="T487" s="134" t="s">
        <v>63</v>
      </c>
      <c r="U487" s="119">
        <v>18</v>
      </c>
      <c r="V487" s="134">
        <v>11081</v>
      </c>
      <c r="W487" s="103" t="s">
        <v>2157</v>
      </c>
      <c r="X487" s="136" t="str">
        <f t="shared" si="23"/>
        <v>11081BCSQF</v>
      </c>
      <c r="Y487" s="137" t="s">
        <v>2151</v>
      </c>
      <c r="Z487" s="119" t="s">
        <v>2152</v>
      </c>
      <c r="AA487" s="119" t="s">
        <v>295</v>
      </c>
      <c r="AB487" s="131" t="s">
        <v>2158</v>
      </c>
      <c r="AC487" s="119" t="s">
        <v>52</v>
      </c>
      <c r="AD487" s="119" t="s">
        <v>42</v>
      </c>
      <c r="AE487" s="119" t="s">
        <v>2154</v>
      </c>
      <c r="AF487" s="119" t="s">
        <v>54</v>
      </c>
      <c r="AG487" s="119" t="s">
        <v>55</v>
      </c>
      <c r="AH487" s="119"/>
      <c r="AI487" s="138" t="s">
        <v>69</v>
      </c>
      <c r="AJ487" s="133" t="s">
        <v>57</v>
      </c>
      <c r="AK487" s="133" t="s">
        <v>58</v>
      </c>
      <c r="AL487" s="133"/>
      <c r="AM487" s="133"/>
      <c r="AN487" s="133" t="s">
        <v>42</v>
      </c>
      <c r="AO487" s="133" t="s">
        <v>42</v>
      </c>
      <c r="AP487" s="133" t="s">
        <v>70</v>
      </c>
      <c r="AQ487" s="133" t="s">
        <v>126</v>
      </c>
      <c r="AR487" s="137"/>
      <c r="AS487" s="137"/>
      <c r="AT487" s="137"/>
      <c r="AU487" s="133">
        <v>1003666768</v>
      </c>
      <c r="AV487" s="133" t="s">
        <v>2155</v>
      </c>
      <c r="AW487" s="133" t="s">
        <v>2156</v>
      </c>
      <c r="AX487" s="138" t="s">
        <v>8179</v>
      </c>
      <c r="AY487" s="138"/>
      <c r="AZ487" s="138"/>
      <c r="BA487" s="138"/>
      <c r="BB487" s="138"/>
      <c r="BC487" s="300">
        <v>2026063379</v>
      </c>
      <c r="BD487" s="300" t="s">
        <v>9369</v>
      </c>
      <c r="BE487" s="138"/>
    </row>
    <row r="488" spans="1:57" s="140" customFormat="1" ht="12" customHeight="1">
      <c r="A488" s="119">
        <v>2013</v>
      </c>
      <c r="B488" s="119" t="s">
        <v>138</v>
      </c>
      <c r="C488" s="119" t="s">
        <v>2047</v>
      </c>
      <c r="D488" s="131" t="s">
        <v>43</v>
      </c>
      <c r="E488" s="131" t="str">
        <f t="shared" si="24"/>
        <v>SIM</v>
      </c>
      <c r="F488" s="131" t="str">
        <f t="shared" si="25"/>
        <v>SIM</v>
      </c>
      <c r="G488" s="132">
        <v>41503</v>
      </c>
      <c r="H488" s="119" t="s">
        <v>44</v>
      </c>
      <c r="I488" s="119" t="s">
        <v>62</v>
      </c>
      <c r="J488" s="119">
        <v>192</v>
      </c>
      <c r="K488" s="119">
        <v>432</v>
      </c>
      <c r="L488" s="119">
        <v>4</v>
      </c>
      <c r="M488" s="119">
        <v>4</v>
      </c>
      <c r="N488" s="119">
        <v>32</v>
      </c>
      <c r="O488" s="119" t="s">
        <v>43</v>
      </c>
      <c r="P488" s="119" t="s">
        <v>43</v>
      </c>
      <c r="Q488" s="133" t="s">
        <v>43</v>
      </c>
      <c r="R488" s="134" t="s">
        <v>18</v>
      </c>
      <c r="S488" s="134" t="s">
        <v>8851</v>
      </c>
      <c r="T488" s="134" t="s">
        <v>63</v>
      </c>
      <c r="U488" s="119">
        <v>18</v>
      </c>
      <c r="V488" s="134">
        <v>11081</v>
      </c>
      <c r="W488" s="103" t="s">
        <v>2159</v>
      </c>
      <c r="X488" s="136" t="str">
        <f t="shared" si="23"/>
        <v>11081BCSQQ</v>
      </c>
      <c r="Y488" s="137" t="s">
        <v>2160</v>
      </c>
      <c r="Z488" s="119" t="s">
        <v>2152</v>
      </c>
      <c r="AA488" s="119" t="s">
        <v>295</v>
      </c>
      <c r="AB488" s="131" t="s">
        <v>2161</v>
      </c>
      <c r="AC488" s="119" t="s">
        <v>52</v>
      </c>
      <c r="AD488" s="119" t="s">
        <v>42</v>
      </c>
      <c r="AE488" s="119" t="s">
        <v>2154</v>
      </c>
      <c r="AF488" s="119" t="s">
        <v>54</v>
      </c>
      <c r="AG488" s="119" t="s">
        <v>55</v>
      </c>
      <c r="AH488" s="119"/>
      <c r="AI488" s="138" t="s">
        <v>69</v>
      </c>
      <c r="AJ488" s="133" t="s">
        <v>57</v>
      </c>
      <c r="AK488" s="133" t="s">
        <v>58</v>
      </c>
      <c r="AL488" s="133"/>
      <c r="AM488" s="133"/>
      <c r="AN488" s="133" t="s">
        <v>42</v>
      </c>
      <c r="AO488" s="133" t="s">
        <v>42</v>
      </c>
      <c r="AP488" s="133" t="s">
        <v>70</v>
      </c>
      <c r="AQ488" s="133" t="s">
        <v>126</v>
      </c>
      <c r="AR488" s="137"/>
      <c r="AS488" s="137"/>
      <c r="AT488" s="137"/>
      <c r="AU488" s="133">
        <v>1003666830</v>
      </c>
      <c r="AV488" s="133" t="s">
        <v>2162</v>
      </c>
      <c r="AW488" s="133" t="s">
        <v>2163</v>
      </c>
      <c r="AX488" s="138" t="s">
        <v>8179</v>
      </c>
      <c r="AY488" s="138"/>
      <c r="AZ488" s="138"/>
      <c r="BA488" s="138"/>
      <c r="BB488" s="138"/>
      <c r="BC488" s="300">
        <v>2026063379</v>
      </c>
      <c r="BD488" s="300" t="s">
        <v>9370</v>
      </c>
      <c r="BE488" s="138"/>
    </row>
    <row r="489" spans="1:57" s="140" customFormat="1" ht="12" customHeight="1">
      <c r="A489" s="119">
        <v>2013</v>
      </c>
      <c r="B489" s="119" t="s">
        <v>138</v>
      </c>
      <c r="C489" s="119" t="s">
        <v>2047</v>
      </c>
      <c r="D489" s="131" t="s">
        <v>43</v>
      </c>
      <c r="E489" s="131" t="str">
        <f t="shared" si="24"/>
        <v>SIM</v>
      </c>
      <c r="F489" s="131" t="str">
        <f t="shared" si="25"/>
        <v>SIM</v>
      </c>
      <c r="G489" s="132">
        <v>41534</v>
      </c>
      <c r="H489" s="119" t="s">
        <v>44</v>
      </c>
      <c r="I489" s="119" t="s">
        <v>62</v>
      </c>
      <c r="J489" s="119">
        <v>192</v>
      </c>
      <c r="K489" s="119">
        <v>432</v>
      </c>
      <c r="L489" s="119">
        <v>4</v>
      </c>
      <c r="M489" s="119">
        <v>4</v>
      </c>
      <c r="N489" s="119">
        <v>32</v>
      </c>
      <c r="O489" s="119" t="s">
        <v>43</v>
      </c>
      <c r="P489" s="119" t="s">
        <v>43</v>
      </c>
      <c r="Q489" s="133" t="s">
        <v>43</v>
      </c>
      <c r="R489" s="134" t="s">
        <v>18</v>
      </c>
      <c r="S489" s="134" t="s">
        <v>8851</v>
      </c>
      <c r="T489" s="134" t="s">
        <v>63</v>
      </c>
      <c r="U489" s="119">
        <v>19</v>
      </c>
      <c r="V489" s="134">
        <v>11275</v>
      </c>
      <c r="W489" s="103" t="s">
        <v>2355</v>
      </c>
      <c r="X489" s="136" t="str">
        <f t="shared" si="23"/>
        <v>11275DPSTF</v>
      </c>
      <c r="Y489" s="137" t="s">
        <v>2356</v>
      </c>
      <c r="Z489" s="119" t="s">
        <v>1155</v>
      </c>
      <c r="AA489" s="119" t="s">
        <v>922</v>
      </c>
      <c r="AB489" s="131" t="s">
        <v>2357</v>
      </c>
      <c r="AC489" s="119" t="s">
        <v>348</v>
      </c>
      <c r="AD489" s="119" t="s">
        <v>42</v>
      </c>
      <c r="AE489" s="119" t="s">
        <v>2358</v>
      </c>
      <c r="AF489" s="119" t="s">
        <v>1018</v>
      </c>
      <c r="AG489" s="119" t="s">
        <v>1019</v>
      </c>
      <c r="AH489" s="119"/>
      <c r="AI489" s="138" t="s">
        <v>1020</v>
      </c>
      <c r="AJ489" s="133" t="s">
        <v>58</v>
      </c>
      <c r="AK489" s="133" t="s">
        <v>57</v>
      </c>
      <c r="AL489" s="133"/>
      <c r="AM489" s="133"/>
      <c r="AN489" s="133" t="s">
        <v>42</v>
      </c>
      <c r="AO489" s="133" t="s">
        <v>42</v>
      </c>
      <c r="AP489" s="133">
        <v>1540</v>
      </c>
      <c r="AQ489" s="133" t="s">
        <v>71</v>
      </c>
      <c r="AR489" s="137"/>
      <c r="AS489" s="137"/>
      <c r="AT489" s="137"/>
      <c r="AU489" s="133">
        <v>1003670684</v>
      </c>
      <c r="AV489" s="133" t="s">
        <v>2359</v>
      </c>
      <c r="AW489" s="133" t="s">
        <v>2360</v>
      </c>
      <c r="AX489" s="138" t="s">
        <v>8179</v>
      </c>
      <c r="AY489" s="138"/>
      <c r="AZ489" s="138"/>
      <c r="BA489" s="138"/>
      <c r="BB489" s="138"/>
      <c r="BC489" s="300">
        <v>2026063379</v>
      </c>
      <c r="BD489" s="300" t="s">
        <v>9371</v>
      </c>
      <c r="BE489" s="138"/>
    </row>
    <row r="490" spans="1:57" s="140" customFormat="1" ht="12" customHeight="1">
      <c r="A490" s="119">
        <v>2013</v>
      </c>
      <c r="B490" s="119" t="s">
        <v>138</v>
      </c>
      <c r="C490" s="119" t="s">
        <v>2047</v>
      </c>
      <c r="D490" s="131" t="s">
        <v>43</v>
      </c>
      <c r="E490" s="131" t="str">
        <f t="shared" si="24"/>
        <v>SIM</v>
      </c>
      <c r="F490" s="131" t="str">
        <f t="shared" si="25"/>
        <v>SIM</v>
      </c>
      <c r="G490" s="132">
        <v>41572</v>
      </c>
      <c r="H490" s="119" t="s">
        <v>44</v>
      </c>
      <c r="I490" s="119" t="s">
        <v>62</v>
      </c>
      <c r="J490" s="119">
        <v>192</v>
      </c>
      <c r="K490" s="119">
        <v>432</v>
      </c>
      <c r="L490" s="119">
        <v>4</v>
      </c>
      <c r="M490" s="119">
        <v>4</v>
      </c>
      <c r="N490" s="119">
        <v>32</v>
      </c>
      <c r="O490" s="119" t="s">
        <v>43</v>
      </c>
      <c r="P490" s="119" t="s">
        <v>43</v>
      </c>
      <c r="Q490" s="133" t="s">
        <v>43</v>
      </c>
      <c r="R490" s="134" t="s">
        <v>18</v>
      </c>
      <c r="S490" s="134" t="s">
        <v>8851</v>
      </c>
      <c r="T490" s="134" t="s">
        <v>63</v>
      </c>
      <c r="U490" s="119">
        <v>11</v>
      </c>
      <c r="V490" s="134">
        <v>11330</v>
      </c>
      <c r="W490" s="103" t="s">
        <v>2437</v>
      </c>
      <c r="X490" s="136" t="str">
        <f t="shared" si="23"/>
        <v>11330PLSWB</v>
      </c>
      <c r="Y490" s="137" t="s">
        <v>2438</v>
      </c>
      <c r="Z490" s="119" t="s">
        <v>2424</v>
      </c>
      <c r="AA490" s="119" t="s">
        <v>2439</v>
      </c>
      <c r="AB490" s="131" t="s">
        <v>2440</v>
      </c>
      <c r="AC490" s="133" t="s">
        <v>87</v>
      </c>
      <c r="AD490" s="143" t="s">
        <v>2441</v>
      </c>
      <c r="AE490" s="143" t="s">
        <v>1078</v>
      </c>
      <c r="AF490" s="143" t="s">
        <v>501</v>
      </c>
      <c r="AG490" s="143" t="s">
        <v>1170</v>
      </c>
      <c r="AH490" s="143"/>
      <c r="AI490" s="138" t="s">
        <v>503</v>
      </c>
      <c r="AJ490" s="133" t="s">
        <v>123</v>
      </c>
      <c r="AK490" s="133" t="s">
        <v>124</v>
      </c>
      <c r="AL490" s="133"/>
      <c r="AM490" s="133"/>
      <c r="AN490" s="133" t="s">
        <v>42</v>
      </c>
      <c r="AO490" s="133" t="s">
        <v>42</v>
      </c>
      <c r="AP490" s="133" t="s">
        <v>2442</v>
      </c>
      <c r="AQ490" s="133" t="s">
        <v>126</v>
      </c>
      <c r="AR490" s="137"/>
      <c r="AS490" s="137"/>
      <c r="AT490" s="137"/>
      <c r="AU490" s="133">
        <v>1001889816</v>
      </c>
      <c r="AV490" s="133" t="s">
        <v>2443</v>
      </c>
      <c r="AW490" s="133" t="s">
        <v>2444</v>
      </c>
      <c r="AX490" s="138" t="s">
        <v>8179</v>
      </c>
      <c r="AY490" s="138"/>
      <c r="AZ490" s="138"/>
      <c r="BA490" s="138"/>
      <c r="BB490" s="138"/>
      <c r="BC490" s="300">
        <v>2026063379</v>
      </c>
      <c r="BD490" s="300" t="s">
        <v>9372</v>
      </c>
      <c r="BE490" s="138"/>
    </row>
    <row r="491" spans="1:57" s="140" customFormat="1" ht="12" customHeight="1">
      <c r="A491" s="119">
        <v>2013</v>
      </c>
      <c r="B491" s="119" t="s">
        <v>138</v>
      </c>
      <c r="C491" s="119" t="s">
        <v>2047</v>
      </c>
      <c r="D491" s="131" t="s">
        <v>43</v>
      </c>
      <c r="E491" s="131" t="str">
        <f t="shared" si="24"/>
        <v>SIM</v>
      </c>
      <c r="F491" s="131" t="str">
        <f t="shared" si="25"/>
        <v>SIM</v>
      </c>
      <c r="G491" s="132">
        <v>41603</v>
      </c>
      <c r="H491" s="119" t="s">
        <v>44</v>
      </c>
      <c r="I491" s="119" t="s">
        <v>62</v>
      </c>
      <c r="J491" s="119">
        <v>192</v>
      </c>
      <c r="K491" s="119">
        <v>432</v>
      </c>
      <c r="L491" s="119">
        <v>4</v>
      </c>
      <c r="M491" s="119">
        <v>4</v>
      </c>
      <c r="N491" s="119">
        <v>32</v>
      </c>
      <c r="O491" s="119" t="s">
        <v>43</v>
      </c>
      <c r="P491" s="119" t="s">
        <v>43</v>
      </c>
      <c r="Q491" s="133" t="s">
        <v>43</v>
      </c>
      <c r="R491" s="134" t="s">
        <v>18</v>
      </c>
      <c r="S491" s="134" t="s">
        <v>8851</v>
      </c>
      <c r="T491" s="134" t="s">
        <v>63</v>
      </c>
      <c r="U491" s="119">
        <v>12</v>
      </c>
      <c r="V491" s="134">
        <v>11124</v>
      </c>
      <c r="W491" s="103" t="s">
        <v>2172</v>
      </c>
      <c r="X491" s="136" t="str">
        <f t="shared" si="23"/>
        <v>11124MITJP</v>
      </c>
      <c r="Y491" s="137" t="s">
        <v>2173</v>
      </c>
      <c r="Z491" s="119" t="s">
        <v>2174</v>
      </c>
      <c r="AA491" s="119" t="s">
        <v>2175</v>
      </c>
      <c r="AB491" s="131" t="s">
        <v>2176</v>
      </c>
      <c r="AC491" s="119" t="s">
        <v>52</v>
      </c>
      <c r="AD491" s="119" t="s">
        <v>42</v>
      </c>
      <c r="AE491" s="119" t="s">
        <v>2177</v>
      </c>
      <c r="AF491" s="119" t="s">
        <v>78</v>
      </c>
      <c r="AG491" s="119" t="s">
        <v>79</v>
      </c>
      <c r="AH491" s="119"/>
      <c r="AI491" s="138" t="s">
        <v>80</v>
      </c>
      <c r="AJ491" s="133" t="s">
        <v>57</v>
      </c>
      <c r="AK491" s="133" t="s">
        <v>58</v>
      </c>
      <c r="AL491" s="133"/>
      <c r="AM491" s="133"/>
      <c r="AN491" s="133" t="s">
        <v>42</v>
      </c>
      <c r="AO491" s="133" t="s">
        <v>42</v>
      </c>
      <c r="AP491" s="133" t="s">
        <v>70</v>
      </c>
      <c r="AQ491" s="133" t="s">
        <v>126</v>
      </c>
      <c r="AR491" s="137"/>
      <c r="AS491" s="137"/>
      <c r="AT491" s="137"/>
      <c r="AU491" s="133">
        <v>1003667144</v>
      </c>
      <c r="AV491" s="133" t="s">
        <v>2178</v>
      </c>
      <c r="AW491" s="133" t="s">
        <v>2179</v>
      </c>
      <c r="AX491" s="138" t="s">
        <v>8179</v>
      </c>
      <c r="AY491" s="138"/>
      <c r="AZ491" s="138"/>
      <c r="BA491" s="138"/>
      <c r="BB491" s="138"/>
      <c r="BC491" s="300">
        <v>2026063379</v>
      </c>
      <c r="BD491" s="300" t="s">
        <v>9373</v>
      </c>
      <c r="BE491" s="138"/>
    </row>
    <row r="492" spans="1:57" s="140" customFormat="1" ht="12" customHeight="1">
      <c r="A492" s="119">
        <v>2013</v>
      </c>
      <c r="B492" s="119" t="s">
        <v>138</v>
      </c>
      <c r="C492" s="119" t="s">
        <v>2047</v>
      </c>
      <c r="D492" s="131" t="s">
        <v>43</v>
      </c>
      <c r="E492" s="131" t="str">
        <f t="shared" si="24"/>
        <v>SIM</v>
      </c>
      <c r="F492" s="131" t="str">
        <f t="shared" si="25"/>
        <v>SIM</v>
      </c>
      <c r="G492" s="132">
        <v>41600</v>
      </c>
      <c r="H492" s="119" t="s">
        <v>44</v>
      </c>
      <c r="I492" s="119" t="s">
        <v>62</v>
      </c>
      <c r="J492" s="119">
        <v>192</v>
      </c>
      <c r="K492" s="119">
        <v>432</v>
      </c>
      <c r="L492" s="119">
        <v>4</v>
      </c>
      <c r="M492" s="119">
        <v>4</v>
      </c>
      <c r="N492" s="119">
        <v>32</v>
      </c>
      <c r="O492" s="119" t="s">
        <v>43</v>
      </c>
      <c r="P492" s="119" t="s">
        <v>43</v>
      </c>
      <c r="Q492" s="133" t="s">
        <v>43</v>
      </c>
      <c r="R492" s="134" t="s">
        <v>18</v>
      </c>
      <c r="S492" s="134" t="s">
        <v>8851</v>
      </c>
      <c r="T492" s="134" t="s">
        <v>63</v>
      </c>
      <c r="U492" s="119">
        <v>13</v>
      </c>
      <c r="V492" s="134">
        <v>11256</v>
      </c>
      <c r="W492" s="135" t="s">
        <v>2317</v>
      </c>
      <c r="X492" s="136" t="str">
        <f t="shared" si="23"/>
        <v>11256ASTKA</v>
      </c>
      <c r="Y492" s="137" t="s">
        <v>2318</v>
      </c>
      <c r="Z492" s="119" t="s">
        <v>1119</v>
      </c>
      <c r="AA492" s="119" t="s">
        <v>1120</v>
      </c>
      <c r="AB492" s="131" t="s">
        <v>2319</v>
      </c>
      <c r="AC492" s="119" t="s">
        <v>348</v>
      </c>
      <c r="AD492" s="119" t="s">
        <v>1122</v>
      </c>
      <c r="AE492" s="119" t="s">
        <v>1123</v>
      </c>
      <c r="AF492" s="119" t="s">
        <v>744</v>
      </c>
      <c r="AG492" s="119" t="s">
        <v>745</v>
      </c>
      <c r="AH492" s="119"/>
      <c r="AI492" s="119" t="s">
        <v>746</v>
      </c>
      <c r="AJ492" s="133" t="s">
        <v>57</v>
      </c>
      <c r="AK492" s="133" t="s">
        <v>58</v>
      </c>
      <c r="AL492" s="133"/>
      <c r="AM492" s="133"/>
      <c r="AN492" s="133" t="s">
        <v>42</v>
      </c>
      <c r="AO492" s="133" t="s">
        <v>42</v>
      </c>
      <c r="AP492" s="133" t="s">
        <v>1125</v>
      </c>
      <c r="AQ492" s="133" t="s">
        <v>126</v>
      </c>
      <c r="AR492" s="137"/>
      <c r="AS492" s="137"/>
      <c r="AT492" s="137"/>
      <c r="AU492" s="145">
        <v>1003666490</v>
      </c>
      <c r="AV492" s="133" t="s">
        <v>1136</v>
      </c>
      <c r="AW492" s="133" t="s">
        <v>1137</v>
      </c>
      <c r="AX492" s="138" t="s">
        <v>8179</v>
      </c>
      <c r="AY492" s="138"/>
      <c r="AZ492" s="138"/>
      <c r="BA492" s="138"/>
      <c r="BB492" s="138"/>
      <c r="BC492" s="300">
        <v>2026063379</v>
      </c>
      <c r="BD492" s="300" t="s">
        <v>9374</v>
      </c>
      <c r="BE492" s="138"/>
    </row>
    <row r="493" spans="1:57" s="140" customFormat="1" ht="12" customHeight="1">
      <c r="A493" s="119">
        <v>2013</v>
      </c>
      <c r="B493" s="119" t="s">
        <v>138</v>
      </c>
      <c r="C493" s="119" t="s">
        <v>2047</v>
      </c>
      <c r="D493" s="131" t="s">
        <v>43</v>
      </c>
      <c r="E493" s="131" t="str">
        <f t="shared" si="24"/>
        <v>SIM</v>
      </c>
      <c r="F493" s="131" t="str">
        <f t="shared" si="25"/>
        <v>SIM</v>
      </c>
      <c r="G493" s="132">
        <v>41600</v>
      </c>
      <c r="H493" s="119" t="s">
        <v>44</v>
      </c>
      <c r="I493" s="119" t="s">
        <v>62</v>
      </c>
      <c r="J493" s="119">
        <v>192</v>
      </c>
      <c r="K493" s="119">
        <v>432</v>
      </c>
      <c r="L493" s="119">
        <v>4</v>
      </c>
      <c r="M493" s="119">
        <v>4</v>
      </c>
      <c r="N493" s="119">
        <v>32</v>
      </c>
      <c r="O493" s="119" t="s">
        <v>43</v>
      </c>
      <c r="P493" s="119" t="s">
        <v>43</v>
      </c>
      <c r="Q493" s="133" t="s">
        <v>43</v>
      </c>
      <c r="R493" s="134" t="s">
        <v>18</v>
      </c>
      <c r="S493" s="134" t="s">
        <v>8851</v>
      </c>
      <c r="T493" s="134" t="s">
        <v>63</v>
      </c>
      <c r="U493" s="119">
        <v>12</v>
      </c>
      <c r="V493" s="134">
        <v>11124</v>
      </c>
      <c r="W493" s="103" t="s">
        <v>2180</v>
      </c>
      <c r="X493" s="136" t="str">
        <f t="shared" si="23"/>
        <v>11124MITLD</v>
      </c>
      <c r="Y493" s="137" t="s">
        <v>2181</v>
      </c>
      <c r="Z493" s="119" t="s">
        <v>2174</v>
      </c>
      <c r="AA493" s="119" t="s">
        <v>2175</v>
      </c>
      <c r="AB493" s="131" t="s">
        <v>2182</v>
      </c>
      <c r="AC493" s="119" t="s">
        <v>52</v>
      </c>
      <c r="AD493" s="119" t="s">
        <v>42</v>
      </c>
      <c r="AE493" s="119" t="s">
        <v>2177</v>
      </c>
      <c r="AF493" s="119" t="s">
        <v>78</v>
      </c>
      <c r="AG493" s="119" t="s">
        <v>79</v>
      </c>
      <c r="AH493" s="119"/>
      <c r="AI493" s="138" t="s">
        <v>80</v>
      </c>
      <c r="AJ493" s="133" t="s">
        <v>57</v>
      </c>
      <c r="AK493" s="133" t="s">
        <v>58</v>
      </c>
      <c r="AL493" s="133"/>
      <c r="AM493" s="133"/>
      <c r="AN493" s="133" t="s">
        <v>42</v>
      </c>
      <c r="AO493" s="133" t="s">
        <v>42</v>
      </c>
      <c r="AP493" s="133" t="s">
        <v>70</v>
      </c>
      <c r="AQ493" s="133" t="s">
        <v>126</v>
      </c>
      <c r="AR493" s="137"/>
      <c r="AS493" s="137"/>
      <c r="AT493" s="137"/>
      <c r="AU493" s="145">
        <v>1003667233</v>
      </c>
      <c r="AV493" s="133" t="s">
        <v>2183</v>
      </c>
      <c r="AW493" s="133" t="s">
        <v>2184</v>
      </c>
      <c r="AX493" s="138" t="s">
        <v>8179</v>
      </c>
      <c r="AY493" s="138"/>
      <c r="AZ493" s="138"/>
      <c r="BA493" s="138"/>
      <c r="BB493" s="138"/>
      <c r="BC493" s="300">
        <v>2026063379</v>
      </c>
      <c r="BD493" s="300" t="s">
        <v>9375</v>
      </c>
      <c r="BE493" s="138"/>
    </row>
    <row r="494" spans="1:57" s="140" customFormat="1" ht="12" customHeight="1">
      <c r="A494" s="119">
        <v>2013</v>
      </c>
      <c r="B494" s="142" t="s">
        <v>138</v>
      </c>
      <c r="C494" s="119" t="s">
        <v>2047</v>
      </c>
      <c r="D494" s="131" t="s">
        <v>43</v>
      </c>
      <c r="E494" s="131" t="str">
        <f t="shared" si="24"/>
        <v>SIM</v>
      </c>
      <c r="F494" s="131" t="str">
        <f t="shared" si="25"/>
        <v>SIM</v>
      </c>
      <c r="G494" s="132">
        <v>41669</v>
      </c>
      <c r="H494" s="119" t="s">
        <v>44</v>
      </c>
      <c r="I494" s="119" t="s">
        <v>62</v>
      </c>
      <c r="J494" s="119">
        <v>192</v>
      </c>
      <c r="K494" s="119">
        <v>432</v>
      </c>
      <c r="L494" s="119">
        <v>4</v>
      </c>
      <c r="M494" s="119">
        <v>4</v>
      </c>
      <c r="N494" s="119">
        <v>32</v>
      </c>
      <c r="O494" s="119" t="s">
        <v>43</v>
      </c>
      <c r="P494" s="119" t="s">
        <v>43</v>
      </c>
      <c r="Q494" s="133" t="s">
        <v>43</v>
      </c>
      <c r="R494" s="134" t="s">
        <v>18</v>
      </c>
      <c r="S494" s="134" t="s">
        <v>8851</v>
      </c>
      <c r="T494" s="134" t="s">
        <v>63</v>
      </c>
      <c r="U494" s="119">
        <v>12</v>
      </c>
      <c r="V494" s="134">
        <v>12421</v>
      </c>
      <c r="W494" s="103" t="s">
        <v>3431</v>
      </c>
      <c r="X494" s="136" t="str">
        <f t="shared" si="23"/>
        <v>12421VLTLG</v>
      </c>
      <c r="Y494" s="137" t="s">
        <v>3432</v>
      </c>
      <c r="Z494" s="119" t="s">
        <v>3433</v>
      </c>
      <c r="AA494" s="119" t="s">
        <v>3434</v>
      </c>
      <c r="AB494" s="131" t="s">
        <v>3435</v>
      </c>
      <c r="AC494" s="119" t="s">
        <v>52</v>
      </c>
      <c r="AD494" s="119" t="s">
        <v>42</v>
      </c>
      <c r="AE494" s="119" t="s">
        <v>2177</v>
      </c>
      <c r="AF494" s="119" t="s">
        <v>78</v>
      </c>
      <c r="AG494" s="119" t="s">
        <v>79</v>
      </c>
      <c r="AH494" s="119"/>
      <c r="AI494" s="138" t="s">
        <v>80</v>
      </c>
      <c r="AJ494" s="133" t="s">
        <v>57</v>
      </c>
      <c r="AK494" s="133" t="s">
        <v>58</v>
      </c>
      <c r="AL494" s="133"/>
      <c r="AM494" s="133"/>
      <c r="AN494" s="133" t="s">
        <v>42</v>
      </c>
      <c r="AO494" s="133" t="s">
        <v>42</v>
      </c>
      <c r="AP494" s="133" t="s">
        <v>70</v>
      </c>
      <c r="AQ494" s="133" t="s">
        <v>126</v>
      </c>
      <c r="AR494" s="137"/>
      <c r="AS494" s="137"/>
      <c r="AT494" s="137"/>
      <c r="AU494" s="145">
        <v>1003676500</v>
      </c>
      <c r="AV494" s="133" t="s">
        <v>8287</v>
      </c>
      <c r="AW494" s="133" t="s">
        <v>8287</v>
      </c>
      <c r="AX494" s="138" t="s">
        <v>8179</v>
      </c>
      <c r="AY494" s="138"/>
      <c r="AZ494" s="138"/>
      <c r="BA494" s="138"/>
      <c r="BB494" s="138"/>
      <c r="BC494" s="300">
        <v>2026063379</v>
      </c>
      <c r="BD494" s="300" t="s">
        <v>9376</v>
      </c>
      <c r="BE494" s="138"/>
    </row>
    <row r="495" spans="1:57" s="140" customFormat="1" ht="12" customHeight="1">
      <c r="A495" s="119">
        <v>2013</v>
      </c>
      <c r="B495" s="119" t="s">
        <v>138</v>
      </c>
      <c r="C495" s="119" t="s">
        <v>2047</v>
      </c>
      <c r="D495" s="131" t="s">
        <v>43</v>
      </c>
      <c r="E495" s="131" t="str">
        <f t="shared" si="24"/>
        <v>SIM</v>
      </c>
      <c r="F495" s="131" t="str">
        <f t="shared" si="25"/>
        <v>SIM</v>
      </c>
      <c r="G495" s="132">
        <v>41606</v>
      </c>
      <c r="H495" s="119" t="s">
        <v>44</v>
      </c>
      <c r="I495" s="119" t="s">
        <v>62</v>
      </c>
      <c r="J495" s="119">
        <v>192</v>
      </c>
      <c r="K495" s="119">
        <v>432</v>
      </c>
      <c r="L495" s="119">
        <v>4</v>
      </c>
      <c r="M495" s="119">
        <v>4</v>
      </c>
      <c r="N495" s="119">
        <v>32</v>
      </c>
      <c r="O495" s="119" t="s">
        <v>43</v>
      </c>
      <c r="P495" s="119" t="s">
        <v>43</v>
      </c>
      <c r="Q495" s="133" t="s">
        <v>43</v>
      </c>
      <c r="R495" s="134" t="s">
        <v>18</v>
      </c>
      <c r="S495" s="134" t="s">
        <v>8851</v>
      </c>
      <c r="T495" s="134" t="s">
        <v>63</v>
      </c>
      <c r="U495" s="119">
        <v>13</v>
      </c>
      <c r="V495" s="134">
        <v>11256</v>
      </c>
      <c r="W495" s="135" t="s">
        <v>2350</v>
      </c>
      <c r="X495" s="136" t="str">
        <f t="shared" si="23"/>
        <v>11256SATTF</v>
      </c>
      <c r="Y495" s="137" t="s">
        <v>2351</v>
      </c>
      <c r="Z495" s="119" t="s">
        <v>1119</v>
      </c>
      <c r="AA495" s="119" t="s">
        <v>1130</v>
      </c>
      <c r="AB495" s="131" t="s">
        <v>2352</v>
      </c>
      <c r="AC495" s="119" t="s">
        <v>348</v>
      </c>
      <c r="AD495" s="119" t="s">
        <v>42</v>
      </c>
      <c r="AE495" s="119" t="s">
        <v>1123</v>
      </c>
      <c r="AF495" s="119" t="s">
        <v>744</v>
      </c>
      <c r="AG495" s="119" t="s">
        <v>745</v>
      </c>
      <c r="AH495" s="119"/>
      <c r="AI495" s="119" t="s">
        <v>802</v>
      </c>
      <c r="AJ495" s="133" t="s">
        <v>57</v>
      </c>
      <c r="AK495" s="133" t="s">
        <v>58</v>
      </c>
      <c r="AL495" s="133"/>
      <c r="AM495" s="133"/>
      <c r="AN495" s="133" t="s">
        <v>42</v>
      </c>
      <c r="AO495" s="133" t="s">
        <v>42</v>
      </c>
      <c r="AP495" s="133" t="s">
        <v>70</v>
      </c>
      <c r="AQ495" s="133" t="s">
        <v>126</v>
      </c>
      <c r="AR495" s="137"/>
      <c r="AS495" s="137"/>
      <c r="AT495" s="137"/>
      <c r="AU495" s="145">
        <v>1003666733</v>
      </c>
      <c r="AV495" s="133" t="s">
        <v>2353</v>
      </c>
      <c r="AW495" s="133" t="s">
        <v>2354</v>
      </c>
      <c r="AX495" s="138" t="s">
        <v>8179</v>
      </c>
      <c r="AY495" s="138"/>
      <c r="AZ495" s="138"/>
      <c r="BA495" s="138"/>
      <c r="BB495" s="138"/>
      <c r="BC495" s="300">
        <v>2026063379</v>
      </c>
      <c r="BD495" s="300" t="s">
        <v>9377</v>
      </c>
      <c r="BE495" s="138"/>
    </row>
    <row r="496" spans="1:57" s="140" customFormat="1" ht="12" customHeight="1">
      <c r="A496" s="119">
        <v>2013</v>
      </c>
      <c r="B496" s="119" t="s">
        <v>138</v>
      </c>
      <c r="C496" s="119" t="s">
        <v>2047</v>
      </c>
      <c r="D496" s="131" t="s">
        <v>43</v>
      </c>
      <c r="E496" s="131" t="str">
        <f t="shared" si="24"/>
        <v>SIM</v>
      </c>
      <c r="F496" s="131" t="str">
        <f t="shared" si="25"/>
        <v>SIM</v>
      </c>
      <c r="G496" s="132">
        <v>41482</v>
      </c>
      <c r="H496" s="119" t="s">
        <v>44</v>
      </c>
      <c r="I496" s="119" t="s">
        <v>62</v>
      </c>
      <c r="J496" s="119">
        <v>192</v>
      </c>
      <c r="K496" s="119">
        <v>432</v>
      </c>
      <c r="L496" s="119">
        <v>4</v>
      </c>
      <c r="M496" s="119">
        <v>4</v>
      </c>
      <c r="N496" s="119">
        <v>32</v>
      </c>
      <c r="O496" s="119" t="s">
        <v>43</v>
      </c>
      <c r="P496" s="119" t="s">
        <v>43</v>
      </c>
      <c r="Q496" s="133" t="s">
        <v>43</v>
      </c>
      <c r="R496" s="134" t="s">
        <v>18</v>
      </c>
      <c r="S496" s="134" t="s">
        <v>8851</v>
      </c>
      <c r="T496" s="134" t="s">
        <v>63</v>
      </c>
      <c r="U496" s="119">
        <v>19</v>
      </c>
      <c r="V496" s="134">
        <v>11535</v>
      </c>
      <c r="W496" s="103" t="s">
        <v>2886</v>
      </c>
      <c r="X496" s="136" t="str">
        <f t="shared" si="23"/>
        <v>11535ADUHO</v>
      </c>
      <c r="Y496" s="137" t="s">
        <v>10718</v>
      </c>
      <c r="Z496" s="119" t="s">
        <v>2887</v>
      </c>
      <c r="AA496" s="119" t="s">
        <v>798</v>
      </c>
      <c r="AB496" s="131" t="s">
        <v>2888</v>
      </c>
      <c r="AC496" s="133" t="s">
        <v>348</v>
      </c>
      <c r="AD496" s="133" t="s">
        <v>42</v>
      </c>
      <c r="AE496" s="143" t="s">
        <v>2889</v>
      </c>
      <c r="AF496" s="143" t="s">
        <v>1018</v>
      </c>
      <c r="AG496" s="143" t="s">
        <v>1019</v>
      </c>
      <c r="AH496" s="143"/>
      <c r="AI496" s="138" t="s">
        <v>1020</v>
      </c>
      <c r="AJ496" s="133" t="s">
        <v>58</v>
      </c>
      <c r="AK496" s="133" t="s">
        <v>57</v>
      </c>
      <c r="AL496" s="133"/>
      <c r="AM496" s="133"/>
      <c r="AN496" s="133" t="s">
        <v>42</v>
      </c>
      <c r="AO496" s="133" t="s">
        <v>42</v>
      </c>
      <c r="AP496" s="133" t="s">
        <v>112</v>
      </c>
      <c r="AQ496" s="133" t="s">
        <v>102</v>
      </c>
      <c r="AR496" s="137"/>
      <c r="AS496" s="137"/>
      <c r="AT496" s="137"/>
      <c r="AU496" s="133">
        <v>1003668728</v>
      </c>
      <c r="AV496" s="133" t="s">
        <v>2890</v>
      </c>
      <c r="AW496" s="133" t="s">
        <v>2891</v>
      </c>
      <c r="AX496" s="138" t="s">
        <v>8179</v>
      </c>
      <c r="AY496" s="138"/>
      <c r="AZ496" s="138"/>
      <c r="BA496" s="138"/>
      <c r="BB496" s="138"/>
      <c r="BC496" s="300">
        <v>2026063379</v>
      </c>
      <c r="BD496" s="300" t="s">
        <v>9378</v>
      </c>
      <c r="BE496" s="138"/>
    </row>
    <row r="497" spans="1:57" s="140" customFormat="1" ht="12" customHeight="1">
      <c r="A497" s="119">
        <v>2013</v>
      </c>
      <c r="B497" s="119" t="s">
        <v>138</v>
      </c>
      <c r="C497" s="119" t="s">
        <v>2047</v>
      </c>
      <c r="D497" s="131" t="s">
        <v>43</v>
      </c>
      <c r="E497" s="131" t="str">
        <f t="shared" si="24"/>
        <v>SIM</v>
      </c>
      <c r="F497" s="131" t="str">
        <f t="shared" si="25"/>
        <v>SIM</v>
      </c>
      <c r="G497" s="132">
        <v>41485</v>
      </c>
      <c r="H497" s="119" t="s">
        <v>44</v>
      </c>
      <c r="I497" s="119" t="s">
        <v>62</v>
      </c>
      <c r="J497" s="119">
        <v>192</v>
      </c>
      <c r="K497" s="119">
        <v>432</v>
      </c>
      <c r="L497" s="119">
        <v>4</v>
      </c>
      <c r="M497" s="119">
        <v>4</v>
      </c>
      <c r="N497" s="119">
        <v>32</v>
      </c>
      <c r="O497" s="119" t="s">
        <v>43</v>
      </c>
      <c r="P497" s="119" t="s">
        <v>43</v>
      </c>
      <c r="Q497" s="133" t="s">
        <v>43</v>
      </c>
      <c r="R497" s="134" t="s">
        <v>18</v>
      </c>
      <c r="S497" s="134" t="s">
        <v>8851</v>
      </c>
      <c r="T497" s="134" t="s">
        <v>63</v>
      </c>
      <c r="U497" s="119">
        <v>19</v>
      </c>
      <c r="V497" s="134">
        <v>11535</v>
      </c>
      <c r="W497" s="103" t="s">
        <v>2892</v>
      </c>
      <c r="X497" s="136" t="str">
        <f t="shared" si="23"/>
        <v>11535ADUHP</v>
      </c>
      <c r="Y497" s="137" t="s">
        <v>10719</v>
      </c>
      <c r="Z497" s="119" t="s">
        <v>2887</v>
      </c>
      <c r="AA497" s="119" t="s">
        <v>798</v>
      </c>
      <c r="AB497" s="131" t="s">
        <v>2893</v>
      </c>
      <c r="AC497" s="133" t="s">
        <v>348</v>
      </c>
      <c r="AD497" s="133" t="s">
        <v>42</v>
      </c>
      <c r="AE497" s="143" t="s">
        <v>2889</v>
      </c>
      <c r="AF497" s="143" t="s">
        <v>1018</v>
      </c>
      <c r="AG497" s="143" t="s">
        <v>1019</v>
      </c>
      <c r="AH497" s="143"/>
      <c r="AI497" s="138" t="s">
        <v>1020</v>
      </c>
      <c r="AJ497" s="133" t="s">
        <v>58</v>
      </c>
      <c r="AK497" s="133" t="s">
        <v>57</v>
      </c>
      <c r="AL497" s="133"/>
      <c r="AM497" s="133"/>
      <c r="AN497" s="133" t="s">
        <v>42</v>
      </c>
      <c r="AO497" s="133" t="s">
        <v>42</v>
      </c>
      <c r="AP497" s="133" t="s">
        <v>112</v>
      </c>
      <c r="AQ497" s="133" t="s">
        <v>102</v>
      </c>
      <c r="AR497" s="137"/>
      <c r="AS497" s="137"/>
      <c r="AT497" s="137"/>
      <c r="AU497" s="133">
        <v>1003668809</v>
      </c>
      <c r="AV497" s="133" t="s">
        <v>2894</v>
      </c>
      <c r="AW497" s="133" t="s">
        <v>2895</v>
      </c>
      <c r="AX497" s="138" t="s">
        <v>8179</v>
      </c>
      <c r="AY497" s="138"/>
      <c r="AZ497" s="138"/>
      <c r="BA497" s="138"/>
      <c r="BB497" s="138"/>
      <c r="BC497" s="300">
        <v>2026063379</v>
      </c>
      <c r="BD497" s="300" t="s">
        <v>9379</v>
      </c>
      <c r="BE497" s="138"/>
    </row>
    <row r="498" spans="1:57" s="140" customFormat="1" ht="12" customHeight="1">
      <c r="A498" s="119">
        <v>2013</v>
      </c>
      <c r="B498" s="119" t="s">
        <v>138</v>
      </c>
      <c r="C498" s="119" t="s">
        <v>2047</v>
      </c>
      <c r="D498" s="131" t="s">
        <v>43</v>
      </c>
      <c r="E498" s="131" t="str">
        <f t="shared" si="24"/>
        <v>SIM</v>
      </c>
      <c r="F498" s="131" t="str">
        <f t="shared" si="25"/>
        <v>SIM</v>
      </c>
      <c r="G498" s="132">
        <v>41507</v>
      </c>
      <c r="H498" s="119" t="s">
        <v>44</v>
      </c>
      <c r="I498" s="119" t="s">
        <v>62</v>
      </c>
      <c r="J498" s="119">
        <v>192</v>
      </c>
      <c r="K498" s="119">
        <v>432</v>
      </c>
      <c r="L498" s="119">
        <v>4</v>
      </c>
      <c r="M498" s="119">
        <v>4</v>
      </c>
      <c r="N498" s="119">
        <v>32</v>
      </c>
      <c r="O498" s="119" t="s">
        <v>43</v>
      </c>
      <c r="P498" s="119" t="s">
        <v>43</v>
      </c>
      <c r="Q498" s="133" t="s">
        <v>43</v>
      </c>
      <c r="R498" s="134" t="s">
        <v>18</v>
      </c>
      <c r="S498" s="134" t="s">
        <v>8851</v>
      </c>
      <c r="T498" s="134" t="s">
        <v>63</v>
      </c>
      <c r="U498" s="119">
        <v>13</v>
      </c>
      <c r="V498" s="134">
        <v>11521</v>
      </c>
      <c r="W498" s="103" t="s">
        <v>2873</v>
      </c>
      <c r="X498" s="136" t="str">
        <f t="shared" si="23"/>
        <v>11521CGUVV</v>
      </c>
      <c r="Y498" s="137" t="s">
        <v>10726</v>
      </c>
      <c r="Z498" s="119" t="s">
        <v>2874</v>
      </c>
      <c r="AA498" s="119" t="s">
        <v>569</v>
      </c>
      <c r="AB498" s="131" t="s">
        <v>2875</v>
      </c>
      <c r="AC498" s="119" t="s">
        <v>348</v>
      </c>
      <c r="AD498" s="119" t="s">
        <v>42</v>
      </c>
      <c r="AE498" s="119" t="s">
        <v>2876</v>
      </c>
      <c r="AF498" s="119" t="s">
        <v>744</v>
      </c>
      <c r="AG498" s="119" t="s">
        <v>745</v>
      </c>
      <c r="AH498" s="119"/>
      <c r="AI498" s="138" t="s">
        <v>802</v>
      </c>
      <c r="AJ498" s="133" t="s">
        <v>57</v>
      </c>
      <c r="AK498" s="133" t="s">
        <v>58</v>
      </c>
      <c r="AL498" s="133"/>
      <c r="AM498" s="133"/>
      <c r="AN498" s="133" t="s">
        <v>42</v>
      </c>
      <c r="AO498" s="133" t="s">
        <v>42</v>
      </c>
      <c r="AP498" s="133" t="s">
        <v>70</v>
      </c>
      <c r="AQ498" s="133" t="s">
        <v>126</v>
      </c>
      <c r="AR498" s="137"/>
      <c r="AS498" s="137"/>
      <c r="AT498" s="137"/>
      <c r="AU498" s="133">
        <v>1003668990</v>
      </c>
      <c r="AV498" s="133" t="s">
        <v>2877</v>
      </c>
      <c r="AW498" s="133" t="s">
        <v>2878</v>
      </c>
      <c r="AX498" s="138" t="s">
        <v>8179</v>
      </c>
      <c r="AY498" s="138"/>
      <c r="AZ498" s="138"/>
      <c r="BA498" s="138"/>
      <c r="BB498" s="138"/>
      <c r="BC498" s="300">
        <v>2026063379</v>
      </c>
      <c r="BD498" s="300" t="s">
        <v>9380</v>
      </c>
      <c r="BE498" s="138"/>
    </row>
    <row r="499" spans="1:57" s="140" customFormat="1" ht="12" customHeight="1">
      <c r="A499" s="119">
        <v>2013</v>
      </c>
      <c r="B499" s="119" t="s">
        <v>138</v>
      </c>
      <c r="C499" s="119" t="s">
        <v>2047</v>
      </c>
      <c r="D499" s="131" t="s">
        <v>43</v>
      </c>
      <c r="E499" s="131" t="str">
        <f t="shared" si="24"/>
        <v>SIM</v>
      </c>
      <c r="F499" s="131" t="str">
        <f t="shared" si="25"/>
        <v>SIM</v>
      </c>
      <c r="G499" s="132">
        <v>41485</v>
      </c>
      <c r="H499" s="119" t="s">
        <v>44</v>
      </c>
      <c r="I499" s="119" t="s">
        <v>62</v>
      </c>
      <c r="J499" s="119">
        <v>192</v>
      </c>
      <c r="K499" s="119">
        <v>432</v>
      </c>
      <c r="L499" s="119">
        <v>4</v>
      </c>
      <c r="M499" s="119">
        <v>4</v>
      </c>
      <c r="N499" s="119">
        <v>32</v>
      </c>
      <c r="O499" s="119" t="s">
        <v>43</v>
      </c>
      <c r="P499" s="119" t="s">
        <v>43</v>
      </c>
      <c r="Q499" s="133" t="s">
        <v>43</v>
      </c>
      <c r="R499" s="134" t="s">
        <v>18</v>
      </c>
      <c r="S499" s="134" t="s">
        <v>8851</v>
      </c>
      <c r="T499" s="134" t="s">
        <v>63</v>
      </c>
      <c r="U499" s="119">
        <v>19</v>
      </c>
      <c r="V499" s="134">
        <v>11535</v>
      </c>
      <c r="W499" s="103" t="s">
        <v>2896</v>
      </c>
      <c r="X499" s="136" t="str">
        <f t="shared" si="23"/>
        <v>11535ADUXX</v>
      </c>
      <c r="Y499" s="137" t="s">
        <v>10720</v>
      </c>
      <c r="Z499" s="119" t="s">
        <v>2887</v>
      </c>
      <c r="AA499" s="119" t="s">
        <v>798</v>
      </c>
      <c r="AB499" s="131" t="s">
        <v>2897</v>
      </c>
      <c r="AC499" s="119" t="s">
        <v>348</v>
      </c>
      <c r="AD499" s="133" t="s">
        <v>42</v>
      </c>
      <c r="AE499" s="143" t="s">
        <v>2889</v>
      </c>
      <c r="AF499" s="143" t="s">
        <v>1018</v>
      </c>
      <c r="AG499" s="143" t="s">
        <v>1019</v>
      </c>
      <c r="AH499" s="143"/>
      <c r="AI499" s="138" t="s">
        <v>1020</v>
      </c>
      <c r="AJ499" s="133" t="s">
        <v>58</v>
      </c>
      <c r="AK499" s="133" t="s">
        <v>57</v>
      </c>
      <c r="AL499" s="133"/>
      <c r="AM499" s="133"/>
      <c r="AN499" s="133" t="s">
        <v>42</v>
      </c>
      <c r="AO499" s="133" t="s">
        <v>42</v>
      </c>
      <c r="AP499" s="133" t="s">
        <v>112</v>
      </c>
      <c r="AQ499" s="133" t="s">
        <v>102</v>
      </c>
      <c r="AR499" s="137"/>
      <c r="AS499" s="137"/>
      <c r="AT499" s="137"/>
      <c r="AU499" s="133">
        <v>1003668833</v>
      </c>
      <c r="AV499" s="133" t="s">
        <v>2898</v>
      </c>
      <c r="AW499" s="133" t="s">
        <v>2899</v>
      </c>
      <c r="AX499" s="138" t="s">
        <v>8179</v>
      </c>
      <c r="AY499" s="138"/>
      <c r="AZ499" s="138"/>
      <c r="BA499" s="138"/>
      <c r="BB499" s="138"/>
      <c r="BC499" s="300">
        <v>2026063379</v>
      </c>
      <c r="BD499" s="300" t="s">
        <v>9381</v>
      </c>
      <c r="BE499" s="138"/>
    </row>
    <row r="500" spans="1:57" s="140" customFormat="1" ht="12" customHeight="1">
      <c r="A500" s="119">
        <v>2013</v>
      </c>
      <c r="B500" s="119" t="s">
        <v>138</v>
      </c>
      <c r="C500" s="119" t="s">
        <v>2047</v>
      </c>
      <c r="D500" s="131" t="s">
        <v>43</v>
      </c>
      <c r="E500" s="131" t="str">
        <f t="shared" si="24"/>
        <v>SIM</v>
      </c>
      <c r="F500" s="131" t="str">
        <f t="shared" si="25"/>
        <v>SIM</v>
      </c>
      <c r="G500" s="132">
        <v>41584</v>
      </c>
      <c r="H500" s="119" t="s">
        <v>44</v>
      </c>
      <c r="I500" s="119" t="s">
        <v>62</v>
      </c>
      <c r="J500" s="119">
        <v>192</v>
      </c>
      <c r="K500" s="119">
        <v>432</v>
      </c>
      <c r="L500" s="119">
        <v>4</v>
      </c>
      <c r="M500" s="119">
        <v>4</v>
      </c>
      <c r="N500" s="119">
        <v>32</v>
      </c>
      <c r="O500" s="119" t="s">
        <v>43</v>
      </c>
      <c r="P500" s="119" t="s">
        <v>43</v>
      </c>
      <c r="Q500" s="133" t="s">
        <v>43</v>
      </c>
      <c r="R500" s="134" t="s">
        <v>18</v>
      </c>
      <c r="S500" s="134" t="s">
        <v>8851</v>
      </c>
      <c r="T500" s="134" t="s">
        <v>63</v>
      </c>
      <c r="U500" s="119">
        <v>12</v>
      </c>
      <c r="V500" s="134">
        <v>11311</v>
      </c>
      <c r="W500" s="103" t="s">
        <v>2383</v>
      </c>
      <c r="X500" s="136" t="str">
        <f t="shared" si="23"/>
        <v>11311JMUYM</v>
      </c>
      <c r="Y500" s="137" t="s">
        <v>2384</v>
      </c>
      <c r="Z500" s="119" t="s">
        <v>541</v>
      </c>
      <c r="AA500" s="119" t="s">
        <v>416</v>
      </c>
      <c r="AB500" s="131" t="s">
        <v>2385</v>
      </c>
      <c r="AC500" s="119" t="s">
        <v>52</v>
      </c>
      <c r="AD500" s="119" t="s">
        <v>42</v>
      </c>
      <c r="AE500" s="119" t="s">
        <v>543</v>
      </c>
      <c r="AF500" s="119" t="s">
        <v>78</v>
      </c>
      <c r="AG500" s="119" t="s">
        <v>79</v>
      </c>
      <c r="AH500" s="119"/>
      <c r="AI500" s="138" t="s">
        <v>80</v>
      </c>
      <c r="AJ500" s="133" t="s">
        <v>57</v>
      </c>
      <c r="AK500" s="133" t="s">
        <v>58</v>
      </c>
      <c r="AL500" s="133"/>
      <c r="AM500" s="133"/>
      <c r="AN500" s="133" t="s">
        <v>42</v>
      </c>
      <c r="AO500" s="133" t="s">
        <v>42</v>
      </c>
      <c r="AP500" s="133" t="s">
        <v>858</v>
      </c>
      <c r="AQ500" s="133" t="s">
        <v>126</v>
      </c>
      <c r="AR500" s="137"/>
      <c r="AS500" s="137"/>
      <c r="AT500" s="137"/>
      <c r="AU500" s="133">
        <v>1003670889</v>
      </c>
      <c r="AV500" s="133" t="s">
        <v>2386</v>
      </c>
      <c r="AW500" s="133" t="s">
        <v>2387</v>
      </c>
      <c r="AX500" s="138" t="s">
        <v>8179</v>
      </c>
      <c r="AY500" s="138"/>
      <c r="AZ500" s="138"/>
      <c r="BA500" s="138"/>
      <c r="BB500" s="138"/>
      <c r="BC500" s="300">
        <v>2026063379</v>
      </c>
      <c r="BD500" s="300" t="s">
        <v>9382</v>
      </c>
      <c r="BE500" s="138"/>
    </row>
    <row r="501" spans="1:57" s="140" customFormat="1" ht="12" customHeight="1">
      <c r="A501" s="119">
        <v>2013</v>
      </c>
      <c r="B501" s="119" t="s">
        <v>138</v>
      </c>
      <c r="C501" s="119" t="s">
        <v>2047</v>
      </c>
      <c r="D501" s="131" t="s">
        <v>43</v>
      </c>
      <c r="E501" s="131" t="str">
        <f t="shared" si="24"/>
        <v>SIM</v>
      </c>
      <c r="F501" s="131" t="str">
        <f t="shared" si="25"/>
        <v>SIM</v>
      </c>
      <c r="G501" s="132">
        <v>41610</v>
      </c>
      <c r="H501" s="119" t="s">
        <v>44</v>
      </c>
      <c r="I501" s="119" t="s">
        <v>62</v>
      </c>
      <c r="J501" s="119">
        <v>192</v>
      </c>
      <c r="K501" s="119">
        <v>432</v>
      </c>
      <c r="L501" s="119">
        <v>4</v>
      </c>
      <c r="M501" s="119">
        <v>4</v>
      </c>
      <c r="N501" s="119">
        <v>32</v>
      </c>
      <c r="O501" s="119" t="s">
        <v>43</v>
      </c>
      <c r="P501" s="119" t="s">
        <v>43</v>
      </c>
      <c r="Q501" s="133" t="s">
        <v>43</v>
      </c>
      <c r="R501" s="134" t="s">
        <v>18</v>
      </c>
      <c r="S501" s="134" t="s">
        <v>8851</v>
      </c>
      <c r="T501" s="134" t="s">
        <v>63</v>
      </c>
      <c r="U501" s="119">
        <v>12</v>
      </c>
      <c r="V501" s="134">
        <v>11311</v>
      </c>
      <c r="W501" s="103" t="s">
        <v>2388</v>
      </c>
      <c r="X501" s="136" t="str">
        <f t="shared" si="23"/>
        <v>11311JMUZS</v>
      </c>
      <c r="Y501" s="137" t="s">
        <v>2389</v>
      </c>
      <c r="Z501" s="119" t="s">
        <v>541</v>
      </c>
      <c r="AA501" s="119" t="s">
        <v>416</v>
      </c>
      <c r="AB501" s="131" t="s">
        <v>2390</v>
      </c>
      <c r="AC501" s="119" t="s">
        <v>52</v>
      </c>
      <c r="AD501" s="119" t="s">
        <v>42</v>
      </c>
      <c r="AE501" s="119" t="s">
        <v>543</v>
      </c>
      <c r="AF501" s="119" t="s">
        <v>78</v>
      </c>
      <c r="AG501" s="119" t="s">
        <v>79</v>
      </c>
      <c r="AH501" s="119"/>
      <c r="AI501" s="138" t="s">
        <v>80</v>
      </c>
      <c r="AJ501" s="133" t="s">
        <v>57</v>
      </c>
      <c r="AK501" s="133" t="s">
        <v>58</v>
      </c>
      <c r="AL501" s="133"/>
      <c r="AM501" s="133"/>
      <c r="AN501" s="133" t="s">
        <v>42</v>
      </c>
      <c r="AO501" s="133" t="s">
        <v>42</v>
      </c>
      <c r="AP501" s="133" t="s">
        <v>858</v>
      </c>
      <c r="AQ501" s="133" t="s">
        <v>126</v>
      </c>
      <c r="AR501" s="137"/>
      <c r="AS501" s="137"/>
      <c r="AT501" s="137"/>
      <c r="AU501" s="133">
        <v>1003670994</v>
      </c>
      <c r="AV501" s="133" t="s">
        <v>2391</v>
      </c>
      <c r="AW501" s="133" t="s">
        <v>2392</v>
      </c>
      <c r="AX501" s="138" t="s">
        <v>8179</v>
      </c>
      <c r="AY501" s="138"/>
      <c r="AZ501" s="138"/>
      <c r="BA501" s="138"/>
      <c r="BB501" s="138"/>
      <c r="BC501" s="300">
        <v>2026063379</v>
      </c>
      <c r="BD501" s="300" t="s">
        <v>9383</v>
      </c>
      <c r="BE501" s="138"/>
    </row>
    <row r="502" spans="1:57" s="140" customFormat="1" ht="12" customHeight="1">
      <c r="A502" s="119">
        <v>2013</v>
      </c>
      <c r="B502" s="119" t="s">
        <v>138</v>
      </c>
      <c r="C502" s="119" t="s">
        <v>2047</v>
      </c>
      <c r="D502" s="131" t="s">
        <v>43</v>
      </c>
      <c r="E502" s="131" t="str">
        <f t="shared" si="24"/>
        <v>SIM</v>
      </c>
      <c r="F502" s="131" t="str">
        <f t="shared" si="25"/>
        <v>SIM</v>
      </c>
      <c r="G502" s="132">
        <v>41589</v>
      </c>
      <c r="H502" s="119" t="s">
        <v>44</v>
      </c>
      <c r="I502" s="119" t="s">
        <v>62</v>
      </c>
      <c r="J502" s="119">
        <v>192</v>
      </c>
      <c r="K502" s="119">
        <v>432</v>
      </c>
      <c r="L502" s="119">
        <v>4</v>
      </c>
      <c r="M502" s="119">
        <v>4</v>
      </c>
      <c r="N502" s="119">
        <v>32</v>
      </c>
      <c r="O502" s="119" t="s">
        <v>43</v>
      </c>
      <c r="P502" s="119" t="s">
        <v>43</v>
      </c>
      <c r="Q502" s="133" t="s">
        <v>43</v>
      </c>
      <c r="R502" s="134" t="s">
        <v>18</v>
      </c>
      <c r="S502" s="134" t="s">
        <v>8851</v>
      </c>
      <c r="T502" s="134" t="s">
        <v>63</v>
      </c>
      <c r="U502" s="119">
        <v>12</v>
      </c>
      <c r="V502" s="134">
        <v>11311</v>
      </c>
      <c r="W502" s="103" t="s">
        <v>2393</v>
      </c>
      <c r="X502" s="136" t="str">
        <f t="shared" si="23"/>
        <v>11311LNVBU</v>
      </c>
      <c r="Y502" s="137" t="s">
        <v>10688</v>
      </c>
      <c r="Z502" s="119" t="s">
        <v>541</v>
      </c>
      <c r="AA502" s="119" t="s">
        <v>1226</v>
      </c>
      <c r="AB502" s="131" t="s">
        <v>2394</v>
      </c>
      <c r="AC502" s="119" t="s">
        <v>52</v>
      </c>
      <c r="AD502" s="119" t="s">
        <v>1228</v>
      </c>
      <c r="AE502" s="119" t="s">
        <v>1229</v>
      </c>
      <c r="AF502" s="119" t="s">
        <v>78</v>
      </c>
      <c r="AG502" s="119" t="s">
        <v>79</v>
      </c>
      <c r="AH502" s="119"/>
      <c r="AI502" s="138" t="s">
        <v>80</v>
      </c>
      <c r="AJ502" s="133" t="s">
        <v>57</v>
      </c>
      <c r="AK502" s="133" t="s">
        <v>58</v>
      </c>
      <c r="AL502" s="133"/>
      <c r="AM502" s="133"/>
      <c r="AN502" s="133" t="s">
        <v>42</v>
      </c>
      <c r="AO502" s="133" t="s">
        <v>42</v>
      </c>
      <c r="AP502" s="133" t="s">
        <v>70</v>
      </c>
      <c r="AQ502" s="133" t="s">
        <v>126</v>
      </c>
      <c r="AR502" s="137"/>
      <c r="AS502" s="137"/>
      <c r="AT502" s="137"/>
      <c r="AU502" s="133">
        <v>1003671117</v>
      </c>
      <c r="AV502" s="133" t="s">
        <v>2395</v>
      </c>
      <c r="AW502" s="133" t="s">
        <v>2396</v>
      </c>
      <c r="AX502" s="138" t="s">
        <v>8179</v>
      </c>
      <c r="AY502" s="138"/>
      <c r="AZ502" s="138"/>
      <c r="BA502" s="138"/>
      <c r="BB502" s="138"/>
      <c r="BC502" s="300">
        <v>2026063379</v>
      </c>
      <c r="BD502" s="300" t="s">
        <v>9384</v>
      </c>
      <c r="BE502" s="138"/>
    </row>
    <row r="503" spans="1:57" s="140" customFormat="1" ht="12" customHeight="1">
      <c r="A503" s="119">
        <v>2013</v>
      </c>
      <c r="B503" s="119" t="s">
        <v>138</v>
      </c>
      <c r="C503" s="119" t="s">
        <v>2047</v>
      </c>
      <c r="D503" s="131" t="s">
        <v>43</v>
      </c>
      <c r="E503" s="131" t="str">
        <f t="shared" si="24"/>
        <v>SIM</v>
      </c>
      <c r="F503" s="131" t="str">
        <f t="shared" si="25"/>
        <v>SIM</v>
      </c>
      <c r="G503" s="132">
        <v>41596</v>
      </c>
      <c r="H503" s="119" t="s">
        <v>44</v>
      </c>
      <c r="I503" s="119" t="s">
        <v>62</v>
      </c>
      <c r="J503" s="119">
        <v>192</v>
      </c>
      <c r="K503" s="119">
        <v>432</v>
      </c>
      <c r="L503" s="119">
        <v>4</v>
      </c>
      <c r="M503" s="119">
        <v>4</v>
      </c>
      <c r="N503" s="119">
        <v>32</v>
      </c>
      <c r="O503" s="119" t="s">
        <v>43</v>
      </c>
      <c r="P503" s="119" t="s">
        <v>43</v>
      </c>
      <c r="Q503" s="133" t="s">
        <v>43</v>
      </c>
      <c r="R503" s="134" t="s">
        <v>18</v>
      </c>
      <c r="S503" s="134" t="s">
        <v>8851</v>
      </c>
      <c r="T503" s="134" t="s">
        <v>63</v>
      </c>
      <c r="U503" s="119">
        <v>12</v>
      </c>
      <c r="V503" s="134">
        <v>11311</v>
      </c>
      <c r="W503" s="103" t="s">
        <v>2397</v>
      </c>
      <c r="X503" s="136" t="str">
        <f t="shared" si="23"/>
        <v>11311LNVBV</v>
      </c>
      <c r="Y503" s="246" t="s">
        <v>10689</v>
      </c>
      <c r="Z503" s="119" t="s">
        <v>541</v>
      </c>
      <c r="AA503" s="119" t="s">
        <v>1226</v>
      </c>
      <c r="AB503" s="131" t="s">
        <v>2398</v>
      </c>
      <c r="AC503" s="119" t="s">
        <v>52</v>
      </c>
      <c r="AD503" s="119" t="s">
        <v>1228</v>
      </c>
      <c r="AE503" s="119" t="s">
        <v>1229</v>
      </c>
      <c r="AF503" s="119" t="s">
        <v>78</v>
      </c>
      <c r="AG503" s="119" t="s">
        <v>79</v>
      </c>
      <c r="AH503" s="119"/>
      <c r="AI503" s="138" t="s">
        <v>80</v>
      </c>
      <c r="AJ503" s="133" t="s">
        <v>57</v>
      </c>
      <c r="AK503" s="133" t="s">
        <v>58</v>
      </c>
      <c r="AL503" s="133"/>
      <c r="AM503" s="133"/>
      <c r="AN503" s="133" t="s">
        <v>42</v>
      </c>
      <c r="AO503" s="133" t="s">
        <v>42</v>
      </c>
      <c r="AP503" s="133" t="s">
        <v>70</v>
      </c>
      <c r="AQ503" s="133" t="s">
        <v>126</v>
      </c>
      <c r="AR503" s="137"/>
      <c r="AS503" s="137"/>
      <c r="AT503" s="137"/>
      <c r="AU503" s="133">
        <v>1003671192</v>
      </c>
      <c r="AV503" s="133" t="s">
        <v>2399</v>
      </c>
      <c r="AW503" s="133" t="s">
        <v>2400</v>
      </c>
      <c r="AX503" s="138" t="s">
        <v>8179</v>
      </c>
      <c r="AY503" s="138"/>
      <c r="AZ503" s="138"/>
      <c r="BA503" s="138"/>
      <c r="BB503" s="138"/>
      <c r="BC503" s="300">
        <v>2026063379</v>
      </c>
      <c r="BD503" s="300" t="s">
        <v>9385</v>
      </c>
      <c r="BE503" s="138"/>
    </row>
    <row r="504" spans="1:57" s="140" customFormat="1" ht="12" customHeight="1">
      <c r="A504" s="119">
        <v>2013</v>
      </c>
      <c r="B504" s="119" t="s">
        <v>138</v>
      </c>
      <c r="C504" s="119" t="s">
        <v>2047</v>
      </c>
      <c r="D504" s="131" t="s">
        <v>43</v>
      </c>
      <c r="E504" s="131" t="str">
        <f t="shared" si="24"/>
        <v>SIM</v>
      </c>
      <c r="F504" s="131" t="str">
        <f t="shared" si="25"/>
        <v>SIM</v>
      </c>
      <c r="G504" s="132">
        <v>41523</v>
      </c>
      <c r="H504" s="119" t="s">
        <v>8374</v>
      </c>
      <c r="I504" s="119" t="s">
        <v>62</v>
      </c>
      <c r="J504" s="119">
        <v>240</v>
      </c>
      <c r="K504" s="119">
        <v>432</v>
      </c>
      <c r="L504" s="119">
        <v>4</v>
      </c>
      <c r="M504" s="119">
        <v>4</v>
      </c>
      <c r="N504" s="119">
        <v>32</v>
      </c>
      <c r="O504" s="119" t="s">
        <v>43</v>
      </c>
      <c r="P504" s="119" t="s">
        <v>43</v>
      </c>
      <c r="Q504" s="133" t="s">
        <v>43</v>
      </c>
      <c r="R504" s="134" t="s">
        <v>18</v>
      </c>
      <c r="S504" s="134" t="s">
        <v>8851</v>
      </c>
      <c r="T504" s="134" t="s">
        <v>63</v>
      </c>
      <c r="U504" s="119">
        <v>19</v>
      </c>
      <c r="V504" s="134">
        <v>11135</v>
      </c>
      <c r="W504" s="135" t="s">
        <v>2219</v>
      </c>
      <c r="X504" s="136" t="str">
        <f t="shared" si="23"/>
        <v>11135VCVCF</v>
      </c>
      <c r="Y504" s="137" t="s">
        <v>2220</v>
      </c>
      <c r="Z504" s="119" t="s">
        <v>444</v>
      </c>
      <c r="AA504" s="119" t="s">
        <v>2221</v>
      </c>
      <c r="AB504" s="131" t="s">
        <v>2222</v>
      </c>
      <c r="AC504" s="119" t="s">
        <v>87</v>
      </c>
      <c r="AD504" s="119" t="s">
        <v>42</v>
      </c>
      <c r="AE504" s="119" t="s">
        <v>2223</v>
      </c>
      <c r="AF504" s="119" t="s">
        <v>89</v>
      </c>
      <c r="AG504" s="119" t="s">
        <v>90</v>
      </c>
      <c r="AH504" s="119"/>
      <c r="AI504" s="138" t="s">
        <v>364</v>
      </c>
      <c r="AJ504" s="133" t="s">
        <v>58</v>
      </c>
      <c r="AK504" s="133" t="s">
        <v>57</v>
      </c>
      <c r="AL504" s="133"/>
      <c r="AM504" s="133"/>
      <c r="AN504" s="133" t="s">
        <v>42</v>
      </c>
      <c r="AO504" s="133" t="s">
        <v>42</v>
      </c>
      <c r="AP504" s="133" t="s">
        <v>858</v>
      </c>
      <c r="AQ504" s="133" t="s">
        <v>126</v>
      </c>
      <c r="AR504" s="137"/>
      <c r="AS504" s="137"/>
      <c r="AT504" s="137"/>
      <c r="AU504" s="145">
        <v>1003668167</v>
      </c>
      <c r="AV504" s="133" t="s">
        <v>2224</v>
      </c>
      <c r="AW504" s="133" t="s">
        <v>2225</v>
      </c>
      <c r="AX504" s="138"/>
      <c r="AY504" s="138"/>
      <c r="AZ504" s="138"/>
      <c r="BA504" s="138"/>
      <c r="BB504" s="138"/>
      <c r="BC504" s="300">
        <v>1440084644</v>
      </c>
      <c r="BD504" s="300" t="s">
        <v>9386</v>
      </c>
      <c r="BE504" s="138"/>
    </row>
    <row r="505" spans="1:57" s="140" customFormat="1" ht="12" customHeight="1">
      <c r="A505" s="119">
        <v>2013</v>
      </c>
      <c r="B505" s="142" t="s">
        <v>138</v>
      </c>
      <c r="C505" s="119" t="s">
        <v>2047</v>
      </c>
      <c r="D505" s="131" t="s">
        <v>43</v>
      </c>
      <c r="E505" s="131" t="str">
        <f t="shared" si="24"/>
        <v>SIM</v>
      </c>
      <c r="F505" s="131" t="str">
        <f t="shared" si="25"/>
        <v>SIM</v>
      </c>
      <c r="G505" s="132">
        <v>41725</v>
      </c>
      <c r="H505" s="119" t="s">
        <v>44</v>
      </c>
      <c r="I505" s="119" t="s">
        <v>62</v>
      </c>
      <c r="J505" s="119">
        <v>192</v>
      </c>
      <c r="K505" s="119">
        <v>432</v>
      </c>
      <c r="L505" s="119">
        <v>4</v>
      </c>
      <c r="M505" s="119">
        <v>4</v>
      </c>
      <c r="N505" s="119">
        <v>32</v>
      </c>
      <c r="O505" s="119" t="s">
        <v>43</v>
      </c>
      <c r="P505" s="119" t="s">
        <v>43</v>
      </c>
      <c r="Q505" s="133" t="s">
        <v>43</v>
      </c>
      <c r="R505" s="134" t="s">
        <v>18</v>
      </c>
      <c r="S505" s="134" t="s">
        <v>8851</v>
      </c>
      <c r="T505" s="134" t="s">
        <v>63</v>
      </c>
      <c r="U505" s="119">
        <v>15</v>
      </c>
      <c r="V505" s="134">
        <v>11885</v>
      </c>
      <c r="W505" s="103" t="s">
        <v>3424</v>
      </c>
      <c r="X505" s="136" t="str">
        <f t="shared" si="23"/>
        <v>11885AFVGU</v>
      </c>
      <c r="Y505" s="137" t="s">
        <v>10627</v>
      </c>
      <c r="Z505" s="119" t="s">
        <v>3425</v>
      </c>
      <c r="AA505" s="119" t="s">
        <v>3426</v>
      </c>
      <c r="AB505" s="131" t="s">
        <v>3427</v>
      </c>
      <c r="AC505" s="119" t="s">
        <v>87</v>
      </c>
      <c r="AD505" s="119" t="s">
        <v>42</v>
      </c>
      <c r="AE505" s="119" t="s">
        <v>3428</v>
      </c>
      <c r="AF505" s="119" t="s">
        <v>89</v>
      </c>
      <c r="AG505" s="119" t="s">
        <v>90</v>
      </c>
      <c r="AH505" s="119"/>
      <c r="AI505" s="138" t="s">
        <v>364</v>
      </c>
      <c r="AJ505" s="133" t="s">
        <v>58</v>
      </c>
      <c r="AK505" s="133" t="s">
        <v>57</v>
      </c>
      <c r="AL505" s="133"/>
      <c r="AM505" s="133"/>
      <c r="AN505" s="133" t="s">
        <v>42</v>
      </c>
      <c r="AO505" s="133" t="s">
        <v>42</v>
      </c>
      <c r="AP505" s="133" t="s">
        <v>202</v>
      </c>
      <c r="AQ505" s="133" t="s">
        <v>126</v>
      </c>
      <c r="AR505" s="137"/>
      <c r="AS505" s="137"/>
      <c r="AT505" s="137"/>
      <c r="AU505" s="133">
        <v>1003665141</v>
      </c>
      <c r="AV505" s="133" t="s">
        <v>10628</v>
      </c>
      <c r="AW505" s="133" t="s">
        <v>10629</v>
      </c>
      <c r="AX505" s="138" t="s">
        <v>8179</v>
      </c>
      <c r="AY505" s="138"/>
      <c r="AZ505" s="138"/>
      <c r="BA505" s="138"/>
      <c r="BB505" s="138"/>
      <c r="BC505" s="300">
        <v>2026063379</v>
      </c>
      <c r="BD505" s="300" t="s">
        <v>9387</v>
      </c>
      <c r="BE505" s="138"/>
    </row>
    <row r="506" spans="1:57" s="140" customFormat="1" ht="12" customHeight="1">
      <c r="A506" s="119">
        <v>2013</v>
      </c>
      <c r="B506" s="142" t="s">
        <v>138</v>
      </c>
      <c r="C506" s="119" t="s">
        <v>2047</v>
      </c>
      <c r="D506" s="131" t="s">
        <v>43</v>
      </c>
      <c r="E506" s="131" t="str">
        <f t="shared" si="24"/>
        <v>SIM</v>
      </c>
      <c r="F506" s="131" t="str">
        <f t="shared" si="25"/>
        <v>SIM</v>
      </c>
      <c r="G506" s="132">
        <v>41725</v>
      </c>
      <c r="H506" s="119" t="s">
        <v>44</v>
      </c>
      <c r="I506" s="119" t="s">
        <v>62</v>
      </c>
      <c r="J506" s="119">
        <v>192</v>
      </c>
      <c r="K506" s="119">
        <v>432</v>
      </c>
      <c r="L506" s="119">
        <v>4</v>
      </c>
      <c r="M506" s="119">
        <v>4</v>
      </c>
      <c r="N506" s="119">
        <v>32</v>
      </c>
      <c r="O506" s="119" t="s">
        <v>43</v>
      </c>
      <c r="P506" s="119" t="s">
        <v>43</v>
      </c>
      <c r="Q506" s="133" t="s">
        <v>43</v>
      </c>
      <c r="R506" s="134" t="s">
        <v>18</v>
      </c>
      <c r="S506" s="134" t="s">
        <v>8851</v>
      </c>
      <c r="T506" s="134" t="s">
        <v>63</v>
      </c>
      <c r="U506" s="119">
        <v>15</v>
      </c>
      <c r="V506" s="134">
        <v>11885</v>
      </c>
      <c r="W506" s="103" t="s">
        <v>3429</v>
      </c>
      <c r="X506" s="136" t="str">
        <f t="shared" si="23"/>
        <v>11885AFVGV</v>
      </c>
      <c r="Y506" s="137" t="s">
        <v>10632</v>
      </c>
      <c r="Z506" s="119" t="s">
        <v>3425</v>
      </c>
      <c r="AA506" s="119" t="s">
        <v>3426</v>
      </c>
      <c r="AB506" s="131" t="s">
        <v>3430</v>
      </c>
      <c r="AC506" s="119" t="s">
        <v>87</v>
      </c>
      <c r="AD506" s="119" t="s">
        <v>42</v>
      </c>
      <c r="AE506" s="119" t="s">
        <v>3428</v>
      </c>
      <c r="AF506" s="119" t="s">
        <v>89</v>
      </c>
      <c r="AG506" s="119" t="s">
        <v>90</v>
      </c>
      <c r="AH506" s="119"/>
      <c r="AI506" s="138" t="s">
        <v>364</v>
      </c>
      <c r="AJ506" s="133" t="s">
        <v>58</v>
      </c>
      <c r="AK506" s="133" t="s">
        <v>57</v>
      </c>
      <c r="AL506" s="133"/>
      <c r="AM506" s="133"/>
      <c r="AN506" s="133" t="s">
        <v>42</v>
      </c>
      <c r="AO506" s="133" t="s">
        <v>42</v>
      </c>
      <c r="AP506" s="133" t="s">
        <v>202</v>
      </c>
      <c r="AQ506" s="133" t="s">
        <v>126</v>
      </c>
      <c r="AR506" s="137"/>
      <c r="AS506" s="137"/>
      <c r="AT506" s="137"/>
      <c r="AU506" s="133">
        <v>1003665281</v>
      </c>
      <c r="AV506" s="133" t="s">
        <v>10630</v>
      </c>
      <c r="AW506" s="133" t="s">
        <v>10631</v>
      </c>
      <c r="AX506" s="138" t="s">
        <v>8179</v>
      </c>
      <c r="AY506" s="138"/>
      <c r="AZ506" s="138"/>
      <c r="BA506" s="138"/>
      <c r="BB506" s="138"/>
      <c r="BC506" s="300">
        <v>2026063379</v>
      </c>
      <c r="BD506" s="300" t="s">
        <v>9388</v>
      </c>
      <c r="BE506" s="138"/>
    </row>
    <row r="507" spans="1:57" s="140" customFormat="1" ht="12" customHeight="1">
      <c r="A507" s="119">
        <v>2013</v>
      </c>
      <c r="B507" s="119" t="s">
        <v>138</v>
      </c>
      <c r="C507" s="119" t="s">
        <v>2047</v>
      </c>
      <c r="D507" s="131" t="s">
        <v>43</v>
      </c>
      <c r="E507" s="131" t="str">
        <f t="shared" si="24"/>
        <v>SIM</v>
      </c>
      <c r="F507" s="131" t="str">
        <f t="shared" si="25"/>
        <v>SIM</v>
      </c>
      <c r="G507" s="132">
        <v>41884</v>
      </c>
      <c r="H507" s="119" t="s">
        <v>44</v>
      </c>
      <c r="I507" s="119" t="s">
        <v>62</v>
      </c>
      <c r="J507" s="119">
        <v>192</v>
      </c>
      <c r="K507" s="119">
        <v>432</v>
      </c>
      <c r="L507" s="119">
        <v>4</v>
      </c>
      <c r="M507" s="119">
        <v>4</v>
      </c>
      <c r="N507" s="119">
        <v>32</v>
      </c>
      <c r="O507" s="119" t="s">
        <v>43</v>
      </c>
      <c r="P507" s="119" t="s">
        <v>43</v>
      </c>
      <c r="Q507" s="133" t="s">
        <v>43</v>
      </c>
      <c r="R507" s="134" t="s">
        <v>18</v>
      </c>
      <c r="S507" s="134" t="s">
        <v>8851</v>
      </c>
      <c r="T507" s="134" t="s">
        <v>63</v>
      </c>
      <c r="U507" s="119">
        <v>11</v>
      </c>
      <c r="V507" s="134">
        <v>11357</v>
      </c>
      <c r="W507" s="103" t="s">
        <v>2483</v>
      </c>
      <c r="X507" s="136" t="str">
        <f t="shared" si="23"/>
        <v>11357POVOT</v>
      </c>
      <c r="Y507" s="137" t="s">
        <v>2484</v>
      </c>
      <c r="Z507" s="119" t="s">
        <v>1267</v>
      </c>
      <c r="AA507" s="119" t="s">
        <v>856</v>
      </c>
      <c r="AB507" s="131" t="s">
        <v>2485</v>
      </c>
      <c r="AC507" s="119" t="s">
        <v>87</v>
      </c>
      <c r="AD507" s="119" t="s">
        <v>2486</v>
      </c>
      <c r="AE507" s="119" t="s">
        <v>1271</v>
      </c>
      <c r="AF507" s="119" t="s">
        <v>501</v>
      </c>
      <c r="AG507" s="119" t="s">
        <v>1170</v>
      </c>
      <c r="AH507" s="119"/>
      <c r="AI507" s="138" t="s">
        <v>1043</v>
      </c>
      <c r="AJ507" s="133" t="s">
        <v>124</v>
      </c>
      <c r="AK507" s="133" t="s">
        <v>123</v>
      </c>
      <c r="AL507" s="133"/>
      <c r="AM507" s="133"/>
      <c r="AN507" s="133" t="s">
        <v>731</v>
      </c>
      <c r="AO507" s="133" t="s">
        <v>42</v>
      </c>
      <c r="AP507" s="133" t="s">
        <v>70</v>
      </c>
      <c r="AQ507" s="133" t="s">
        <v>71</v>
      </c>
      <c r="AR507" s="137"/>
      <c r="AS507" s="137"/>
      <c r="AT507" s="137"/>
      <c r="AU507" s="133">
        <v>1002555326</v>
      </c>
      <c r="AV507" s="133" t="s">
        <v>8287</v>
      </c>
      <c r="AW507" s="133" t="s">
        <v>8287</v>
      </c>
      <c r="AX507" s="138" t="s">
        <v>8179</v>
      </c>
      <c r="AY507" s="138"/>
      <c r="AZ507" s="138"/>
      <c r="BA507" s="138"/>
      <c r="BB507" s="138"/>
      <c r="BC507" s="300">
        <v>2026063379</v>
      </c>
      <c r="BD507" s="300" t="s">
        <v>9389</v>
      </c>
      <c r="BE507" s="138"/>
    </row>
    <row r="508" spans="1:57" s="140" customFormat="1" ht="12" customHeight="1">
      <c r="A508" s="119">
        <v>2013</v>
      </c>
      <c r="B508" s="119" t="s">
        <v>138</v>
      </c>
      <c r="C508" s="119" t="s">
        <v>2047</v>
      </c>
      <c r="D508" s="131" t="s">
        <v>43</v>
      </c>
      <c r="E508" s="131" t="str">
        <f t="shared" si="24"/>
        <v>SIM</v>
      </c>
      <c r="F508" s="131" t="str">
        <f t="shared" si="25"/>
        <v>SIM</v>
      </c>
      <c r="G508" s="132">
        <v>41565</v>
      </c>
      <c r="H508" s="119" t="s">
        <v>44</v>
      </c>
      <c r="I508" s="119" t="s">
        <v>45</v>
      </c>
      <c r="J508" s="119">
        <v>192</v>
      </c>
      <c r="K508" s="119">
        <v>432</v>
      </c>
      <c r="L508" s="119">
        <v>4</v>
      </c>
      <c r="M508" s="119">
        <v>4</v>
      </c>
      <c r="N508" s="119">
        <v>32</v>
      </c>
      <c r="O508" s="119" t="s">
        <v>43</v>
      </c>
      <c r="P508" s="119" t="s">
        <v>43</v>
      </c>
      <c r="Q508" s="133" t="s">
        <v>46</v>
      </c>
      <c r="R508" s="134" t="s">
        <v>18</v>
      </c>
      <c r="S508" s="134" t="s">
        <v>8851</v>
      </c>
      <c r="T508" s="134" t="s">
        <v>63</v>
      </c>
      <c r="U508" s="119">
        <v>11</v>
      </c>
      <c r="V508" s="134">
        <v>11330</v>
      </c>
      <c r="W508" s="103" t="s">
        <v>2422</v>
      </c>
      <c r="X508" s="136" t="str">
        <f t="shared" si="23"/>
        <v>11330BBVOZ</v>
      </c>
      <c r="Y508" s="137" t="s">
        <v>2423</v>
      </c>
      <c r="Z508" s="119" t="s">
        <v>2424</v>
      </c>
      <c r="AA508" s="119" t="s">
        <v>2425</v>
      </c>
      <c r="AB508" s="131" t="s">
        <v>2426</v>
      </c>
      <c r="AC508" s="133" t="s">
        <v>87</v>
      </c>
      <c r="AD508" s="143" t="s">
        <v>2427</v>
      </c>
      <c r="AE508" s="143" t="s">
        <v>1078</v>
      </c>
      <c r="AF508" s="143" t="s">
        <v>501</v>
      </c>
      <c r="AG508" s="119" t="s">
        <v>502</v>
      </c>
      <c r="AH508" s="119"/>
      <c r="AI508" s="138" t="s">
        <v>503</v>
      </c>
      <c r="AJ508" s="133" t="s">
        <v>123</v>
      </c>
      <c r="AK508" s="133" t="s">
        <v>124</v>
      </c>
      <c r="AL508" s="133"/>
      <c r="AM508" s="133"/>
      <c r="AN508" s="133" t="s">
        <v>42</v>
      </c>
      <c r="AO508" s="133" t="s">
        <v>42</v>
      </c>
      <c r="AP508" s="133" t="s">
        <v>70</v>
      </c>
      <c r="AQ508" s="133" t="s">
        <v>126</v>
      </c>
      <c r="AR508" s="137"/>
      <c r="AS508" s="137"/>
      <c r="AT508" s="137"/>
      <c r="AU508" s="133">
        <v>1001880118</v>
      </c>
      <c r="AV508" s="133" t="s">
        <v>2428</v>
      </c>
      <c r="AW508" s="133" t="s">
        <v>2429</v>
      </c>
      <c r="AX508" s="138" t="s">
        <v>8179</v>
      </c>
      <c r="AY508" s="138"/>
      <c r="AZ508" s="138"/>
      <c r="BA508" s="138"/>
      <c r="BB508" s="138"/>
      <c r="BC508" s="300">
        <v>2026063379</v>
      </c>
      <c r="BD508" s="300" t="s">
        <v>9390</v>
      </c>
      <c r="BE508" s="138"/>
    </row>
    <row r="509" spans="1:57" s="140" customFormat="1" ht="12" customHeight="1">
      <c r="A509" s="119">
        <v>2013</v>
      </c>
      <c r="B509" s="119" t="s">
        <v>138</v>
      </c>
      <c r="C509" s="119" t="s">
        <v>2047</v>
      </c>
      <c r="D509" s="131" t="s">
        <v>43</v>
      </c>
      <c r="E509" s="131" t="str">
        <f t="shared" si="24"/>
        <v>SIM</v>
      </c>
      <c r="F509" s="131" t="str">
        <f t="shared" si="25"/>
        <v>SIM</v>
      </c>
      <c r="G509" s="132">
        <v>41467</v>
      </c>
      <c r="H509" s="119" t="s">
        <v>44</v>
      </c>
      <c r="I509" s="119" t="s">
        <v>62</v>
      </c>
      <c r="J509" s="119">
        <v>192</v>
      </c>
      <c r="K509" s="119">
        <v>432</v>
      </c>
      <c r="L509" s="119">
        <v>4</v>
      </c>
      <c r="M509" s="119">
        <v>4</v>
      </c>
      <c r="N509" s="119">
        <v>32</v>
      </c>
      <c r="O509" s="119" t="s">
        <v>43</v>
      </c>
      <c r="P509" s="119" t="s">
        <v>43</v>
      </c>
      <c r="Q509" s="133" t="s">
        <v>43</v>
      </c>
      <c r="R509" s="134" t="s">
        <v>18</v>
      </c>
      <c r="S509" s="134" t="s">
        <v>8851</v>
      </c>
      <c r="T509" s="134" t="s">
        <v>63</v>
      </c>
      <c r="U509" s="119">
        <v>19</v>
      </c>
      <c r="V509" s="134">
        <v>11340</v>
      </c>
      <c r="W509" s="103" t="s">
        <v>2458</v>
      </c>
      <c r="X509" s="136" t="str">
        <f t="shared" si="23"/>
        <v>11340CGVZB</v>
      </c>
      <c r="Y509" s="137" t="s">
        <v>2459</v>
      </c>
      <c r="Z509" s="119" t="s">
        <v>568</v>
      </c>
      <c r="AA509" s="119" t="s">
        <v>569</v>
      </c>
      <c r="AB509" s="131" t="s">
        <v>2460</v>
      </c>
      <c r="AC509" s="133" t="s">
        <v>87</v>
      </c>
      <c r="AD509" s="133" t="s">
        <v>42</v>
      </c>
      <c r="AE509" s="143" t="s">
        <v>571</v>
      </c>
      <c r="AF509" s="143" t="s">
        <v>89</v>
      </c>
      <c r="AG509" s="143" t="s">
        <v>90</v>
      </c>
      <c r="AH509" s="143"/>
      <c r="AI509" s="138" t="s">
        <v>474</v>
      </c>
      <c r="AJ509" s="133" t="s">
        <v>58</v>
      </c>
      <c r="AK509" s="133" t="s">
        <v>57</v>
      </c>
      <c r="AL509" s="133"/>
      <c r="AM509" s="133"/>
      <c r="AN509" s="133" t="s">
        <v>42</v>
      </c>
      <c r="AO509" s="133" t="s">
        <v>42</v>
      </c>
      <c r="AP509" s="133" t="s">
        <v>81</v>
      </c>
      <c r="AQ509" s="133" t="s">
        <v>71</v>
      </c>
      <c r="AR509" s="137"/>
      <c r="AS509" s="137"/>
      <c r="AT509" s="137"/>
      <c r="AU509" s="133">
        <v>699503086</v>
      </c>
      <c r="AV509" s="133" t="s">
        <v>2461</v>
      </c>
      <c r="AW509" s="133" t="s">
        <v>2462</v>
      </c>
      <c r="AX509" s="138" t="s">
        <v>8179</v>
      </c>
      <c r="AY509" s="138"/>
      <c r="AZ509" s="138"/>
      <c r="BA509" s="138"/>
      <c r="BB509" s="138"/>
      <c r="BC509" s="300">
        <v>2026063379</v>
      </c>
      <c r="BD509" s="300" t="s">
        <v>9391</v>
      </c>
      <c r="BE509" s="138"/>
    </row>
    <row r="510" spans="1:57" s="140" customFormat="1" ht="12" customHeight="1">
      <c r="A510" s="119">
        <v>2013</v>
      </c>
      <c r="B510" s="119" t="s">
        <v>138</v>
      </c>
      <c r="C510" s="119" t="s">
        <v>2047</v>
      </c>
      <c r="D510" s="131" t="s">
        <v>43</v>
      </c>
      <c r="E510" s="131" t="str">
        <f t="shared" si="24"/>
        <v>SIM</v>
      </c>
      <c r="F510" s="131" t="str">
        <f t="shared" si="25"/>
        <v>SIM</v>
      </c>
      <c r="G510" s="132">
        <v>41450</v>
      </c>
      <c r="H510" s="119" t="s">
        <v>44</v>
      </c>
      <c r="I510" s="119" t="s">
        <v>62</v>
      </c>
      <c r="J510" s="119">
        <v>192</v>
      </c>
      <c r="K510" s="119">
        <v>432</v>
      </c>
      <c r="L510" s="119">
        <v>4</v>
      </c>
      <c r="M510" s="119">
        <v>4</v>
      </c>
      <c r="N510" s="119">
        <v>32</v>
      </c>
      <c r="O510" s="119" t="s">
        <v>43</v>
      </c>
      <c r="P510" s="119" t="s">
        <v>43</v>
      </c>
      <c r="Q510" s="133" t="s">
        <v>43</v>
      </c>
      <c r="R510" s="134" t="s">
        <v>18</v>
      </c>
      <c r="S510" s="134" t="s">
        <v>8851</v>
      </c>
      <c r="T510" s="134" t="s">
        <v>63</v>
      </c>
      <c r="U510" s="119">
        <v>19</v>
      </c>
      <c r="V510" s="134">
        <v>11340</v>
      </c>
      <c r="W510" s="103" t="s">
        <v>2463</v>
      </c>
      <c r="X510" s="136" t="str">
        <f t="shared" si="23"/>
        <v>11340CGVZC</v>
      </c>
      <c r="Y510" s="137" t="s">
        <v>2464</v>
      </c>
      <c r="Z510" s="119" t="s">
        <v>568</v>
      </c>
      <c r="AA510" s="119" t="s">
        <v>569</v>
      </c>
      <c r="AB510" s="131" t="s">
        <v>2465</v>
      </c>
      <c r="AC510" s="133" t="s">
        <v>87</v>
      </c>
      <c r="AD510" s="133" t="s">
        <v>42</v>
      </c>
      <c r="AE510" s="143" t="s">
        <v>571</v>
      </c>
      <c r="AF510" s="143" t="s">
        <v>89</v>
      </c>
      <c r="AG510" s="143" t="s">
        <v>90</v>
      </c>
      <c r="AH510" s="143"/>
      <c r="AI510" s="119" t="s">
        <v>91</v>
      </c>
      <c r="AJ510" s="133" t="s">
        <v>58</v>
      </c>
      <c r="AK510" s="133" t="s">
        <v>57</v>
      </c>
      <c r="AL510" s="133"/>
      <c r="AM510" s="133"/>
      <c r="AN510" s="133" t="s">
        <v>42</v>
      </c>
      <c r="AO510" s="133" t="s">
        <v>42</v>
      </c>
      <c r="AP510" s="133" t="s">
        <v>81</v>
      </c>
      <c r="AQ510" s="133" t="s">
        <v>71</v>
      </c>
      <c r="AR510" s="137"/>
      <c r="AS510" s="137"/>
      <c r="AT510" s="137"/>
      <c r="AU510" s="133">
        <v>1003669120</v>
      </c>
      <c r="AV510" s="133" t="s">
        <v>2466</v>
      </c>
      <c r="AW510" s="133" t="s">
        <v>2467</v>
      </c>
      <c r="AX510" s="138" t="s">
        <v>8179</v>
      </c>
      <c r="AY510" s="138"/>
      <c r="AZ510" s="138"/>
      <c r="BA510" s="138"/>
      <c r="BB510" s="138"/>
      <c r="BC510" s="300">
        <v>2026063379</v>
      </c>
      <c r="BD510" s="300" t="s">
        <v>9392</v>
      </c>
      <c r="BE510" s="138"/>
    </row>
    <row r="511" spans="1:57" s="140" customFormat="1" ht="12" customHeight="1">
      <c r="A511" s="119">
        <v>2013</v>
      </c>
      <c r="B511" s="119" t="s">
        <v>138</v>
      </c>
      <c r="C511" s="119" t="s">
        <v>2047</v>
      </c>
      <c r="D511" s="131" t="s">
        <v>43</v>
      </c>
      <c r="E511" s="131" t="str">
        <f t="shared" si="24"/>
        <v>SIM</v>
      </c>
      <c r="F511" s="131" t="str">
        <f t="shared" si="25"/>
        <v>SIM</v>
      </c>
      <c r="G511" s="132">
        <v>41450</v>
      </c>
      <c r="H511" s="119" t="s">
        <v>44</v>
      </c>
      <c r="I511" s="119" t="s">
        <v>62</v>
      </c>
      <c r="J511" s="119">
        <v>192</v>
      </c>
      <c r="K511" s="119">
        <v>432</v>
      </c>
      <c r="L511" s="119">
        <v>4</v>
      </c>
      <c r="M511" s="119">
        <v>4</v>
      </c>
      <c r="N511" s="119">
        <v>32</v>
      </c>
      <c r="O511" s="119" t="s">
        <v>43</v>
      </c>
      <c r="P511" s="119" t="s">
        <v>43</v>
      </c>
      <c r="Q511" s="133" t="s">
        <v>43</v>
      </c>
      <c r="R511" s="134" t="s">
        <v>18</v>
      </c>
      <c r="S511" s="134" t="s">
        <v>8851</v>
      </c>
      <c r="T511" s="134" t="s">
        <v>63</v>
      </c>
      <c r="U511" s="119">
        <v>19</v>
      </c>
      <c r="V511" s="134">
        <v>11340</v>
      </c>
      <c r="W511" s="103" t="s">
        <v>1776</v>
      </c>
      <c r="X511" s="136" t="str">
        <f t="shared" si="23"/>
        <v>11340CGVZD</v>
      </c>
      <c r="Y511" s="246" t="s">
        <v>10686</v>
      </c>
      <c r="Z511" s="119" t="s">
        <v>568</v>
      </c>
      <c r="AA511" s="119" t="s">
        <v>569</v>
      </c>
      <c r="AB511" s="131" t="s">
        <v>2468</v>
      </c>
      <c r="AC511" s="133" t="s">
        <v>87</v>
      </c>
      <c r="AD511" s="133" t="s">
        <v>42</v>
      </c>
      <c r="AE511" s="143" t="s">
        <v>571</v>
      </c>
      <c r="AF511" s="143" t="s">
        <v>89</v>
      </c>
      <c r="AG511" s="143" t="s">
        <v>90</v>
      </c>
      <c r="AH511" s="143"/>
      <c r="AI511" s="119" t="s">
        <v>91</v>
      </c>
      <c r="AJ511" s="133" t="s">
        <v>58</v>
      </c>
      <c r="AK511" s="133" t="s">
        <v>57</v>
      </c>
      <c r="AL511" s="133"/>
      <c r="AM511" s="133"/>
      <c r="AN511" s="133" t="s">
        <v>42</v>
      </c>
      <c r="AO511" s="133" t="s">
        <v>42</v>
      </c>
      <c r="AP511" s="133" t="s">
        <v>81</v>
      </c>
      <c r="AQ511" s="133" t="s">
        <v>71</v>
      </c>
      <c r="AR511" s="137"/>
      <c r="AS511" s="137"/>
      <c r="AT511" s="137"/>
      <c r="AU511" s="133">
        <v>1003669686</v>
      </c>
      <c r="AV511" s="133" t="s">
        <v>2469</v>
      </c>
      <c r="AW511" s="133" t="s">
        <v>2470</v>
      </c>
      <c r="AX511" s="138" t="s">
        <v>8179</v>
      </c>
      <c r="AY511" s="138"/>
      <c r="AZ511" s="138"/>
      <c r="BA511" s="138"/>
      <c r="BB511" s="138"/>
      <c r="BC511" s="300">
        <v>2026063379</v>
      </c>
      <c r="BD511" s="300" t="s">
        <v>9393</v>
      </c>
      <c r="BE511" s="138"/>
    </row>
    <row r="512" spans="1:57" s="140" customFormat="1" ht="12" customHeight="1">
      <c r="A512" s="119">
        <v>2013</v>
      </c>
      <c r="B512" s="119" t="s">
        <v>138</v>
      </c>
      <c r="C512" s="119" t="s">
        <v>2047</v>
      </c>
      <c r="D512" s="131" t="s">
        <v>43</v>
      </c>
      <c r="E512" s="131" t="str">
        <f t="shared" si="24"/>
        <v>SIM</v>
      </c>
      <c r="F512" s="131" t="str">
        <f t="shared" si="25"/>
        <v>SIM</v>
      </c>
      <c r="G512" s="132">
        <v>41471</v>
      </c>
      <c r="H512" s="119" t="s">
        <v>44</v>
      </c>
      <c r="I512" s="119" t="s">
        <v>62</v>
      </c>
      <c r="J512" s="119">
        <v>192</v>
      </c>
      <c r="K512" s="119">
        <v>432</v>
      </c>
      <c r="L512" s="119">
        <v>4</v>
      </c>
      <c r="M512" s="119">
        <v>4</v>
      </c>
      <c r="N512" s="119">
        <v>32</v>
      </c>
      <c r="O512" s="119" t="s">
        <v>43</v>
      </c>
      <c r="P512" s="119" t="s">
        <v>43</v>
      </c>
      <c r="Q512" s="133" t="s">
        <v>43</v>
      </c>
      <c r="R512" s="134" t="s">
        <v>18</v>
      </c>
      <c r="S512" s="134" t="s">
        <v>8851</v>
      </c>
      <c r="T512" s="134" t="s">
        <v>63</v>
      </c>
      <c r="U512" s="119">
        <v>19</v>
      </c>
      <c r="V512" s="134">
        <v>11340</v>
      </c>
      <c r="W512" s="103" t="s">
        <v>2471</v>
      </c>
      <c r="X512" s="136" t="str">
        <f t="shared" ref="X512:X575" si="26">V512&amp;AA512&amp;W512</f>
        <v>11340CGVZF</v>
      </c>
      <c r="Y512" s="137" t="s">
        <v>2472</v>
      </c>
      <c r="Z512" s="119" t="s">
        <v>568</v>
      </c>
      <c r="AA512" s="119" t="s">
        <v>569</v>
      </c>
      <c r="AB512" s="131" t="s">
        <v>2473</v>
      </c>
      <c r="AC512" s="133" t="s">
        <v>87</v>
      </c>
      <c r="AD512" s="133" t="s">
        <v>42</v>
      </c>
      <c r="AE512" s="143" t="s">
        <v>571</v>
      </c>
      <c r="AF512" s="143" t="s">
        <v>89</v>
      </c>
      <c r="AG512" s="143" t="s">
        <v>90</v>
      </c>
      <c r="AH512" s="143"/>
      <c r="AI512" s="119" t="s">
        <v>364</v>
      </c>
      <c r="AJ512" s="133" t="s">
        <v>58</v>
      </c>
      <c r="AK512" s="133" t="s">
        <v>57</v>
      </c>
      <c r="AL512" s="133"/>
      <c r="AM512" s="133"/>
      <c r="AN512" s="133" t="s">
        <v>42</v>
      </c>
      <c r="AO512" s="133" t="s">
        <v>42</v>
      </c>
      <c r="AP512" s="133">
        <v>1540</v>
      </c>
      <c r="AQ512" s="133" t="s">
        <v>71</v>
      </c>
      <c r="AR512" s="137"/>
      <c r="AS512" s="137"/>
      <c r="AT512" s="137"/>
      <c r="AU512" s="133">
        <v>1003669643</v>
      </c>
      <c r="AV512" s="133" t="s">
        <v>2474</v>
      </c>
      <c r="AW512" s="133" t="s">
        <v>2475</v>
      </c>
      <c r="AX512" s="138" t="s">
        <v>8179</v>
      </c>
      <c r="AY512" s="138"/>
      <c r="AZ512" s="138"/>
      <c r="BA512" s="138"/>
      <c r="BB512" s="138"/>
      <c r="BC512" s="300">
        <v>2026063379</v>
      </c>
      <c r="BD512" s="300" t="s">
        <v>9394</v>
      </c>
      <c r="BE512" s="138"/>
    </row>
    <row r="513" spans="1:57" s="140" customFormat="1" ht="12" customHeight="1">
      <c r="A513" s="119">
        <v>2013</v>
      </c>
      <c r="B513" s="119" t="s">
        <v>138</v>
      </c>
      <c r="C513" s="119" t="s">
        <v>2047</v>
      </c>
      <c r="D513" s="131" t="s">
        <v>43</v>
      </c>
      <c r="E513" s="131" t="str">
        <f t="shared" si="24"/>
        <v>SIM</v>
      </c>
      <c r="F513" s="131" t="str">
        <f t="shared" si="25"/>
        <v>SIM</v>
      </c>
      <c r="G513" s="132">
        <v>41488</v>
      </c>
      <c r="H513" s="119" t="s">
        <v>44</v>
      </c>
      <c r="I513" s="119" t="s">
        <v>62</v>
      </c>
      <c r="J513" s="119">
        <v>192</v>
      </c>
      <c r="K513" s="119">
        <v>432</v>
      </c>
      <c r="L513" s="119">
        <v>4</v>
      </c>
      <c r="M513" s="119">
        <v>4</v>
      </c>
      <c r="N513" s="119">
        <v>32</v>
      </c>
      <c r="O513" s="119" t="s">
        <v>43</v>
      </c>
      <c r="P513" s="119" t="s">
        <v>43</v>
      </c>
      <c r="Q513" s="133" t="s">
        <v>43</v>
      </c>
      <c r="R513" s="134" t="s">
        <v>18</v>
      </c>
      <c r="S513" s="134" t="s">
        <v>8851</v>
      </c>
      <c r="T513" s="134" t="s">
        <v>63</v>
      </c>
      <c r="U513" s="119">
        <v>19</v>
      </c>
      <c r="V513" s="134">
        <v>11340</v>
      </c>
      <c r="W513" s="103" t="s">
        <v>2476</v>
      </c>
      <c r="X513" s="136" t="str">
        <f t="shared" si="26"/>
        <v>11340CGVZJ</v>
      </c>
      <c r="Y513" s="246" t="s">
        <v>10686</v>
      </c>
      <c r="Z513" s="119" t="s">
        <v>568</v>
      </c>
      <c r="AA513" s="119" t="s">
        <v>569</v>
      </c>
      <c r="AB513" s="131" t="s">
        <v>2477</v>
      </c>
      <c r="AC513" s="133" t="s">
        <v>87</v>
      </c>
      <c r="AD513" s="133" t="s">
        <v>42</v>
      </c>
      <c r="AE513" s="143" t="s">
        <v>571</v>
      </c>
      <c r="AF513" s="143" t="s">
        <v>89</v>
      </c>
      <c r="AG513" s="143" t="s">
        <v>90</v>
      </c>
      <c r="AH513" s="143"/>
      <c r="AI513" s="119" t="s">
        <v>364</v>
      </c>
      <c r="AJ513" s="133" t="s">
        <v>58</v>
      </c>
      <c r="AK513" s="133" t="s">
        <v>57</v>
      </c>
      <c r="AL513" s="133"/>
      <c r="AM513" s="133"/>
      <c r="AN513" s="133" t="s">
        <v>42</v>
      </c>
      <c r="AO513" s="133" t="s">
        <v>42</v>
      </c>
      <c r="AP513" s="133" t="s">
        <v>81</v>
      </c>
      <c r="AQ513" s="133" t="s">
        <v>71</v>
      </c>
      <c r="AR513" s="137"/>
      <c r="AS513" s="137"/>
      <c r="AT513" s="137"/>
      <c r="AU513" s="133">
        <v>1003669686</v>
      </c>
      <c r="AV513" s="133" t="s">
        <v>2469</v>
      </c>
      <c r="AW513" s="133" t="s">
        <v>2470</v>
      </c>
      <c r="AX513" s="138" t="s">
        <v>8179</v>
      </c>
      <c r="AY513" s="138"/>
      <c r="AZ513" s="138"/>
      <c r="BA513" s="138"/>
      <c r="BB513" s="138"/>
      <c r="BC513" s="300">
        <v>2026063379</v>
      </c>
      <c r="BD513" s="300" t="s">
        <v>9395</v>
      </c>
      <c r="BE513" s="138"/>
    </row>
    <row r="514" spans="1:57" s="140" customFormat="1" ht="12" customHeight="1">
      <c r="A514" s="119">
        <v>2013</v>
      </c>
      <c r="B514" s="119" t="s">
        <v>138</v>
      </c>
      <c r="C514" s="119" t="s">
        <v>2047</v>
      </c>
      <c r="D514" s="131" t="s">
        <v>43</v>
      </c>
      <c r="E514" s="131" t="str">
        <f t="shared" ref="E514:E577" si="27">IF(G514="","","SIM")</f>
        <v>SIM</v>
      </c>
      <c r="F514" s="131" t="str">
        <f t="shared" ref="F514:F577" si="28">IF(G514="","","SIM")</f>
        <v>SIM</v>
      </c>
      <c r="G514" s="132">
        <v>41561</v>
      </c>
      <c r="H514" s="119" t="s">
        <v>44</v>
      </c>
      <c r="I514" s="119" t="s">
        <v>62</v>
      </c>
      <c r="J514" s="119">
        <v>192</v>
      </c>
      <c r="K514" s="119">
        <v>432</v>
      </c>
      <c r="L514" s="119">
        <v>4</v>
      </c>
      <c r="M514" s="119">
        <v>4</v>
      </c>
      <c r="N514" s="119">
        <v>32</v>
      </c>
      <c r="O514" s="119" t="s">
        <v>43</v>
      </c>
      <c r="P514" s="119" t="s">
        <v>43</v>
      </c>
      <c r="Q514" s="133" t="s">
        <v>43</v>
      </c>
      <c r="R514" s="134" t="s">
        <v>18</v>
      </c>
      <c r="S514" s="134" t="s">
        <v>8851</v>
      </c>
      <c r="T514" s="134" t="s">
        <v>63</v>
      </c>
      <c r="U514" s="119">
        <v>12</v>
      </c>
      <c r="V514" s="134">
        <v>11563</v>
      </c>
      <c r="W514" s="103" t="s">
        <v>3083</v>
      </c>
      <c r="X514" s="136" t="str">
        <f t="shared" si="26"/>
        <v>11563RHWAW</v>
      </c>
      <c r="Y514" s="137" t="s">
        <v>3084</v>
      </c>
      <c r="Z514" s="119" t="s">
        <v>656</v>
      </c>
      <c r="AA514" s="119" t="s">
        <v>669</v>
      </c>
      <c r="AB514" s="131" t="s">
        <v>3085</v>
      </c>
      <c r="AC514" s="119" t="s">
        <v>52</v>
      </c>
      <c r="AD514" s="119" t="s">
        <v>42</v>
      </c>
      <c r="AE514" s="119" t="s">
        <v>671</v>
      </c>
      <c r="AF514" s="119" t="s">
        <v>78</v>
      </c>
      <c r="AG514" s="119" t="s">
        <v>79</v>
      </c>
      <c r="AH514" s="119"/>
      <c r="AI514" s="138" t="s">
        <v>80</v>
      </c>
      <c r="AJ514" s="133" t="s">
        <v>57</v>
      </c>
      <c r="AK514" s="133" t="s">
        <v>58</v>
      </c>
      <c r="AL514" s="133"/>
      <c r="AM514" s="133"/>
      <c r="AN514" s="133" t="s">
        <v>42</v>
      </c>
      <c r="AO514" s="133" t="s">
        <v>42</v>
      </c>
      <c r="AP514" s="133" t="s">
        <v>70</v>
      </c>
      <c r="AQ514" s="133" t="s">
        <v>71</v>
      </c>
      <c r="AR514" s="137"/>
      <c r="AS514" s="137"/>
      <c r="AT514" s="137"/>
      <c r="AU514" s="133">
        <v>1003667128</v>
      </c>
      <c r="AV514" s="133" t="s">
        <v>3086</v>
      </c>
      <c r="AW514" s="133" t="s">
        <v>3087</v>
      </c>
      <c r="AX514" s="138" t="s">
        <v>8179</v>
      </c>
      <c r="AY514" s="138"/>
      <c r="AZ514" s="138"/>
      <c r="BA514" s="138"/>
      <c r="BB514" s="138"/>
      <c r="BC514" s="300">
        <v>2026063379</v>
      </c>
      <c r="BD514" s="300" t="s">
        <v>9396</v>
      </c>
      <c r="BE514" s="138"/>
    </row>
    <row r="515" spans="1:57" s="140" customFormat="1" ht="12" customHeight="1">
      <c r="A515" s="119">
        <v>2013</v>
      </c>
      <c r="B515" s="142" t="s">
        <v>138</v>
      </c>
      <c r="C515" s="119" t="s">
        <v>2047</v>
      </c>
      <c r="D515" s="131" t="s">
        <v>43</v>
      </c>
      <c r="E515" s="131" t="str">
        <f t="shared" si="27"/>
        <v>SIM</v>
      </c>
      <c r="F515" s="131" t="str">
        <f t="shared" si="28"/>
        <v>SIM</v>
      </c>
      <c r="G515" s="132">
        <v>41499</v>
      </c>
      <c r="H515" s="119" t="s">
        <v>44</v>
      </c>
      <c r="I515" s="119" t="s">
        <v>62</v>
      </c>
      <c r="J515" s="119">
        <v>192</v>
      </c>
      <c r="K515" s="119">
        <v>432</v>
      </c>
      <c r="L515" s="119">
        <v>4</v>
      </c>
      <c r="M515" s="119">
        <v>4</v>
      </c>
      <c r="N515" s="119">
        <v>32</v>
      </c>
      <c r="O515" s="119" t="s">
        <v>43</v>
      </c>
      <c r="P515" s="119" t="s">
        <v>43</v>
      </c>
      <c r="Q515" s="133" t="s">
        <v>43</v>
      </c>
      <c r="R515" s="134" t="s">
        <v>18</v>
      </c>
      <c r="S515" s="134" t="s">
        <v>8851</v>
      </c>
      <c r="T515" s="134" t="s">
        <v>63</v>
      </c>
      <c r="U515" s="119">
        <v>17</v>
      </c>
      <c r="V515" s="134">
        <v>11562</v>
      </c>
      <c r="W515" s="103" t="s">
        <v>3393</v>
      </c>
      <c r="X515" s="136" t="str">
        <f t="shared" si="26"/>
        <v>11562ELWDN</v>
      </c>
      <c r="Y515" s="137" t="s">
        <v>10709</v>
      </c>
      <c r="Z515" s="119" t="s">
        <v>638</v>
      </c>
      <c r="AA515" s="119" t="s">
        <v>639</v>
      </c>
      <c r="AB515" s="131" t="s">
        <v>3394</v>
      </c>
      <c r="AC515" s="119" t="s">
        <v>52</v>
      </c>
      <c r="AD515" s="119" t="s">
        <v>42</v>
      </c>
      <c r="AE515" s="119" t="s">
        <v>641</v>
      </c>
      <c r="AF515" s="119" t="s">
        <v>98</v>
      </c>
      <c r="AG515" s="119" t="s">
        <v>99</v>
      </c>
      <c r="AH515" s="119"/>
      <c r="AI515" s="138" t="s">
        <v>1773</v>
      </c>
      <c r="AJ515" s="133" t="s">
        <v>58</v>
      </c>
      <c r="AK515" s="133" t="s">
        <v>57</v>
      </c>
      <c r="AL515" s="133"/>
      <c r="AM515" s="133"/>
      <c r="AN515" s="133" t="s">
        <v>42</v>
      </c>
      <c r="AO515" s="133" t="s">
        <v>42</v>
      </c>
      <c r="AP515" s="133" t="s">
        <v>70</v>
      </c>
      <c r="AQ515" s="133" t="s">
        <v>126</v>
      </c>
      <c r="AR515" s="137"/>
      <c r="AS515" s="137"/>
      <c r="AT515" s="137"/>
      <c r="AU515" s="133">
        <v>1003667756</v>
      </c>
      <c r="AV515" s="133" t="s">
        <v>3395</v>
      </c>
      <c r="AW515" s="133" t="s">
        <v>3396</v>
      </c>
      <c r="AX515" s="138" t="s">
        <v>8179</v>
      </c>
      <c r="AY515" s="138"/>
      <c r="AZ515" s="138"/>
      <c r="BA515" s="138"/>
      <c r="BB515" s="138"/>
      <c r="BC515" s="300">
        <v>2026063379</v>
      </c>
      <c r="BD515" s="300" t="s">
        <v>9397</v>
      </c>
      <c r="BE515" s="138"/>
    </row>
    <row r="516" spans="1:57" s="140" customFormat="1" ht="12" customHeight="1">
      <c r="A516" s="119">
        <v>2013</v>
      </c>
      <c r="B516" s="142" t="s">
        <v>138</v>
      </c>
      <c r="C516" s="119" t="s">
        <v>2047</v>
      </c>
      <c r="D516" s="131" t="s">
        <v>43</v>
      </c>
      <c r="E516" s="131" t="str">
        <f t="shared" si="27"/>
        <v>SIM</v>
      </c>
      <c r="F516" s="131" t="str">
        <f t="shared" si="28"/>
        <v>SIM</v>
      </c>
      <c r="G516" s="132">
        <v>41501</v>
      </c>
      <c r="H516" s="119" t="s">
        <v>44</v>
      </c>
      <c r="I516" s="119" t="s">
        <v>62</v>
      </c>
      <c r="J516" s="119">
        <v>192</v>
      </c>
      <c r="K516" s="119">
        <v>432</v>
      </c>
      <c r="L516" s="119">
        <v>4</v>
      </c>
      <c r="M516" s="119">
        <v>4</v>
      </c>
      <c r="N516" s="119">
        <v>32</v>
      </c>
      <c r="O516" s="119" t="s">
        <v>43</v>
      </c>
      <c r="P516" s="119" t="s">
        <v>43</v>
      </c>
      <c r="Q516" s="133" t="s">
        <v>43</v>
      </c>
      <c r="R516" s="134" t="s">
        <v>18</v>
      </c>
      <c r="S516" s="134" t="s">
        <v>8851</v>
      </c>
      <c r="T516" s="134" t="s">
        <v>63</v>
      </c>
      <c r="U516" s="119">
        <v>17</v>
      </c>
      <c r="V516" s="134">
        <v>11562</v>
      </c>
      <c r="W516" s="103" t="s">
        <v>3397</v>
      </c>
      <c r="X516" s="136" t="str">
        <f t="shared" si="26"/>
        <v>11562ELWDV</v>
      </c>
      <c r="Y516" s="137" t="s">
        <v>10710</v>
      </c>
      <c r="Z516" s="119" t="s">
        <v>638</v>
      </c>
      <c r="AA516" s="119" t="s">
        <v>639</v>
      </c>
      <c r="AB516" s="131" t="s">
        <v>3398</v>
      </c>
      <c r="AC516" s="119" t="s">
        <v>52</v>
      </c>
      <c r="AD516" s="119" t="s">
        <v>42</v>
      </c>
      <c r="AE516" s="119" t="s">
        <v>641</v>
      </c>
      <c r="AF516" s="119" t="s">
        <v>98</v>
      </c>
      <c r="AG516" s="119" t="s">
        <v>99</v>
      </c>
      <c r="AH516" s="119"/>
      <c r="AI516" s="138" t="s">
        <v>1773</v>
      </c>
      <c r="AJ516" s="133" t="s">
        <v>58</v>
      </c>
      <c r="AK516" s="133" t="s">
        <v>57</v>
      </c>
      <c r="AL516" s="133"/>
      <c r="AM516" s="133"/>
      <c r="AN516" s="133" t="s">
        <v>42</v>
      </c>
      <c r="AO516" s="133" t="s">
        <v>42</v>
      </c>
      <c r="AP516" s="133" t="s">
        <v>70</v>
      </c>
      <c r="AQ516" s="133" t="s">
        <v>126</v>
      </c>
      <c r="AR516" s="137"/>
      <c r="AS516" s="137"/>
      <c r="AT516" s="137"/>
      <c r="AU516" s="133">
        <v>1003667780</v>
      </c>
      <c r="AV516" s="133" t="s">
        <v>3399</v>
      </c>
      <c r="AW516" s="133" t="s">
        <v>3400</v>
      </c>
      <c r="AX516" s="138" t="s">
        <v>8179</v>
      </c>
      <c r="AY516" s="138"/>
      <c r="AZ516" s="138"/>
      <c r="BA516" s="138"/>
      <c r="BB516" s="138"/>
      <c r="BC516" s="300">
        <v>2026063379</v>
      </c>
      <c r="BD516" s="300" t="s">
        <v>9398</v>
      </c>
      <c r="BE516" s="138"/>
    </row>
    <row r="517" spans="1:57" s="140" customFormat="1" ht="12" customHeight="1">
      <c r="A517" s="119">
        <v>2013</v>
      </c>
      <c r="B517" s="119" t="s">
        <v>138</v>
      </c>
      <c r="C517" s="119" t="s">
        <v>2047</v>
      </c>
      <c r="D517" s="131" t="s">
        <v>43</v>
      </c>
      <c r="E517" s="131" t="str">
        <f t="shared" si="27"/>
        <v>SIM</v>
      </c>
      <c r="F517" s="131" t="str">
        <f t="shared" si="28"/>
        <v>SIM</v>
      </c>
      <c r="G517" s="132">
        <v>41480</v>
      </c>
      <c r="H517" s="119" t="s">
        <v>44</v>
      </c>
      <c r="I517" s="119" t="s">
        <v>62</v>
      </c>
      <c r="J517" s="119">
        <v>192</v>
      </c>
      <c r="K517" s="119">
        <v>432</v>
      </c>
      <c r="L517" s="119">
        <v>4</v>
      </c>
      <c r="M517" s="119">
        <v>4</v>
      </c>
      <c r="N517" s="119">
        <v>32</v>
      </c>
      <c r="O517" s="119" t="s">
        <v>43</v>
      </c>
      <c r="P517" s="119" t="s">
        <v>43</v>
      </c>
      <c r="Q517" s="133" t="s">
        <v>43</v>
      </c>
      <c r="R517" s="134" t="s">
        <v>18</v>
      </c>
      <c r="S517" s="134" t="s">
        <v>8851</v>
      </c>
      <c r="T517" s="134" t="s">
        <v>63</v>
      </c>
      <c r="U517" s="119">
        <v>19</v>
      </c>
      <c r="V517" s="134">
        <v>11948</v>
      </c>
      <c r="W517" s="103" t="s">
        <v>3250</v>
      </c>
      <c r="X517" s="136" t="str">
        <f t="shared" si="26"/>
        <v>11948HTWNB</v>
      </c>
      <c r="Y517" s="137" t="s">
        <v>3251</v>
      </c>
      <c r="Z517" s="119" t="s">
        <v>1979</v>
      </c>
      <c r="AA517" s="119" t="s">
        <v>1830</v>
      </c>
      <c r="AB517" s="131" t="s">
        <v>3252</v>
      </c>
      <c r="AC517" s="133" t="s">
        <v>87</v>
      </c>
      <c r="AD517" s="133" t="s">
        <v>42</v>
      </c>
      <c r="AE517" s="143" t="s">
        <v>1981</v>
      </c>
      <c r="AF517" s="143" t="s">
        <v>109</v>
      </c>
      <c r="AG517" s="143" t="s">
        <v>110</v>
      </c>
      <c r="AH517" s="143"/>
      <c r="AI517" s="138" t="s">
        <v>1982</v>
      </c>
      <c r="AJ517" s="133" t="s">
        <v>58</v>
      </c>
      <c r="AK517" s="133" t="s">
        <v>57</v>
      </c>
      <c r="AL517" s="133"/>
      <c r="AM517" s="133"/>
      <c r="AN517" s="133" t="s">
        <v>42</v>
      </c>
      <c r="AO517" s="133" t="s">
        <v>42</v>
      </c>
      <c r="AP517" s="133">
        <v>1540</v>
      </c>
      <c r="AQ517" s="133" t="s">
        <v>71</v>
      </c>
      <c r="AR517" s="137"/>
      <c r="AS517" s="137"/>
      <c r="AT517" s="137"/>
      <c r="AU517" s="133">
        <v>699507227</v>
      </c>
      <c r="AV517" s="133" t="s">
        <v>3253</v>
      </c>
      <c r="AW517" s="133" t="s">
        <v>3254</v>
      </c>
      <c r="AX517" s="138" t="s">
        <v>8179</v>
      </c>
      <c r="AY517" s="138"/>
      <c r="AZ517" s="138"/>
      <c r="BA517" s="138"/>
      <c r="BB517" s="138"/>
      <c r="BC517" s="300">
        <v>2026063379</v>
      </c>
      <c r="BD517" s="300" t="s">
        <v>10564</v>
      </c>
      <c r="BE517" s="138"/>
    </row>
    <row r="518" spans="1:57" s="140" customFormat="1" ht="12" customHeight="1">
      <c r="A518" s="119">
        <v>2013</v>
      </c>
      <c r="B518" s="119" t="s">
        <v>138</v>
      </c>
      <c r="C518" s="119" t="s">
        <v>2047</v>
      </c>
      <c r="D518" s="131" t="s">
        <v>43</v>
      </c>
      <c r="E518" s="131" t="str">
        <f t="shared" si="27"/>
        <v>SIM</v>
      </c>
      <c r="F518" s="131" t="str">
        <f t="shared" si="28"/>
        <v>SIM</v>
      </c>
      <c r="G518" s="132">
        <v>41482</v>
      </c>
      <c r="H518" s="119" t="s">
        <v>44</v>
      </c>
      <c r="I518" s="119" t="s">
        <v>62</v>
      </c>
      <c r="J518" s="119">
        <v>192</v>
      </c>
      <c r="K518" s="119">
        <v>432</v>
      </c>
      <c r="L518" s="119">
        <v>4</v>
      </c>
      <c r="M518" s="119">
        <v>4</v>
      </c>
      <c r="N518" s="119">
        <v>32</v>
      </c>
      <c r="O518" s="119" t="s">
        <v>43</v>
      </c>
      <c r="P518" s="119" t="s">
        <v>43</v>
      </c>
      <c r="Q518" s="133" t="s">
        <v>43</v>
      </c>
      <c r="R518" s="134" t="s">
        <v>18</v>
      </c>
      <c r="S518" s="134" t="s">
        <v>8851</v>
      </c>
      <c r="T518" s="134" t="s">
        <v>63</v>
      </c>
      <c r="U518" s="119">
        <v>19</v>
      </c>
      <c r="V518" s="134">
        <v>11948</v>
      </c>
      <c r="W518" s="103" t="s">
        <v>3255</v>
      </c>
      <c r="X518" s="136" t="str">
        <f t="shared" si="26"/>
        <v>11948HTWNC</v>
      </c>
      <c r="Y518" s="246" t="s">
        <v>10651</v>
      </c>
      <c r="Z518" s="119" t="s">
        <v>1979</v>
      </c>
      <c r="AA518" s="119" t="s">
        <v>1830</v>
      </c>
      <c r="AB518" s="131" t="s">
        <v>3256</v>
      </c>
      <c r="AC518" s="133" t="s">
        <v>87</v>
      </c>
      <c r="AD518" s="133" t="s">
        <v>42</v>
      </c>
      <c r="AE518" s="143" t="s">
        <v>1981</v>
      </c>
      <c r="AF518" s="143" t="s">
        <v>109</v>
      </c>
      <c r="AG518" s="143" t="s">
        <v>110</v>
      </c>
      <c r="AH518" s="143"/>
      <c r="AI518" s="138" t="s">
        <v>1982</v>
      </c>
      <c r="AJ518" s="133" t="s">
        <v>58</v>
      </c>
      <c r="AK518" s="133" t="s">
        <v>57</v>
      </c>
      <c r="AL518" s="133"/>
      <c r="AM518" s="133"/>
      <c r="AN518" s="133" t="s">
        <v>42</v>
      </c>
      <c r="AO518" s="133" t="s">
        <v>42</v>
      </c>
      <c r="AP518" s="133">
        <v>1540</v>
      </c>
      <c r="AQ518" s="133" t="s">
        <v>71</v>
      </c>
      <c r="AR518" s="137"/>
      <c r="AS518" s="137"/>
      <c r="AT518" s="137"/>
      <c r="AU518" s="145">
        <v>1003666989</v>
      </c>
      <c r="AV518" s="133" t="s">
        <v>3257</v>
      </c>
      <c r="AW518" s="133" t="s">
        <v>3258</v>
      </c>
      <c r="AX518" s="138" t="s">
        <v>8179</v>
      </c>
      <c r="AY518" s="138"/>
      <c r="AZ518" s="138"/>
      <c r="BA518" s="138"/>
      <c r="BB518" s="138"/>
      <c r="BC518" s="300">
        <v>2026063379</v>
      </c>
      <c r="BD518" s="300" t="s">
        <v>10565</v>
      </c>
      <c r="BE518" s="138"/>
    </row>
    <row r="519" spans="1:57" s="140" customFormat="1" ht="12" customHeight="1">
      <c r="A519" s="119">
        <v>2013</v>
      </c>
      <c r="B519" s="119" t="s">
        <v>138</v>
      </c>
      <c r="C519" s="119" t="s">
        <v>2047</v>
      </c>
      <c r="D519" s="131" t="s">
        <v>43</v>
      </c>
      <c r="E519" s="131" t="str">
        <f t="shared" si="27"/>
        <v>SIM</v>
      </c>
      <c r="F519" s="131" t="str">
        <f t="shared" si="28"/>
        <v>SIM</v>
      </c>
      <c r="G519" s="132">
        <v>41480</v>
      </c>
      <c r="H519" s="119" t="s">
        <v>44</v>
      </c>
      <c r="I519" s="119" t="s">
        <v>45</v>
      </c>
      <c r="J519" s="119">
        <v>192</v>
      </c>
      <c r="K519" s="119">
        <v>432</v>
      </c>
      <c r="L519" s="119">
        <v>4</v>
      </c>
      <c r="M519" s="119">
        <v>4</v>
      </c>
      <c r="N519" s="119">
        <v>32</v>
      </c>
      <c r="O519" s="119" t="s">
        <v>43</v>
      </c>
      <c r="P519" s="119" t="s">
        <v>43</v>
      </c>
      <c r="Q519" s="133" t="s">
        <v>46</v>
      </c>
      <c r="R519" s="134" t="s">
        <v>18</v>
      </c>
      <c r="S519" s="134" t="s">
        <v>8851</v>
      </c>
      <c r="T519" s="134" t="s">
        <v>63</v>
      </c>
      <c r="U519" s="119">
        <v>19</v>
      </c>
      <c r="V519" s="134">
        <v>11948</v>
      </c>
      <c r="W519" s="103" t="s">
        <v>3259</v>
      </c>
      <c r="X519" s="136" t="str">
        <f t="shared" si="26"/>
        <v>11948HTWND</v>
      </c>
      <c r="Y519" s="137" t="s">
        <v>3260</v>
      </c>
      <c r="Z519" s="119" t="s">
        <v>1979</v>
      </c>
      <c r="AA519" s="119" t="s">
        <v>1830</v>
      </c>
      <c r="AB519" s="131" t="s">
        <v>3261</v>
      </c>
      <c r="AC519" s="133" t="s">
        <v>87</v>
      </c>
      <c r="AD519" s="133" t="s">
        <v>42</v>
      </c>
      <c r="AE519" s="143" t="s">
        <v>1981</v>
      </c>
      <c r="AF519" s="143" t="s">
        <v>109</v>
      </c>
      <c r="AG519" s="143" t="s">
        <v>110</v>
      </c>
      <c r="AH519" s="143"/>
      <c r="AI519" s="138" t="s">
        <v>1982</v>
      </c>
      <c r="AJ519" s="133" t="s">
        <v>58</v>
      </c>
      <c r="AK519" s="133" t="s">
        <v>57</v>
      </c>
      <c r="AL519" s="133"/>
      <c r="AM519" s="133"/>
      <c r="AN519" s="133" t="s">
        <v>42</v>
      </c>
      <c r="AO519" s="133" t="s">
        <v>42</v>
      </c>
      <c r="AP519" s="133">
        <v>1540</v>
      </c>
      <c r="AQ519" s="133" t="s">
        <v>71</v>
      </c>
      <c r="AR519" s="137"/>
      <c r="AS519" s="137"/>
      <c r="AT519" s="137"/>
      <c r="AU519" s="163">
        <v>1003667063</v>
      </c>
      <c r="AV519" s="133" t="s">
        <v>3262</v>
      </c>
      <c r="AW519" s="133" t="s">
        <v>3263</v>
      </c>
      <c r="AX519" s="138" t="s">
        <v>8179</v>
      </c>
      <c r="AY519" s="138"/>
      <c r="AZ519" s="138"/>
      <c r="BA519" s="138"/>
      <c r="BB519" s="138"/>
      <c r="BC519" s="300">
        <v>2026063379</v>
      </c>
      <c r="BD519" s="300" t="s">
        <v>10566</v>
      </c>
      <c r="BE519" s="138"/>
    </row>
    <row r="520" spans="1:57" s="140" customFormat="1" ht="12" customHeight="1">
      <c r="A520" s="119">
        <v>2013</v>
      </c>
      <c r="B520" s="119" t="s">
        <v>138</v>
      </c>
      <c r="C520" s="119" t="s">
        <v>2047</v>
      </c>
      <c r="D520" s="131" t="s">
        <v>43</v>
      </c>
      <c r="E520" s="131" t="str">
        <f t="shared" si="27"/>
        <v>SIM</v>
      </c>
      <c r="F520" s="131" t="str">
        <f t="shared" si="28"/>
        <v>SIM</v>
      </c>
      <c r="G520" s="132">
        <v>41487</v>
      </c>
      <c r="H520" s="119" t="s">
        <v>44</v>
      </c>
      <c r="I520" s="119" t="s">
        <v>62</v>
      </c>
      <c r="J520" s="119">
        <v>192</v>
      </c>
      <c r="K520" s="119">
        <v>432</v>
      </c>
      <c r="L520" s="119">
        <v>4</v>
      </c>
      <c r="M520" s="119">
        <v>4</v>
      </c>
      <c r="N520" s="119">
        <v>32</v>
      </c>
      <c r="O520" s="119" t="s">
        <v>43</v>
      </c>
      <c r="P520" s="119" t="s">
        <v>43</v>
      </c>
      <c r="Q520" s="133" t="s">
        <v>43</v>
      </c>
      <c r="R520" s="134" t="s">
        <v>18</v>
      </c>
      <c r="S520" s="134" t="s">
        <v>8851</v>
      </c>
      <c r="T520" s="134" t="s">
        <v>63</v>
      </c>
      <c r="U520" s="119">
        <v>19</v>
      </c>
      <c r="V520" s="134">
        <v>11948</v>
      </c>
      <c r="W520" s="103" t="s">
        <v>3264</v>
      </c>
      <c r="X520" s="136" t="str">
        <f t="shared" si="26"/>
        <v>11948HTWNE</v>
      </c>
      <c r="Y520" s="137" t="s">
        <v>3265</v>
      </c>
      <c r="Z520" s="119" t="s">
        <v>1979</v>
      </c>
      <c r="AA520" s="119" t="s">
        <v>1830</v>
      </c>
      <c r="AB520" s="131" t="s">
        <v>3266</v>
      </c>
      <c r="AC520" s="133" t="s">
        <v>87</v>
      </c>
      <c r="AD520" s="133" t="s">
        <v>42</v>
      </c>
      <c r="AE520" s="143" t="s">
        <v>1981</v>
      </c>
      <c r="AF520" s="143" t="s">
        <v>109</v>
      </c>
      <c r="AG520" s="143" t="s">
        <v>110</v>
      </c>
      <c r="AH520" s="143"/>
      <c r="AI520" s="138" t="s">
        <v>1982</v>
      </c>
      <c r="AJ520" s="133" t="s">
        <v>58</v>
      </c>
      <c r="AK520" s="133" t="s">
        <v>57</v>
      </c>
      <c r="AL520" s="133"/>
      <c r="AM520" s="133"/>
      <c r="AN520" s="133" t="s">
        <v>42</v>
      </c>
      <c r="AO520" s="133" t="s">
        <v>42</v>
      </c>
      <c r="AP520" s="133">
        <v>1540</v>
      </c>
      <c r="AQ520" s="133" t="s">
        <v>71</v>
      </c>
      <c r="AR520" s="137"/>
      <c r="AS520" s="137"/>
      <c r="AT520" s="137"/>
      <c r="AU520" s="145">
        <v>1003667136</v>
      </c>
      <c r="AV520" s="133" t="s">
        <v>3267</v>
      </c>
      <c r="AW520" s="133" t="s">
        <v>3268</v>
      </c>
      <c r="AX520" s="138" t="s">
        <v>8179</v>
      </c>
      <c r="AY520" s="138"/>
      <c r="AZ520" s="138"/>
      <c r="BA520" s="138"/>
      <c r="BB520" s="138"/>
      <c r="BC520" s="300">
        <v>2026063379</v>
      </c>
      <c r="BD520" s="300" t="s">
        <v>10567</v>
      </c>
      <c r="BE520" s="138"/>
    </row>
    <row r="521" spans="1:57" s="140" customFormat="1" ht="12" customHeight="1">
      <c r="A521" s="119">
        <v>2013</v>
      </c>
      <c r="B521" s="119" t="s">
        <v>138</v>
      </c>
      <c r="C521" s="119" t="s">
        <v>2047</v>
      </c>
      <c r="D521" s="131" t="s">
        <v>43</v>
      </c>
      <c r="E521" s="131" t="str">
        <f t="shared" si="27"/>
        <v>SIM</v>
      </c>
      <c r="F521" s="131" t="str">
        <f t="shared" si="28"/>
        <v>SIM</v>
      </c>
      <c r="G521" s="132">
        <v>41509</v>
      </c>
      <c r="H521" s="119" t="s">
        <v>44</v>
      </c>
      <c r="I521" s="119" t="s">
        <v>62</v>
      </c>
      <c r="J521" s="119">
        <v>192</v>
      </c>
      <c r="K521" s="119">
        <v>432</v>
      </c>
      <c r="L521" s="119">
        <v>4</v>
      </c>
      <c r="M521" s="119">
        <v>4</v>
      </c>
      <c r="N521" s="119">
        <v>32</v>
      </c>
      <c r="O521" s="119" t="s">
        <v>43</v>
      </c>
      <c r="P521" s="119" t="s">
        <v>43</v>
      </c>
      <c r="Q521" s="133" t="s">
        <v>43</v>
      </c>
      <c r="R521" s="134" t="s">
        <v>18</v>
      </c>
      <c r="S521" s="134" t="s">
        <v>8851</v>
      </c>
      <c r="T521" s="134" t="s">
        <v>63</v>
      </c>
      <c r="U521" s="119">
        <v>11</v>
      </c>
      <c r="V521" s="134">
        <v>11229</v>
      </c>
      <c r="W521" s="103" t="s">
        <v>2312</v>
      </c>
      <c r="X521" s="136" t="str">
        <f t="shared" si="26"/>
        <v>11229RPXMB</v>
      </c>
      <c r="Y521" s="137" t="s">
        <v>2313</v>
      </c>
      <c r="Z521" s="119" t="s">
        <v>1111</v>
      </c>
      <c r="AA521" s="119" t="s">
        <v>1112</v>
      </c>
      <c r="AB521" s="131" t="s">
        <v>2314</v>
      </c>
      <c r="AC521" s="119" t="s">
        <v>348</v>
      </c>
      <c r="AD521" s="119" t="s">
        <v>42</v>
      </c>
      <c r="AE521" s="119" t="s">
        <v>1114</v>
      </c>
      <c r="AF521" s="119" t="s">
        <v>350</v>
      </c>
      <c r="AG521" s="119" t="s">
        <v>351</v>
      </c>
      <c r="AH521" s="119"/>
      <c r="AI521" s="138" t="s">
        <v>559</v>
      </c>
      <c r="AJ521" s="133" t="s">
        <v>124</v>
      </c>
      <c r="AK521" s="133" t="s">
        <v>123</v>
      </c>
      <c r="AL521" s="133"/>
      <c r="AM521" s="133"/>
      <c r="AN521" s="133" t="s">
        <v>42</v>
      </c>
      <c r="AO521" s="133" t="s">
        <v>42</v>
      </c>
      <c r="AP521" s="133" t="s">
        <v>858</v>
      </c>
      <c r="AQ521" s="133" t="s">
        <v>126</v>
      </c>
      <c r="AR521" s="137"/>
      <c r="AS521" s="137"/>
      <c r="AT521" s="137"/>
      <c r="AU521" s="133">
        <v>1001871631</v>
      </c>
      <c r="AV521" s="133" t="s">
        <v>2315</v>
      </c>
      <c r="AW521" s="133" t="s">
        <v>2316</v>
      </c>
      <c r="AX521" s="138" t="s">
        <v>8179</v>
      </c>
      <c r="AY521" s="138"/>
      <c r="AZ521" s="138"/>
      <c r="BA521" s="138"/>
      <c r="BB521" s="138"/>
      <c r="BC521" s="300">
        <v>2026063379</v>
      </c>
      <c r="BD521" s="300" t="s">
        <v>9399</v>
      </c>
      <c r="BE521" s="138"/>
    </row>
    <row r="522" spans="1:57" s="140" customFormat="1" ht="12" customHeight="1">
      <c r="A522" s="119">
        <v>2013</v>
      </c>
      <c r="B522" s="119" t="s">
        <v>138</v>
      </c>
      <c r="C522" s="119" t="s">
        <v>2047</v>
      </c>
      <c r="D522" s="131" t="s">
        <v>43</v>
      </c>
      <c r="E522" s="131" t="str">
        <f t="shared" si="27"/>
        <v>SIM</v>
      </c>
      <c r="F522" s="131" t="str">
        <f t="shared" si="28"/>
        <v>SIM</v>
      </c>
      <c r="G522" s="132">
        <v>41540</v>
      </c>
      <c r="H522" s="119" t="s">
        <v>44</v>
      </c>
      <c r="I522" s="119" t="s">
        <v>62</v>
      </c>
      <c r="J522" s="119">
        <v>192</v>
      </c>
      <c r="K522" s="119">
        <v>432</v>
      </c>
      <c r="L522" s="119">
        <v>4</v>
      </c>
      <c r="M522" s="119">
        <v>4</v>
      </c>
      <c r="N522" s="119">
        <v>32</v>
      </c>
      <c r="O522" s="119" t="s">
        <v>43</v>
      </c>
      <c r="P522" s="119" t="s">
        <v>43</v>
      </c>
      <c r="Q522" s="133" t="s">
        <v>43</v>
      </c>
      <c r="R522" s="134" t="s">
        <v>18</v>
      </c>
      <c r="S522" s="134" t="s">
        <v>8851</v>
      </c>
      <c r="T522" s="134" t="s">
        <v>63</v>
      </c>
      <c r="U522" s="119">
        <v>14</v>
      </c>
      <c r="V522" s="134">
        <v>11066</v>
      </c>
      <c r="W522" s="103" t="s">
        <v>2139</v>
      </c>
      <c r="X522" s="136" t="str">
        <f t="shared" si="26"/>
        <v>11066RCXPM</v>
      </c>
      <c r="Y522" s="137" t="s">
        <v>2140</v>
      </c>
      <c r="Z522" s="119" t="s">
        <v>2141</v>
      </c>
      <c r="AA522" s="119" t="s">
        <v>2142</v>
      </c>
      <c r="AB522" s="131" t="s">
        <v>2143</v>
      </c>
      <c r="AC522" s="119" t="s">
        <v>52</v>
      </c>
      <c r="AD522" s="119" t="s">
        <v>42</v>
      </c>
      <c r="AE522" s="119" t="s">
        <v>2144</v>
      </c>
      <c r="AF522" s="119" t="s">
        <v>54</v>
      </c>
      <c r="AG522" s="119" t="s">
        <v>55</v>
      </c>
      <c r="AH522" s="119"/>
      <c r="AI522" s="138" t="s">
        <v>69</v>
      </c>
      <c r="AJ522" s="133" t="s">
        <v>57</v>
      </c>
      <c r="AK522" s="133" t="s">
        <v>58</v>
      </c>
      <c r="AL522" s="133"/>
      <c r="AM522" s="133"/>
      <c r="AN522" s="133" t="s">
        <v>42</v>
      </c>
      <c r="AO522" s="133" t="s">
        <v>42</v>
      </c>
      <c r="AP522" s="133" t="s">
        <v>70</v>
      </c>
      <c r="AQ522" s="133" t="s">
        <v>126</v>
      </c>
      <c r="AR522" s="137"/>
      <c r="AS522" s="137"/>
      <c r="AT522" s="137"/>
      <c r="AU522" s="133">
        <v>1003666636</v>
      </c>
      <c r="AV522" s="133" t="s">
        <v>2145</v>
      </c>
      <c r="AW522" s="133" t="s">
        <v>2146</v>
      </c>
      <c r="AX522" s="138" t="s">
        <v>8179</v>
      </c>
      <c r="AY522" s="138"/>
      <c r="AZ522" s="138"/>
      <c r="BA522" s="138"/>
      <c r="BB522" s="138"/>
      <c r="BC522" s="300">
        <v>2026063379</v>
      </c>
      <c r="BD522" s="300" t="s">
        <v>9400</v>
      </c>
      <c r="BE522" s="138"/>
    </row>
    <row r="523" spans="1:57" s="140" customFormat="1" ht="12" customHeight="1">
      <c r="A523" s="119">
        <v>2013</v>
      </c>
      <c r="B523" s="119" t="s">
        <v>138</v>
      </c>
      <c r="C523" s="119" t="s">
        <v>2047</v>
      </c>
      <c r="D523" s="131" t="s">
        <v>43</v>
      </c>
      <c r="E523" s="131" t="str">
        <f t="shared" si="27"/>
        <v>SIM</v>
      </c>
      <c r="F523" s="131" t="str">
        <f t="shared" si="28"/>
        <v>SIM</v>
      </c>
      <c r="G523" s="132">
        <v>41732</v>
      </c>
      <c r="H523" s="119" t="s">
        <v>44</v>
      </c>
      <c r="I523" s="119" t="s">
        <v>62</v>
      </c>
      <c r="J523" s="119">
        <v>192</v>
      </c>
      <c r="K523" s="119">
        <v>432</v>
      </c>
      <c r="L523" s="119">
        <v>4</v>
      </c>
      <c r="M523" s="119">
        <v>4</v>
      </c>
      <c r="N523" s="119">
        <v>32</v>
      </c>
      <c r="O523" s="119" t="s">
        <v>43</v>
      </c>
      <c r="P523" s="119" t="s">
        <v>43</v>
      </c>
      <c r="Q523" s="133" t="s">
        <v>43</v>
      </c>
      <c r="R523" s="134" t="s">
        <v>18</v>
      </c>
      <c r="S523" s="134" t="s">
        <v>8851</v>
      </c>
      <c r="T523" s="134" t="s">
        <v>63</v>
      </c>
      <c r="U523" s="119">
        <v>14</v>
      </c>
      <c r="V523" s="134">
        <v>11066</v>
      </c>
      <c r="W523" s="103" t="s">
        <v>2147</v>
      </c>
      <c r="X523" s="136" t="str">
        <f t="shared" si="26"/>
        <v>11066RCXPN</v>
      </c>
      <c r="Y523" s="137" t="s">
        <v>2148</v>
      </c>
      <c r="Z523" s="119" t="s">
        <v>2141</v>
      </c>
      <c r="AA523" s="119" t="s">
        <v>2142</v>
      </c>
      <c r="AB523" s="131" t="s">
        <v>2149</v>
      </c>
      <c r="AC523" s="119" t="s">
        <v>52</v>
      </c>
      <c r="AD523" s="119" t="s">
        <v>42</v>
      </c>
      <c r="AE523" s="119" t="s">
        <v>2144</v>
      </c>
      <c r="AF523" s="119" t="s">
        <v>54</v>
      </c>
      <c r="AG523" s="119" t="s">
        <v>55</v>
      </c>
      <c r="AH523" s="119"/>
      <c r="AI523" s="138" t="s">
        <v>69</v>
      </c>
      <c r="AJ523" s="133" t="s">
        <v>57</v>
      </c>
      <c r="AK523" s="133" t="s">
        <v>58</v>
      </c>
      <c r="AL523" s="133"/>
      <c r="AM523" s="133"/>
      <c r="AN523" s="133" t="s">
        <v>42</v>
      </c>
      <c r="AO523" s="133" t="s">
        <v>42</v>
      </c>
      <c r="AP523" s="133" t="s">
        <v>70</v>
      </c>
      <c r="AQ523" s="133" t="s">
        <v>126</v>
      </c>
      <c r="AR523" s="137"/>
      <c r="AS523" s="137"/>
      <c r="AT523" s="137"/>
      <c r="AU523" s="133">
        <v>1003666687</v>
      </c>
      <c r="AV523" s="133" t="s">
        <v>2145</v>
      </c>
      <c r="AW523" s="133" t="s">
        <v>2146</v>
      </c>
      <c r="AX523" s="138" t="s">
        <v>8179</v>
      </c>
      <c r="AY523" s="138"/>
      <c r="AZ523" s="138"/>
      <c r="BA523" s="138"/>
      <c r="BB523" s="138"/>
      <c r="BC523" s="300">
        <v>2026063379</v>
      </c>
      <c r="BD523" s="300" t="s">
        <v>9401</v>
      </c>
      <c r="BE523" s="138"/>
    </row>
    <row r="524" spans="1:57" s="140" customFormat="1" ht="12" customHeight="1">
      <c r="A524" s="119">
        <v>2013</v>
      </c>
      <c r="B524" s="119" t="s">
        <v>138</v>
      </c>
      <c r="C524" s="119" t="s">
        <v>2047</v>
      </c>
      <c r="D524" s="131" t="s">
        <v>43</v>
      </c>
      <c r="E524" s="131" t="str">
        <f t="shared" si="27"/>
        <v>SIM</v>
      </c>
      <c r="F524" s="131" t="str">
        <f t="shared" si="28"/>
        <v>SIM</v>
      </c>
      <c r="G524" s="132">
        <v>41740</v>
      </c>
      <c r="H524" s="119" t="s">
        <v>44</v>
      </c>
      <c r="I524" s="119" t="s">
        <v>62</v>
      </c>
      <c r="J524" s="119">
        <f>192+96</f>
        <v>288</v>
      </c>
      <c r="K524" s="119">
        <v>432</v>
      </c>
      <c r="L524" s="119">
        <v>4</v>
      </c>
      <c r="M524" s="119">
        <v>4</v>
      </c>
      <c r="N524" s="119">
        <v>32</v>
      </c>
      <c r="O524" s="119" t="s">
        <v>43</v>
      </c>
      <c r="P524" s="119" t="s">
        <v>43</v>
      </c>
      <c r="Q524" s="133" t="s">
        <v>43</v>
      </c>
      <c r="R524" s="134" t="s">
        <v>18</v>
      </c>
      <c r="S524" s="134" t="s">
        <v>8851</v>
      </c>
      <c r="T524" s="134" t="s">
        <v>63</v>
      </c>
      <c r="U524" s="119">
        <v>11</v>
      </c>
      <c r="V524" s="134">
        <v>11791</v>
      </c>
      <c r="W524" s="103" t="s">
        <v>3223</v>
      </c>
      <c r="X524" s="136" t="str">
        <f t="shared" si="26"/>
        <v>11791CXXQC</v>
      </c>
      <c r="Y524" s="137" t="s">
        <v>3224</v>
      </c>
      <c r="Z524" s="119" t="s">
        <v>3225</v>
      </c>
      <c r="AA524" s="119" t="s">
        <v>3226</v>
      </c>
      <c r="AB524" s="131" t="s">
        <v>3227</v>
      </c>
      <c r="AC524" s="119" t="s">
        <v>348</v>
      </c>
      <c r="AD524" s="119" t="s">
        <v>3228</v>
      </c>
      <c r="AE524" s="119" t="s">
        <v>558</v>
      </c>
      <c r="AF524" s="119" t="s">
        <v>350</v>
      </c>
      <c r="AG524" s="119" t="s">
        <v>351</v>
      </c>
      <c r="AH524" s="119"/>
      <c r="AI524" s="138" t="s">
        <v>811</v>
      </c>
      <c r="AJ524" s="133" t="s">
        <v>124</v>
      </c>
      <c r="AK524" s="133" t="s">
        <v>123</v>
      </c>
      <c r="AL524" s="133"/>
      <c r="AM524" s="133"/>
      <c r="AN524" s="133" t="s">
        <v>42</v>
      </c>
      <c r="AO524" s="133" t="s">
        <v>42</v>
      </c>
      <c r="AP524" s="133" t="s">
        <v>70</v>
      </c>
      <c r="AQ524" s="133" t="s">
        <v>126</v>
      </c>
      <c r="AR524" s="137" t="s">
        <v>3229</v>
      </c>
      <c r="AS524" s="137"/>
      <c r="AT524" s="137"/>
      <c r="AU524" s="133">
        <v>1003668507</v>
      </c>
      <c r="AV524" s="133" t="s">
        <v>3230</v>
      </c>
      <c r="AW524" s="133" t="s">
        <v>3231</v>
      </c>
      <c r="AX524" s="138" t="s">
        <v>8179</v>
      </c>
      <c r="AY524" s="138"/>
      <c r="AZ524" s="138"/>
      <c r="BA524" s="138"/>
      <c r="BB524" s="138"/>
      <c r="BC524" s="300">
        <v>2026063379</v>
      </c>
      <c r="BD524" s="300" t="s">
        <v>9402</v>
      </c>
      <c r="BE524" s="138"/>
    </row>
    <row r="525" spans="1:57" s="140" customFormat="1" ht="12" customHeight="1">
      <c r="A525" s="119">
        <v>2013</v>
      </c>
      <c r="B525" s="119" t="s">
        <v>138</v>
      </c>
      <c r="C525" s="119" t="s">
        <v>2047</v>
      </c>
      <c r="D525" s="131" t="s">
        <v>43</v>
      </c>
      <c r="E525" s="131" t="str">
        <f t="shared" si="27"/>
        <v>SIM</v>
      </c>
      <c r="F525" s="131" t="str">
        <f t="shared" si="28"/>
        <v>SIM</v>
      </c>
      <c r="G525" s="132">
        <v>41521</v>
      </c>
      <c r="H525" s="119" t="s">
        <v>44</v>
      </c>
      <c r="I525" s="119" t="s">
        <v>62</v>
      </c>
      <c r="J525" s="119">
        <v>192</v>
      </c>
      <c r="K525" s="119">
        <v>432</v>
      </c>
      <c r="L525" s="119">
        <v>4</v>
      </c>
      <c r="M525" s="119">
        <v>4</v>
      </c>
      <c r="N525" s="119">
        <v>32</v>
      </c>
      <c r="O525" s="119" t="s">
        <v>43</v>
      </c>
      <c r="P525" s="119" t="s">
        <v>43</v>
      </c>
      <c r="Q525" s="133" t="s">
        <v>43</v>
      </c>
      <c r="R525" s="134" t="s">
        <v>18</v>
      </c>
      <c r="S525" s="134" t="s">
        <v>8851</v>
      </c>
      <c r="T525" s="134" t="s">
        <v>63</v>
      </c>
      <c r="U525" s="119">
        <v>13</v>
      </c>
      <c r="V525" s="134">
        <v>11290</v>
      </c>
      <c r="W525" s="103" t="s">
        <v>2361</v>
      </c>
      <c r="X525" s="136" t="str">
        <f t="shared" si="26"/>
        <v>11290BCXSG</v>
      </c>
      <c r="Y525" s="137" t="s">
        <v>2362</v>
      </c>
      <c r="Z525" s="119" t="s">
        <v>2363</v>
      </c>
      <c r="AA525" s="119" t="s">
        <v>295</v>
      </c>
      <c r="AB525" s="131" t="s">
        <v>2364</v>
      </c>
      <c r="AC525" s="119" t="s">
        <v>348</v>
      </c>
      <c r="AD525" s="119" t="s">
        <v>42</v>
      </c>
      <c r="AE525" s="119" t="s">
        <v>2365</v>
      </c>
      <c r="AF525" s="119" t="s">
        <v>744</v>
      </c>
      <c r="AG525" s="119" t="s">
        <v>745</v>
      </c>
      <c r="AH525" s="119"/>
      <c r="AI525" s="138" t="s">
        <v>802</v>
      </c>
      <c r="AJ525" s="133" t="s">
        <v>57</v>
      </c>
      <c r="AK525" s="133" t="s">
        <v>58</v>
      </c>
      <c r="AL525" s="133"/>
      <c r="AM525" s="133"/>
      <c r="AN525" s="133" t="s">
        <v>42</v>
      </c>
      <c r="AO525" s="133" t="s">
        <v>42</v>
      </c>
      <c r="AP525" s="133" t="s">
        <v>70</v>
      </c>
      <c r="AQ525" s="133" t="s">
        <v>126</v>
      </c>
      <c r="AR525" s="137"/>
      <c r="AS525" s="137"/>
      <c r="AT525" s="137"/>
      <c r="AU525" s="145">
        <v>1003671702</v>
      </c>
      <c r="AV525" s="133" t="s">
        <v>2366</v>
      </c>
      <c r="AW525" s="133" t="s">
        <v>2367</v>
      </c>
      <c r="AX525" s="138" t="s">
        <v>8179</v>
      </c>
      <c r="AY525" s="138"/>
      <c r="AZ525" s="138"/>
      <c r="BA525" s="138"/>
      <c r="BB525" s="138"/>
      <c r="BC525" s="300">
        <v>2026063379</v>
      </c>
      <c r="BD525" s="300" t="s">
        <v>9403</v>
      </c>
      <c r="BE525" s="138"/>
    </row>
    <row r="526" spans="1:57" s="140" customFormat="1" ht="12" customHeight="1">
      <c r="A526" s="119">
        <v>2013</v>
      </c>
      <c r="B526" s="119" t="s">
        <v>138</v>
      </c>
      <c r="C526" s="119" t="s">
        <v>2047</v>
      </c>
      <c r="D526" s="131" t="s">
        <v>43</v>
      </c>
      <c r="E526" s="131" t="str">
        <f t="shared" si="27"/>
        <v>SIM</v>
      </c>
      <c r="F526" s="131" t="str">
        <f t="shared" si="28"/>
        <v>SIM</v>
      </c>
      <c r="G526" s="132">
        <v>41510</v>
      </c>
      <c r="H526" s="119" t="s">
        <v>44</v>
      </c>
      <c r="I526" s="119" t="s">
        <v>62</v>
      </c>
      <c r="J526" s="119">
        <v>192</v>
      </c>
      <c r="K526" s="119">
        <v>432</v>
      </c>
      <c r="L526" s="119">
        <v>4</v>
      </c>
      <c r="M526" s="119">
        <v>4</v>
      </c>
      <c r="N526" s="119">
        <v>32</v>
      </c>
      <c r="O526" s="119" t="s">
        <v>43</v>
      </c>
      <c r="P526" s="119" t="s">
        <v>43</v>
      </c>
      <c r="Q526" s="133" t="s">
        <v>43</v>
      </c>
      <c r="R526" s="134" t="s">
        <v>18</v>
      </c>
      <c r="S526" s="134" t="s">
        <v>8851</v>
      </c>
      <c r="T526" s="134" t="s">
        <v>63</v>
      </c>
      <c r="U526" s="119">
        <v>13</v>
      </c>
      <c r="V526" s="134">
        <v>11290</v>
      </c>
      <c r="W526" s="103" t="s">
        <v>2368</v>
      </c>
      <c r="X526" s="136" t="str">
        <f t="shared" si="26"/>
        <v>11290BCXSV</v>
      </c>
      <c r="Y526" s="137" t="s">
        <v>2369</v>
      </c>
      <c r="Z526" s="119" t="s">
        <v>2363</v>
      </c>
      <c r="AA526" s="119" t="s">
        <v>295</v>
      </c>
      <c r="AB526" s="131" t="s">
        <v>2370</v>
      </c>
      <c r="AC526" s="119" t="s">
        <v>348</v>
      </c>
      <c r="AD526" s="119" t="s">
        <v>42</v>
      </c>
      <c r="AE526" s="119" t="s">
        <v>2365</v>
      </c>
      <c r="AF526" s="119" t="s">
        <v>744</v>
      </c>
      <c r="AG526" s="119" t="s">
        <v>745</v>
      </c>
      <c r="AH526" s="119"/>
      <c r="AI526" s="138" t="s">
        <v>802</v>
      </c>
      <c r="AJ526" s="133" t="s">
        <v>57</v>
      </c>
      <c r="AK526" s="133" t="s">
        <v>58</v>
      </c>
      <c r="AL526" s="133"/>
      <c r="AM526" s="133"/>
      <c r="AN526" s="133" t="s">
        <v>42</v>
      </c>
      <c r="AO526" s="133" t="s">
        <v>42</v>
      </c>
      <c r="AP526" s="133" t="s">
        <v>70</v>
      </c>
      <c r="AQ526" s="133" t="s">
        <v>126</v>
      </c>
      <c r="AR526" s="137"/>
      <c r="AS526" s="137"/>
      <c r="AT526" s="137"/>
      <c r="AU526" s="145">
        <v>1003671877</v>
      </c>
      <c r="AV526" s="133" t="s">
        <v>2371</v>
      </c>
      <c r="AW526" s="133" t="s">
        <v>2372</v>
      </c>
      <c r="AX526" s="138" t="s">
        <v>8179</v>
      </c>
      <c r="AY526" s="138"/>
      <c r="AZ526" s="138"/>
      <c r="BA526" s="138"/>
      <c r="BB526" s="138"/>
      <c r="BC526" s="300">
        <v>2026063379</v>
      </c>
      <c r="BD526" s="300" t="s">
        <v>9404</v>
      </c>
      <c r="BE526" s="138"/>
    </row>
    <row r="527" spans="1:57" s="140" customFormat="1" ht="12" customHeight="1">
      <c r="A527" s="119">
        <v>2013</v>
      </c>
      <c r="B527" s="119" t="s">
        <v>138</v>
      </c>
      <c r="C527" s="119" t="s">
        <v>2047</v>
      </c>
      <c r="D527" s="131" t="s">
        <v>43</v>
      </c>
      <c r="E527" s="131" t="str">
        <f t="shared" si="27"/>
        <v>SIM</v>
      </c>
      <c r="F527" s="131" t="str">
        <f t="shared" si="28"/>
        <v>SIM</v>
      </c>
      <c r="G527" s="132">
        <v>41520</v>
      </c>
      <c r="H527" s="119" t="s">
        <v>44</v>
      </c>
      <c r="I527" s="119" t="s">
        <v>62</v>
      </c>
      <c r="J527" s="119">
        <v>192</v>
      </c>
      <c r="K527" s="119">
        <v>432</v>
      </c>
      <c r="L527" s="119">
        <v>4</v>
      </c>
      <c r="M527" s="119">
        <v>4</v>
      </c>
      <c r="N527" s="119">
        <v>32</v>
      </c>
      <c r="O527" s="119" t="s">
        <v>43</v>
      </c>
      <c r="P527" s="119" t="s">
        <v>43</v>
      </c>
      <c r="Q527" s="133" t="s">
        <v>43</v>
      </c>
      <c r="R527" s="134" t="s">
        <v>18</v>
      </c>
      <c r="S527" s="134" t="s">
        <v>8851</v>
      </c>
      <c r="T527" s="134" t="s">
        <v>63</v>
      </c>
      <c r="U527" s="119">
        <v>13</v>
      </c>
      <c r="V527" s="134">
        <v>11290</v>
      </c>
      <c r="W527" s="103" t="s">
        <v>2373</v>
      </c>
      <c r="X527" s="136" t="str">
        <f t="shared" si="26"/>
        <v>11290BCXSW</v>
      </c>
      <c r="Y527" s="137" t="s">
        <v>2374</v>
      </c>
      <c r="Z527" s="119" t="s">
        <v>2363</v>
      </c>
      <c r="AA527" s="119" t="s">
        <v>295</v>
      </c>
      <c r="AB527" s="131" t="s">
        <v>2375</v>
      </c>
      <c r="AC527" s="119" t="s">
        <v>348</v>
      </c>
      <c r="AD527" s="119" t="s">
        <v>42</v>
      </c>
      <c r="AE527" s="119" t="s">
        <v>2365</v>
      </c>
      <c r="AF527" s="119" t="s">
        <v>744</v>
      </c>
      <c r="AG527" s="119" t="s">
        <v>745</v>
      </c>
      <c r="AH527" s="119"/>
      <c r="AI527" s="138" t="s">
        <v>802</v>
      </c>
      <c r="AJ527" s="133" t="s">
        <v>57</v>
      </c>
      <c r="AK527" s="133" t="s">
        <v>58</v>
      </c>
      <c r="AL527" s="133"/>
      <c r="AM527" s="133"/>
      <c r="AN527" s="133" t="s">
        <v>42</v>
      </c>
      <c r="AO527" s="133" t="s">
        <v>42</v>
      </c>
      <c r="AP527" s="133" t="s">
        <v>70</v>
      </c>
      <c r="AQ527" s="133" t="s">
        <v>126</v>
      </c>
      <c r="AR527" s="137"/>
      <c r="AS527" s="137"/>
      <c r="AT527" s="137"/>
      <c r="AU527" s="145">
        <v>1003671877</v>
      </c>
      <c r="AV527" s="133" t="s">
        <v>2371</v>
      </c>
      <c r="AW527" s="133" t="s">
        <v>2372</v>
      </c>
      <c r="AX527" s="138" t="s">
        <v>8179</v>
      </c>
      <c r="AY527" s="138"/>
      <c r="AZ527" s="138"/>
      <c r="BA527" s="138"/>
      <c r="BB527" s="138"/>
      <c r="BC527" s="300">
        <v>2026063379</v>
      </c>
      <c r="BD527" s="300" t="s">
        <v>9405</v>
      </c>
      <c r="BE527" s="138"/>
    </row>
    <row r="528" spans="1:57" s="140" customFormat="1" ht="12" customHeight="1">
      <c r="A528" s="119">
        <v>2013</v>
      </c>
      <c r="B528" s="119" t="s">
        <v>138</v>
      </c>
      <c r="C528" s="119" t="s">
        <v>2047</v>
      </c>
      <c r="D528" s="131" t="s">
        <v>43</v>
      </c>
      <c r="E528" s="131" t="str">
        <f t="shared" si="27"/>
        <v>SIM</v>
      </c>
      <c r="F528" s="131" t="str">
        <f t="shared" si="28"/>
        <v>SIM</v>
      </c>
      <c r="G528" s="132">
        <v>41495</v>
      </c>
      <c r="H528" s="119" t="s">
        <v>44</v>
      </c>
      <c r="I528" s="119" t="s">
        <v>62</v>
      </c>
      <c r="J528" s="119">
        <v>192</v>
      </c>
      <c r="K528" s="119">
        <v>432</v>
      </c>
      <c r="L528" s="119">
        <v>4</v>
      </c>
      <c r="M528" s="119">
        <v>4</v>
      </c>
      <c r="N528" s="119">
        <v>32</v>
      </c>
      <c r="O528" s="119" t="s">
        <v>43</v>
      </c>
      <c r="P528" s="119" t="s">
        <v>43</v>
      </c>
      <c r="Q528" s="133" t="s">
        <v>43</v>
      </c>
      <c r="R528" s="134" t="s">
        <v>18</v>
      </c>
      <c r="S528" s="134" t="s">
        <v>8851</v>
      </c>
      <c r="T528" s="134" t="s">
        <v>63</v>
      </c>
      <c r="U528" s="119">
        <v>17</v>
      </c>
      <c r="V528" s="134">
        <v>11156</v>
      </c>
      <c r="W528" s="103" t="s">
        <v>2231</v>
      </c>
      <c r="X528" s="136" t="str">
        <f t="shared" si="26"/>
        <v>11156RBXVD</v>
      </c>
      <c r="Y528" s="137" t="s">
        <v>2232</v>
      </c>
      <c r="Z528" s="119" t="s">
        <v>2233</v>
      </c>
      <c r="AA528" s="119" t="s">
        <v>1639</v>
      </c>
      <c r="AB528" s="131" t="s">
        <v>2234</v>
      </c>
      <c r="AC528" s="119" t="s">
        <v>52</v>
      </c>
      <c r="AD528" s="119" t="s">
        <v>42</v>
      </c>
      <c r="AE528" s="119" t="s">
        <v>2235</v>
      </c>
      <c r="AF528" s="119" t="s">
        <v>98</v>
      </c>
      <c r="AG528" s="119" t="s">
        <v>99</v>
      </c>
      <c r="AH528" s="119"/>
      <c r="AI528" s="138" t="s">
        <v>100</v>
      </c>
      <c r="AJ528" s="133" t="s">
        <v>58</v>
      </c>
      <c r="AK528" s="133" t="s">
        <v>57</v>
      </c>
      <c r="AL528" s="133"/>
      <c r="AM528" s="133"/>
      <c r="AN528" s="133" t="s">
        <v>42</v>
      </c>
      <c r="AO528" s="133" t="s">
        <v>42</v>
      </c>
      <c r="AP528" s="133" t="s">
        <v>858</v>
      </c>
      <c r="AQ528" s="133" t="s">
        <v>126</v>
      </c>
      <c r="AR528" s="137"/>
      <c r="AS528" s="137"/>
      <c r="AT528" s="137"/>
      <c r="AU528" s="145">
        <v>1003670498</v>
      </c>
      <c r="AV528" s="133" t="s">
        <v>2236</v>
      </c>
      <c r="AW528" s="133" t="s">
        <v>2237</v>
      </c>
      <c r="AX528" s="138" t="s">
        <v>8179</v>
      </c>
      <c r="AY528" s="138"/>
      <c r="AZ528" s="138"/>
      <c r="BA528" s="138"/>
      <c r="BB528" s="138"/>
      <c r="BC528" s="300">
        <v>2026063379</v>
      </c>
      <c r="BD528" s="300" t="s">
        <v>9406</v>
      </c>
      <c r="BE528" s="138"/>
    </row>
    <row r="529" spans="1:57" s="140" customFormat="1" ht="12" customHeight="1">
      <c r="A529" s="119">
        <v>2013</v>
      </c>
      <c r="B529" s="119" t="s">
        <v>138</v>
      </c>
      <c r="C529" s="119" t="s">
        <v>2047</v>
      </c>
      <c r="D529" s="131" t="s">
        <v>43</v>
      </c>
      <c r="E529" s="131" t="str">
        <f t="shared" si="27"/>
        <v>SIM</v>
      </c>
      <c r="F529" s="131" t="str">
        <f t="shared" si="28"/>
        <v>SIM</v>
      </c>
      <c r="G529" s="132">
        <v>41497</v>
      </c>
      <c r="H529" s="119" t="s">
        <v>44</v>
      </c>
      <c r="I529" s="119" t="s">
        <v>62</v>
      </c>
      <c r="J529" s="119">
        <v>192</v>
      </c>
      <c r="K529" s="119">
        <v>432</v>
      </c>
      <c r="L529" s="119">
        <v>4</v>
      </c>
      <c r="M529" s="119">
        <v>4</v>
      </c>
      <c r="N529" s="119">
        <v>32</v>
      </c>
      <c r="O529" s="119" t="s">
        <v>43</v>
      </c>
      <c r="P529" s="119" t="s">
        <v>43</v>
      </c>
      <c r="Q529" s="133" t="s">
        <v>43</v>
      </c>
      <c r="R529" s="134" t="s">
        <v>18</v>
      </c>
      <c r="S529" s="134" t="s">
        <v>8851</v>
      </c>
      <c r="T529" s="134" t="s">
        <v>63</v>
      </c>
      <c r="U529" s="119">
        <v>17</v>
      </c>
      <c r="V529" s="134">
        <v>11156</v>
      </c>
      <c r="W529" s="103" t="s">
        <v>2238</v>
      </c>
      <c r="X529" s="136" t="str">
        <f t="shared" si="26"/>
        <v>11156RBXVE</v>
      </c>
      <c r="Y529" s="137" t="s">
        <v>2239</v>
      </c>
      <c r="Z529" s="119" t="s">
        <v>2233</v>
      </c>
      <c r="AA529" s="119" t="s">
        <v>1639</v>
      </c>
      <c r="AB529" s="131" t="s">
        <v>2240</v>
      </c>
      <c r="AC529" s="119" t="s">
        <v>52</v>
      </c>
      <c r="AD529" s="119" t="s">
        <v>42</v>
      </c>
      <c r="AE529" s="119" t="s">
        <v>2235</v>
      </c>
      <c r="AF529" s="119" t="s">
        <v>98</v>
      </c>
      <c r="AG529" s="119" t="s">
        <v>99</v>
      </c>
      <c r="AH529" s="119"/>
      <c r="AI529" s="138" t="s">
        <v>100</v>
      </c>
      <c r="AJ529" s="133" t="s">
        <v>58</v>
      </c>
      <c r="AK529" s="133" t="s">
        <v>57</v>
      </c>
      <c r="AL529" s="133"/>
      <c r="AM529" s="133"/>
      <c r="AN529" s="133" t="s">
        <v>42</v>
      </c>
      <c r="AO529" s="133" t="s">
        <v>42</v>
      </c>
      <c r="AP529" s="133" t="s">
        <v>858</v>
      </c>
      <c r="AQ529" s="133" t="s">
        <v>126</v>
      </c>
      <c r="AR529" s="137"/>
      <c r="AS529" s="137"/>
      <c r="AT529" s="137"/>
      <c r="AU529" s="145">
        <v>1003670498</v>
      </c>
      <c r="AV529" s="133" t="s">
        <v>2236</v>
      </c>
      <c r="AW529" s="133" t="s">
        <v>2237</v>
      </c>
      <c r="AX529" s="138" t="s">
        <v>8179</v>
      </c>
      <c r="AY529" s="138"/>
      <c r="AZ529" s="138"/>
      <c r="BA529" s="138"/>
      <c r="BB529" s="138"/>
      <c r="BC529" s="300">
        <v>2026063379</v>
      </c>
      <c r="BD529" s="300" t="s">
        <v>9407</v>
      </c>
      <c r="BE529" s="138"/>
    </row>
    <row r="530" spans="1:57" s="140" customFormat="1" ht="12" customHeight="1">
      <c r="A530" s="119">
        <v>2013</v>
      </c>
      <c r="B530" s="119" t="s">
        <v>138</v>
      </c>
      <c r="C530" s="119" t="s">
        <v>2047</v>
      </c>
      <c r="D530" s="131" t="s">
        <v>43</v>
      </c>
      <c r="E530" s="131" t="str">
        <f t="shared" si="27"/>
        <v>SIM</v>
      </c>
      <c r="F530" s="131" t="str">
        <f t="shared" si="28"/>
        <v>SIM</v>
      </c>
      <c r="G530" s="132">
        <v>41497</v>
      </c>
      <c r="H530" s="119" t="s">
        <v>44</v>
      </c>
      <c r="I530" s="119" t="s">
        <v>62</v>
      </c>
      <c r="J530" s="119">
        <v>192</v>
      </c>
      <c r="K530" s="119">
        <v>432</v>
      </c>
      <c r="L530" s="119">
        <v>4</v>
      </c>
      <c r="M530" s="119">
        <v>4</v>
      </c>
      <c r="N530" s="119">
        <v>32</v>
      </c>
      <c r="O530" s="119" t="s">
        <v>43</v>
      </c>
      <c r="P530" s="119" t="s">
        <v>43</v>
      </c>
      <c r="Q530" s="133" t="s">
        <v>43</v>
      </c>
      <c r="R530" s="134" t="s">
        <v>18</v>
      </c>
      <c r="S530" s="134" t="s">
        <v>8851</v>
      </c>
      <c r="T530" s="134" t="s">
        <v>63</v>
      </c>
      <c r="U530" s="119">
        <v>17</v>
      </c>
      <c r="V530" s="134">
        <v>11156</v>
      </c>
      <c r="W530" s="103" t="s">
        <v>2241</v>
      </c>
      <c r="X530" s="136" t="str">
        <f t="shared" si="26"/>
        <v>11156RBXVH</v>
      </c>
      <c r="Y530" s="137" t="s">
        <v>2242</v>
      </c>
      <c r="Z530" s="119" t="s">
        <v>2233</v>
      </c>
      <c r="AA530" s="119" t="s">
        <v>1639</v>
      </c>
      <c r="AB530" s="131" t="s">
        <v>2243</v>
      </c>
      <c r="AC530" s="119" t="s">
        <v>52</v>
      </c>
      <c r="AD530" s="119" t="s">
        <v>42</v>
      </c>
      <c r="AE530" s="119" t="s">
        <v>2235</v>
      </c>
      <c r="AF530" s="119" t="s">
        <v>98</v>
      </c>
      <c r="AG530" s="119" t="s">
        <v>99</v>
      </c>
      <c r="AH530" s="119"/>
      <c r="AI530" s="138" t="s">
        <v>100</v>
      </c>
      <c r="AJ530" s="133" t="s">
        <v>58</v>
      </c>
      <c r="AK530" s="133" t="s">
        <v>57</v>
      </c>
      <c r="AL530" s="133"/>
      <c r="AM530" s="133"/>
      <c r="AN530" s="133" t="s">
        <v>42</v>
      </c>
      <c r="AO530" s="133" t="s">
        <v>42</v>
      </c>
      <c r="AP530" s="133" t="s">
        <v>858</v>
      </c>
      <c r="AQ530" s="133" t="s">
        <v>126</v>
      </c>
      <c r="AR530" s="137"/>
      <c r="AS530" s="137"/>
      <c r="AT530" s="137"/>
      <c r="AU530" s="145">
        <v>1003670536</v>
      </c>
      <c r="AV530" s="133" t="s">
        <v>2244</v>
      </c>
      <c r="AW530" s="133" t="s">
        <v>2245</v>
      </c>
      <c r="AX530" s="138" t="s">
        <v>8179</v>
      </c>
      <c r="AY530" s="138"/>
      <c r="AZ530" s="138"/>
      <c r="BA530" s="138"/>
      <c r="BB530" s="138"/>
      <c r="BC530" s="300">
        <v>2026063379</v>
      </c>
      <c r="BD530" s="300" t="s">
        <v>9408</v>
      </c>
      <c r="BE530" s="138"/>
    </row>
    <row r="531" spans="1:57" s="140" customFormat="1" ht="12" customHeight="1">
      <c r="A531" s="119">
        <v>2013</v>
      </c>
      <c r="B531" s="119" t="s">
        <v>138</v>
      </c>
      <c r="C531" s="119" t="s">
        <v>2047</v>
      </c>
      <c r="D531" s="131" t="s">
        <v>43</v>
      </c>
      <c r="E531" s="131" t="str">
        <f t="shared" si="27"/>
        <v>SIM</v>
      </c>
      <c r="F531" s="131" t="str">
        <f t="shared" si="28"/>
        <v>SIM</v>
      </c>
      <c r="G531" s="132">
        <v>41498</v>
      </c>
      <c r="H531" s="119" t="s">
        <v>44</v>
      </c>
      <c r="I531" s="119" t="s">
        <v>62</v>
      </c>
      <c r="J531" s="119">
        <v>192</v>
      </c>
      <c r="K531" s="119">
        <v>432</v>
      </c>
      <c r="L531" s="119">
        <v>4</v>
      </c>
      <c r="M531" s="119">
        <v>4</v>
      </c>
      <c r="N531" s="119">
        <v>32</v>
      </c>
      <c r="O531" s="119" t="s">
        <v>43</v>
      </c>
      <c r="P531" s="119" t="s">
        <v>43</v>
      </c>
      <c r="Q531" s="133" t="s">
        <v>43</v>
      </c>
      <c r="R531" s="134" t="s">
        <v>18</v>
      </c>
      <c r="S531" s="134" t="s">
        <v>8851</v>
      </c>
      <c r="T531" s="134" t="s">
        <v>63</v>
      </c>
      <c r="U531" s="119">
        <v>17</v>
      </c>
      <c r="V531" s="134">
        <v>11156</v>
      </c>
      <c r="W531" s="103" t="s">
        <v>2246</v>
      </c>
      <c r="X531" s="136" t="str">
        <f t="shared" si="26"/>
        <v>11156RBXVL</v>
      </c>
      <c r="Y531" s="137" t="s">
        <v>2247</v>
      </c>
      <c r="Z531" s="119" t="s">
        <v>2233</v>
      </c>
      <c r="AA531" s="119" t="s">
        <v>1639</v>
      </c>
      <c r="AB531" s="131" t="s">
        <v>2248</v>
      </c>
      <c r="AC531" s="119" t="s">
        <v>52</v>
      </c>
      <c r="AD531" s="119" t="s">
        <v>42</v>
      </c>
      <c r="AE531" s="119" t="s">
        <v>2235</v>
      </c>
      <c r="AF531" s="119" t="s">
        <v>98</v>
      </c>
      <c r="AG531" s="119" t="s">
        <v>99</v>
      </c>
      <c r="AH531" s="119"/>
      <c r="AI531" s="138" t="s">
        <v>100</v>
      </c>
      <c r="AJ531" s="133" t="s">
        <v>58</v>
      </c>
      <c r="AK531" s="133" t="s">
        <v>57</v>
      </c>
      <c r="AL531" s="133"/>
      <c r="AM531" s="133"/>
      <c r="AN531" s="133" t="s">
        <v>42</v>
      </c>
      <c r="AO531" s="133" t="s">
        <v>42</v>
      </c>
      <c r="AP531" s="133" t="s">
        <v>858</v>
      </c>
      <c r="AQ531" s="133" t="s">
        <v>126</v>
      </c>
      <c r="AR531" s="137"/>
      <c r="AS531" s="137"/>
      <c r="AT531" s="137"/>
      <c r="AU531" s="145">
        <v>1003670595</v>
      </c>
      <c r="AV531" s="133" t="s">
        <v>2249</v>
      </c>
      <c r="AW531" s="133" t="s">
        <v>2250</v>
      </c>
      <c r="AX531" s="138" t="s">
        <v>8179</v>
      </c>
      <c r="AY531" s="138"/>
      <c r="AZ531" s="138"/>
      <c r="BA531" s="138"/>
      <c r="BB531" s="138"/>
      <c r="BC531" s="300">
        <v>2026063379</v>
      </c>
      <c r="BD531" s="300" t="s">
        <v>9409</v>
      </c>
      <c r="BE531" s="138"/>
    </row>
    <row r="532" spans="1:57" s="140" customFormat="1" ht="12" customHeight="1">
      <c r="A532" s="119">
        <v>2013</v>
      </c>
      <c r="B532" s="119" t="s">
        <v>138</v>
      </c>
      <c r="C532" s="119" t="s">
        <v>2047</v>
      </c>
      <c r="D532" s="131" t="s">
        <v>43</v>
      </c>
      <c r="E532" s="131" t="str">
        <f t="shared" si="27"/>
        <v>SIM</v>
      </c>
      <c r="F532" s="131" t="str">
        <f t="shared" si="28"/>
        <v>SIM</v>
      </c>
      <c r="G532" s="132">
        <v>41495</v>
      </c>
      <c r="H532" s="119" t="s">
        <v>44</v>
      </c>
      <c r="I532" s="119" t="s">
        <v>62</v>
      </c>
      <c r="J532" s="119">
        <v>192</v>
      </c>
      <c r="K532" s="119">
        <f>432+64</f>
        <v>496</v>
      </c>
      <c r="L532" s="119">
        <v>4</v>
      </c>
      <c r="M532" s="119">
        <v>4</v>
      </c>
      <c r="N532" s="119">
        <v>32</v>
      </c>
      <c r="O532" s="119" t="s">
        <v>43</v>
      </c>
      <c r="P532" s="119" t="s">
        <v>43</v>
      </c>
      <c r="Q532" s="133" t="s">
        <v>43</v>
      </c>
      <c r="R532" s="134" t="s">
        <v>18</v>
      </c>
      <c r="S532" s="134" t="s">
        <v>8851</v>
      </c>
      <c r="T532" s="134" t="s">
        <v>63</v>
      </c>
      <c r="U532" s="119">
        <v>17</v>
      </c>
      <c r="V532" s="134">
        <v>11156</v>
      </c>
      <c r="W532" s="103" t="s">
        <v>2251</v>
      </c>
      <c r="X532" s="136" t="str">
        <f t="shared" si="26"/>
        <v>11156RBXVM</v>
      </c>
      <c r="Y532" s="137" t="s">
        <v>2252</v>
      </c>
      <c r="Z532" s="119" t="s">
        <v>2233</v>
      </c>
      <c r="AA532" s="119" t="s">
        <v>1639</v>
      </c>
      <c r="AB532" s="131" t="s">
        <v>2253</v>
      </c>
      <c r="AC532" s="119" t="s">
        <v>52</v>
      </c>
      <c r="AD532" s="119" t="s">
        <v>42</v>
      </c>
      <c r="AE532" s="119" t="s">
        <v>2235</v>
      </c>
      <c r="AF532" s="119" t="s">
        <v>98</v>
      </c>
      <c r="AG532" s="119" t="s">
        <v>99</v>
      </c>
      <c r="AH532" s="119"/>
      <c r="AI532" s="138" t="s">
        <v>100</v>
      </c>
      <c r="AJ532" s="133" t="s">
        <v>58</v>
      </c>
      <c r="AK532" s="133" t="s">
        <v>57</v>
      </c>
      <c r="AL532" s="133"/>
      <c r="AM532" s="133"/>
      <c r="AN532" s="133" t="s">
        <v>42</v>
      </c>
      <c r="AO532" s="133" t="s">
        <v>42</v>
      </c>
      <c r="AP532" s="133" t="s">
        <v>858</v>
      </c>
      <c r="AQ532" s="133" t="s">
        <v>126</v>
      </c>
      <c r="AR532" s="137"/>
      <c r="AS532" s="137"/>
      <c r="AT532" s="137"/>
      <c r="AU532" s="145">
        <v>1003670781</v>
      </c>
      <c r="AV532" s="133" t="s">
        <v>2254</v>
      </c>
      <c r="AW532" s="133" t="s">
        <v>2255</v>
      </c>
      <c r="AX532" s="138" t="s">
        <v>8179</v>
      </c>
      <c r="AY532" s="138"/>
      <c r="AZ532" s="138"/>
      <c r="BA532" s="138"/>
      <c r="BB532" s="138"/>
      <c r="BC532" s="300">
        <v>2026063379</v>
      </c>
      <c r="BD532" s="300" t="s">
        <v>9410</v>
      </c>
      <c r="BE532" s="138"/>
    </row>
    <row r="533" spans="1:57" s="140" customFormat="1" ht="12" customHeight="1">
      <c r="A533" s="119">
        <v>2013</v>
      </c>
      <c r="B533" s="119" t="s">
        <v>138</v>
      </c>
      <c r="C533" s="119" t="s">
        <v>2047</v>
      </c>
      <c r="D533" s="131" t="s">
        <v>43</v>
      </c>
      <c r="E533" s="131" t="str">
        <f t="shared" si="27"/>
        <v>SIM</v>
      </c>
      <c r="F533" s="131" t="str">
        <f t="shared" si="28"/>
        <v>SIM</v>
      </c>
      <c r="G533" s="132">
        <v>41495</v>
      </c>
      <c r="H533" s="119" t="s">
        <v>44</v>
      </c>
      <c r="I533" s="119" t="s">
        <v>62</v>
      </c>
      <c r="J533" s="119">
        <v>192</v>
      </c>
      <c r="K533" s="119">
        <v>432</v>
      </c>
      <c r="L533" s="119">
        <v>4</v>
      </c>
      <c r="M533" s="119">
        <v>4</v>
      </c>
      <c r="N533" s="119">
        <v>32</v>
      </c>
      <c r="O533" s="119" t="s">
        <v>43</v>
      </c>
      <c r="P533" s="119" t="s">
        <v>43</v>
      </c>
      <c r="Q533" s="133" t="s">
        <v>43</v>
      </c>
      <c r="R533" s="134" t="s">
        <v>18</v>
      </c>
      <c r="S533" s="134" t="s">
        <v>8851</v>
      </c>
      <c r="T533" s="134" t="s">
        <v>63</v>
      </c>
      <c r="U533" s="119">
        <v>17</v>
      </c>
      <c r="V533" s="134">
        <v>11156</v>
      </c>
      <c r="W533" s="103" t="s">
        <v>2256</v>
      </c>
      <c r="X533" s="136" t="str">
        <f t="shared" si="26"/>
        <v>11156RBXVR</v>
      </c>
      <c r="Y533" s="137" t="s">
        <v>2257</v>
      </c>
      <c r="Z533" s="119" t="s">
        <v>2233</v>
      </c>
      <c r="AA533" s="119" t="s">
        <v>1639</v>
      </c>
      <c r="AB533" s="131" t="s">
        <v>2258</v>
      </c>
      <c r="AC533" s="119" t="s">
        <v>52</v>
      </c>
      <c r="AD533" s="119" t="s">
        <v>42</v>
      </c>
      <c r="AE533" s="119" t="s">
        <v>2235</v>
      </c>
      <c r="AF533" s="119" t="s">
        <v>98</v>
      </c>
      <c r="AG533" s="119" t="s">
        <v>99</v>
      </c>
      <c r="AH533" s="119"/>
      <c r="AI533" s="138" t="s">
        <v>100</v>
      </c>
      <c r="AJ533" s="133" t="s">
        <v>58</v>
      </c>
      <c r="AK533" s="133" t="s">
        <v>57</v>
      </c>
      <c r="AL533" s="133"/>
      <c r="AM533" s="133"/>
      <c r="AN533" s="133" t="s">
        <v>42</v>
      </c>
      <c r="AO533" s="133" t="s">
        <v>42</v>
      </c>
      <c r="AP533" s="133" t="s">
        <v>858</v>
      </c>
      <c r="AQ533" s="133" t="s">
        <v>126</v>
      </c>
      <c r="AR533" s="137"/>
      <c r="AS533" s="137"/>
      <c r="AT533" s="137"/>
      <c r="AU533" s="145">
        <v>1003670870</v>
      </c>
      <c r="AV533" s="133" t="s">
        <v>2259</v>
      </c>
      <c r="AW533" s="133" t="s">
        <v>2260</v>
      </c>
      <c r="AX533" s="138" t="s">
        <v>8179</v>
      </c>
      <c r="AY533" s="138"/>
      <c r="AZ533" s="138"/>
      <c r="BA533" s="138"/>
      <c r="BB533" s="138"/>
      <c r="BC533" s="300">
        <v>2026063379</v>
      </c>
      <c r="BD533" s="300" t="s">
        <v>9411</v>
      </c>
      <c r="BE533" s="138"/>
    </row>
    <row r="534" spans="1:57" s="140" customFormat="1" ht="12" customHeight="1">
      <c r="A534" s="119">
        <v>2013</v>
      </c>
      <c r="B534" s="119" t="s">
        <v>138</v>
      </c>
      <c r="C534" s="119" t="s">
        <v>2047</v>
      </c>
      <c r="D534" s="131" t="s">
        <v>43</v>
      </c>
      <c r="E534" s="131" t="str">
        <f t="shared" si="27"/>
        <v>SIM</v>
      </c>
      <c r="F534" s="131" t="str">
        <f t="shared" si="28"/>
        <v>SIM</v>
      </c>
      <c r="G534" s="132">
        <v>41485</v>
      </c>
      <c r="H534" s="119" t="s">
        <v>44</v>
      </c>
      <c r="I534" s="119" t="s">
        <v>62</v>
      </c>
      <c r="J534" s="119">
        <v>192</v>
      </c>
      <c r="K534" s="119">
        <v>432</v>
      </c>
      <c r="L534" s="119">
        <v>4</v>
      </c>
      <c r="M534" s="119">
        <v>4</v>
      </c>
      <c r="N534" s="119">
        <v>32</v>
      </c>
      <c r="O534" s="119" t="s">
        <v>43</v>
      </c>
      <c r="P534" s="119" t="s">
        <v>43</v>
      </c>
      <c r="Q534" s="133" t="s">
        <v>43</v>
      </c>
      <c r="R534" s="134" t="s">
        <v>18</v>
      </c>
      <c r="S534" s="134" t="s">
        <v>8851</v>
      </c>
      <c r="T534" s="134" t="s">
        <v>63</v>
      </c>
      <c r="U534" s="119">
        <v>16</v>
      </c>
      <c r="V534" s="134">
        <v>11041</v>
      </c>
      <c r="W534" s="103" t="s">
        <v>2127</v>
      </c>
      <c r="X534" s="136" t="str">
        <f t="shared" si="26"/>
        <v>11041ADYBQ</v>
      </c>
      <c r="Y534" s="137" t="s">
        <v>2128</v>
      </c>
      <c r="Z534" s="119" t="s">
        <v>2129</v>
      </c>
      <c r="AA534" s="119" t="s">
        <v>798</v>
      </c>
      <c r="AB534" s="131" t="s">
        <v>2130</v>
      </c>
      <c r="AC534" s="133" t="s">
        <v>52</v>
      </c>
      <c r="AD534" s="133" t="s">
        <v>42</v>
      </c>
      <c r="AE534" s="143" t="s">
        <v>2131</v>
      </c>
      <c r="AF534" s="143" t="s">
        <v>98</v>
      </c>
      <c r="AG534" s="143" t="s">
        <v>99</v>
      </c>
      <c r="AH534" s="143"/>
      <c r="AI534" s="138" t="s">
        <v>419</v>
      </c>
      <c r="AJ534" s="133" t="s">
        <v>58</v>
      </c>
      <c r="AK534" s="133" t="s">
        <v>57</v>
      </c>
      <c r="AL534" s="133"/>
      <c r="AM534" s="133"/>
      <c r="AN534" s="133" t="s">
        <v>42</v>
      </c>
      <c r="AO534" s="133" t="s">
        <v>42</v>
      </c>
      <c r="AP534" s="133" t="s">
        <v>70</v>
      </c>
      <c r="AQ534" s="133" t="s">
        <v>126</v>
      </c>
      <c r="AR534" s="137"/>
      <c r="AS534" s="137"/>
      <c r="AT534" s="137"/>
      <c r="AU534" s="133">
        <v>1001870821</v>
      </c>
      <c r="AV534" s="133" t="s">
        <v>2132</v>
      </c>
      <c r="AW534" s="133" t="s">
        <v>2133</v>
      </c>
      <c r="AX534" s="138" t="s">
        <v>8179</v>
      </c>
      <c r="AY534" s="138"/>
      <c r="AZ534" s="138"/>
      <c r="BA534" s="138"/>
      <c r="BB534" s="138"/>
      <c r="BC534" s="300">
        <v>2026063379</v>
      </c>
      <c r="BD534" s="300" t="s">
        <v>9412</v>
      </c>
      <c r="BE534" s="138"/>
    </row>
    <row r="535" spans="1:57" s="140" customFormat="1" ht="12" customHeight="1">
      <c r="A535" s="119">
        <v>2013</v>
      </c>
      <c r="B535" s="119" t="s">
        <v>138</v>
      </c>
      <c r="C535" s="119" t="s">
        <v>2047</v>
      </c>
      <c r="D535" s="131" t="s">
        <v>43</v>
      </c>
      <c r="E535" s="131" t="str">
        <f t="shared" si="27"/>
        <v>SIM</v>
      </c>
      <c r="F535" s="131" t="str">
        <f t="shared" si="28"/>
        <v>SIM</v>
      </c>
      <c r="G535" s="132">
        <v>41618</v>
      </c>
      <c r="H535" s="119" t="s">
        <v>44</v>
      </c>
      <c r="I535" s="119" t="s">
        <v>62</v>
      </c>
      <c r="J535" s="119">
        <v>192</v>
      </c>
      <c r="K535" s="119">
        <v>432</v>
      </c>
      <c r="L535" s="119">
        <v>4</v>
      </c>
      <c r="M535" s="119">
        <v>4</v>
      </c>
      <c r="N535" s="119">
        <v>32</v>
      </c>
      <c r="O535" s="119" t="s">
        <v>43</v>
      </c>
      <c r="P535" s="119" t="s">
        <v>43</v>
      </c>
      <c r="Q535" s="133" t="s">
        <v>43</v>
      </c>
      <c r="R535" s="134" t="s">
        <v>18</v>
      </c>
      <c r="S535" s="134" t="s">
        <v>8851</v>
      </c>
      <c r="T535" s="134" t="s">
        <v>63</v>
      </c>
      <c r="U535" s="119">
        <v>19</v>
      </c>
      <c r="V535" s="134">
        <v>11382</v>
      </c>
      <c r="W535" s="103" t="s">
        <v>2798</v>
      </c>
      <c r="X535" s="136" t="str">
        <f t="shared" si="26"/>
        <v>11382HCYBW</v>
      </c>
      <c r="Y535" s="137" t="s">
        <v>10738</v>
      </c>
      <c r="Z535" s="119" t="s">
        <v>1475</v>
      </c>
      <c r="AA535" s="119" t="s">
        <v>1476</v>
      </c>
      <c r="AB535" s="131" t="s">
        <v>2799</v>
      </c>
      <c r="AC535" s="119" t="s">
        <v>87</v>
      </c>
      <c r="AD535" s="119" t="s">
        <v>42</v>
      </c>
      <c r="AE535" s="119" t="s">
        <v>1478</v>
      </c>
      <c r="AF535" s="119" t="s">
        <v>89</v>
      </c>
      <c r="AG535" s="119" t="s">
        <v>90</v>
      </c>
      <c r="AH535" s="119"/>
      <c r="AI535" s="138" t="s">
        <v>364</v>
      </c>
      <c r="AJ535" s="133" t="s">
        <v>58</v>
      </c>
      <c r="AK535" s="133" t="s">
        <v>57</v>
      </c>
      <c r="AL535" s="133"/>
      <c r="AM535" s="133"/>
      <c r="AN535" s="133" t="s">
        <v>42</v>
      </c>
      <c r="AO535" s="133" t="s">
        <v>42</v>
      </c>
      <c r="AP535" s="133" t="s">
        <v>202</v>
      </c>
      <c r="AQ535" s="133" t="s">
        <v>126</v>
      </c>
      <c r="AR535" s="137"/>
      <c r="AS535" s="137"/>
      <c r="AT535" s="137"/>
      <c r="AU535" s="133">
        <v>1003671800</v>
      </c>
      <c r="AV535" s="133" t="s">
        <v>2800</v>
      </c>
      <c r="AW535" s="133" t="s">
        <v>2801</v>
      </c>
      <c r="AX535" s="138" t="s">
        <v>8179</v>
      </c>
      <c r="AY535" s="138"/>
      <c r="AZ535" s="138"/>
      <c r="BA535" s="138"/>
      <c r="BB535" s="138"/>
      <c r="BC535" s="300">
        <v>2026063379</v>
      </c>
      <c r="BD535" s="300" t="s">
        <v>9413</v>
      </c>
      <c r="BE535" s="138"/>
    </row>
    <row r="536" spans="1:57" s="140" customFormat="1" ht="12" customHeight="1">
      <c r="A536" s="119">
        <v>2013</v>
      </c>
      <c r="B536" s="119" t="s">
        <v>138</v>
      </c>
      <c r="C536" s="119" t="s">
        <v>2047</v>
      </c>
      <c r="D536" s="131" t="s">
        <v>43</v>
      </c>
      <c r="E536" s="131" t="str">
        <f t="shared" si="27"/>
        <v>SIM</v>
      </c>
      <c r="F536" s="131" t="str">
        <f t="shared" si="28"/>
        <v>SIM</v>
      </c>
      <c r="G536" s="132">
        <v>41523</v>
      </c>
      <c r="H536" s="119" t="s">
        <v>44</v>
      </c>
      <c r="I536" s="119" t="s">
        <v>62</v>
      </c>
      <c r="J536" s="119">
        <v>192</v>
      </c>
      <c r="K536" s="119">
        <v>432</v>
      </c>
      <c r="L536" s="119">
        <v>4</v>
      </c>
      <c r="M536" s="119">
        <v>4</v>
      </c>
      <c r="N536" s="119">
        <v>32</v>
      </c>
      <c r="O536" s="119" t="s">
        <v>43</v>
      </c>
      <c r="P536" s="119" t="s">
        <v>43</v>
      </c>
      <c r="Q536" s="133" t="s">
        <v>43</v>
      </c>
      <c r="R536" s="134" t="s">
        <v>18</v>
      </c>
      <c r="S536" s="134" t="s">
        <v>8851</v>
      </c>
      <c r="T536" s="134" t="s">
        <v>63</v>
      </c>
      <c r="U536" s="119">
        <v>16</v>
      </c>
      <c r="V536" s="134">
        <v>11041</v>
      </c>
      <c r="W536" s="103" t="s">
        <v>2134</v>
      </c>
      <c r="X536" s="136" t="str">
        <f t="shared" si="26"/>
        <v>11041ADYCA</v>
      </c>
      <c r="Y536" s="137" t="s">
        <v>2135</v>
      </c>
      <c r="Z536" s="119" t="s">
        <v>2129</v>
      </c>
      <c r="AA536" s="119" t="s">
        <v>798</v>
      </c>
      <c r="AB536" s="131" t="s">
        <v>2136</v>
      </c>
      <c r="AC536" s="133" t="s">
        <v>52</v>
      </c>
      <c r="AD536" s="133" t="s">
        <v>42</v>
      </c>
      <c r="AE536" s="143" t="s">
        <v>2131</v>
      </c>
      <c r="AF536" s="143" t="s">
        <v>98</v>
      </c>
      <c r="AG536" s="143" t="s">
        <v>99</v>
      </c>
      <c r="AH536" s="143"/>
      <c r="AI536" s="138" t="s">
        <v>419</v>
      </c>
      <c r="AJ536" s="133" t="s">
        <v>58</v>
      </c>
      <c r="AK536" s="133" t="s">
        <v>57</v>
      </c>
      <c r="AL536" s="133"/>
      <c r="AM536" s="133"/>
      <c r="AN536" s="133" t="s">
        <v>42</v>
      </c>
      <c r="AO536" s="133" t="s">
        <v>42</v>
      </c>
      <c r="AP536" s="133" t="s">
        <v>70</v>
      </c>
      <c r="AQ536" s="133" t="s">
        <v>126</v>
      </c>
      <c r="AR536" s="137"/>
      <c r="AS536" s="137"/>
      <c r="AT536" s="137"/>
      <c r="AU536" s="133">
        <v>1001875521</v>
      </c>
      <c r="AV536" s="133" t="s">
        <v>2137</v>
      </c>
      <c r="AW536" s="133" t="s">
        <v>2138</v>
      </c>
      <c r="AX536" s="138" t="s">
        <v>8179</v>
      </c>
      <c r="AY536" s="138"/>
      <c r="AZ536" s="138"/>
      <c r="BA536" s="138"/>
      <c r="BB536" s="138"/>
      <c r="BC536" s="300">
        <v>2026063379</v>
      </c>
      <c r="BD536" s="300" t="s">
        <v>9414</v>
      </c>
      <c r="BE536" s="138"/>
    </row>
    <row r="537" spans="1:57" s="140" customFormat="1" ht="12" customHeight="1">
      <c r="A537" s="119">
        <v>2013</v>
      </c>
      <c r="B537" s="119" t="s">
        <v>138</v>
      </c>
      <c r="C537" s="119" t="s">
        <v>2047</v>
      </c>
      <c r="D537" s="131" t="s">
        <v>43</v>
      </c>
      <c r="E537" s="131" t="str">
        <f t="shared" si="27"/>
        <v>SIM</v>
      </c>
      <c r="F537" s="131" t="str">
        <f t="shared" si="28"/>
        <v>SIM</v>
      </c>
      <c r="G537" s="132">
        <v>41491</v>
      </c>
      <c r="H537" s="119" t="s">
        <v>44</v>
      </c>
      <c r="I537" s="119" t="s">
        <v>62</v>
      </c>
      <c r="J537" s="119">
        <v>192</v>
      </c>
      <c r="K537" s="119">
        <v>432</v>
      </c>
      <c r="L537" s="119">
        <v>4</v>
      </c>
      <c r="M537" s="119">
        <v>4</v>
      </c>
      <c r="N537" s="119">
        <v>32</v>
      </c>
      <c r="O537" s="119" t="s">
        <v>43</v>
      </c>
      <c r="P537" s="119" t="s">
        <v>43</v>
      </c>
      <c r="Q537" s="133" t="s">
        <v>43</v>
      </c>
      <c r="R537" s="134" t="s">
        <v>18</v>
      </c>
      <c r="S537" s="134" t="s">
        <v>8851</v>
      </c>
      <c r="T537" s="134" t="s">
        <v>63</v>
      </c>
      <c r="U537" s="119">
        <v>19</v>
      </c>
      <c r="V537" s="134">
        <v>11382</v>
      </c>
      <c r="W537" s="103" t="s">
        <v>2802</v>
      </c>
      <c r="X537" s="136" t="str">
        <f t="shared" si="26"/>
        <v>11382HCYDO</v>
      </c>
      <c r="Y537" s="137" t="s">
        <v>10739</v>
      </c>
      <c r="Z537" s="119" t="s">
        <v>1475</v>
      </c>
      <c r="AA537" s="119" t="s">
        <v>1476</v>
      </c>
      <c r="AB537" s="131" t="s">
        <v>2803</v>
      </c>
      <c r="AC537" s="119" t="s">
        <v>87</v>
      </c>
      <c r="AD537" s="119" t="s">
        <v>42</v>
      </c>
      <c r="AE537" s="119" t="s">
        <v>1478</v>
      </c>
      <c r="AF537" s="119" t="s">
        <v>89</v>
      </c>
      <c r="AG537" s="119" t="s">
        <v>90</v>
      </c>
      <c r="AH537" s="119"/>
      <c r="AI537" s="138" t="s">
        <v>91</v>
      </c>
      <c r="AJ537" s="133" t="s">
        <v>58</v>
      </c>
      <c r="AK537" s="133" t="s">
        <v>57</v>
      </c>
      <c r="AL537" s="133"/>
      <c r="AM537" s="133"/>
      <c r="AN537" s="133" t="s">
        <v>42</v>
      </c>
      <c r="AO537" s="133" t="s">
        <v>42</v>
      </c>
      <c r="AP537" s="133" t="s">
        <v>202</v>
      </c>
      <c r="AQ537" s="133" t="s">
        <v>126</v>
      </c>
      <c r="AR537" s="137"/>
      <c r="AS537" s="137"/>
      <c r="AT537" s="137"/>
      <c r="AU537" s="133">
        <v>1003671826</v>
      </c>
      <c r="AV537" s="133" t="s">
        <v>2804</v>
      </c>
      <c r="AW537" s="133" t="s">
        <v>2805</v>
      </c>
      <c r="AX537" s="138" t="s">
        <v>8179</v>
      </c>
      <c r="AY537" s="138"/>
      <c r="AZ537" s="138"/>
      <c r="BA537" s="138"/>
      <c r="BB537" s="138"/>
      <c r="BC537" s="300">
        <v>2026063379</v>
      </c>
      <c r="BD537" s="300" t="s">
        <v>9415</v>
      </c>
      <c r="BE537" s="138"/>
    </row>
    <row r="538" spans="1:57" s="140" customFormat="1" ht="12" customHeight="1">
      <c r="A538" s="119">
        <v>2013</v>
      </c>
      <c r="B538" s="119" t="s">
        <v>138</v>
      </c>
      <c r="C538" s="119" t="s">
        <v>2047</v>
      </c>
      <c r="D538" s="131" t="s">
        <v>43</v>
      </c>
      <c r="E538" s="131" t="str">
        <f t="shared" si="27"/>
        <v>SIM</v>
      </c>
      <c r="F538" s="131" t="str">
        <f t="shared" si="28"/>
        <v>SIM</v>
      </c>
      <c r="G538" s="132">
        <v>41514</v>
      </c>
      <c r="H538" s="119" t="s">
        <v>44</v>
      </c>
      <c r="I538" s="119" t="s">
        <v>62</v>
      </c>
      <c r="J538" s="119">
        <v>192</v>
      </c>
      <c r="K538" s="119">
        <v>432</v>
      </c>
      <c r="L538" s="119">
        <v>4</v>
      </c>
      <c r="M538" s="119">
        <v>4</v>
      </c>
      <c r="N538" s="119">
        <v>32</v>
      </c>
      <c r="O538" s="119" t="s">
        <v>43</v>
      </c>
      <c r="P538" s="119" t="s">
        <v>43</v>
      </c>
      <c r="Q538" s="133" t="s">
        <v>43</v>
      </c>
      <c r="R538" s="134" t="s">
        <v>18</v>
      </c>
      <c r="S538" s="134" t="s">
        <v>8851</v>
      </c>
      <c r="T538" s="134" t="s">
        <v>63</v>
      </c>
      <c r="U538" s="119">
        <v>13</v>
      </c>
      <c r="V538" s="134">
        <v>11463</v>
      </c>
      <c r="W538" s="103" t="s">
        <v>2854</v>
      </c>
      <c r="X538" s="136" t="str">
        <f t="shared" si="26"/>
        <v>11463PAYLK</v>
      </c>
      <c r="Y538" s="137" t="s">
        <v>2855</v>
      </c>
      <c r="Z538" s="119" t="s">
        <v>2850</v>
      </c>
      <c r="AA538" s="119" t="s">
        <v>1613</v>
      </c>
      <c r="AB538" s="131" t="s">
        <v>2856</v>
      </c>
      <c r="AC538" s="119" t="s">
        <v>348</v>
      </c>
      <c r="AD538" s="119" t="s">
        <v>42</v>
      </c>
      <c r="AE538" s="119" t="s">
        <v>801</v>
      </c>
      <c r="AF538" s="119" t="s">
        <v>744</v>
      </c>
      <c r="AG538" s="119" t="s">
        <v>745</v>
      </c>
      <c r="AH538" s="119"/>
      <c r="AI538" s="138" t="s">
        <v>802</v>
      </c>
      <c r="AJ538" s="133" t="s">
        <v>57</v>
      </c>
      <c r="AK538" s="133" t="s">
        <v>58</v>
      </c>
      <c r="AL538" s="133"/>
      <c r="AM538" s="133"/>
      <c r="AN538" s="133" t="s">
        <v>42</v>
      </c>
      <c r="AO538" s="133" t="s">
        <v>42</v>
      </c>
      <c r="AP538" s="133" t="s">
        <v>70</v>
      </c>
      <c r="AQ538" s="133" t="s">
        <v>126</v>
      </c>
      <c r="AR538" s="137"/>
      <c r="AS538" s="137"/>
      <c r="AT538" s="137"/>
      <c r="AU538" s="145">
        <v>1003668329</v>
      </c>
      <c r="AV538" s="133" t="s">
        <v>2852</v>
      </c>
      <c r="AW538" s="133" t="s">
        <v>2853</v>
      </c>
      <c r="AX538" s="138" t="s">
        <v>8179</v>
      </c>
      <c r="AY538" s="138"/>
      <c r="AZ538" s="138"/>
      <c r="BA538" s="138"/>
      <c r="BB538" s="138"/>
      <c r="BC538" s="300">
        <v>2026063379</v>
      </c>
      <c r="BD538" s="300" t="s">
        <v>9416</v>
      </c>
      <c r="BE538" s="138"/>
    </row>
    <row r="539" spans="1:57" s="140" customFormat="1" ht="12" customHeight="1">
      <c r="A539" s="119">
        <v>2013</v>
      </c>
      <c r="B539" s="119" t="s">
        <v>138</v>
      </c>
      <c r="C539" s="119" t="s">
        <v>2047</v>
      </c>
      <c r="D539" s="131" t="s">
        <v>43</v>
      </c>
      <c r="E539" s="131" t="str">
        <f t="shared" si="27"/>
        <v>SIM</v>
      </c>
      <c r="F539" s="131" t="str">
        <f t="shared" si="28"/>
        <v>SIM</v>
      </c>
      <c r="G539" s="132">
        <v>41520</v>
      </c>
      <c r="H539" s="119" t="s">
        <v>44</v>
      </c>
      <c r="I539" s="119" t="s">
        <v>62</v>
      </c>
      <c r="J539" s="119">
        <v>192</v>
      </c>
      <c r="K539" s="119">
        <v>432</v>
      </c>
      <c r="L539" s="119">
        <v>4</v>
      </c>
      <c r="M539" s="119">
        <v>4</v>
      </c>
      <c r="N539" s="119">
        <v>32</v>
      </c>
      <c r="O539" s="119" t="s">
        <v>43</v>
      </c>
      <c r="P539" s="119" t="s">
        <v>43</v>
      </c>
      <c r="Q539" s="133" t="s">
        <v>43</v>
      </c>
      <c r="R539" s="134" t="s">
        <v>18</v>
      </c>
      <c r="S539" s="134" t="s">
        <v>8851</v>
      </c>
      <c r="T539" s="134" t="s">
        <v>63</v>
      </c>
      <c r="U539" s="119">
        <v>13</v>
      </c>
      <c r="V539" s="134">
        <v>11463</v>
      </c>
      <c r="W539" s="103" t="s">
        <v>2857</v>
      </c>
      <c r="X539" s="136" t="str">
        <f t="shared" si="26"/>
        <v>11463PAYMI</v>
      </c>
      <c r="Y539" s="137" t="s">
        <v>2858</v>
      </c>
      <c r="Z539" s="119" t="s">
        <v>2850</v>
      </c>
      <c r="AA539" s="119" t="s">
        <v>1613</v>
      </c>
      <c r="AB539" s="131" t="s">
        <v>2859</v>
      </c>
      <c r="AC539" s="119" t="s">
        <v>348</v>
      </c>
      <c r="AD539" s="119" t="s">
        <v>42</v>
      </c>
      <c r="AE539" s="119" t="s">
        <v>801</v>
      </c>
      <c r="AF539" s="119" t="s">
        <v>744</v>
      </c>
      <c r="AG539" s="119" t="s">
        <v>745</v>
      </c>
      <c r="AH539" s="119"/>
      <c r="AI539" s="138" t="s">
        <v>802</v>
      </c>
      <c r="AJ539" s="133" t="s">
        <v>57</v>
      </c>
      <c r="AK539" s="133" t="s">
        <v>58</v>
      </c>
      <c r="AL539" s="133"/>
      <c r="AM539" s="133"/>
      <c r="AN539" s="133" t="s">
        <v>42</v>
      </c>
      <c r="AO539" s="133" t="s">
        <v>42</v>
      </c>
      <c r="AP539" s="133" t="s">
        <v>70</v>
      </c>
      <c r="AQ539" s="133" t="s">
        <v>126</v>
      </c>
      <c r="AR539" s="137"/>
      <c r="AS539" s="137"/>
      <c r="AT539" s="137"/>
      <c r="AU539" s="145">
        <v>1003669600</v>
      </c>
      <c r="AV539" s="133" t="s">
        <v>2860</v>
      </c>
      <c r="AW539" s="133" t="s">
        <v>2861</v>
      </c>
      <c r="AX539" s="138" t="s">
        <v>8179</v>
      </c>
      <c r="AY539" s="138"/>
      <c r="AZ539" s="138"/>
      <c r="BA539" s="138"/>
      <c r="BB539" s="138"/>
      <c r="BC539" s="300">
        <v>2026063379</v>
      </c>
      <c r="BD539" s="300" t="s">
        <v>9417</v>
      </c>
      <c r="BE539" s="138"/>
    </row>
    <row r="540" spans="1:57" s="140" customFormat="1" ht="12" customHeight="1">
      <c r="A540" s="119">
        <v>2013</v>
      </c>
      <c r="B540" s="119" t="s">
        <v>138</v>
      </c>
      <c r="C540" s="119" t="s">
        <v>2047</v>
      </c>
      <c r="D540" s="131" t="s">
        <v>43</v>
      </c>
      <c r="E540" s="131" t="str">
        <f t="shared" si="27"/>
        <v>SIM</v>
      </c>
      <c r="F540" s="131" t="str">
        <f t="shared" si="28"/>
        <v>SIM</v>
      </c>
      <c r="G540" s="132">
        <v>41507</v>
      </c>
      <c r="H540" s="119" t="s">
        <v>44</v>
      </c>
      <c r="I540" s="119" t="s">
        <v>62</v>
      </c>
      <c r="J540" s="119">
        <v>192</v>
      </c>
      <c r="K540" s="119">
        <v>432</v>
      </c>
      <c r="L540" s="119">
        <v>4</v>
      </c>
      <c r="M540" s="119">
        <v>4</v>
      </c>
      <c r="N540" s="119">
        <v>32</v>
      </c>
      <c r="O540" s="119" t="s">
        <v>43</v>
      </c>
      <c r="P540" s="119" t="s">
        <v>43</v>
      </c>
      <c r="Q540" s="133" t="s">
        <v>43</v>
      </c>
      <c r="R540" s="134" t="s">
        <v>18</v>
      </c>
      <c r="S540" s="134" t="s">
        <v>8851</v>
      </c>
      <c r="T540" s="134" t="s">
        <v>63</v>
      </c>
      <c r="U540" s="119">
        <v>19</v>
      </c>
      <c r="V540" s="134">
        <v>11135</v>
      </c>
      <c r="W540" s="103" t="s">
        <v>2215</v>
      </c>
      <c r="X540" s="136" t="str">
        <f t="shared" si="26"/>
        <v>11135OVYTC</v>
      </c>
      <c r="Y540" s="137" t="s">
        <v>990</v>
      </c>
      <c r="Z540" s="119" t="s">
        <v>444</v>
      </c>
      <c r="AA540" s="119" t="s">
        <v>483</v>
      </c>
      <c r="AB540" s="131" t="s">
        <v>2216</v>
      </c>
      <c r="AC540" s="119" t="s">
        <v>87</v>
      </c>
      <c r="AD540" s="119" t="s">
        <v>42</v>
      </c>
      <c r="AE540" s="119" t="s">
        <v>485</v>
      </c>
      <c r="AF540" s="119" t="s">
        <v>486</v>
      </c>
      <c r="AG540" s="119" t="s">
        <v>487</v>
      </c>
      <c r="AH540" s="119"/>
      <c r="AI540" s="138" t="s">
        <v>488</v>
      </c>
      <c r="AJ540" s="133" t="s">
        <v>58</v>
      </c>
      <c r="AK540" s="133" t="s">
        <v>57</v>
      </c>
      <c r="AL540" s="133"/>
      <c r="AM540" s="133"/>
      <c r="AN540" s="133" t="s">
        <v>42</v>
      </c>
      <c r="AO540" s="133" t="s">
        <v>42</v>
      </c>
      <c r="AP540" s="133" t="s">
        <v>858</v>
      </c>
      <c r="AQ540" s="133" t="s">
        <v>126</v>
      </c>
      <c r="AR540" s="137"/>
      <c r="AS540" s="137"/>
      <c r="AT540" s="137"/>
      <c r="AU540" s="145">
        <v>1003668566</v>
      </c>
      <c r="AV540" s="133" t="s">
        <v>2217</v>
      </c>
      <c r="AW540" s="133" t="s">
        <v>2218</v>
      </c>
      <c r="AX540" s="138" t="s">
        <v>8179</v>
      </c>
      <c r="AY540" s="138"/>
      <c r="AZ540" s="138"/>
      <c r="BA540" s="138"/>
      <c r="BB540" s="138"/>
      <c r="BC540" s="300">
        <v>2026063379</v>
      </c>
      <c r="BD540" s="300" t="s">
        <v>9418</v>
      </c>
      <c r="BE540" s="138"/>
    </row>
    <row r="541" spans="1:57" s="140" customFormat="1" ht="12" customHeight="1">
      <c r="A541" s="119">
        <v>2013</v>
      </c>
      <c r="B541" s="119" t="s">
        <v>138</v>
      </c>
      <c r="C541" s="119" t="s">
        <v>2047</v>
      </c>
      <c r="D541" s="131" t="s">
        <v>43</v>
      </c>
      <c r="E541" s="131" t="str">
        <f t="shared" si="27"/>
        <v>SIM</v>
      </c>
      <c r="F541" s="131" t="str">
        <f t="shared" si="28"/>
        <v>SIM</v>
      </c>
      <c r="G541" s="132">
        <v>41454</v>
      </c>
      <c r="H541" s="119" t="s">
        <v>44</v>
      </c>
      <c r="I541" s="119" t="s">
        <v>62</v>
      </c>
      <c r="J541" s="119">
        <v>192</v>
      </c>
      <c r="K541" s="119">
        <v>432</v>
      </c>
      <c r="L541" s="119">
        <v>4</v>
      </c>
      <c r="M541" s="119">
        <v>4</v>
      </c>
      <c r="N541" s="119">
        <v>32</v>
      </c>
      <c r="O541" s="119" t="s">
        <v>43</v>
      </c>
      <c r="P541" s="119" t="s">
        <v>43</v>
      </c>
      <c r="Q541" s="133" t="s">
        <v>43</v>
      </c>
      <c r="R541" s="134" t="s">
        <v>18</v>
      </c>
      <c r="S541" s="134" t="s">
        <v>8851</v>
      </c>
      <c r="T541" s="134" t="s">
        <v>63</v>
      </c>
      <c r="U541" s="119">
        <v>19</v>
      </c>
      <c r="V541" s="134">
        <v>11135</v>
      </c>
      <c r="W541" s="135" t="s">
        <v>2185</v>
      </c>
      <c r="X541" s="136" t="str">
        <f t="shared" si="26"/>
        <v>11135CLYXN</v>
      </c>
      <c r="Y541" s="137" t="s">
        <v>2186</v>
      </c>
      <c r="Z541" s="119" t="s">
        <v>444</v>
      </c>
      <c r="AA541" s="119" t="s">
        <v>445</v>
      </c>
      <c r="AB541" s="131" t="s">
        <v>2187</v>
      </c>
      <c r="AC541" s="119" t="s">
        <v>87</v>
      </c>
      <c r="AD541" s="119" t="s">
        <v>42</v>
      </c>
      <c r="AE541" s="119" t="s">
        <v>447</v>
      </c>
      <c r="AF541" s="119" t="s">
        <v>89</v>
      </c>
      <c r="AG541" s="119" t="s">
        <v>90</v>
      </c>
      <c r="AH541" s="119"/>
      <c r="AI541" s="138" t="s">
        <v>364</v>
      </c>
      <c r="AJ541" s="133" t="s">
        <v>58</v>
      </c>
      <c r="AK541" s="133" t="s">
        <v>57</v>
      </c>
      <c r="AL541" s="133"/>
      <c r="AM541" s="133"/>
      <c r="AN541" s="133" t="s">
        <v>42</v>
      </c>
      <c r="AO541" s="133" t="s">
        <v>42</v>
      </c>
      <c r="AP541" s="133" t="s">
        <v>202</v>
      </c>
      <c r="AQ541" s="133" t="s">
        <v>126</v>
      </c>
      <c r="AR541" s="137"/>
      <c r="AS541" s="137"/>
      <c r="AT541" s="137"/>
      <c r="AU541" s="145">
        <v>1003668817</v>
      </c>
      <c r="AV541" s="133" t="s">
        <v>2188</v>
      </c>
      <c r="AW541" s="133" t="s">
        <v>2189</v>
      </c>
      <c r="AX541" s="138" t="s">
        <v>8179</v>
      </c>
      <c r="AY541" s="138"/>
      <c r="AZ541" s="138"/>
      <c r="BA541" s="138"/>
      <c r="BB541" s="138"/>
      <c r="BC541" s="300">
        <v>2026063379</v>
      </c>
      <c r="BD541" s="300" t="s">
        <v>9419</v>
      </c>
      <c r="BE541" s="138"/>
    </row>
    <row r="542" spans="1:57" s="140" customFormat="1" ht="12" customHeight="1">
      <c r="A542" s="119">
        <v>2013</v>
      </c>
      <c r="B542" s="119" t="s">
        <v>138</v>
      </c>
      <c r="C542" s="119" t="s">
        <v>2047</v>
      </c>
      <c r="D542" s="131" t="s">
        <v>43</v>
      </c>
      <c r="E542" s="131" t="str">
        <f t="shared" si="27"/>
        <v>SIM</v>
      </c>
      <c r="F542" s="131" t="str">
        <f t="shared" si="28"/>
        <v>SIM</v>
      </c>
      <c r="G542" s="132">
        <v>41625</v>
      </c>
      <c r="H542" s="119" t="s">
        <v>44</v>
      </c>
      <c r="I542" s="119" t="s">
        <v>62</v>
      </c>
      <c r="J542" s="119">
        <v>192</v>
      </c>
      <c r="K542" s="119">
        <v>432</v>
      </c>
      <c r="L542" s="119">
        <v>4</v>
      </c>
      <c r="M542" s="119">
        <v>4</v>
      </c>
      <c r="N542" s="119">
        <v>32</v>
      </c>
      <c r="O542" s="119" t="s">
        <v>43</v>
      </c>
      <c r="P542" s="119" t="s">
        <v>43</v>
      </c>
      <c r="Q542" s="133" t="s">
        <v>43</v>
      </c>
      <c r="R542" s="134" t="s">
        <v>18</v>
      </c>
      <c r="S542" s="134" t="s">
        <v>8851</v>
      </c>
      <c r="T542" s="134" t="s">
        <v>63</v>
      </c>
      <c r="U542" s="119">
        <v>19</v>
      </c>
      <c r="V542" s="134">
        <v>11135</v>
      </c>
      <c r="W542" s="103" t="s">
        <v>2190</v>
      </c>
      <c r="X542" s="136" t="str">
        <f t="shared" si="26"/>
        <v>11135CLYXU</v>
      </c>
      <c r="Y542" s="137" t="s">
        <v>2191</v>
      </c>
      <c r="Z542" s="119" t="s">
        <v>444</v>
      </c>
      <c r="AA542" s="119" t="s">
        <v>445</v>
      </c>
      <c r="AB542" s="131" t="s">
        <v>2192</v>
      </c>
      <c r="AC542" s="119" t="s">
        <v>87</v>
      </c>
      <c r="AD542" s="119" t="s">
        <v>42</v>
      </c>
      <c r="AE542" s="119" t="s">
        <v>447</v>
      </c>
      <c r="AF542" s="119" t="s">
        <v>89</v>
      </c>
      <c r="AG542" s="119" t="s">
        <v>90</v>
      </c>
      <c r="AH542" s="119"/>
      <c r="AI542" s="138" t="s">
        <v>364</v>
      </c>
      <c r="AJ542" s="133" t="s">
        <v>58</v>
      </c>
      <c r="AK542" s="133" t="s">
        <v>57</v>
      </c>
      <c r="AL542" s="133"/>
      <c r="AM542" s="133"/>
      <c r="AN542" s="133" t="s">
        <v>42</v>
      </c>
      <c r="AO542" s="133" t="s">
        <v>42</v>
      </c>
      <c r="AP542" s="133" t="s">
        <v>202</v>
      </c>
      <c r="AQ542" s="133" t="s">
        <v>126</v>
      </c>
      <c r="AR542" s="137"/>
      <c r="AS542" s="137"/>
      <c r="AT542" s="137"/>
      <c r="AU542" s="145">
        <v>1003668922</v>
      </c>
      <c r="AV542" s="133" t="s">
        <v>2193</v>
      </c>
      <c r="AW542" s="133" t="s">
        <v>2194</v>
      </c>
      <c r="AX542" s="138" t="s">
        <v>8179</v>
      </c>
      <c r="AY542" s="138"/>
      <c r="AZ542" s="138"/>
      <c r="BA542" s="138"/>
      <c r="BB542" s="138"/>
      <c r="BC542" s="300">
        <v>2026063379</v>
      </c>
      <c r="BD542" s="300" t="s">
        <v>9420</v>
      </c>
      <c r="BE542" s="138"/>
    </row>
    <row r="543" spans="1:57" s="140" customFormat="1" ht="12" customHeight="1">
      <c r="A543" s="119">
        <v>2013</v>
      </c>
      <c r="B543" s="119" t="s">
        <v>138</v>
      </c>
      <c r="C543" s="119" t="s">
        <v>2047</v>
      </c>
      <c r="D543" s="131" t="s">
        <v>43</v>
      </c>
      <c r="E543" s="131" t="str">
        <f t="shared" si="27"/>
        <v>SIM</v>
      </c>
      <c r="F543" s="131" t="str">
        <f t="shared" si="28"/>
        <v>SIM</v>
      </c>
      <c r="G543" s="132">
        <v>41451</v>
      </c>
      <c r="H543" s="119" t="s">
        <v>44</v>
      </c>
      <c r="I543" s="119" t="s">
        <v>62</v>
      </c>
      <c r="J543" s="119">
        <v>192</v>
      </c>
      <c r="K543" s="119">
        <v>432</v>
      </c>
      <c r="L543" s="119">
        <v>4</v>
      </c>
      <c r="M543" s="119">
        <v>4</v>
      </c>
      <c r="N543" s="119">
        <v>32</v>
      </c>
      <c r="O543" s="119" t="s">
        <v>43</v>
      </c>
      <c r="P543" s="119" t="s">
        <v>43</v>
      </c>
      <c r="Q543" s="133" t="s">
        <v>43</v>
      </c>
      <c r="R543" s="134" t="s">
        <v>18</v>
      </c>
      <c r="S543" s="134" t="s">
        <v>8851</v>
      </c>
      <c r="T543" s="134" t="s">
        <v>63</v>
      </c>
      <c r="U543" s="119">
        <v>19</v>
      </c>
      <c r="V543" s="134">
        <v>11135</v>
      </c>
      <c r="W543" s="135" t="s">
        <v>2195</v>
      </c>
      <c r="X543" s="136" t="str">
        <f t="shared" si="26"/>
        <v>11135CLYYB</v>
      </c>
      <c r="Y543" s="137" t="s">
        <v>2196</v>
      </c>
      <c r="Z543" s="119" t="s">
        <v>444</v>
      </c>
      <c r="AA543" s="119" t="s">
        <v>445</v>
      </c>
      <c r="AB543" s="131" t="s">
        <v>2197</v>
      </c>
      <c r="AC543" s="119" t="s">
        <v>87</v>
      </c>
      <c r="AD543" s="119" t="s">
        <v>42</v>
      </c>
      <c r="AE543" s="119" t="s">
        <v>447</v>
      </c>
      <c r="AF543" s="119" t="s">
        <v>89</v>
      </c>
      <c r="AG543" s="119" t="s">
        <v>90</v>
      </c>
      <c r="AH543" s="119"/>
      <c r="AI543" s="138" t="s">
        <v>364</v>
      </c>
      <c r="AJ543" s="133" t="s">
        <v>58</v>
      </c>
      <c r="AK543" s="133" t="s">
        <v>57</v>
      </c>
      <c r="AL543" s="133"/>
      <c r="AM543" s="133"/>
      <c r="AN543" s="133" t="s">
        <v>42</v>
      </c>
      <c r="AO543" s="133" t="s">
        <v>42</v>
      </c>
      <c r="AP543" s="133" t="s">
        <v>202</v>
      </c>
      <c r="AQ543" s="133" t="s">
        <v>126</v>
      </c>
      <c r="AR543" s="137"/>
      <c r="AS543" s="137"/>
      <c r="AT543" s="137"/>
      <c r="AU543" s="145">
        <v>1003668957</v>
      </c>
      <c r="AV543" s="133" t="s">
        <v>2198</v>
      </c>
      <c r="AW543" s="133" t="s">
        <v>2199</v>
      </c>
      <c r="AX543" s="138" t="s">
        <v>8179</v>
      </c>
      <c r="AY543" s="138"/>
      <c r="AZ543" s="138"/>
      <c r="BA543" s="138"/>
      <c r="BB543" s="138"/>
      <c r="BC543" s="300">
        <v>2026063379</v>
      </c>
      <c r="BD543" s="300" t="s">
        <v>9421</v>
      </c>
      <c r="BE543" s="138"/>
    </row>
    <row r="544" spans="1:57" s="140" customFormat="1" ht="12" customHeight="1">
      <c r="A544" s="119">
        <v>2013</v>
      </c>
      <c r="B544" s="119" t="s">
        <v>138</v>
      </c>
      <c r="C544" s="119" t="s">
        <v>2047</v>
      </c>
      <c r="D544" s="131" t="s">
        <v>43</v>
      </c>
      <c r="E544" s="131" t="str">
        <f t="shared" si="27"/>
        <v>SIM</v>
      </c>
      <c r="F544" s="131" t="str">
        <f t="shared" si="28"/>
        <v>SIM</v>
      </c>
      <c r="G544" s="132">
        <v>41442</v>
      </c>
      <c r="H544" s="119" t="s">
        <v>44</v>
      </c>
      <c r="I544" s="119" t="s">
        <v>62</v>
      </c>
      <c r="J544" s="119">
        <v>192</v>
      </c>
      <c r="K544" s="119">
        <v>432</v>
      </c>
      <c r="L544" s="119">
        <v>4</v>
      </c>
      <c r="M544" s="119">
        <v>4</v>
      </c>
      <c r="N544" s="119">
        <v>32</v>
      </c>
      <c r="O544" s="119" t="s">
        <v>43</v>
      </c>
      <c r="P544" s="119" t="s">
        <v>43</v>
      </c>
      <c r="Q544" s="133" t="s">
        <v>43</v>
      </c>
      <c r="R544" s="134" t="s">
        <v>18</v>
      </c>
      <c r="S544" s="134" t="s">
        <v>8851</v>
      </c>
      <c r="T544" s="134" t="s">
        <v>63</v>
      </c>
      <c r="U544" s="119">
        <v>19</v>
      </c>
      <c r="V544" s="134">
        <v>11135</v>
      </c>
      <c r="W544" s="135" t="s">
        <v>2200</v>
      </c>
      <c r="X544" s="136" t="str">
        <f t="shared" si="26"/>
        <v>11135CLYYC</v>
      </c>
      <c r="Y544" s="137" t="s">
        <v>2201</v>
      </c>
      <c r="Z544" s="119" t="s">
        <v>444</v>
      </c>
      <c r="AA544" s="119" t="s">
        <v>445</v>
      </c>
      <c r="AB544" s="131" t="s">
        <v>2202</v>
      </c>
      <c r="AC544" s="119" t="s">
        <v>87</v>
      </c>
      <c r="AD544" s="119" t="s">
        <v>42</v>
      </c>
      <c r="AE544" s="119" t="s">
        <v>447</v>
      </c>
      <c r="AF544" s="119" t="s">
        <v>89</v>
      </c>
      <c r="AG544" s="119" t="s">
        <v>90</v>
      </c>
      <c r="AH544" s="119"/>
      <c r="AI544" s="138" t="s">
        <v>364</v>
      </c>
      <c r="AJ544" s="133" t="s">
        <v>58</v>
      </c>
      <c r="AK544" s="133" t="s">
        <v>57</v>
      </c>
      <c r="AL544" s="133"/>
      <c r="AM544" s="133"/>
      <c r="AN544" s="133" t="s">
        <v>42</v>
      </c>
      <c r="AO544" s="133" t="s">
        <v>42</v>
      </c>
      <c r="AP544" s="133" t="s">
        <v>202</v>
      </c>
      <c r="AQ544" s="133" t="s">
        <v>126</v>
      </c>
      <c r="AR544" s="137"/>
      <c r="AS544" s="137"/>
      <c r="AT544" s="137"/>
      <c r="AU544" s="246">
        <v>1003668981</v>
      </c>
      <c r="AV544" s="133" t="s">
        <v>2203</v>
      </c>
      <c r="AW544" s="133" t="s">
        <v>2204</v>
      </c>
      <c r="AX544" s="138" t="s">
        <v>8179</v>
      </c>
      <c r="AY544" s="138"/>
      <c r="AZ544" s="138"/>
      <c r="BA544" s="138"/>
      <c r="BB544" s="138"/>
      <c r="BC544" s="300">
        <v>2026063379</v>
      </c>
      <c r="BD544" s="300" t="s">
        <v>9422</v>
      </c>
      <c r="BE544" s="138"/>
    </row>
    <row r="545" spans="1:57" s="140" customFormat="1" ht="12" customHeight="1">
      <c r="A545" s="119">
        <v>2013</v>
      </c>
      <c r="B545" s="119" t="s">
        <v>138</v>
      </c>
      <c r="C545" s="119" t="s">
        <v>2047</v>
      </c>
      <c r="D545" s="131" t="s">
        <v>43</v>
      </c>
      <c r="E545" s="131" t="str">
        <f t="shared" si="27"/>
        <v>SIM</v>
      </c>
      <c r="F545" s="131" t="str">
        <f t="shared" si="28"/>
        <v>SIM</v>
      </c>
      <c r="G545" s="132">
        <v>41451</v>
      </c>
      <c r="H545" s="119" t="s">
        <v>44</v>
      </c>
      <c r="I545" s="119" t="s">
        <v>62</v>
      </c>
      <c r="J545" s="119">
        <v>192</v>
      </c>
      <c r="K545" s="119">
        <v>432</v>
      </c>
      <c r="L545" s="119">
        <v>4</v>
      </c>
      <c r="M545" s="119">
        <v>4</v>
      </c>
      <c r="N545" s="119">
        <v>32</v>
      </c>
      <c r="O545" s="119" t="s">
        <v>43</v>
      </c>
      <c r="P545" s="119" t="s">
        <v>43</v>
      </c>
      <c r="Q545" s="133" t="s">
        <v>43</v>
      </c>
      <c r="R545" s="134" t="s">
        <v>18</v>
      </c>
      <c r="S545" s="134" t="s">
        <v>8851</v>
      </c>
      <c r="T545" s="134" t="s">
        <v>63</v>
      </c>
      <c r="U545" s="119">
        <v>19</v>
      </c>
      <c r="V545" s="134">
        <v>11135</v>
      </c>
      <c r="W545" s="135" t="s">
        <v>2205</v>
      </c>
      <c r="X545" s="136" t="str">
        <f t="shared" si="26"/>
        <v>11135CLYYN</v>
      </c>
      <c r="Y545" s="137" t="s">
        <v>2206</v>
      </c>
      <c r="Z545" s="119" t="s">
        <v>444</v>
      </c>
      <c r="AA545" s="119" t="s">
        <v>445</v>
      </c>
      <c r="AB545" s="131" t="s">
        <v>2207</v>
      </c>
      <c r="AC545" s="119" t="s">
        <v>87</v>
      </c>
      <c r="AD545" s="119" t="s">
        <v>42</v>
      </c>
      <c r="AE545" s="119" t="s">
        <v>447</v>
      </c>
      <c r="AF545" s="119" t="s">
        <v>89</v>
      </c>
      <c r="AG545" s="119" t="s">
        <v>90</v>
      </c>
      <c r="AH545" s="119"/>
      <c r="AI545" s="138" t="s">
        <v>364</v>
      </c>
      <c r="AJ545" s="133" t="s">
        <v>58</v>
      </c>
      <c r="AK545" s="133" t="s">
        <v>57</v>
      </c>
      <c r="AL545" s="133"/>
      <c r="AM545" s="133"/>
      <c r="AN545" s="133" t="s">
        <v>42</v>
      </c>
      <c r="AO545" s="133" t="s">
        <v>42</v>
      </c>
      <c r="AP545" s="133" t="s">
        <v>202</v>
      </c>
      <c r="AQ545" s="133" t="s">
        <v>126</v>
      </c>
      <c r="AR545" s="137"/>
      <c r="AS545" s="137"/>
      <c r="AT545" s="137"/>
      <c r="AU545" s="145">
        <v>1003669031</v>
      </c>
      <c r="AV545" s="133" t="s">
        <v>2208</v>
      </c>
      <c r="AW545" s="133" t="s">
        <v>2209</v>
      </c>
      <c r="AX545" s="138" t="s">
        <v>8179</v>
      </c>
      <c r="AY545" s="138"/>
      <c r="AZ545" s="138"/>
      <c r="BA545" s="138"/>
      <c r="BB545" s="138"/>
      <c r="BC545" s="300">
        <v>2026063379</v>
      </c>
      <c r="BD545" s="300" t="s">
        <v>9423</v>
      </c>
      <c r="BE545" s="138"/>
    </row>
    <row r="546" spans="1:57" s="140" customFormat="1" ht="12" customHeight="1">
      <c r="A546" s="119">
        <v>2013</v>
      </c>
      <c r="B546" s="119" t="s">
        <v>138</v>
      </c>
      <c r="C546" s="119" t="s">
        <v>2047</v>
      </c>
      <c r="D546" s="131" t="s">
        <v>43</v>
      </c>
      <c r="E546" s="131" t="str">
        <f t="shared" si="27"/>
        <v>SIM</v>
      </c>
      <c r="F546" s="131" t="str">
        <f t="shared" si="28"/>
        <v>SIM</v>
      </c>
      <c r="G546" s="132">
        <v>41624</v>
      </c>
      <c r="H546" s="119" t="s">
        <v>44</v>
      </c>
      <c r="I546" s="119" t="s">
        <v>62</v>
      </c>
      <c r="J546" s="119">
        <v>192</v>
      </c>
      <c r="K546" s="119">
        <v>432</v>
      </c>
      <c r="L546" s="119">
        <v>4</v>
      </c>
      <c r="M546" s="119">
        <v>4</v>
      </c>
      <c r="N546" s="119">
        <v>32</v>
      </c>
      <c r="O546" s="119" t="s">
        <v>43</v>
      </c>
      <c r="P546" s="119" t="s">
        <v>43</v>
      </c>
      <c r="Q546" s="133" t="s">
        <v>43</v>
      </c>
      <c r="R546" s="134" t="s">
        <v>18</v>
      </c>
      <c r="S546" s="134" t="s">
        <v>8851</v>
      </c>
      <c r="T546" s="134" t="s">
        <v>63</v>
      </c>
      <c r="U546" s="119">
        <v>19</v>
      </c>
      <c r="V546" s="134">
        <v>11135</v>
      </c>
      <c r="W546" s="103" t="s">
        <v>2210</v>
      </c>
      <c r="X546" s="136" t="str">
        <f t="shared" si="26"/>
        <v>11135CLYYO</v>
      </c>
      <c r="Y546" s="137" t="s">
        <v>2211</v>
      </c>
      <c r="Z546" s="119" t="s">
        <v>444</v>
      </c>
      <c r="AA546" s="119" t="s">
        <v>445</v>
      </c>
      <c r="AB546" s="131" t="s">
        <v>2212</v>
      </c>
      <c r="AC546" s="119" t="s">
        <v>87</v>
      </c>
      <c r="AD546" s="119" t="s">
        <v>42</v>
      </c>
      <c r="AE546" s="119" t="s">
        <v>447</v>
      </c>
      <c r="AF546" s="119" t="s">
        <v>89</v>
      </c>
      <c r="AG546" s="119" t="s">
        <v>90</v>
      </c>
      <c r="AH546" s="119"/>
      <c r="AI546" s="138" t="s">
        <v>364</v>
      </c>
      <c r="AJ546" s="133" t="s">
        <v>58</v>
      </c>
      <c r="AK546" s="133" t="s">
        <v>57</v>
      </c>
      <c r="AL546" s="133"/>
      <c r="AM546" s="133"/>
      <c r="AN546" s="133" t="s">
        <v>42</v>
      </c>
      <c r="AO546" s="133" t="s">
        <v>42</v>
      </c>
      <c r="AP546" s="133" t="s">
        <v>202</v>
      </c>
      <c r="AQ546" s="133" t="s">
        <v>126</v>
      </c>
      <c r="AR546" s="137"/>
      <c r="AS546" s="137"/>
      <c r="AT546" s="137"/>
      <c r="AU546" s="145">
        <v>1003669058</v>
      </c>
      <c r="AV546" s="133" t="s">
        <v>2213</v>
      </c>
      <c r="AW546" s="133" t="s">
        <v>2214</v>
      </c>
      <c r="AX546" s="138" t="s">
        <v>8179</v>
      </c>
      <c r="AY546" s="138"/>
      <c r="AZ546" s="138"/>
      <c r="BA546" s="138"/>
      <c r="BB546" s="138"/>
      <c r="BC546" s="300">
        <v>2026063379</v>
      </c>
      <c r="BD546" s="300" t="s">
        <v>9424</v>
      </c>
      <c r="BE546" s="138"/>
    </row>
    <row r="547" spans="1:57" s="140" customFormat="1" ht="12" customHeight="1">
      <c r="A547" s="119">
        <v>2013</v>
      </c>
      <c r="B547" s="119" t="s">
        <v>138</v>
      </c>
      <c r="C547" s="119" t="s">
        <v>2047</v>
      </c>
      <c r="D547" s="131" t="s">
        <v>43</v>
      </c>
      <c r="E547" s="131" t="str">
        <f t="shared" si="27"/>
        <v>SIM</v>
      </c>
      <c r="F547" s="131" t="str">
        <f t="shared" si="28"/>
        <v>SIM</v>
      </c>
      <c r="G547" s="132">
        <v>41488</v>
      </c>
      <c r="H547" s="119" t="s">
        <v>44</v>
      </c>
      <c r="I547" s="119" t="s">
        <v>62</v>
      </c>
      <c r="J547" s="119">
        <v>192</v>
      </c>
      <c r="K547" s="119">
        <v>432</v>
      </c>
      <c r="L547" s="119">
        <v>4</v>
      </c>
      <c r="M547" s="119">
        <v>4</v>
      </c>
      <c r="N547" s="119">
        <v>32</v>
      </c>
      <c r="O547" s="119" t="s">
        <v>43</v>
      </c>
      <c r="P547" s="119" t="s">
        <v>43</v>
      </c>
      <c r="Q547" s="133" t="s">
        <v>43</v>
      </c>
      <c r="R547" s="134" t="s">
        <v>18</v>
      </c>
      <c r="S547" s="134" t="s">
        <v>8851</v>
      </c>
      <c r="T547" s="134" t="s">
        <v>63</v>
      </c>
      <c r="U547" s="119">
        <v>19</v>
      </c>
      <c r="V547" s="134">
        <v>11535</v>
      </c>
      <c r="W547" s="103" t="s">
        <v>2900</v>
      </c>
      <c r="X547" s="136" t="str">
        <f t="shared" si="26"/>
        <v>11535ADZUB</v>
      </c>
      <c r="Y547" s="137" t="s">
        <v>10721</v>
      </c>
      <c r="Z547" s="119" t="s">
        <v>2887</v>
      </c>
      <c r="AA547" s="119" t="s">
        <v>798</v>
      </c>
      <c r="AB547" s="131" t="s">
        <v>2901</v>
      </c>
      <c r="AC547" s="119" t="s">
        <v>348</v>
      </c>
      <c r="AD547" s="133" t="s">
        <v>42</v>
      </c>
      <c r="AE547" s="143" t="s">
        <v>2889</v>
      </c>
      <c r="AF547" s="143" t="s">
        <v>1018</v>
      </c>
      <c r="AG547" s="143" t="s">
        <v>1019</v>
      </c>
      <c r="AH547" s="143"/>
      <c r="AI547" s="138" t="s">
        <v>1020</v>
      </c>
      <c r="AJ547" s="133" t="s">
        <v>58</v>
      </c>
      <c r="AK547" s="133" t="s">
        <v>57</v>
      </c>
      <c r="AL547" s="133"/>
      <c r="AM547" s="133"/>
      <c r="AN547" s="133" t="s">
        <v>42</v>
      </c>
      <c r="AO547" s="133" t="s">
        <v>42</v>
      </c>
      <c r="AP547" s="133" t="s">
        <v>112</v>
      </c>
      <c r="AQ547" s="133" t="s">
        <v>102</v>
      </c>
      <c r="AR547" s="137"/>
      <c r="AS547" s="137"/>
      <c r="AT547" s="137"/>
      <c r="AU547" s="133">
        <v>1003668876</v>
      </c>
      <c r="AV547" s="133" t="s">
        <v>2902</v>
      </c>
      <c r="AW547" s="133" t="s">
        <v>2903</v>
      </c>
      <c r="AX547" s="138" t="s">
        <v>8179</v>
      </c>
      <c r="AY547" s="138"/>
      <c r="AZ547" s="138"/>
      <c r="BA547" s="138"/>
      <c r="BB547" s="138"/>
      <c r="BC547" s="300">
        <v>2026063379</v>
      </c>
      <c r="BD547" s="300" t="s">
        <v>9425</v>
      </c>
      <c r="BE547" s="138"/>
    </row>
    <row r="548" spans="1:57" s="140" customFormat="1" ht="12" customHeight="1">
      <c r="A548" s="119">
        <v>2013</v>
      </c>
      <c r="B548" s="119" t="s">
        <v>138</v>
      </c>
      <c r="C548" s="119" t="s">
        <v>2047</v>
      </c>
      <c r="D548" s="131" t="s">
        <v>43</v>
      </c>
      <c r="E548" s="131" t="str">
        <f t="shared" si="27"/>
        <v>SIM</v>
      </c>
      <c r="F548" s="131" t="str">
        <f t="shared" si="28"/>
        <v>SIM</v>
      </c>
      <c r="G548" s="132">
        <v>41537</v>
      </c>
      <c r="H548" s="119" t="s">
        <v>44</v>
      </c>
      <c r="I548" s="119" t="s">
        <v>62</v>
      </c>
      <c r="J548" s="119">
        <v>192</v>
      </c>
      <c r="K548" s="119">
        <v>432</v>
      </c>
      <c r="L548" s="119">
        <v>4</v>
      </c>
      <c r="M548" s="119">
        <v>4</v>
      </c>
      <c r="N548" s="119">
        <v>32</v>
      </c>
      <c r="O548" s="119" t="s">
        <v>43</v>
      </c>
      <c r="P548" s="119" t="s">
        <v>43</v>
      </c>
      <c r="Q548" s="133" t="s">
        <v>43</v>
      </c>
      <c r="R548" s="134" t="s">
        <v>18</v>
      </c>
      <c r="S548" s="134" t="s">
        <v>8851</v>
      </c>
      <c r="T548" s="134" t="s">
        <v>63</v>
      </c>
      <c r="U548" s="119">
        <v>19</v>
      </c>
      <c r="V548" s="134">
        <v>11535</v>
      </c>
      <c r="W548" s="103" t="s">
        <v>2904</v>
      </c>
      <c r="X548" s="136" t="str">
        <f t="shared" si="26"/>
        <v>11535ADZUO</v>
      </c>
      <c r="Y548" s="137" t="s">
        <v>10722</v>
      </c>
      <c r="Z548" s="119" t="s">
        <v>2887</v>
      </c>
      <c r="AA548" s="119" t="s">
        <v>798</v>
      </c>
      <c r="AB548" s="131" t="s">
        <v>2905</v>
      </c>
      <c r="AC548" s="119" t="s">
        <v>348</v>
      </c>
      <c r="AD548" s="119" t="s">
        <v>42</v>
      </c>
      <c r="AE548" s="119" t="s">
        <v>2889</v>
      </c>
      <c r="AF548" s="119" t="s">
        <v>1018</v>
      </c>
      <c r="AG548" s="119" t="s">
        <v>1019</v>
      </c>
      <c r="AH548" s="119"/>
      <c r="AI548" s="138" t="s">
        <v>1020</v>
      </c>
      <c r="AJ548" s="133" t="s">
        <v>58</v>
      </c>
      <c r="AK548" s="133" t="s">
        <v>57</v>
      </c>
      <c r="AL548" s="133"/>
      <c r="AM548" s="133"/>
      <c r="AN548" s="133" t="s">
        <v>42</v>
      </c>
      <c r="AO548" s="133" t="s">
        <v>42</v>
      </c>
      <c r="AP548" s="133" t="s">
        <v>112</v>
      </c>
      <c r="AQ548" s="133" t="s">
        <v>102</v>
      </c>
      <c r="AR548" s="137"/>
      <c r="AS548" s="137"/>
      <c r="AT548" s="137"/>
      <c r="AU548" s="133">
        <v>1003668892</v>
      </c>
      <c r="AV548" s="133" t="s">
        <v>2906</v>
      </c>
      <c r="AW548" s="133" t="s">
        <v>2907</v>
      </c>
      <c r="AX548" s="138" t="s">
        <v>8179</v>
      </c>
      <c r="AY548" s="138"/>
      <c r="AZ548" s="138"/>
      <c r="BA548" s="138"/>
      <c r="BB548" s="138"/>
      <c r="BC548" s="300">
        <v>2026063379</v>
      </c>
      <c r="BD548" s="300" t="s">
        <v>9426</v>
      </c>
      <c r="BE548" s="138"/>
    </row>
    <row r="549" spans="1:57" s="140" customFormat="1" ht="12" customHeight="1">
      <c r="A549" s="119">
        <v>2013</v>
      </c>
      <c r="B549" s="119" t="s">
        <v>138</v>
      </c>
      <c r="C549" s="119" t="s">
        <v>2047</v>
      </c>
      <c r="D549" s="131" t="s">
        <v>43</v>
      </c>
      <c r="E549" s="131" t="str">
        <f t="shared" si="27"/>
        <v>SIM</v>
      </c>
      <c r="F549" s="131" t="str">
        <f t="shared" si="28"/>
        <v>SIM</v>
      </c>
      <c r="G549" s="132">
        <v>41484</v>
      </c>
      <c r="H549" s="119" t="s">
        <v>44</v>
      </c>
      <c r="I549" s="119" t="s">
        <v>62</v>
      </c>
      <c r="J549" s="119">
        <v>192</v>
      </c>
      <c r="K549" s="119">
        <v>432</v>
      </c>
      <c r="L549" s="119">
        <v>4</v>
      </c>
      <c r="M549" s="119">
        <v>4</v>
      </c>
      <c r="N549" s="119">
        <v>32</v>
      </c>
      <c r="O549" s="119" t="s">
        <v>43</v>
      </c>
      <c r="P549" s="119" t="s">
        <v>43</v>
      </c>
      <c r="Q549" s="133" t="s">
        <v>43</v>
      </c>
      <c r="R549" s="134" t="s">
        <v>18</v>
      </c>
      <c r="S549" s="134" t="s">
        <v>8851</v>
      </c>
      <c r="T549" s="134" t="s">
        <v>63</v>
      </c>
      <c r="U549" s="119">
        <v>19</v>
      </c>
      <c r="V549" s="134">
        <v>11535</v>
      </c>
      <c r="W549" s="103" t="s">
        <v>2908</v>
      </c>
      <c r="X549" s="136" t="str">
        <f t="shared" si="26"/>
        <v>11535ADZUQ</v>
      </c>
      <c r="Y549" s="137" t="s">
        <v>10724</v>
      </c>
      <c r="Z549" s="119" t="s">
        <v>2887</v>
      </c>
      <c r="AA549" s="119" t="s">
        <v>798</v>
      </c>
      <c r="AB549" s="131" t="s">
        <v>2909</v>
      </c>
      <c r="AC549" s="119" t="s">
        <v>348</v>
      </c>
      <c r="AD549" s="133" t="s">
        <v>42</v>
      </c>
      <c r="AE549" s="143" t="s">
        <v>2889</v>
      </c>
      <c r="AF549" s="143" t="s">
        <v>1018</v>
      </c>
      <c r="AG549" s="143" t="s">
        <v>1019</v>
      </c>
      <c r="AH549" s="143"/>
      <c r="AI549" s="138" t="s">
        <v>1020</v>
      </c>
      <c r="AJ549" s="133" t="s">
        <v>58</v>
      </c>
      <c r="AK549" s="133" t="s">
        <v>57</v>
      </c>
      <c r="AL549" s="133"/>
      <c r="AM549" s="133"/>
      <c r="AN549" s="133" t="s">
        <v>42</v>
      </c>
      <c r="AO549" s="133" t="s">
        <v>42</v>
      </c>
      <c r="AP549" s="133" t="s">
        <v>112</v>
      </c>
      <c r="AQ549" s="133" t="s">
        <v>102</v>
      </c>
      <c r="AR549" s="137"/>
      <c r="AS549" s="137"/>
      <c r="AT549" s="137"/>
      <c r="AU549" s="133">
        <v>1003668949</v>
      </c>
      <c r="AV549" s="133" t="s">
        <v>2910</v>
      </c>
      <c r="AW549" s="133" t="s">
        <v>2911</v>
      </c>
      <c r="AX549" s="138" t="s">
        <v>8179</v>
      </c>
      <c r="AY549" s="138"/>
      <c r="AZ549" s="138"/>
      <c r="BA549" s="138"/>
      <c r="BB549" s="138"/>
      <c r="BC549" s="300">
        <v>2026063379</v>
      </c>
      <c r="BD549" s="300" t="s">
        <v>9427</v>
      </c>
      <c r="BE549" s="138"/>
    </row>
    <row r="550" spans="1:57" s="140" customFormat="1" ht="12" customHeight="1">
      <c r="A550" s="119">
        <v>2013</v>
      </c>
      <c r="B550" s="119" t="s">
        <v>138</v>
      </c>
      <c r="C550" s="119" t="s">
        <v>2047</v>
      </c>
      <c r="D550" s="131" t="s">
        <v>43</v>
      </c>
      <c r="E550" s="131" t="str">
        <f t="shared" si="27"/>
        <v>SIM</v>
      </c>
      <c r="F550" s="131" t="str">
        <f t="shared" si="28"/>
        <v>SIM</v>
      </c>
      <c r="G550" s="132">
        <v>41579</v>
      </c>
      <c r="H550" s="119" t="s">
        <v>44</v>
      </c>
      <c r="I550" s="119" t="s">
        <v>62</v>
      </c>
      <c r="J550" s="119">
        <v>192</v>
      </c>
      <c r="K550" s="119">
        <v>432</v>
      </c>
      <c r="L550" s="119">
        <v>4</v>
      </c>
      <c r="M550" s="119">
        <v>4</v>
      </c>
      <c r="N550" s="119">
        <v>32</v>
      </c>
      <c r="O550" s="119" t="s">
        <v>43</v>
      </c>
      <c r="P550" s="119" t="s">
        <v>43</v>
      </c>
      <c r="Q550" s="133" t="s">
        <v>43</v>
      </c>
      <c r="R550" s="134" t="s">
        <v>18</v>
      </c>
      <c r="S550" s="134" t="s">
        <v>8851</v>
      </c>
      <c r="T550" s="134" t="s">
        <v>63</v>
      </c>
      <c r="U550" s="119">
        <v>11</v>
      </c>
      <c r="V550" s="134">
        <v>11330</v>
      </c>
      <c r="W550" s="103" t="s">
        <v>2430</v>
      </c>
      <c r="X550" s="136" t="str">
        <f t="shared" si="26"/>
        <v>11330JQZZP</v>
      </c>
      <c r="Y550" s="137" t="s">
        <v>2431</v>
      </c>
      <c r="Z550" s="119" t="s">
        <v>2424</v>
      </c>
      <c r="AA550" s="119" t="s">
        <v>2432</v>
      </c>
      <c r="AB550" s="131" t="s">
        <v>2433</v>
      </c>
      <c r="AC550" s="119" t="s">
        <v>87</v>
      </c>
      <c r="AD550" s="119" t="s">
        <v>2434</v>
      </c>
      <c r="AE550" s="119" t="s">
        <v>1078</v>
      </c>
      <c r="AF550" s="119" t="s">
        <v>501</v>
      </c>
      <c r="AG550" s="119" t="s">
        <v>502</v>
      </c>
      <c r="AH550" s="119"/>
      <c r="AI550" s="138" t="s">
        <v>503</v>
      </c>
      <c r="AJ550" s="133" t="s">
        <v>123</v>
      </c>
      <c r="AK550" s="133" t="s">
        <v>124</v>
      </c>
      <c r="AL550" s="133"/>
      <c r="AM550" s="133"/>
      <c r="AN550" s="133" t="s">
        <v>42</v>
      </c>
      <c r="AO550" s="133" t="s">
        <v>42</v>
      </c>
      <c r="AP550" s="133" t="s">
        <v>70</v>
      </c>
      <c r="AQ550" s="133" t="s">
        <v>126</v>
      </c>
      <c r="AR550" s="137"/>
      <c r="AS550" s="137"/>
      <c r="AT550" s="137"/>
      <c r="AU550" s="133">
        <v>1001890105</v>
      </c>
      <c r="AV550" s="133" t="s">
        <v>2435</v>
      </c>
      <c r="AW550" s="133" t="s">
        <v>2436</v>
      </c>
      <c r="AX550" s="138" t="s">
        <v>8179</v>
      </c>
      <c r="AY550" s="138"/>
      <c r="AZ550" s="138"/>
      <c r="BA550" s="138"/>
      <c r="BB550" s="138"/>
      <c r="BC550" s="300">
        <v>2026063379</v>
      </c>
      <c r="BD550" s="300" t="s">
        <v>9428</v>
      </c>
      <c r="BE550" s="138"/>
    </row>
    <row r="551" spans="1:57" s="140" customFormat="1" ht="12" customHeight="1">
      <c r="A551" s="119">
        <v>2013</v>
      </c>
      <c r="B551" s="142" t="s">
        <v>138</v>
      </c>
      <c r="C551" s="119" t="s">
        <v>3436</v>
      </c>
      <c r="D551" s="131" t="s">
        <v>43</v>
      </c>
      <c r="E551" s="131" t="str">
        <f t="shared" si="27"/>
        <v>SIM</v>
      </c>
      <c r="F551" s="131" t="str">
        <f t="shared" si="28"/>
        <v>SIM</v>
      </c>
      <c r="G551" s="132">
        <v>41691</v>
      </c>
      <c r="H551" s="119" t="s">
        <v>44</v>
      </c>
      <c r="I551" s="119" t="s">
        <v>62</v>
      </c>
      <c r="J551" s="119">
        <v>192</v>
      </c>
      <c r="K551" s="119">
        <v>432</v>
      </c>
      <c r="L551" s="119">
        <v>4</v>
      </c>
      <c r="M551" s="119">
        <v>4</v>
      </c>
      <c r="N551" s="119">
        <v>32</v>
      </c>
      <c r="O551" s="119" t="s">
        <v>43</v>
      </c>
      <c r="P551" s="119" t="s">
        <v>43</v>
      </c>
      <c r="Q551" s="133" t="s">
        <v>43</v>
      </c>
      <c r="R551" s="134" t="s">
        <v>18</v>
      </c>
      <c r="S551" s="134" t="s">
        <v>8851</v>
      </c>
      <c r="T551" s="134" t="s">
        <v>63</v>
      </c>
      <c r="U551" s="119">
        <v>11</v>
      </c>
      <c r="V551" s="134">
        <v>11185</v>
      </c>
      <c r="W551" s="135" t="s">
        <v>3477</v>
      </c>
      <c r="X551" s="136" t="str">
        <f t="shared" si="26"/>
        <v>11185DDASD</v>
      </c>
      <c r="Y551" s="137" t="s">
        <v>3478</v>
      </c>
      <c r="Z551" s="119" t="s">
        <v>1048</v>
      </c>
      <c r="AA551" s="119" t="s">
        <v>1067</v>
      </c>
      <c r="AB551" s="44" t="s">
        <v>3479</v>
      </c>
      <c r="AC551" s="119" t="s">
        <v>87</v>
      </c>
      <c r="AD551" s="119" t="s">
        <v>42</v>
      </c>
      <c r="AE551" s="119" t="s">
        <v>8887</v>
      </c>
      <c r="AF551" s="119" t="s">
        <v>120</v>
      </c>
      <c r="AG551" s="119" t="s">
        <v>121</v>
      </c>
      <c r="AH551" s="119"/>
      <c r="AI551" s="138" t="s">
        <v>1340</v>
      </c>
      <c r="AJ551" s="133" t="s">
        <v>123</v>
      </c>
      <c r="AK551" s="133" t="s">
        <v>124</v>
      </c>
      <c r="AL551" s="133"/>
      <c r="AM551" s="133"/>
      <c r="AN551" s="133" t="s">
        <v>42</v>
      </c>
      <c r="AO551" s="133" t="s">
        <v>42</v>
      </c>
      <c r="AP551" s="133" t="s">
        <v>1052</v>
      </c>
      <c r="AQ551" s="133" t="s">
        <v>102</v>
      </c>
      <c r="AR551" s="137"/>
      <c r="AS551" s="137"/>
      <c r="AT551" s="137"/>
      <c r="AU551" s="133">
        <v>1001891349</v>
      </c>
      <c r="AV551" s="133" t="s">
        <v>3480</v>
      </c>
      <c r="AW551" s="133" t="s">
        <v>3481</v>
      </c>
      <c r="AX551" s="138" t="s">
        <v>8179</v>
      </c>
      <c r="AY551" s="138"/>
      <c r="AZ551" s="138"/>
      <c r="BA551" s="138"/>
      <c r="BB551" s="138"/>
      <c r="BC551" s="300">
        <v>2026063379</v>
      </c>
      <c r="BD551" s="300" t="s">
        <v>9429</v>
      </c>
      <c r="BE551" s="138"/>
    </row>
    <row r="552" spans="1:57" s="140" customFormat="1" ht="12" customHeight="1">
      <c r="A552" s="119">
        <v>2013</v>
      </c>
      <c r="B552" s="142" t="s">
        <v>138</v>
      </c>
      <c r="C552" s="119" t="s">
        <v>3436</v>
      </c>
      <c r="D552" s="131" t="s">
        <v>43</v>
      </c>
      <c r="E552" s="131" t="str">
        <f t="shared" si="27"/>
        <v>SIM</v>
      </c>
      <c r="F552" s="131" t="str">
        <f t="shared" si="28"/>
        <v>SIM</v>
      </c>
      <c r="G552" s="132">
        <v>41691</v>
      </c>
      <c r="H552" s="119" t="s">
        <v>44</v>
      </c>
      <c r="I552" s="119" t="s">
        <v>62</v>
      </c>
      <c r="J552" s="119">
        <v>192</v>
      </c>
      <c r="K552" s="119">
        <v>432</v>
      </c>
      <c r="L552" s="119">
        <v>4</v>
      </c>
      <c r="M552" s="119">
        <v>4</v>
      </c>
      <c r="N552" s="119">
        <v>32</v>
      </c>
      <c r="O552" s="119" t="s">
        <v>43</v>
      </c>
      <c r="P552" s="119" t="s">
        <v>43</v>
      </c>
      <c r="Q552" s="133" t="s">
        <v>43</v>
      </c>
      <c r="R552" s="134" t="s">
        <v>18</v>
      </c>
      <c r="S552" s="134" t="s">
        <v>8851</v>
      </c>
      <c r="T552" s="134" t="s">
        <v>63</v>
      </c>
      <c r="U552" s="119">
        <v>11</v>
      </c>
      <c r="V552" s="134">
        <v>11185</v>
      </c>
      <c r="W552" s="135" t="s">
        <v>3482</v>
      </c>
      <c r="X552" s="136" t="str">
        <f t="shared" si="26"/>
        <v>11185DDASE</v>
      </c>
      <c r="Y552" s="137" t="s">
        <v>3483</v>
      </c>
      <c r="Z552" s="119" t="s">
        <v>1048</v>
      </c>
      <c r="AA552" s="119" t="s">
        <v>1067</v>
      </c>
      <c r="AB552" s="131" t="s">
        <v>3484</v>
      </c>
      <c r="AC552" s="119" t="s">
        <v>87</v>
      </c>
      <c r="AD552" s="119" t="s">
        <v>42</v>
      </c>
      <c r="AE552" s="119" t="s">
        <v>8887</v>
      </c>
      <c r="AF552" s="119" t="s">
        <v>120</v>
      </c>
      <c r="AG552" s="119" t="s">
        <v>121</v>
      </c>
      <c r="AH552" s="119"/>
      <c r="AI552" s="138" t="s">
        <v>1340</v>
      </c>
      <c r="AJ552" s="133" t="s">
        <v>123</v>
      </c>
      <c r="AK552" s="133" t="s">
        <v>124</v>
      </c>
      <c r="AL552" s="133"/>
      <c r="AM552" s="133"/>
      <c r="AN552" s="133" t="s">
        <v>42</v>
      </c>
      <c r="AO552" s="133" t="s">
        <v>42</v>
      </c>
      <c r="AP552" s="133" t="s">
        <v>1052</v>
      </c>
      <c r="AQ552" s="133" t="s">
        <v>102</v>
      </c>
      <c r="AR552" s="137"/>
      <c r="AS552" s="137"/>
      <c r="AT552" s="137"/>
      <c r="AU552" s="133">
        <v>1001891365</v>
      </c>
      <c r="AV552" s="133" t="s">
        <v>3485</v>
      </c>
      <c r="AW552" s="133" t="s">
        <v>3486</v>
      </c>
      <c r="AX552" s="138" t="s">
        <v>8179</v>
      </c>
      <c r="AY552" s="138"/>
      <c r="AZ552" s="138"/>
      <c r="BA552" s="138"/>
      <c r="BB552" s="138"/>
      <c r="BC552" s="300">
        <v>2026063379</v>
      </c>
      <c r="BD552" s="300" t="s">
        <v>9430</v>
      </c>
      <c r="BE552" s="138"/>
    </row>
    <row r="553" spans="1:57" s="140" customFormat="1" ht="12" customHeight="1">
      <c r="A553" s="119">
        <v>2013</v>
      </c>
      <c r="B553" s="142" t="s">
        <v>138</v>
      </c>
      <c r="C553" s="119" t="s">
        <v>3436</v>
      </c>
      <c r="D553" s="131" t="s">
        <v>43</v>
      </c>
      <c r="E553" s="131" t="str">
        <f t="shared" si="27"/>
        <v>SIM</v>
      </c>
      <c r="F553" s="131" t="str">
        <f t="shared" si="28"/>
        <v>SIM</v>
      </c>
      <c r="G553" s="132">
        <v>41627</v>
      </c>
      <c r="H553" s="119" t="s">
        <v>44</v>
      </c>
      <c r="I553" s="119" t="s">
        <v>62</v>
      </c>
      <c r="J553" s="119">
        <v>192</v>
      </c>
      <c r="K553" s="119">
        <v>432</v>
      </c>
      <c r="L553" s="119">
        <v>4</v>
      </c>
      <c r="M553" s="119">
        <v>4</v>
      </c>
      <c r="N553" s="119">
        <v>32</v>
      </c>
      <c r="O553" s="119" t="s">
        <v>43</v>
      </c>
      <c r="P553" s="119" t="s">
        <v>43</v>
      </c>
      <c r="Q553" s="133" t="s">
        <v>43</v>
      </c>
      <c r="R553" s="134" t="s">
        <v>18</v>
      </c>
      <c r="S553" s="134" t="s">
        <v>8851</v>
      </c>
      <c r="T553" s="134" t="s">
        <v>63</v>
      </c>
      <c r="U553" s="119">
        <v>11</v>
      </c>
      <c r="V553" s="134">
        <v>11185</v>
      </c>
      <c r="W553" s="135" t="s">
        <v>3487</v>
      </c>
      <c r="X553" s="136" t="str">
        <f t="shared" si="26"/>
        <v>11185DDASH</v>
      </c>
      <c r="Y553" s="137" t="s">
        <v>3488</v>
      </c>
      <c r="Z553" s="119" t="s">
        <v>1048</v>
      </c>
      <c r="AA553" s="119" t="s">
        <v>1067</v>
      </c>
      <c r="AB553" s="131" t="s">
        <v>3489</v>
      </c>
      <c r="AC553" s="119" t="s">
        <v>87</v>
      </c>
      <c r="AD553" s="119" t="s">
        <v>42</v>
      </c>
      <c r="AE553" s="119" t="s">
        <v>8887</v>
      </c>
      <c r="AF553" s="119" t="s">
        <v>120</v>
      </c>
      <c r="AG553" s="119" t="s">
        <v>121</v>
      </c>
      <c r="AH553" s="119"/>
      <c r="AI553" s="138" t="s">
        <v>1340</v>
      </c>
      <c r="AJ553" s="133" t="s">
        <v>123</v>
      </c>
      <c r="AK553" s="133" t="s">
        <v>124</v>
      </c>
      <c r="AL553" s="133"/>
      <c r="AM553" s="133"/>
      <c r="AN553" s="133" t="s">
        <v>42</v>
      </c>
      <c r="AO553" s="133" t="s">
        <v>42</v>
      </c>
      <c r="AP553" s="133" t="s">
        <v>1052</v>
      </c>
      <c r="AQ553" s="133" t="s">
        <v>102</v>
      </c>
      <c r="AR553" s="137"/>
      <c r="AS553" s="137"/>
      <c r="AT553" s="137"/>
      <c r="AU553" s="133">
        <v>1001891187</v>
      </c>
      <c r="AV553" s="133" t="s">
        <v>3490</v>
      </c>
      <c r="AW553" s="133" t="s">
        <v>3491</v>
      </c>
      <c r="AX553" s="138" t="s">
        <v>8179</v>
      </c>
      <c r="AY553" s="138"/>
      <c r="AZ553" s="138"/>
      <c r="BA553" s="138"/>
      <c r="BB553" s="138"/>
      <c r="BC553" s="300">
        <v>2026063379</v>
      </c>
      <c r="BD553" s="300" t="s">
        <v>9431</v>
      </c>
      <c r="BE553" s="138"/>
    </row>
    <row r="554" spans="1:57" s="140" customFormat="1" ht="12" customHeight="1">
      <c r="A554" s="119">
        <v>2013</v>
      </c>
      <c r="B554" s="142" t="s">
        <v>138</v>
      </c>
      <c r="C554" s="119" t="s">
        <v>3436</v>
      </c>
      <c r="D554" s="131" t="s">
        <v>43</v>
      </c>
      <c r="E554" s="131" t="str">
        <f t="shared" si="27"/>
        <v>SIM</v>
      </c>
      <c r="F554" s="131" t="str">
        <f t="shared" si="28"/>
        <v>SIM</v>
      </c>
      <c r="G554" s="132">
        <v>41894</v>
      </c>
      <c r="H554" s="119" t="s">
        <v>44</v>
      </c>
      <c r="I554" s="119" t="s">
        <v>62</v>
      </c>
      <c r="J554" s="119">
        <v>192</v>
      </c>
      <c r="K554" s="119">
        <v>432</v>
      </c>
      <c r="L554" s="119">
        <v>4</v>
      </c>
      <c r="M554" s="119">
        <v>4</v>
      </c>
      <c r="N554" s="119">
        <v>32</v>
      </c>
      <c r="O554" s="119" t="s">
        <v>43</v>
      </c>
      <c r="P554" s="119" t="s">
        <v>43</v>
      </c>
      <c r="Q554" s="133" t="s">
        <v>43</v>
      </c>
      <c r="R554" s="134" t="s">
        <v>18</v>
      </c>
      <c r="S554" s="134" t="s">
        <v>8851</v>
      </c>
      <c r="T554" s="134" t="s">
        <v>63</v>
      </c>
      <c r="U554" s="119">
        <v>11</v>
      </c>
      <c r="V554" s="134">
        <v>11048</v>
      </c>
      <c r="W554" s="131" t="s">
        <v>3452</v>
      </c>
      <c r="X554" s="136" t="str">
        <f t="shared" si="26"/>
        <v>11048AOBAP</v>
      </c>
      <c r="Y554" s="137" t="s">
        <v>3453</v>
      </c>
      <c r="Z554" s="119" t="s">
        <v>142</v>
      </c>
      <c r="AA554" s="119" t="s">
        <v>386</v>
      </c>
      <c r="AB554" s="131" t="s">
        <v>3454</v>
      </c>
      <c r="AC554" s="119" t="s">
        <v>52</v>
      </c>
      <c r="AD554" s="119" t="s">
        <v>388</v>
      </c>
      <c r="AE554" s="119" t="s">
        <v>145</v>
      </c>
      <c r="AF554" s="119" t="s">
        <v>146</v>
      </c>
      <c r="AG554" s="119" t="s">
        <v>147</v>
      </c>
      <c r="AH554" s="119"/>
      <c r="AI554" s="138" t="s">
        <v>389</v>
      </c>
      <c r="AJ554" s="133" t="s">
        <v>124</v>
      </c>
      <c r="AK554" s="133" t="s">
        <v>123</v>
      </c>
      <c r="AL554" s="133"/>
      <c r="AM554" s="133"/>
      <c r="AN554" s="133" t="s">
        <v>42</v>
      </c>
      <c r="AO554" s="133" t="s">
        <v>42</v>
      </c>
      <c r="AP554" s="133" t="s">
        <v>70</v>
      </c>
      <c r="AQ554" s="133" t="s">
        <v>126</v>
      </c>
      <c r="AR554" s="137"/>
      <c r="AS554" s="137"/>
      <c r="AT554" s="137"/>
      <c r="AU554" s="133">
        <v>1001913474</v>
      </c>
      <c r="AV554" s="133" t="s">
        <v>3455</v>
      </c>
      <c r="AW554" s="133" t="s">
        <v>3456</v>
      </c>
      <c r="AX554" s="138" t="s">
        <v>8179</v>
      </c>
      <c r="AY554" s="138"/>
      <c r="AZ554" s="138"/>
      <c r="BA554" s="138"/>
      <c r="BB554" s="138"/>
      <c r="BC554" s="300">
        <v>2026063379</v>
      </c>
      <c r="BD554" s="300" t="s">
        <v>9432</v>
      </c>
      <c r="BE554" s="138"/>
    </row>
    <row r="555" spans="1:57" s="140" customFormat="1" ht="12" customHeight="1">
      <c r="A555" s="119">
        <v>2013</v>
      </c>
      <c r="B555" s="142" t="s">
        <v>138</v>
      </c>
      <c r="C555" s="119" t="s">
        <v>3436</v>
      </c>
      <c r="D555" s="131" t="s">
        <v>43</v>
      </c>
      <c r="E555" s="131" t="str">
        <f t="shared" si="27"/>
        <v>SIM</v>
      </c>
      <c r="F555" s="131" t="str">
        <f t="shared" si="28"/>
        <v>SIM</v>
      </c>
      <c r="G555" s="132">
        <v>41926</v>
      </c>
      <c r="H555" s="119" t="s">
        <v>44</v>
      </c>
      <c r="I555" s="119" t="s">
        <v>62</v>
      </c>
      <c r="J555" s="119">
        <v>192</v>
      </c>
      <c r="K555" s="119">
        <v>432</v>
      </c>
      <c r="L555" s="119">
        <v>4</v>
      </c>
      <c r="M555" s="119">
        <v>4</v>
      </c>
      <c r="N555" s="119">
        <v>32</v>
      </c>
      <c r="O555" s="119" t="s">
        <v>43</v>
      </c>
      <c r="P555" s="119" t="s">
        <v>43</v>
      </c>
      <c r="Q555" s="133" t="s">
        <v>43</v>
      </c>
      <c r="R555" s="134" t="s">
        <v>18</v>
      </c>
      <c r="S555" s="134" t="s">
        <v>8851</v>
      </c>
      <c r="T555" s="134" t="s">
        <v>63</v>
      </c>
      <c r="U555" s="119">
        <v>11</v>
      </c>
      <c r="V555" s="134">
        <v>11000</v>
      </c>
      <c r="W555" s="135" t="s">
        <v>3437</v>
      </c>
      <c r="X555" s="136" t="str">
        <f t="shared" si="26"/>
        <v>11000JCBTV</v>
      </c>
      <c r="Y555" s="137" t="s">
        <v>3438</v>
      </c>
      <c r="Z555" s="119" t="s">
        <v>346</v>
      </c>
      <c r="AA555" s="119" t="s">
        <v>2071</v>
      </c>
      <c r="AB555" s="131" t="s">
        <v>3439</v>
      </c>
      <c r="AC555" s="119" t="s">
        <v>87</v>
      </c>
      <c r="AD555" s="119" t="s">
        <v>2073</v>
      </c>
      <c r="AE555" s="119" t="s">
        <v>2074</v>
      </c>
      <c r="AF555" s="119" t="s">
        <v>2075</v>
      </c>
      <c r="AG555" s="119" t="s">
        <v>2076</v>
      </c>
      <c r="AH555" s="119"/>
      <c r="AI555" s="119" t="s">
        <v>2077</v>
      </c>
      <c r="AJ555" s="133" t="s">
        <v>123</v>
      </c>
      <c r="AK555" s="133" t="s">
        <v>124</v>
      </c>
      <c r="AL555" s="133"/>
      <c r="AM555" s="133"/>
      <c r="AN555" s="133" t="s">
        <v>42</v>
      </c>
      <c r="AO555" s="133" t="s">
        <v>42</v>
      </c>
      <c r="AP555" s="133" t="s">
        <v>70</v>
      </c>
      <c r="AQ555" s="133" t="s">
        <v>126</v>
      </c>
      <c r="AR555" s="137"/>
      <c r="AS555" s="137"/>
      <c r="AT555" s="137"/>
      <c r="AU555" s="133">
        <v>1001914292</v>
      </c>
      <c r="AV555" s="133" t="s">
        <v>3440</v>
      </c>
      <c r="AW555" s="133" t="s">
        <v>3441</v>
      </c>
      <c r="AX555" s="138" t="s">
        <v>8179</v>
      </c>
      <c r="AY555" s="138"/>
      <c r="AZ555" s="138"/>
      <c r="BA555" s="138"/>
      <c r="BB555" s="138"/>
      <c r="BC555" s="300">
        <v>2026063379</v>
      </c>
      <c r="BD555" s="300" t="s">
        <v>9433</v>
      </c>
      <c r="BE555" s="138"/>
    </row>
    <row r="556" spans="1:57" s="140" customFormat="1" ht="12" customHeight="1">
      <c r="A556" s="119">
        <v>2013</v>
      </c>
      <c r="B556" s="142" t="s">
        <v>138</v>
      </c>
      <c r="C556" s="119" t="s">
        <v>3436</v>
      </c>
      <c r="D556" s="131" t="s">
        <v>43</v>
      </c>
      <c r="E556" s="131" t="str">
        <f t="shared" si="27"/>
        <v>SIM</v>
      </c>
      <c r="F556" s="131" t="str">
        <f t="shared" si="28"/>
        <v>SIM</v>
      </c>
      <c r="G556" s="132">
        <v>41680</v>
      </c>
      <c r="H556" s="119" t="s">
        <v>44</v>
      </c>
      <c r="I556" s="119" t="s">
        <v>45</v>
      </c>
      <c r="J556" s="119">
        <v>192</v>
      </c>
      <c r="K556" s="119">
        <v>432</v>
      </c>
      <c r="L556" s="119">
        <v>4</v>
      </c>
      <c r="M556" s="119">
        <v>4</v>
      </c>
      <c r="N556" s="119">
        <v>32</v>
      </c>
      <c r="O556" s="119" t="s">
        <v>43</v>
      </c>
      <c r="P556" s="119" t="s">
        <v>43</v>
      </c>
      <c r="Q556" s="133" t="s">
        <v>46</v>
      </c>
      <c r="R556" s="134" t="s">
        <v>18</v>
      </c>
      <c r="S556" s="134" t="s">
        <v>8851</v>
      </c>
      <c r="T556" s="134" t="s">
        <v>63</v>
      </c>
      <c r="U556" s="119">
        <v>11</v>
      </c>
      <c r="V556" s="134">
        <v>11572</v>
      </c>
      <c r="W556" s="135" t="s">
        <v>3550</v>
      </c>
      <c r="X556" s="136" t="str">
        <f t="shared" si="26"/>
        <v>11572SRBUA</v>
      </c>
      <c r="Y556" s="137" t="s">
        <v>10661</v>
      </c>
      <c r="Z556" s="119" t="s">
        <v>1785</v>
      </c>
      <c r="AA556" s="119" t="s">
        <v>3551</v>
      </c>
      <c r="AB556" s="131" t="s">
        <v>3552</v>
      </c>
      <c r="AC556" s="119" t="s">
        <v>87</v>
      </c>
      <c r="AD556" s="119" t="s">
        <v>42</v>
      </c>
      <c r="AE556" s="119" t="s">
        <v>1271</v>
      </c>
      <c r="AF556" s="119" t="s">
        <v>501</v>
      </c>
      <c r="AG556" s="119" t="s">
        <v>1170</v>
      </c>
      <c r="AH556" s="119"/>
      <c r="AI556" s="133" t="s">
        <v>503</v>
      </c>
      <c r="AJ556" s="133" t="s">
        <v>124</v>
      </c>
      <c r="AK556" s="133" t="s">
        <v>123</v>
      </c>
      <c r="AL556" s="133"/>
      <c r="AM556" s="133"/>
      <c r="AN556" s="133" t="s">
        <v>42</v>
      </c>
      <c r="AO556" s="133" t="s">
        <v>42</v>
      </c>
      <c r="AP556" s="133" t="s">
        <v>70</v>
      </c>
      <c r="AQ556" s="133" t="s">
        <v>126</v>
      </c>
      <c r="AR556" s="137"/>
      <c r="AS556" s="137"/>
      <c r="AT556" s="137"/>
      <c r="AU556" s="133">
        <v>1003666709</v>
      </c>
      <c r="AV556" s="133" t="s">
        <v>3553</v>
      </c>
      <c r="AW556" s="133" t="s">
        <v>3554</v>
      </c>
      <c r="AX556" s="138" t="s">
        <v>8178</v>
      </c>
      <c r="AY556" s="138"/>
      <c r="AZ556" s="138"/>
      <c r="BA556" s="138"/>
      <c r="BB556" s="138"/>
      <c r="BC556" s="300">
        <v>2026063379</v>
      </c>
      <c r="BD556" s="300" t="s">
        <v>9434</v>
      </c>
      <c r="BE556" s="138"/>
    </row>
    <row r="557" spans="1:57" s="140" customFormat="1" ht="12" customHeight="1">
      <c r="A557" s="119">
        <v>2013</v>
      </c>
      <c r="B557" s="142" t="s">
        <v>138</v>
      </c>
      <c r="C557" s="119" t="s">
        <v>3436</v>
      </c>
      <c r="D557" s="131" t="s">
        <v>43</v>
      </c>
      <c r="E557" s="131" t="str">
        <f t="shared" si="27"/>
        <v>SIM</v>
      </c>
      <c r="F557" s="131" t="str">
        <f t="shared" si="28"/>
        <v>SIM</v>
      </c>
      <c r="G557" s="132">
        <v>41628</v>
      </c>
      <c r="H557" s="119" t="s">
        <v>44</v>
      </c>
      <c r="I557" s="119" t="s">
        <v>62</v>
      </c>
      <c r="J557" s="119">
        <v>192</v>
      </c>
      <c r="K557" s="119">
        <v>432</v>
      </c>
      <c r="L557" s="119">
        <v>4</v>
      </c>
      <c r="M557" s="119">
        <v>4</v>
      </c>
      <c r="N557" s="119">
        <v>32</v>
      </c>
      <c r="O557" s="119" t="s">
        <v>43</v>
      </c>
      <c r="P557" s="119" t="s">
        <v>43</v>
      </c>
      <c r="Q557" s="133" t="s">
        <v>43</v>
      </c>
      <c r="R557" s="134" t="s">
        <v>18</v>
      </c>
      <c r="S557" s="134" t="s">
        <v>8851</v>
      </c>
      <c r="T557" s="134" t="s">
        <v>63</v>
      </c>
      <c r="U557" s="119">
        <v>11</v>
      </c>
      <c r="V557" s="134">
        <v>11176</v>
      </c>
      <c r="W557" s="135" t="s">
        <v>3462</v>
      </c>
      <c r="X557" s="136" t="str">
        <f t="shared" si="26"/>
        <v>11176CIBUE</v>
      </c>
      <c r="Y557" s="137" t="s">
        <v>3463</v>
      </c>
      <c r="Z557" s="119" t="s">
        <v>497</v>
      </c>
      <c r="AA557" s="119" t="s">
        <v>498</v>
      </c>
      <c r="AB557" s="131" t="s">
        <v>3464</v>
      </c>
      <c r="AC557" s="119" t="s">
        <v>87</v>
      </c>
      <c r="AD557" s="119" t="s">
        <v>42</v>
      </c>
      <c r="AE557" s="119" t="s">
        <v>500</v>
      </c>
      <c r="AF557" s="119" t="s">
        <v>501</v>
      </c>
      <c r="AG557" s="119" t="s">
        <v>502</v>
      </c>
      <c r="AH557" s="119"/>
      <c r="AI557" s="138" t="s">
        <v>503</v>
      </c>
      <c r="AJ557" s="133" t="s">
        <v>124</v>
      </c>
      <c r="AK557" s="133" t="s">
        <v>123</v>
      </c>
      <c r="AL557" s="133"/>
      <c r="AM557" s="133"/>
      <c r="AN557" s="133" t="s">
        <v>42</v>
      </c>
      <c r="AO557" s="133" t="s">
        <v>42</v>
      </c>
      <c r="AP557" s="138" t="s">
        <v>8327</v>
      </c>
      <c r="AQ557" s="133" t="s">
        <v>71</v>
      </c>
      <c r="AR557" s="137"/>
      <c r="AS557" s="137"/>
      <c r="AT557" s="137"/>
      <c r="AU557" s="133">
        <v>1001891209</v>
      </c>
      <c r="AV557" s="133" t="s">
        <v>3465</v>
      </c>
      <c r="AW557" s="133" t="s">
        <v>3466</v>
      </c>
      <c r="AX557" s="138" t="s">
        <v>8179</v>
      </c>
      <c r="AY557" s="138"/>
      <c r="AZ557" s="138"/>
      <c r="BA557" s="138"/>
      <c r="BB557" s="138"/>
      <c r="BC557" s="300">
        <v>2026063379</v>
      </c>
      <c r="BD557" s="300" t="s">
        <v>9435</v>
      </c>
      <c r="BE557" s="138"/>
    </row>
    <row r="558" spans="1:57" s="140" customFormat="1" ht="12" customHeight="1">
      <c r="A558" s="119">
        <v>2013</v>
      </c>
      <c r="B558" s="142" t="s">
        <v>138</v>
      </c>
      <c r="C558" s="119" t="s">
        <v>3436</v>
      </c>
      <c r="D558" s="131" t="s">
        <v>43</v>
      </c>
      <c r="E558" s="131" t="str">
        <f t="shared" si="27"/>
        <v>SIM</v>
      </c>
      <c r="F558" s="131" t="str">
        <f t="shared" si="28"/>
        <v>SIM</v>
      </c>
      <c r="G558" s="132">
        <v>41647</v>
      </c>
      <c r="H558" s="119" t="s">
        <v>44</v>
      </c>
      <c r="I558" s="119" t="s">
        <v>62</v>
      </c>
      <c r="J558" s="119">
        <v>192</v>
      </c>
      <c r="K558" s="119">
        <v>432</v>
      </c>
      <c r="L558" s="119">
        <v>4</v>
      </c>
      <c r="M558" s="119">
        <v>4</v>
      </c>
      <c r="N558" s="119">
        <v>32</v>
      </c>
      <c r="O558" s="119" t="s">
        <v>43</v>
      </c>
      <c r="P558" s="119" t="s">
        <v>43</v>
      </c>
      <c r="Q558" s="133" t="s">
        <v>43</v>
      </c>
      <c r="R558" s="134" t="s">
        <v>18</v>
      </c>
      <c r="S558" s="134" t="s">
        <v>8851</v>
      </c>
      <c r="T558" s="134" t="s">
        <v>63</v>
      </c>
      <c r="U558" s="119">
        <v>11</v>
      </c>
      <c r="V558" s="134">
        <v>11176</v>
      </c>
      <c r="W558" s="135" t="s">
        <v>3467</v>
      </c>
      <c r="X558" s="136" t="str">
        <f t="shared" si="26"/>
        <v>11176CIBUG</v>
      </c>
      <c r="Y558" s="137" t="s">
        <v>3468</v>
      </c>
      <c r="Z558" s="119" t="s">
        <v>497</v>
      </c>
      <c r="AA558" s="119" t="s">
        <v>498</v>
      </c>
      <c r="AB558" s="131" t="s">
        <v>3469</v>
      </c>
      <c r="AC558" s="119" t="s">
        <v>87</v>
      </c>
      <c r="AD558" s="119" t="s">
        <v>42</v>
      </c>
      <c r="AE558" s="119" t="s">
        <v>500</v>
      </c>
      <c r="AF558" s="119" t="s">
        <v>501</v>
      </c>
      <c r="AG558" s="119" t="s">
        <v>502</v>
      </c>
      <c r="AH558" s="119"/>
      <c r="AI558" s="138" t="s">
        <v>503</v>
      </c>
      <c r="AJ558" s="133" t="s">
        <v>124</v>
      </c>
      <c r="AK558" s="133" t="s">
        <v>123</v>
      </c>
      <c r="AL558" s="133"/>
      <c r="AM558" s="133"/>
      <c r="AN558" s="133" t="s">
        <v>42</v>
      </c>
      <c r="AO558" s="133" t="s">
        <v>42</v>
      </c>
      <c r="AP558" s="138" t="s">
        <v>8327</v>
      </c>
      <c r="AQ558" s="133" t="s">
        <v>71</v>
      </c>
      <c r="AR558" s="137"/>
      <c r="AS558" s="137"/>
      <c r="AT558" s="137"/>
      <c r="AU558" s="133">
        <v>1001891233</v>
      </c>
      <c r="AV558" s="133" t="s">
        <v>3470</v>
      </c>
      <c r="AW558" s="133" t="s">
        <v>3471</v>
      </c>
      <c r="AX558" s="138" t="s">
        <v>8179</v>
      </c>
      <c r="AY558" s="138"/>
      <c r="AZ558" s="138"/>
      <c r="BA558" s="138"/>
      <c r="BB558" s="138"/>
      <c r="BC558" s="300">
        <v>2026063379</v>
      </c>
      <c r="BD558" s="300" t="s">
        <v>9436</v>
      </c>
      <c r="BE558" s="138"/>
    </row>
    <row r="559" spans="1:57" s="140" customFormat="1" ht="12" customHeight="1">
      <c r="A559" s="119">
        <v>2013</v>
      </c>
      <c r="B559" s="142" t="s">
        <v>138</v>
      </c>
      <c r="C559" s="119" t="s">
        <v>3436</v>
      </c>
      <c r="D559" s="131" t="s">
        <v>43</v>
      </c>
      <c r="E559" s="131" t="str">
        <f t="shared" si="27"/>
        <v>SIM</v>
      </c>
      <c r="F559" s="131" t="str">
        <f t="shared" si="28"/>
        <v>SIM</v>
      </c>
      <c r="G559" s="132">
        <v>41621</v>
      </c>
      <c r="H559" s="119" t="s">
        <v>44</v>
      </c>
      <c r="I559" s="119" t="s">
        <v>62</v>
      </c>
      <c r="J559" s="119">
        <v>192</v>
      </c>
      <c r="K559" s="119">
        <v>432</v>
      </c>
      <c r="L559" s="119">
        <v>4</v>
      </c>
      <c r="M559" s="119">
        <v>4</v>
      </c>
      <c r="N559" s="119">
        <v>32</v>
      </c>
      <c r="O559" s="119" t="s">
        <v>43</v>
      </c>
      <c r="P559" s="119" t="s">
        <v>43</v>
      </c>
      <c r="Q559" s="133" t="s">
        <v>43</v>
      </c>
      <c r="R559" s="134" t="s">
        <v>18</v>
      </c>
      <c r="S559" s="134" t="s">
        <v>8851</v>
      </c>
      <c r="T559" s="134" t="s">
        <v>63</v>
      </c>
      <c r="U559" s="119">
        <v>11</v>
      </c>
      <c r="V559" s="134">
        <v>11176</v>
      </c>
      <c r="W559" s="135" t="s">
        <v>3472</v>
      </c>
      <c r="X559" s="136" t="str">
        <f t="shared" si="26"/>
        <v>11176CIBUM</v>
      </c>
      <c r="Y559" s="137" t="s">
        <v>3473</v>
      </c>
      <c r="Z559" s="119" t="s">
        <v>497</v>
      </c>
      <c r="AA559" s="119" t="s">
        <v>498</v>
      </c>
      <c r="AB559" s="131" t="s">
        <v>3474</v>
      </c>
      <c r="AC559" s="119" t="s">
        <v>87</v>
      </c>
      <c r="AD559" s="119" t="s">
        <v>42</v>
      </c>
      <c r="AE559" s="119" t="s">
        <v>500</v>
      </c>
      <c r="AF559" s="119" t="s">
        <v>501</v>
      </c>
      <c r="AG559" s="119" t="s">
        <v>502</v>
      </c>
      <c r="AH559" s="119"/>
      <c r="AI559" s="138" t="s">
        <v>503</v>
      </c>
      <c r="AJ559" s="133" t="s">
        <v>124</v>
      </c>
      <c r="AK559" s="133" t="s">
        <v>123</v>
      </c>
      <c r="AL559" s="133"/>
      <c r="AM559" s="133"/>
      <c r="AN559" s="133" t="s">
        <v>42</v>
      </c>
      <c r="AO559" s="133" t="s">
        <v>42</v>
      </c>
      <c r="AP559" s="138" t="s">
        <v>8327</v>
      </c>
      <c r="AQ559" s="133" t="s">
        <v>71</v>
      </c>
      <c r="AR559" s="137"/>
      <c r="AS559" s="137"/>
      <c r="AT559" s="137"/>
      <c r="AU559" s="133">
        <v>1001891080</v>
      </c>
      <c r="AV559" s="133" t="s">
        <v>3475</v>
      </c>
      <c r="AW559" s="133" t="s">
        <v>3476</v>
      </c>
      <c r="AX559" s="138" t="s">
        <v>8179</v>
      </c>
      <c r="AY559" s="138"/>
      <c r="AZ559" s="138"/>
      <c r="BA559" s="138"/>
      <c r="BB559" s="138"/>
      <c r="BC559" s="300">
        <v>2026063379</v>
      </c>
      <c r="BD559" s="300" t="s">
        <v>9437</v>
      </c>
      <c r="BE559" s="138"/>
    </row>
    <row r="560" spans="1:57" s="140" customFormat="1" ht="12" customHeight="1">
      <c r="A560" s="119">
        <v>2013</v>
      </c>
      <c r="B560" s="142" t="s">
        <v>138</v>
      </c>
      <c r="C560" s="119" t="s">
        <v>3436</v>
      </c>
      <c r="D560" s="131" t="s">
        <v>43</v>
      </c>
      <c r="E560" s="131" t="str">
        <f t="shared" si="27"/>
        <v>SIM</v>
      </c>
      <c r="F560" s="131" t="str">
        <f t="shared" si="28"/>
        <v>SIM</v>
      </c>
      <c r="G560" s="132">
        <v>41621</v>
      </c>
      <c r="H560" s="119" t="s">
        <v>44</v>
      </c>
      <c r="I560" s="119" t="s">
        <v>62</v>
      </c>
      <c r="J560" s="119">
        <v>192</v>
      </c>
      <c r="K560" s="119">
        <v>432</v>
      </c>
      <c r="L560" s="119">
        <v>4</v>
      </c>
      <c r="M560" s="119">
        <v>4</v>
      </c>
      <c r="N560" s="119">
        <v>32</v>
      </c>
      <c r="O560" s="119" t="s">
        <v>43</v>
      </c>
      <c r="P560" s="119" t="s">
        <v>43</v>
      </c>
      <c r="Q560" s="133" t="s">
        <v>43</v>
      </c>
      <c r="R560" s="134" t="s">
        <v>18</v>
      </c>
      <c r="S560" s="134" t="s">
        <v>8851</v>
      </c>
      <c r="T560" s="134" t="s">
        <v>63</v>
      </c>
      <c r="U560" s="119">
        <v>11</v>
      </c>
      <c r="V560" s="134">
        <v>11370</v>
      </c>
      <c r="W560" s="135" t="s">
        <v>3512</v>
      </c>
      <c r="X560" s="136" t="str">
        <f t="shared" si="26"/>
        <v>11370JICBH</v>
      </c>
      <c r="Y560" s="137" t="s">
        <v>3513</v>
      </c>
      <c r="Z560" s="119" t="s">
        <v>116</v>
      </c>
      <c r="AA560" s="119" t="s">
        <v>117</v>
      </c>
      <c r="AB560" s="131" t="s">
        <v>3514</v>
      </c>
      <c r="AC560" s="119" t="s">
        <v>52</v>
      </c>
      <c r="AD560" s="119" t="s">
        <v>42</v>
      </c>
      <c r="AE560" s="119" t="s">
        <v>339</v>
      </c>
      <c r="AF560" s="119" t="s">
        <v>341</v>
      </c>
      <c r="AG560" s="119" t="s">
        <v>340</v>
      </c>
      <c r="AH560" s="119"/>
      <c r="AI560" s="138" t="s">
        <v>1069</v>
      </c>
      <c r="AJ560" s="133" t="s">
        <v>123</v>
      </c>
      <c r="AK560" s="133" t="s">
        <v>124</v>
      </c>
      <c r="AL560" s="133"/>
      <c r="AM560" s="133"/>
      <c r="AN560" s="133" t="s">
        <v>42</v>
      </c>
      <c r="AO560" s="133" t="s">
        <v>42</v>
      </c>
      <c r="AP560" s="133">
        <v>1530</v>
      </c>
      <c r="AQ560" s="133" t="s">
        <v>126</v>
      </c>
      <c r="AR560" s="137"/>
      <c r="AS560" s="137"/>
      <c r="AT560" s="137"/>
      <c r="AU560" s="133">
        <v>1001891101</v>
      </c>
      <c r="AV560" s="133" t="s">
        <v>3515</v>
      </c>
      <c r="AW560" s="133" t="s">
        <v>3516</v>
      </c>
      <c r="AX560" s="138" t="s">
        <v>8178</v>
      </c>
      <c r="AY560" s="138"/>
      <c r="AZ560" s="138"/>
      <c r="BA560" s="138"/>
      <c r="BB560" s="138"/>
      <c r="BC560" s="300">
        <v>2026063379</v>
      </c>
      <c r="BD560" s="300" t="s">
        <v>9438</v>
      </c>
      <c r="BE560" s="138"/>
    </row>
    <row r="561" spans="1:57" s="140" customFormat="1" ht="12" customHeight="1">
      <c r="A561" s="119">
        <v>2013</v>
      </c>
      <c r="B561" s="142" t="s">
        <v>138</v>
      </c>
      <c r="C561" s="119" t="s">
        <v>3436</v>
      </c>
      <c r="D561" s="131" t="s">
        <v>43</v>
      </c>
      <c r="E561" s="131" t="str">
        <f t="shared" si="27"/>
        <v>SIM</v>
      </c>
      <c r="F561" s="131" t="str">
        <f t="shared" si="28"/>
        <v>SIM</v>
      </c>
      <c r="G561" s="132">
        <v>41625</v>
      </c>
      <c r="H561" s="119" t="s">
        <v>44</v>
      </c>
      <c r="I561" s="119" t="s">
        <v>62</v>
      </c>
      <c r="J561" s="119">
        <v>192</v>
      </c>
      <c r="K561" s="119">
        <v>432</v>
      </c>
      <c r="L561" s="119">
        <v>4</v>
      </c>
      <c r="M561" s="119">
        <v>4</v>
      </c>
      <c r="N561" s="119">
        <v>32</v>
      </c>
      <c r="O561" s="119" t="s">
        <v>43</v>
      </c>
      <c r="P561" s="119" t="s">
        <v>43</v>
      </c>
      <c r="Q561" s="133" t="s">
        <v>43</v>
      </c>
      <c r="R561" s="134" t="s">
        <v>18</v>
      </c>
      <c r="S561" s="134" t="s">
        <v>8851</v>
      </c>
      <c r="T561" s="134" t="s">
        <v>63</v>
      </c>
      <c r="U561" s="119">
        <v>11</v>
      </c>
      <c r="V561" s="134">
        <v>11370</v>
      </c>
      <c r="W561" s="135" t="s">
        <v>3517</v>
      </c>
      <c r="X561" s="136" t="str">
        <f t="shared" si="26"/>
        <v>11370JICBN</v>
      </c>
      <c r="Y561" s="137" t="s">
        <v>3518</v>
      </c>
      <c r="Z561" s="119" t="s">
        <v>116</v>
      </c>
      <c r="AA561" s="119" t="s">
        <v>117</v>
      </c>
      <c r="AB561" s="131" t="s">
        <v>3519</v>
      </c>
      <c r="AC561" s="119" t="s">
        <v>52</v>
      </c>
      <c r="AD561" s="119" t="s">
        <v>42</v>
      </c>
      <c r="AE561" s="119" t="s">
        <v>339</v>
      </c>
      <c r="AF561" s="119" t="s">
        <v>341</v>
      </c>
      <c r="AG561" s="119" t="s">
        <v>340</v>
      </c>
      <c r="AH561" s="119"/>
      <c r="AI561" s="138" t="s">
        <v>1069</v>
      </c>
      <c r="AJ561" s="133" t="s">
        <v>123</v>
      </c>
      <c r="AK561" s="133" t="s">
        <v>124</v>
      </c>
      <c r="AL561" s="133"/>
      <c r="AM561" s="133"/>
      <c r="AN561" s="133" t="s">
        <v>42</v>
      </c>
      <c r="AO561" s="133" t="s">
        <v>42</v>
      </c>
      <c r="AP561" s="133">
        <v>1530</v>
      </c>
      <c r="AQ561" s="133" t="s">
        <v>126</v>
      </c>
      <c r="AR561" s="137"/>
      <c r="AS561" s="137"/>
      <c r="AT561" s="137"/>
      <c r="AU561" s="133">
        <v>1001891144</v>
      </c>
      <c r="AV561" s="133" t="s">
        <v>3520</v>
      </c>
      <c r="AW561" s="133" t="s">
        <v>3521</v>
      </c>
      <c r="AX561" s="138" t="s">
        <v>8178</v>
      </c>
      <c r="AY561" s="138"/>
      <c r="AZ561" s="138"/>
      <c r="BA561" s="138"/>
      <c r="BB561" s="138"/>
      <c r="BC561" s="300">
        <v>2026063379</v>
      </c>
      <c r="BD561" s="300" t="s">
        <v>9439</v>
      </c>
      <c r="BE561" s="138"/>
    </row>
    <row r="562" spans="1:57" s="140" customFormat="1" ht="12" customHeight="1">
      <c r="A562" s="119">
        <v>2013</v>
      </c>
      <c r="B562" s="142" t="s">
        <v>138</v>
      </c>
      <c r="C562" s="119" t="s">
        <v>3436</v>
      </c>
      <c r="D562" s="131" t="s">
        <v>43</v>
      </c>
      <c r="E562" s="131" t="str">
        <f t="shared" si="27"/>
        <v>SIM</v>
      </c>
      <c r="F562" s="131" t="str">
        <f t="shared" si="28"/>
        <v>SIM</v>
      </c>
      <c r="G562" s="132">
        <v>41625</v>
      </c>
      <c r="H562" s="119" t="s">
        <v>44</v>
      </c>
      <c r="I562" s="119" t="s">
        <v>62</v>
      </c>
      <c r="J562" s="119">
        <v>192</v>
      </c>
      <c r="K562" s="119">
        <v>432</v>
      </c>
      <c r="L562" s="119">
        <v>4</v>
      </c>
      <c r="M562" s="119">
        <v>4</v>
      </c>
      <c r="N562" s="119">
        <v>32</v>
      </c>
      <c r="O562" s="119" t="s">
        <v>43</v>
      </c>
      <c r="P562" s="119" t="s">
        <v>43</v>
      </c>
      <c r="Q562" s="133" t="s">
        <v>43</v>
      </c>
      <c r="R562" s="134" t="s">
        <v>18</v>
      </c>
      <c r="S562" s="134" t="s">
        <v>8851</v>
      </c>
      <c r="T562" s="134" t="s">
        <v>63</v>
      </c>
      <c r="U562" s="119">
        <v>11</v>
      </c>
      <c r="V562" s="134">
        <v>11370</v>
      </c>
      <c r="W562" s="135" t="s">
        <v>3522</v>
      </c>
      <c r="X562" s="136" t="str">
        <f t="shared" si="26"/>
        <v>11370JICBO</v>
      </c>
      <c r="Y562" s="137" t="s">
        <v>3523</v>
      </c>
      <c r="Z562" s="119" t="s">
        <v>116</v>
      </c>
      <c r="AA562" s="119" t="s">
        <v>117</v>
      </c>
      <c r="AB562" s="131" t="s">
        <v>3524</v>
      </c>
      <c r="AC562" s="119" t="s">
        <v>52</v>
      </c>
      <c r="AD562" s="119" t="s">
        <v>42</v>
      </c>
      <c r="AE562" s="119" t="s">
        <v>339</v>
      </c>
      <c r="AF562" s="119" t="s">
        <v>341</v>
      </c>
      <c r="AG562" s="119" t="s">
        <v>340</v>
      </c>
      <c r="AH562" s="119"/>
      <c r="AI562" s="138" t="s">
        <v>1069</v>
      </c>
      <c r="AJ562" s="133" t="s">
        <v>123</v>
      </c>
      <c r="AK562" s="133" t="s">
        <v>124</v>
      </c>
      <c r="AL562" s="133"/>
      <c r="AM562" s="133"/>
      <c r="AN562" s="133" t="s">
        <v>42</v>
      </c>
      <c r="AO562" s="133" t="s">
        <v>42</v>
      </c>
      <c r="AP562" s="133">
        <v>1530</v>
      </c>
      <c r="AQ562" s="133" t="s">
        <v>126</v>
      </c>
      <c r="AR562" s="137"/>
      <c r="AS562" s="137"/>
      <c r="AT562" s="137"/>
      <c r="AU562" s="133">
        <v>1001891160</v>
      </c>
      <c r="AV562" s="133" t="s">
        <v>3525</v>
      </c>
      <c r="AW562" s="133" t="s">
        <v>3526</v>
      </c>
      <c r="AX562" s="138" t="s">
        <v>8178</v>
      </c>
      <c r="AY562" s="138"/>
      <c r="AZ562" s="138"/>
      <c r="BA562" s="138"/>
      <c r="BB562" s="138"/>
      <c r="BC562" s="300">
        <v>2026063379</v>
      </c>
      <c r="BD562" s="300" t="s">
        <v>9440</v>
      </c>
      <c r="BE562" s="138"/>
    </row>
    <row r="563" spans="1:57" s="140" customFormat="1" ht="12" customHeight="1">
      <c r="A563" s="119">
        <v>2013</v>
      </c>
      <c r="B563" s="142" t="s">
        <v>138</v>
      </c>
      <c r="C563" s="119" t="s">
        <v>3436</v>
      </c>
      <c r="D563" s="131" t="s">
        <v>43</v>
      </c>
      <c r="E563" s="131" t="str">
        <f t="shared" si="27"/>
        <v>SIM</v>
      </c>
      <c r="F563" s="131" t="str">
        <f t="shared" si="28"/>
        <v>SIM</v>
      </c>
      <c r="G563" s="132">
        <v>41652</v>
      </c>
      <c r="H563" s="119" t="s">
        <v>44</v>
      </c>
      <c r="I563" s="119" t="s">
        <v>62</v>
      </c>
      <c r="J563" s="119">
        <v>192</v>
      </c>
      <c r="K563" s="119">
        <v>432</v>
      </c>
      <c r="L563" s="119">
        <v>4</v>
      </c>
      <c r="M563" s="119">
        <v>4</v>
      </c>
      <c r="N563" s="119">
        <v>32</v>
      </c>
      <c r="O563" s="119" t="s">
        <v>43</v>
      </c>
      <c r="P563" s="119" t="s">
        <v>43</v>
      </c>
      <c r="Q563" s="133" t="s">
        <v>43</v>
      </c>
      <c r="R563" s="134" t="s">
        <v>18</v>
      </c>
      <c r="S563" s="134" t="s">
        <v>8851</v>
      </c>
      <c r="T563" s="134" t="s">
        <v>63</v>
      </c>
      <c r="U563" s="119">
        <v>13</v>
      </c>
      <c r="V563" s="134">
        <v>11962</v>
      </c>
      <c r="W563" s="135" t="s">
        <v>3169</v>
      </c>
      <c r="X563" s="136" t="str">
        <f t="shared" si="26"/>
        <v>11962JDCDG</v>
      </c>
      <c r="Y563" s="137" t="s">
        <v>3575</v>
      </c>
      <c r="Z563" s="119" t="s">
        <v>3576</v>
      </c>
      <c r="AA563" s="119" t="s">
        <v>3577</v>
      </c>
      <c r="AB563" s="131" t="s">
        <v>3578</v>
      </c>
      <c r="AC563" s="119" t="s">
        <v>348</v>
      </c>
      <c r="AD563" s="119" t="s">
        <v>3579</v>
      </c>
      <c r="AE563" s="119" t="s">
        <v>2876</v>
      </c>
      <c r="AF563" s="119" t="s">
        <v>744</v>
      </c>
      <c r="AG563" s="119" t="s">
        <v>745</v>
      </c>
      <c r="AH563" s="119"/>
      <c r="AI563" s="138" t="s">
        <v>802</v>
      </c>
      <c r="AJ563" s="133" t="s">
        <v>57</v>
      </c>
      <c r="AK563" s="133" t="s">
        <v>58</v>
      </c>
      <c r="AL563" s="133"/>
      <c r="AM563" s="133"/>
      <c r="AN563" s="133" t="s">
        <v>42</v>
      </c>
      <c r="AO563" s="133" t="s">
        <v>42</v>
      </c>
      <c r="AP563" s="133" t="s">
        <v>202</v>
      </c>
      <c r="AQ563" s="133" t="s">
        <v>126</v>
      </c>
      <c r="AR563" s="137"/>
      <c r="AS563" s="137"/>
      <c r="AT563" s="137"/>
      <c r="AU563" s="133">
        <v>1001855210</v>
      </c>
      <c r="AV563" s="133" t="s">
        <v>59</v>
      </c>
      <c r="AW563" s="133" t="s">
        <v>60</v>
      </c>
      <c r="AX563" s="138" t="s">
        <v>8178</v>
      </c>
      <c r="AY563" s="138"/>
      <c r="AZ563" s="138"/>
      <c r="BA563" s="138"/>
      <c r="BB563" s="138"/>
      <c r="BC563" s="300">
        <v>2026063379</v>
      </c>
      <c r="BD563" s="300" t="s">
        <v>10568</v>
      </c>
      <c r="BE563" s="138"/>
    </row>
    <row r="564" spans="1:57" s="140" customFormat="1" ht="12" customHeight="1">
      <c r="A564" s="119">
        <v>2013</v>
      </c>
      <c r="B564" s="142" t="s">
        <v>138</v>
      </c>
      <c r="C564" s="119" t="s">
        <v>3436</v>
      </c>
      <c r="D564" s="131" t="s">
        <v>43</v>
      </c>
      <c r="E564" s="131" t="str">
        <f t="shared" si="27"/>
        <v>SIM</v>
      </c>
      <c r="F564" s="131" t="str">
        <f t="shared" si="28"/>
        <v>SIM</v>
      </c>
      <c r="G564" s="132">
        <v>41680</v>
      </c>
      <c r="H564" s="119" t="s">
        <v>44</v>
      </c>
      <c r="I564" s="119" t="s">
        <v>45</v>
      </c>
      <c r="J564" s="119">
        <v>192</v>
      </c>
      <c r="K564" s="119">
        <v>432</v>
      </c>
      <c r="L564" s="119">
        <v>4</v>
      </c>
      <c r="M564" s="119">
        <v>4</v>
      </c>
      <c r="N564" s="119">
        <v>32</v>
      </c>
      <c r="O564" s="119" t="s">
        <v>43</v>
      </c>
      <c r="P564" s="119" t="s">
        <v>43</v>
      </c>
      <c r="Q564" s="133" t="s">
        <v>46</v>
      </c>
      <c r="R564" s="134" t="s">
        <v>18</v>
      </c>
      <c r="S564" s="134" t="s">
        <v>8851</v>
      </c>
      <c r="T564" s="134" t="s">
        <v>63</v>
      </c>
      <c r="U564" s="119">
        <v>19</v>
      </c>
      <c r="V564" s="134">
        <v>11315</v>
      </c>
      <c r="W564" s="135" t="s">
        <v>3498</v>
      </c>
      <c r="X564" s="136" t="str">
        <f t="shared" si="26"/>
        <v>11315AEJAP</v>
      </c>
      <c r="Y564" s="246" t="s">
        <v>10690</v>
      </c>
      <c r="Z564" s="119" t="s">
        <v>548</v>
      </c>
      <c r="AA564" s="119" t="s">
        <v>549</v>
      </c>
      <c r="AB564" s="131" t="s">
        <v>3499</v>
      </c>
      <c r="AC564" s="119" t="s">
        <v>87</v>
      </c>
      <c r="AD564" s="119" t="s">
        <v>42</v>
      </c>
      <c r="AE564" s="119" t="s">
        <v>551</v>
      </c>
      <c r="AF564" s="119" t="s">
        <v>992</v>
      </c>
      <c r="AG564" s="119" t="s">
        <v>487</v>
      </c>
      <c r="AH564" s="119"/>
      <c r="AI564" s="138" t="s">
        <v>488</v>
      </c>
      <c r="AJ564" s="133" t="s">
        <v>58</v>
      </c>
      <c r="AK564" s="133" t="s">
        <v>57</v>
      </c>
      <c r="AL564" s="133"/>
      <c r="AM564" s="133"/>
      <c r="AN564" s="133" t="s">
        <v>42</v>
      </c>
      <c r="AO564" s="133" t="s">
        <v>42</v>
      </c>
      <c r="AP564" s="133" t="s">
        <v>70</v>
      </c>
      <c r="AQ564" s="133" t="s">
        <v>126</v>
      </c>
      <c r="AR564" s="137"/>
      <c r="AS564" s="137"/>
      <c r="AT564" s="137"/>
      <c r="AU564" s="133">
        <v>1003671265</v>
      </c>
      <c r="AV564" s="133" t="s">
        <v>3500</v>
      </c>
      <c r="AW564" s="133" t="s">
        <v>3501</v>
      </c>
      <c r="AX564" s="138" t="s">
        <v>8179</v>
      </c>
      <c r="AY564" s="138"/>
      <c r="AZ564" s="138"/>
      <c r="BA564" s="138"/>
      <c r="BB564" s="138"/>
      <c r="BC564" s="300">
        <v>2026063379</v>
      </c>
      <c r="BD564" s="300" t="s">
        <v>9441</v>
      </c>
      <c r="BE564" s="138"/>
    </row>
    <row r="565" spans="1:57" s="140" customFormat="1" ht="12" customHeight="1">
      <c r="A565" s="119">
        <v>2013</v>
      </c>
      <c r="B565" s="142" t="s">
        <v>138</v>
      </c>
      <c r="C565" s="119" t="s">
        <v>3436</v>
      </c>
      <c r="D565" s="131" t="s">
        <v>43</v>
      </c>
      <c r="E565" s="131" t="str">
        <f t="shared" si="27"/>
        <v>SIM</v>
      </c>
      <c r="F565" s="131" t="str">
        <f t="shared" si="28"/>
        <v>SIM</v>
      </c>
      <c r="G565" s="132">
        <v>41684</v>
      </c>
      <c r="H565" s="119" t="s">
        <v>44</v>
      </c>
      <c r="I565" s="119" t="s">
        <v>62</v>
      </c>
      <c r="J565" s="119">
        <v>192</v>
      </c>
      <c r="K565" s="119">
        <v>432</v>
      </c>
      <c r="L565" s="119">
        <v>4</v>
      </c>
      <c r="M565" s="119">
        <v>4</v>
      </c>
      <c r="N565" s="119">
        <v>32</v>
      </c>
      <c r="O565" s="119" t="s">
        <v>43</v>
      </c>
      <c r="P565" s="119" t="s">
        <v>43</v>
      </c>
      <c r="Q565" s="133" t="s">
        <v>43</v>
      </c>
      <c r="R565" s="134" t="s">
        <v>18</v>
      </c>
      <c r="S565" s="134" t="s">
        <v>8851</v>
      </c>
      <c r="T565" s="134" t="s">
        <v>63</v>
      </c>
      <c r="U565" s="119">
        <v>19</v>
      </c>
      <c r="V565" s="134">
        <v>11315</v>
      </c>
      <c r="W565" s="135" t="s">
        <v>3502</v>
      </c>
      <c r="X565" s="136" t="str">
        <f t="shared" si="26"/>
        <v>11315AEJAQ</v>
      </c>
      <c r="Y565" s="137" t="s">
        <v>3503</v>
      </c>
      <c r="Z565" s="119" t="s">
        <v>548</v>
      </c>
      <c r="AA565" s="119" t="s">
        <v>549</v>
      </c>
      <c r="AB565" s="131" t="s">
        <v>3504</v>
      </c>
      <c r="AC565" s="119" t="s">
        <v>87</v>
      </c>
      <c r="AD565" s="119" t="s">
        <v>42</v>
      </c>
      <c r="AE565" s="119" t="s">
        <v>551</v>
      </c>
      <c r="AF565" s="119" t="s">
        <v>992</v>
      </c>
      <c r="AG565" s="119" t="s">
        <v>487</v>
      </c>
      <c r="AH565" s="119"/>
      <c r="AI565" s="138" t="s">
        <v>488</v>
      </c>
      <c r="AJ565" s="133" t="s">
        <v>58</v>
      </c>
      <c r="AK565" s="133" t="s">
        <v>57</v>
      </c>
      <c r="AL565" s="133"/>
      <c r="AM565" s="133"/>
      <c r="AN565" s="133" t="s">
        <v>42</v>
      </c>
      <c r="AO565" s="133" t="s">
        <v>42</v>
      </c>
      <c r="AP565" s="133" t="s">
        <v>70</v>
      </c>
      <c r="AQ565" s="133" t="s">
        <v>126</v>
      </c>
      <c r="AR565" s="137"/>
      <c r="AS565" s="137"/>
      <c r="AT565" s="137"/>
      <c r="AU565" s="133">
        <v>1003671320</v>
      </c>
      <c r="AV565" s="133" t="s">
        <v>3505</v>
      </c>
      <c r="AW565" s="133" t="s">
        <v>3506</v>
      </c>
      <c r="AX565" s="138" t="s">
        <v>8179</v>
      </c>
      <c r="AY565" s="138"/>
      <c r="AZ565" s="138"/>
      <c r="BA565" s="138"/>
      <c r="BB565" s="138"/>
      <c r="BC565" s="300">
        <v>2026063379</v>
      </c>
      <c r="BD565" s="300" t="s">
        <v>9442</v>
      </c>
      <c r="BE565" s="138"/>
    </row>
    <row r="566" spans="1:57" s="140" customFormat="1" ht="12" customHeight="1">
      <c r="A566" s="119">
        <v>2013</v>
      </c>
      <c r="B566" s="142" t="s">
        <v>138</v>
      </c>
      <c r="C566" s="119" t="s">
        <v>3436</v>
      </c>
      <c r="D566" s="131" t="s">
        <v>43</v>
      </c>
      <c r="E566" s="131" t="str">
        <f t="shared" si="27"/>
        <v>SIM</v>
      </c>
      <c r="F566" s="131" t="str">
        <f t="shared" si="28"/>
        <v>SIM</v>
      </c>
      <c r="G566" s="132">
        <v>41753</v>
      </c>
      <c r="H566" s="119" t="s">
        <v>44</v>
      </c>
      <c r="I566" s="119" t="s">
        <v>62</v>
      </c>
      <c r="J566" s="119">
        <v>192</v>
      </c>
      <c r="K566" s="119">
        <v>432</v>
      </c>
      <c r="L566" s="119">
        <v>4</v>
      </c>
      <c r="M566" s="119">
        <v>4</v>
      </c>
      <c r="N566" s="119">
        <v>32</v>
      </c>
      <c r="O566" s="119" t="s">
        <v>43</v>
      </c>
      <c r="P566" s="119" t="s">
        <v>43</v>
      </c>
      <c r="Q566" s="133" t="s">
        <v>43</v>
      </c>
      <c r="R566" s="134" t="s">
        <v>18</v>
      </c>
      <c r="S566" s="134" t="s">
        <v>8851</v>
      </c>
      <c r="T566" s="134" t="s">
        <v>63</v>
      </c>
      <c r="U566" s="119">
        <v>11</v>
      </c>
      <c r="V566" s="134">
        <v>11294</v>
      </c>
      <c r="W566" s="135" t="s">
        <v>3492</v>
      </c>
      <c r="X566" s="136" t="str">
        <f t="shared" si="26"/>
        <v>11294IVNAX</v>
      </c>
      <c r="Y566" s="137" t="s">
        <v>3493</v>
      </c>
      <c r="Z566" s="119" t="s">
        <v>525</v>
      </c>
      <c r="AA566" s="119" t="s">
        <v>3494</v>
      </c>
      <c r="AB566" s="131" t="s">
        <v>3495</v>
      </c>
      <c r="AC566" s="119" t="s">
        <v>87</v>
      </c>
      <c r="AD566" s="119" t="s">
        <v>42</v>
      </c>
      <c r="AE566" s="119" t="s">
        <v>528</v>
      </c>
      <c r="AF566" s="119" t="s">
        <v>501</v>
      </c>
      <c r="AG566" s="119" t="s">
        <v>1170</v>
      </c>
      <c r="AH566" s="119"/>
      <c r="AI566" s="133" t="s">
        <v>503</v>
      </c>
      <c r="AJ566" s="133" t="s">
        <v>123</v>
      </c>
      <c r="AK566" s="133" t="s">
        <v>124</v>
      </c>
      <c r="AL566" s="133"/>
      <c r="AM566" s="133"/>
      <c r="AN566" s="133" t="s">
        <v>42</v>
      </c>
      <c r="AO566" s="133" t="s">
        <v>42</v>
      </c>
      <c r="AP566" s="133" t="s">
        <v>70</v>
      </c>
      <c r="AQ566" s="133" t="s">
        <v>126</v>
      </c>
      <c r="AR566" s="137"/>
      <c r="AS566" s="137"/>
      <c r="AT566" s="137"/>
      <c r="AU566" s="133">
        <v>1001891640</v>
      </c>
      <c r="AV566" s="133" t="s">
        <v>3496</v>
      </c>
      <c r="AW566" s="133" t="s">
        <v>3497</v>
      </c>
      <c r="AX566" s="138" t="s">
        <v>8179</v>
      </c>
      <c r="AY566" s="138"/>
      <c r="AZ566" s="138"/>
      <c r="BA566" s="138"/>
      <c r="BB566" s="138"/>
      <c r="BC566" s="300">
        <v>2026063379</v>
      </c>
      <c r="BD566" s="300" t="s">
        <v>9443</v>
      </c>
      <c r="BE566" s="138"/>
    </row>
    <row r="567" spans="1:57" s="140" customFormat="1" ht="12" customHeight="1">
      <c r="A567" s="119">
        <v>2013</v>
      </c>
      <c r="B567" s="142" t="s">
        <v>138</v>
      </c>
      <c r="C567" s="119" t="s">
        <v>3436</v>
      </c>
      <c r="D567" s="131" t="s">
        <v>43</v>
      </c>
      <c r="E567" s="131" t="str">
        <f t="shared" si="27"/>
        <v>SIM</v>
      </c>
      <c r="F567" s="131" t="str">
        <f t="shared" si="28"/>
        <v>SIM</v>
      </c>
      <c r="G567" s="132">
        <v>41654</v>
      </c>
      <c r="H567" s="119" t="s">
        <v>44</v>
      </c>
      <c r="I567" s="119" t="s">
        <v>62</v>
      </c>
      <c r="J567" s="119">
        <v>192</v>
      </c>
      <c r="K567" s="119">
        <v>432</v>
      </c>
      <c r="L567" s="119">
        <v>4</v>
      </c>
      <c r="M567" s="119">
        <v>4</v>
      </c>
      <c r="N567" s="119">
        <v>32</v>
      </c>
      <c r="O567" s="119" t="s">
        <v>43</v>
      </c>
      <c r="P567" s="119" t="s">
        <v>43</v>
      </c>
      <c r="Q567" s="133" t="s">
        <v>43</v>
      </c>
      <c r="R567" s="134" t="s">
        <v>18</v>
      </c>
      <c r="S567" s="134" t="s">
        <v>8851</v>
      </c>
      <c r="T567" s="134" t="s">
        <v>63</v>
      </c>
      <c r="U567" s="119">
        <v>17</v>
      </c>
      <c r="V567" s="134">
        <v>11562</v>
      </c>
      <c r="W567" s="135" t="s">
        <v>3548</v>
      </c>
      <c r="X567" s="136" t="str">
        <f t="shared" si="26"/>
        <v>11562RDOKV</v>
      </c>
      <c r="Y567" s="137" t="s">
        <v>10705</v>
      </c>
      <c r="Z567" s="119" t="s">
        <v>638</v>
      </c>
      <c r="AA567" s="119" t="s">
        <v>3407</v>
      </c>
      <c r="AB567" s="131" t="s">
        <v>3549</v>
      </c>
      <c r="AC567" s="119" t="s">
        <v>52</v>
      </c>
      <c r="AD567" s="119" t="s">
        <v>3409</v>
      </c>
      <c r="AE567" s="119" t="s">
        <v>605</v>
      </c>
      <c r="AF567" s="119" t="s">
        <v>98</v>
      </c>
      <c r="AG567" s="119" t="s">
        <v>99</v>
      </c>
      <c r="AH567" s="119"/>
      <c r="AI567" s="138" t="s">
        <v>1773</v>
      </c>
      <c r="AJ567" s="133" t="s">
        <v>58</v>
      </c>
      <c r="AK567" s="133" t="s">
        <v>57</v>
      </c>
      <c r="AL567" s="133"/>
      <c r="AM567" s="133"/>
      <c r="AN567" s="133" t="s">
        <v>42</v>
      </c>
      <c r="AO567" s="133" t="s">
        <v>42</v>
      </c>
      <c r="AP567" s="133" t="s">
        <v>70</v>
      </c>
      <c r="AQ567" s="133" t="s">
        <v>126</v>
      </c>
      <c r="AR567" s="137"/>
      <c r="AS567" s="137"/>
      <c r="AT567" s="137"/>
      <c r="AU567" s="133">
        <v>1003667586</v>
      </c>
      <c r="AV567" s="133" t="s">
        <v>8287</v>
      </c>
      <c r="AW567" s="133" t="s">
        <v>8287</v>
      </c>
      <c r="AX567" s="138" t="s">
        <v>8178</v>
      </c>
      <c r="AY567" s="138"/>
      <c r="AZ567" s="138"/>
      <c r="BA567" s="138"/>
      <c r="BB567" s="138"/>
      <c r="BC567" s="300">
        <v>2026063379</v>
      </c>
      <c r="BD567" s="300" t="s">
        <v>9444</v>
      </c>
      <c r="BE567" s="138"/>
    </row>
    <row r="568" spans="1:57" s="140" customFormat="1" ht="12" customHeight="1">
      <c r="A568" s="119">
        <v>2013</v>
      </c>
      <c r="B568" s="142" t="s">
        <v>138</v>
      </c>
      <c r="C568" s="119" t="s">
        <v>3436</v>
      </c>
      <c r="D568" s="131" t="s">
        <v>43</v>
      </c>
      <c r="E568" s="131" t="str">
        <f t="shared" si="27"/>
        <v>SIM</v>
      </c>
      <c r="F568" s="131" t="str">
        <f t="shared" si="28"/>
        <v>SIM</v>
      </c>
      <c r="G568" s="132">
        <v>41626</v>
      </c>
      <c r="H568" s="119" t="s">
        <v>44</v>
      </c>
      <c r="I568" s="119" t="s">
        <v>62</v>
      </c>
      <c r="J568" s="119">
        <v>192</v>
      </c>
      <c r="K568" s="119">
        <v>432</v>
      </c>
      <c r="L568" s="119">
        <v>4</v>
      </c>
      <c r="M568" s="119">
        <v>4</v>
      </c>
      <c r="N568" s="119">
        <v>32</v>
      </c>
      <c r="O568" s="119" t="s">
        <v>43</v>
      </c>
      <c r="P568" s="119" t="s">
        <v>43</v>
      </c>
      <c r="Q568" s="133" t="s">
        <v>43</v>
      </c>
      <c r="R568" s="134" t="s">
        <v>18</v>
      </c>
      <c r="S568" s="134" t="s">
        <v>8851</v>
      </c>
      <c r="T568" s="134" t="s">
        <v>63</v>
      </c>
      <c r="U568" s="119">
        <v>14</v>
      </c>
      <c r="V568" s="134">
        <v>12111</v>
      </c>
      <c r="W568" s="135" t="s">
        <v>3580</v>
      </c>
      <c r="X568" s="136" t="str">
        <f t="shared" si="26"/>
        <v>12111PTOMI</v>
      </c>
      <c r="Y568" s="246" t="s">
        <v>10694</v>
      </c>
      <c r="Z568" s="119" t="s">
        <v>3581</v>
      </c>
      <c r="AA568" s="119" t="s">
        <v>663</v>
      </c>
      <c r="AB568" s="131" t="s">
        <v>3582</v>
      </c>
      <c r="AC568" s="119" t="s">
        <v>52</v>
      </c>
      <c r="AD568" s="119" t="s">
        <v>3583</v>
      </c>
      <c r="AE568" s="119" t="s">
        <v>3584</v>
      </c>
      <c r="AF568" s="119" t="s">
        <v>54</v>
      </c>
      <c r="AG568" s="119" t="s">
        <v>55</v>
      </c>
      <c r="AH568" s="119"/>
      <c r="AI568" s="138" t="s">
        <v>613</v>
      </c>
      <c r="AJ568" s="133" t="s">
        <v>57</v>
      </c>
      <c r="AK568" s="133" t="s">
        <v>58</v>
      </c>
      <c r="AL568" s="133"/>
      <c r="AM568" s="133"/>
      <c r="AN568" s="133" t="s">
        <v>42</v>
      </c>
      <c r="AO568" s="133" t="s">
        <v>42</v>
      </c>
      <c r="AP568" s="133" t="s">
        <v>70</v>
      </c>
      <c r="AQ568" s="133" t="s">
        <v>126</v>
      </c>
      <c r="AR568" s="137"/>
      <c r="AS568" s="137"/>
      <c r="AT568" s="137"/>
      <c r="AU568" s="133">
        <v>1003672210</v>
      </c>
      <c r="AV568" s="133" t="s">
        <v>3585</v>
      </c>
      <c r="AW568" s="133" t="s">
        <v>3586</v>
      </c>
      <c r="AX568" s="138" t="s">
        <v>8178</v>
      </c>
      <c r="AY568" s="138"/>
      <c r="AZ568" s="138"/>
      <c r="BA568" s="138"/>
      <c r="BB568" s="138"/>
      <c r="BC568" s="300">
        <v>2026063379</v>
      </c>
      <c r="BD568" s="300" t="s">
        <v>10743</v>
      </c>
      <c r="BE568" s="138"/>
    </row>
    <row r="569" spans="1:57" s="140" customFormat="1" ht="12" customHeight="1">
      <c r="A569" s="119">
        <v>2013</v>
      </c>
      <c r="B569" s="142" t="s">
        <v>138</v>
      </c>
      <c r="C569" s="119" t="s">
        <v>3436</v>
      </c>
      <c r="D569" s="131" t="s">
        <v>43</v>
      </c>
      <c r="E569" s="131" t="str">
        <f t="shared" si="27"/>
        <v>SIM</v>
      </c>
      <c r="F569" s="131" t="str">
        <f t="shared" si="28"/>
        <v>SIM</v>
      </c>
      <c r="G569" s="132">
        <v>41619</v>
      </c>
      <c r="H569" s="119" t="s">
        <v>44</v>
      </c>
      <c r="I569" s="119" t="s">
        <v>62</v>
      </c>
      <c r="J569" s="119">
        <v>192</v>
      </c>
      <c r="K569" s="119">
        <v>432</v>
      </c>
      <c r="L569" s="119">
        <v>4</v>
      </c>
      <c r="M569" s="119">
        <v>4</v>
      </c>
      <c r="N569" s="119">
        <v>32</v>
      </c>
      <c r="O569" s="119" t="s">
        <v>43</v>
      </c>
      <c r="P569" s="119" t="s">
        <v>43</v>
      </c>
      <c r="Q569" s="133" t="s">
        <v>43</v>
      </c>
      <c r="R569" s="134" t="s">
        <v>18</v>
      </c>
      <c r="S569" s="134" t="s">
        <v>8851</v>
      </c>
      <c r="T569" s="134" t="s">
        <v>63</v>
      </c>
      <c r="U569" s="119">
        <v>11</v>
      </c>
      <c r="V569" s="134">
        <v>11898</v>
      </c>
      <c r="W569" s="135" t="s">
        <v>1213</v>
      </c>
      <c r="X569" s="136" t="str">
        <f t="shared" si="26"/>
        <v>11898AGQOR</v>
      </c>
      <c r="Y569" s="137" t="s">
        <v>3567</v>
      </c>
      <c r="Z569" s="13" t="s">
        <v>3568</v>
      </c>
      <c r="AA569" s="119" t="s">
        <v>3569</v>
      </c>
      <c r="AB569" s="131" t="s">
        <v>3570</v>
      </c>
      <c r="AC569" s="119" t="s">
        <v>87</v>
      </c>
      <c r="AD569" s="119" t="s">
        <v>3571</v>
      </c>
      <c r="AE569" s="119" t="s">
        <v>3572</v>
      </c>
      <c r="AF569" s="119" t="s">
        <v>501</v>
      </c>
      <c r="AG569" s="119" t="s">
        <v>1170</v>
      </c>
      <c r="AH569" s="119"/>
      <c r="AI569" s="138" t="s">
        <v>503</v>
      </c>
      <c r="AJ569" s="133" t="s">
        <v>124</v>
      </c>
      <c r="AK569" s="133" t="s">
        <v>123</v>
      </c>
      <c r="AL569" s="133"/>
      <c r="AM569" s="133"/>
      <c r="AN569" s="133" t="s">
        <v>42</v>
      </c>
      <c r="AO569" s="133" t="s">
        <v>42</v>
      </c>
      <c r="AP569" s="133" t="s">
        <v>202</v>
      </c>
      <c r="AQ569" s="133" t="s">
        <v>126</v>
      </c>
      <c r="AR569" s="137"/>
      <c r="AS569" s="137"/>
      <c r="AT569" s="137"/>
      <c r="AU569" s="133">
        <v>1003666350</v>
      </c>
      <c r="AV569" s="133" t="s">
        <v>3573</v>
      </c>
      <c r="AW569" s="133" t="s">
        <v>3574</v>
      </c>
      <c r="AX569" s="138" t="s">
        <v>8178</v>
      </c>
      <c r="AY569" s="138"/>
      <c r="AZ569" s="138"/>
      <c r="BA569" s="138"/>
      <c r="BB569" s="138"/>
      <c r="BC569" s="300">
        <v>2026063379</v>
      </c>
      <c r="BD569" s="300" t="s">
        <v>10569</v>
      </c>
      <c r="BE569" s="138"/>
    </row>
    <row r="570" spans="1:57" s="140" customFormat="1" ht="12" customHeight="1">
      <c r="A570" s="119">
        <v>2013</v>
      </c>
      <c r="B570" s="142" t="s">
        <v>138</v>
      </c>
      <c r="C570" s="119" t="s">
        <v>3436</v>
      </c>
      <c r="D570" s="131" t="s">
        <v>43</v>
      </c>
      <c r="E570" s="131" t="str">
        <f t="shared" si="27"/>
        <v>SIM</v>
      </c>
      <c r="F570" s="131" t="str">
        <f t="shared" si="28"/>
        <v>SIM</v>
      </c>
      <c r="G570" s="132">
        <v>41655</v>
      </c>
      <c r="H570" s="119" t="s">
        <v>44</v>
      </c>
      <c r="I570" s="119" t="s">
        <v>62</v>
      </c>
      <c r="J570" s="119">
        <v>192</v>
      </c>
      <c r="K570" s="119">
        <v>432</v>
      </c>
      <c r="L570" s="119">
        <v>4</v>
      </c>
      <c r="M570" s="119">
        <v>4</v>
      </c>
      <c r="N570" s="119">
        <v>32</v>
      </c>
      <c r="O570" s="119" t="s">
        <v>43</v>
      </c>
      <c r="P570" s="119" t="s">
        <v>43</v>
      </c>
      <c r="Q570" s="133" t="s">
        <v>43</v>
      </c>
      <c r="R570" s="134" t="s">
        <v>18</v>
      </c>
      <c r="S570" s="134" t="s">
        <v>8851</v>
      </c>
      <c r="T570" s="134" t="s">
        <v>63</v>
      </c>
      <c r="U570" s="119">
        <v>11</v>
      </c>
      <c r="V570" s="134">
        <v>12215</v>
      </c>
      <c r="W570" s="131" t="s">
        <v>3587</v>
      </c>
      <c r="X570" s="136" t="str">
        <f t="shared" si="26"/>
        <v>12215CTQQL</v>
      </c>
      <c r="Y570" s="137" t="s">
        <v>3588</v>
      </c>
      <c r="Z570" s="119" t="s">
        <v>2036</v>
      </c>
      <c r="AA570" s="119" t="s">
        <v>50</v>
      </c>
      <c r="AB570" s="131" t="s">
        <v>3589</v>
      </c>
      <c r="AC570" s="119" t="s">
        <v>87</v>
      </c>
      <c r="AD570" s="119" t="s">
        <v>2038</v>
      </c>
      <c r="AE570" s="119" t="s">
        <v>500</v>
      </c>
      <c r="AF570" s="119" t="s">
        <v>501</v>
      </c>
      <c r="AG570" s="119" t="s">
        <v>1170</v>
      </c>
      <c r="AH570" s="119"/>
      <c r="AI570" s="138" t="s">
        <v>503</v>
      </c>
      <c r="AJ570" s="133" t="s">
        <v>124</v>
      </c>
      <c r="AK570" s="133" t="s">
        <v>123</v>
      </c>
      <c r="AL570" s="133"/>
      <c r="AM570" s="133"/>
      <c r="AN570" s="133" t="s">
        <v>42</v>
      </c>
      <c r="AO570" s="133" t="s">
        <v>42</v>
      </c>
      <c r="AP570" s="133" t="s">
        <v>70</v>
      </c>
      <c r="AQ570" s="133" t="s">
        <v>71</v>
      </c>
      <c r="AR570" s="137"/>
      <c r="AS570" s="137"/>
      <c r="AT570" s="137"/>
      <c r="AU570" s="133">
        <v>1001891284</v>
      </c>
      <c r="AV570" s="133" t="s">
        <v>3590</v>
      </c>
      <c r="AW570" s="133" t="s">
        <v>3591</v>
      </c>
      <c r="AX570" s="138" t="s">
        <v>8178</v>
      </c>
      <c r="AY570" s="138"/>
      <c r="AZ570" s="138"/>
      <c r="BA570" s="138"/>
      <c r="BB570" s="138"/>
      <c r="BC570" s="300">
        <v>2026063379</v>
      </c>
      <c r="BD570" s="300" t="s">
        <v>10570</v>
      </c>
      <c r="BE570" s="138"/>
    </row>
    <row r="571" spans="1:57" s="140" customFormat="1" ht="12" customHeight="1">
      <c r="A571" s="119">
        <v>2013</v>
      </c>
      <c r="B571" s="142" t="s">
        <v>138</v>
      </c>
      <c r="C571" s="119" t="s">
        <v>3436</v>
      </c>
      <c r="D571" s="131" t="s">
        <v>43</v>
      </c>
      <c r="E571" s="131" t="str">
        <f t="shared" si="27"/>
        <v>SIM</v>
      </c>
      <c r="F571" s="131" t="str">
        <f t="shared" si="28"/>
        <v>SIM</v>
      </c>
      <c r="G571" s="132">
        <v>41695</v>
      </c>
      <c r="H571" s="119" t="s">
        <v>44</v>
      </c>
      <c r="I571" s="119" t="s">
        <v>62</v>
      </c>
      <c r="J571" s="119">
        <v>192</v>
      </c>
      <c r="K571" s="119">
        <v>432</v>
      </c>
      <c r="L571" s="119">
        <v>4</v>
      </c>
      <c r="M571" s="119">
        <v>4</v>
      </c>
      <c r="N571" s="119">
        <v>32</v>
      </c>
      <c r="O571" s="119" t="s">
        <v>43</v>
      </c>
      <c r="P571" s="119" t="s">
        <v>43</v>
      </c>
      <c r="Q571" s="133" t="s">
        <v>43</v>
      </c>
      <c r="R571" s="134" t="s">
        <v>18</v>
      </c>
      <c r="S571" s="134" t="s">
        <v>8851</v>
      </c>
      <c r="T571" s="134" t="s">
        <v>63</v>
      </c>
      <c r="U571" s="119">
        <v>13</v>
      </c>
      <c r="V571" s="134">
        <v>11502</v>
      </c>
      <c r="W571" s="135" t="s">
        <v>3544</v>
      </c>
      <c r="X571" s="136" t="str">
        <f t="shared" si="26"/>
        <v>11502COSPF</v>
      </c>
      <c r="Y571" s="137" t="s">
        <v>10728</v>
      </c>
      <c r="Z571" s="119" t="s">
        <v>3545</v>
      </c>
      <c r="AA571" s="119" t="s">
        <v>2282</v>
      </c>
      <c r="AB571" s="131" t="s">
        <v>3546</v>
      </c>
      <c r="AC571" s="119" t="s">
        <v>348</v>
      </c>
      <c r="AD571" s="119" t="s">
        <v>42</v>
      </c>
      <c r="AE571" s="119" t="s">
        <v>3547</v>
      </c>
      <c r="AF571" s="119" t="s">
        <v>744</v>
      </c>
      <c r="AG571" s="119" t="s">
        <v>745</v>
      </c>
      <c r="AH571" s="119"/>
      <c r="AI571" s="138" t="s">
        <v>802</v>
      </c>
      <c r="AJ571" s="133" t="s">
        <v>57</v>
      </c>
      <c r="AK571" s="133" t="s">
        <v>58</v>
      </c>
      <c r="AL571" s="133"/>
      <c r="AM571" s="133"/>
      <c r="AN571" s="133" t="s">
        <v>42</v>
      </c>
      <c r="AO571" s="133" t="s">
        <v>42</v>
      </c>
      <c r="AP571" s="133" t="s">
        <v>202</v>
      </c>
      <c r="AQ571" s="133" t="s">
        <v>126</v>
      </c>
      <c r="AR571" s="137"/>
      <c r="AS571" s="137"/>
      <c r="AT571" s="137"/>
      <c r="AU571" s="133">
        <v>1003669716</v>
      </c>
      <c r="AV571" s="133" t="s">
        <v>859</v>
      </c>
      <c r="AW571" s="133" t="s">
        <v>860</v>
      </c>
      <c r="AX571" s="138" t="s">
        <v>8178</v>
      </c>
      <c r="AY571" s="138"/>
      <c r="AZ571" s="138"/>
      <c r="BA571" s="138"/>
      <c r="BB571" s="138"/>
      <c r="BC571" s="300">
        <v>2026063379</v>
      </c>
      <c r="BD571" s="300" t="s">
        <v>9445</v>
      </c>
      <c r="BE571" s="138"/>
    </row>
    <row r="572" spans="1:57" s="140" customFormat="1" ht="12" customHeight="1">
      <c r="A572" s="119">
        <v>2013</v>
      </c>
      <c r="B572" s="142" t="s">
        <v>138</v>
      </c>
      <c r="C572" s="119" t="s">
        <v>3436</v>
      </c>
      <c r="D572" s="131" t="s">
        <v>43</v>
      </c>
      <c r="E572" s="131" t="str">
        <f t="shared" si="27"/>
        <v>SIM</v>
      </c>
      <c r="F572" s="131" t="str">
        <f t="shared" si="28"/>
        <v>SIM</v>
      </c>
      <c r="G572" s="132">
        <v>41655</v>
      </c>
      <c r="H572" s="119" t="s">
        <v>44</v>
      </c>
      <c r="I572" s="119" t="s">
        <v>62</v>
      </c>
      <c r="J572" s="119">
        <v>192</v>
      </c>
      <c r="K572" s="119">
        <v>432</v>
      </c>
      <c r="L572" s="119">
        <v>4</v>
      </c>
      <c r="M572" s="119">
        <v>4</v>
      </c>
      <c r="N572" s="119">
        <v>32</v>
      </c>
      <c r="O572" s="119" t="s">
        <v>43</v>
      </c>
      <c r="P572" s="119" t="s">
        <v>43</v>
      </c>
      <c r="Q572" s="133" t="s">
        <v>43</v>
      </c>
      <c r="R572" s="134" t="s">
        <v>18</v>
      </c>
      <c r="S572" s="134" t="s">
        <v>8851</v>
      </c>
      <c r="T572" s="134" t="s">
        <v>63</v>
      </c>
      <c r="U572" s="119">
        <v>11</v>
      </c>
      <c r="V572" s="134">
        <v>11330</v>
      </c>
      <c r="W572" s="135" t="s">
        <v>3507</v>
      </c>
      <c r="X572" s="136" t="str">
        <f t="shared" si="26"/>
        <v>11330JQSWA</v>
      </c>
      <c r="Y572" s="137" t="s">
        <v>3508</v>
      </c>
      <c r="Z572" s="119" t="s">
        <v>2424</v>
      </c>
      <c r="AA572" s="119" t="s">
        <v>2432</v>
      </c>
      <c r="AB572" s="131" t="s">
        <v>3509</v>
      </c>
      <c r="AC572" s="119" t="s">
        <v>87</v>
      </c>
      <c r="AD572" s="119" t="s">
        <v>2434</v>
      </c>
      <c r="AE572" s="119" t="s">
        <v>1078</v>
      </c>
      <c r="AF572" s="119" t="s">
        <v>501</v>
      </c>
      <c r="AG572" s="119" t="s">
        <v>502</v>
      </c>
      <c r="AH572" s="119"/>
      <c r="AI572" s="138" t="s">
        <v>503</v>
      </c>
      <c r="AJ572" s="133" t="s">
        <v>123</v>
      </c>
      <c r="AK572" s="133" t="s">
        <v>124</v>
      </c>
      <c r="AL572" s="133"/>
      <c r="AM572" s="133"/>
      <c r="AN572" s="133" t="s">
        <v>42</v>
      </c>
      <c r="AO572" s="133" t="s">
        <v>42</v>
      </c>
      <c r="AP572" s="133" t="s">
        <v>70</v>
      </c>
      <c r="AQ572" s="133" t="s">
        <v>126</v>
      </c>
      <c r="AR572" s="137"/>
      <c r="AS572" s="137"/>
      <c r="AT572" s="137"/>
      <c r="AU572" s="133">
        <v>1001891250</v>
      </c>
      <c r="AV572" s="133" t="s">
        <v>3510</v>
      </c>
      <c r="AW572" s="133" t="s">
        <v>3511</v>
      </c>
      <c r="AX572" s="138" t="s">
        <v>8179</v>
      </c>
      <c r="AY572" s="138"/>
      <c r="AZ572" s="138"/>
      <c r="BA572" s="138"/>
      <c r="BB572" s="138"/>
      <c r="BC572" s="300">
        <v>2026063379</v>
      </c>
      <c r="BD572" s="300" t="s">
        <v>9446</v>
      </c>
      <c r="BE572" s="138"/>
    </row>
    <row r="573" spans="1:57" s="140" customFormat="1" ht="12" customHeight="1">
      <c r="A573" s="119">
        <v>2013</v>
      </c>
      <c r="B573" s="142" t="s">
        <v>138</v>
      </c>
      <c r="C573" s="119" t="s">
        <v>3436</v>
      </c>
      <c r="D573" s="131" t="s">
        <v>43</v>
      </c>
      <c r="E573" s="131" t="str">
        <f t="shared" si="27"/>
        <v>SIM</v>
      </c>
      <c r="F573" s="131" t="str">
        <f t="shared" si="28"/>
        <v>SIM</v>
      </c>
      <c r="G573" s="132">
        <v>41677</v>
      </c>
      <c r="H573" s="119" t="s">
        <v>44</v>
      </c>
      <c r="I573" s="119" t="s">
        <v>62</v>
      </c>
      <c r="J573" s="119">
        <v>192</v>
      </c>
      <c r="K573" s="119">
        <v>432</v>
      </c>
      <c r="L573" s="119">
        <v>4</v>
      </c>
      <c r="M573" s="119">
        <v>4</v>
      </c>
      <c r="N573" s="119">
        <v>32</v>
      </c>
      <c r="O573" s="119" t="s">
        <v>43</v>
      </c>
      <c r="P573" s="119" t="s">
        <v>43</v>
      </c>
      <c r="Q573" s="133" t="s">
        <v>43</v>
      </c>
      <c r="R573" s="134" t="s">
        <v>18</v>
      </c>
      <c r="S573" s="134" t="s">
        <v>8851</v>
      </c>
      <c r="T573" s="134" t="s">
        <v>63</v>
      </c>
      <c r="U573" s="119">
        <v>11</v>
      </c>
      <c r="V573" s="134">
        <v>11000</v>
      </c>
      <c r="W573" s="135" t="s">
        <v>3442</v>
      </c>
      <c r="X573" s="136" t="str">
        <f t="shared" si="26"/>
        <v>11000NIUFO</v>
      </c>
      <c r="Y573" s="137" t="s">
        <v>3443</v>
      </c>
      <c r="Z573" s="119" t="s">
        <v>346</v>
      </c>
      <c r="AA573" s="119" t="s">
        <v>3444</v>
      </c>
      <c r="AB573" s="131" t="s">
        <v>3445</v>
      </c>
      <c r="AC573" s="119" t="s">
        <v>87</v>
      </c>
      <c r="AD573" s="119" t="s">
        <v>3446</v>
      </c>
      <c r="AE573" s="119" t="s">
        <v>2074</v>
      </c>
      <c r="AF573" s="119" t="s">
        <v>2075</v>
      </c>
      <c r="AG573" s="119" t="s">
        <v>2076</v>
      </c>
      <c r="AH573" s="119"/>
      <c r="AI573" s="119" t="s">
        <v>2077</v>
      </c>
      <c r="AJ573" s="133" t="s">
        <v>123</v>
      </c>
      <c r="AK573" s="133" t="s">
        <v>124</v>
      </c>
      <c r="AL573" s="133"/>
      <c r="AM573" s="133"/>
      <c r="AN573" s="133" t="s">
        <v>42</v>
      </c>
      <c r="AO573" s="133" t="s">
        <v>42</v>
      </c>
      <c r="AP573" s="133" t="s">
        <v>70</v>
      </c>
      <c r="AQ573" s="133" t="s">
        <v>126</v>
      </c>
      <c r="AR573" s="137"/>
      <c r="AS573" s="137"/>
      <c r="AT573" s="137"/>
      <c r="AU573" s="133">
        <v>1001891322</v>
      </c>
      <c r="AV573" s="133" t="s">
        <v>3447</v>
      </c>
      <c r="AW573" s="133" t="s">
        <v>3448</v>
      </c>
      <c r="AX573" s="138" t="s">
        <v>8179</v>
      </c>
      <c r="AY573" s="138"/>
      <c r="AZ573" s="138"/>
      <c r="BA573" s="138"/>
      <c r="BB573" s="138"/>
      <c r="BC573" s="300">
        <v>2026063379</v>
      </c>
      <c r="BD573" s="300" t="s">
        <v>9447</v>
      </c>
      <c r="BE573" s="138"/>
    </row>
    <row r="574" spans="1:57" s="140" customFormat="1" ht="12" customHeight="1">
      <c r="A574" s="119">
        <v>2013</v>
      </c>
      <c r="B574" s="142" t="s">
        <v>138</v>
      </c>
      <c r="C574" s="119" t="s">
        <v>3436</v>
      </c>
      <c r="D574" s="131" t="s">
        <v>43</v>
      </c>
      <c r="E574" s="131" t="str">
        <f t="shared" si="27"/>
        <v>SIM</v>
      </c>
      <c r="F574" s="131" t="str">
        <f t="shared" si="28"/>
        <v>SIM</v>
      </c>
      <c r="G574" s="132">
        <v>41628</v>
      </c>
      <c r="H574" s="119" t="s">
        <v>44</v>
      </c>
      <c r="I574" s="119" t="s">
        <v>62</v>
      </c>
      <c r="J574" s="119">
        <v>192</v>
      </c>
      <c r="K574" s="119">
        <v>432</v>
      </c>
      <c r="L574" s="119">
        <v>4</v>
      </c>
      <c r="M574" s="119">
        <v>4</v>
      </c>
      <c r="N574" s="119">
        <v>32</v>
      </c>
      <c r="O574" s="119" t="s">
        <v>43</v>
      </c>
      <c r="P574" s="119" t="s">
        <v>43</v>
      </c>
      <c r="Q574" s="133" t="s">
        <v>43</v>
      </c>
      <c r="R574" s="134" t="s">
        <v>18</v>
      </c>
      <c r="S574" s="134" t="s">
        <v>8851</v>
      </c>
      <c r="T574" s="134" t="s">
        <v>63</v>
      </c>
      <c r="U574" s="119">
        <v>19</v>
      </c>
      <c r="V574" s="134">
        <v>11135</v>
      </c>
      <c r="W574" s="135" t="s">
        <v>3457</v>
      </c>
      <c r="X574" s="136" t="str">
        <f t="shared" si="26"/>
        <v>11135DLURD</v>
      </c>
      <c r="Y574" s="137" t="s">
        <v>3458</v>
      </c>
      <c r="Z574" s="119" t="s">
        <v>444</v>
      </c>
      <c r="AA574" s="119" t="s">
        <v>455</v>
      </c>
      <c r="AB574" s="131" t="s">
        <v>3459</v>
      </c>
      <c r="AC574" s="119" t="s">
        <v>87</v>
      </c>
      <c r="AD574" s="119" t="s">
        <v>457</v>
      </c>
      <c r="AE574" s="119" t="s">
        <v>447</v>
      </c>
      <c r="AF574" s="119" t="s">
        <v>458</v>
      </c>
      <c r="AG574" s="119" t="s">
        <v>90</v>
      </c>
      <c r="AH574" s="119"/>
      <c r="AI574" s="138" t="s">
        <v>474</v>
      </c>
      <c r="AJ574" s="133" t="s">
        <v>58</v>
      </c>
      <c r="AK574" s="133" t="s">
        <v>57</v>
      </c>
      <c r="AL574" s="133"/>
      <c r="AM574" s="133"/>
      <c r="AN574" s="133" t="s">
        <v>42</v>
      </c>
      <c r="AO574" s="133" t="s">
        <v>42</v>
      </c>
      <c r="AP574" s="133">
        <v>1530</v>
      </c>
      <c r="AQ574" s="133" t="s">
        <v>126</v>
      </c>
      <c r="AR574" s="137"/>
      <c r="AS574" s="137"/>
      <c r="AT574" s="137"/>
      <c r="AU574" s="133">
        <v>1003667497</v>
      </c>
      <c r="AV574" s="133" t="s">
        <v>3460</v>
      </c>
      <c r="AW574" s="133" t="s">
        <v>3461</v>
      </c>
      <c r="AX574" s="138" t="s">
        <v>8179</v>
      </c>
      <c r="AY574" s="138"/>
      <c r="AZ574" s="138"/>
      <c r="BA574" s="138"/>
      <c r="BB574" s="138"/>
      <c r="BC574" s="300">
        <v>2026063379</v>
      </c>
      <c r="BD574" s="300" t="s">
        <v>9448</v>
      </c>
      <c r="BE574" s="138"/>
    </row>
    <row r="575" spans="1:57" s="140" customFormat="1" ht="12" customHeight="1">
      <c r="A575" s="119">
        <v>2013</v>
      </c>
      <c r="B575" s="142" t="s">
        <v>138</v>
      </c>
      <c r="C575" s="119" t="s">
        <v>3436</v>
      </c>
      <c r="D575" s="131" t="s">
        <v>43</v>
      </c>
      <c r="E575" s="131" t="str">
        <f t="shared" si="27"/>
        <v>SIM</v>
      </c>
      <c r="F575" s="131" t="str">
        <f t="shared" si="28"/>
        <v>SIM</v>
      </c>
      <c r="G575" s="132">
        <v>41621</v>
      </c>
      <c r="H575" s="119" t="s">
        <v>44</v>
      </c>
      <c r="I575" s="119" t="s">
        <v>62</v>
      </c>
      <c r="J575" s="119">
        <v>192</v>
      </c>
      <c r="K575" s="119">
        <v>432</v>
      </c>
      <c r="L575" s="119">
        <v>4</v>
      </c>
      <c r="M575" s="119">
        <v>4</v>
      </c>
      <c r="N575" s="119">
        <v>32</v>
      </c>
      <c r="O575" s="119" t="s">
        <v>43</v>
      </c>
      <c r="P575" s="119" t="s">
        <v>43</v>
      </c>
      <c r="Q575" s="133" t="s">
        <v>43</v>
      </c>
      <c r="R575" s="134" t="s">
        <v>18</v>
      </c>
      <c r="S575" s="134" t="s">
        <v>8851</v>
      </c>
      <c r="T575" s="134" t="s">
        <v>63</v>
      </c>
      <c r="U575" s="119">
        <v>12</v>
      </c>
      <c r="V575" s="134">
        <v>11467</v>
      </c>
      <c r="W575" s="135" t="s">
        <v>3527</v>
      </c>
      <c r="X575" s="136" t="str">
        <f t="shared" si="26"/>
        <v>11467LMVIM</v>
      </c>
      <c r="Y575" s="137" t="s">
        <v>3528</v>
      </c>
      <c r="Z575" s="119" t="s">
        <v>1582</v>
      </c>
      <c r="AA575" s="119" t="s">
        <v>1583</v>
      </c>
      <c r="AB575" s="131" t="s">
        <v>3529</v>
      </c>
      <c r="AC575" s="119" t="s">
        <v>52</v>
      </c>
      <c r="AD575" s="119" t="s">
        <v>42</v>
      </c>
      <c r="AE575" s="119" t="s">
        <v>1585</v>
      </c>
      <c r="AF575" s="119" t="s">
        <v>78</v>
      </c>
      <c r="AG575" s="119" t="s">
        <v>79</v>
      </c>
      <c r="AH575" s="119"/>
      <c r="AI575" s="119" t="s">
        <v>1230</v>
      </c>
      <c r="AJ575" s="133" t="s">
        <v>57</v>
      </c>
      <c r="AK575" s="133" t="s">
        <v>58</v>
      </c>
      <c r="AL575" s="133"/>
      <c r="AM575" s="133"/>
      <c r="AN575" s="133" t="s">
        <v>42</v>
      </c>
      <c r="AO575" s="133" t="s">
        <v>42</v>
      </c>
      <c r="AP575" s="133" t="s">
        <v>70</v>
      </c>
      <c r="AQ575" s="133" t="s">
        <v>126</v>
      </c>
      <c r="AR575" s="137"/>
      <c r="AS575" s="137"/>
      <c r="AT575" s="137"/>
      <c r="AU575" s="145">
        <v>1003670960</v>
      </c>
      <c r="AV575" s="133" t="s">
        <v>3530</v>
      </c>
      <c r="AW575" s="133" t="s">
        <v>3531</v>
      </c>
      <c r="AX575" s="138" t="s">
        <v>8178</v>
      </c>
      <c r="AY575" s="138"/>
      <c r="AZ575" s="138"/>
      <c r="BA575" s="138"/>
      <c r="BB575" s="138"/>
      <c r="BC575" s="300">
        <v>2026063379</v>
      </c>
      <c r="BD575" s="300" t="s">
        <v>9449</v>
      </c>
      <c r="BE575" s="138"/>
    </row>
    <row r="576" spans="1:57" s="140" customFormat="1" ht="12" customHeight="1">
      <c r="A576" s="119">
        <v>2013</v>
      </c>
      <c r="B576" s="142" t="s">
        <v>138</v>
      </c>
      <c r="C576" s="119" t="s">
        <v>3436</v>
      </c>
      <c r="D576" s="131" t="s">
        <v>43</v>
      </c>
      <c r="E576" s="131" t="str">
        <f t="shared" si="27"/>
        <v>SIM</v>
      </c>
      <c r="F576" s="131" t="str">
        <f t="shared" si="28"/>
        <v>SIM</v>
      </c>
      <c r="G576" s="132">
        <v>41621</v>
      </c>
      <c r="H576" s="119" t="s">
        <v>44</v>
      </c>
      <c r="I576" s="119" t="s">
        <v>62</v>
      </c>
      <c r="J576" s="119">
        <v>192</v>
      </c>
      <c r="K576" s="119">
        <v>432</v>
      </c>
      <c r="L576" s="119">
        <v>4</v>
      </c>
      <c r="M576" s="119">
        <v>4</v>
      </c>
      <c r="N576" s="119">
        <v>32</v>
      </c>
      <c r="O576" s="119" t="s">
        <v>43</v>
      </c>
      <c r="P576" s="119" t="s">
        <v>43</v>
      </c>
      <c r="Q576" s="133" t="s">
        <v>43</v>
      </c>
      <c r="R576" s="134" t="s">
        <v>18</v>
      </c>
      <c r="S576" s="134" t="s">
        <v>8851</v>
      </c>
      <c r="T576" s="134" t="s">
        <v>63</v>
      </c>
      <c r="U576" s="119">
        <v>12</v>
      </c>
      <c r="V576" s="134">
        <v>11467</v>
      </c>
      <c r="W576" s="135" t="s">
        <v>3532</v>
      </c>
      <c r="X576" s="136" t="str">
        <f t="shared" ref="X576:X639" si="29">V576&amp;AA576&amp;W576</f>
        <v>11467LMVIN</v>
      </c>
      <c r="Y576" s="137" t="s">
        <v>3533</v>
      </c>
      <c r="Z576" s="119" t="s">
        <v>1582</v>
      </c>
      <c r="AA576" s="119" t="s">
        <v>1583</v>
      </c>
      <c r="AB576" s="131" t="s">
        <v>3534</v>
      </c>
      <c r="AC576" s="119" t="s">
        <v>52</v>
      </c>
      <c r="AD576" s="119" t="s">
        <v>42</v>
      </c>
      <c r="AE576" s="119" t="s">
        <v>1585</v>
      </c>
      <c r="AF576" s="119" t="s">
        <v>78</v>
      </c>
      <c r="AG576" s="119" t="s">
        <v>79</v>
      </c>
      <c r="AH576" s="119"/>
      <c r="AI576" s="119" t="s">
        <v>1230</v>
      </c>
      <c r="AJ576" s="133" t="s">
        <v>57</v>
      </c>
      <c r="AK576" s="133" t="s">
        <v>58</v>
      </c>
      <c r="AL576" s="133"/>
      <c r="AM576" s="133"/>
      <c r="AN576" s="133" t="s">
        <v>42</v>
      </c>
      <c r="AO576" s="133" t="s">
        <v>42</v>
      </c>
      <c r="AP576" s="133" t="s">
        <v>70</v>
      </c>
      <c r="AQ576" s="133" t="s">
        <v>126</v>
      </c>
      <c r="AR576" s="137"/>
      <c r="AS576" s="137"/>
      <c r="AT576" s="137"/>
      <c r="AU576" s="145">
        <v>1003671109</v>
      </c>
      <c r="AV576" s="133" t="s">
        <v>3535</v>
      </c>
      <c r="AW576" s="133" t="s">
        <v>3536</v>
      </c>
      <c r="AX576" s="138" t="s">
        <v>8178</v>
      </c>
      <c r="AY576" s="138"/>
      <c r="AZ576" s="138"/>
      <c r="BA576" s="138"/>
      <c r="BB576" s="138"/>
      <c r="BC576" s="300">
        <v>2026063379</v>
      </c>
      <c r="BD576" s="300" t="s">
        <v>9450</v>
      </c>
      <c r="BE576" s="138"/>
    </row>
    <row r="577" spans="1:57" s="140" customFormat="1" ht="12" customHeight="1">
      <c r="A577" s="119">
        <v>2013</v>
      </c>
      <c r="B577" s="142" t="s">
        <v>138</v>
      </c>
      <c r="C577" s="119" t="s">
        <v>3436</v>
      </c>
      <c r="D577" s="131" t="s">
        <v>43</v>
      </c>
      <c r="E577" s="131" t="str">
        <f t="shared" si="27"/>
        <v>SIM</v>
      </c>
      <c r="F577" s="131" t="str">
        <f t="shared" si="28"/>
        <v>SIM</v>
      </c>
      <c r="G577" s="132">
        <v>41684</v>
      </c>
      <c r="H577" s="119" t="s">
        <v>44</v>
      </c>
      <c r="I577" s="119" t="s">
        <v>62</v>
      </c>
      <c r="J577" s="119">
        <v>192</v>
      </c>
      <c r="K577" s="119">
        <v>432</v>
      </c>
      <c r="L577" s="119">
        <v>4</v>
      </c>
      <c r="M577" s="119">
        <v>4</v>
      </c>
      <c r="N577" s="119">
        <v>32</v>
      </c>
      <c r="O577" s="119" t="s">
        <v>43</v>
      </c>
      <c r="P577" s="119" t="s">
        <v>43</v>
      </c>
      <c r="Q577" s="133" t="s">
        <v>43</v>
      </c>
      <c r="R577" s="134" t="s">
        <v>18</v>
      </c>
      <c r="S577" s="134" t="s">
        <v>8851</v>
      </c>
      <c r="T577" s="134" t="s">
        <v>63</v>
      </c>
      <c r="U577" s="119">
        <v>15</v>
      </c>
      <c r="V577" s="134">
        <v>11497</v>
      </c>
      <c r="W577" s="135" t="s">
        <v>3537</v>
      </c>
      <c r="X577" s="136" t="str">
        <f t="shared" si="29"/>
        <v>11497PFVPD</v>
      </c>
      <c r="Y577" s="137" t="s">
        <v>3538</v>
      </c>
      <c r="Z577" s="119" t="s">
        <v>3539</v>
      </c>
      <c r="AA577" s="119" t="s">
        <v>3540</v>
      </c>
      <c r="AB577" s="131" t="s">
        <v>3541</v>
      </c>
      <c r="AC577" s="119" t="s">
        <v>87</v>
      </c>
      <c r="AD577" s="119" t="s">
        <v>42</v>
      </c>
      <c r="AE577" s="119" t="s">
        <v>945</v>
      </c>
      <c r="AF577" s="143" t="s">
        <v>992</v>
      </c>
      <c r="AG577" s="143" t="s">
        <v>487</v>
      </c>
      <c r="AH577" s="143"/>
      <c r="AI577" s="119" t="s">
        <v>488</v>
      </c>
      <c r="AJ577" s="133" t="s">
        <v>58</v>
      </c>
      <c r="AK577" s="133" t="s">
        <v>57</v>
      </c>
      <c r="AL577" s="133"/>
      <c r="AM577" s="133"/>
      <c r="AN577" s="133" t="s">
        <v>42</v>
      </c>
      <c r="AO577" s="133" t="s">
        <v>42</v>
      </c>
      <c r="AP577" s="133" t="s">
        <v>858</v>
      </c>
      <c r="AQ577" s="133" t="s">
        <v>126</v>
      </c>
      <c r="AR577" s="137"/>
      <c r="AS577" s="137"/>
      <c r="AT577" s="137"/>
      <c r="AU577" s="133">
        <v>1003670358</v>
      </c>
      <c r="AV577" s="133" t="s">
        <v>3542</v>
      </c>
      <c r="AW577" s="133" t="s">
        <v>3543</v>
      </c>
      <c r="AX577" s="138" t="s">
        <v>8178</v>
      </c>
      <c r="AY577" s="138"/>
      <c r="AZ577" s="138"/>
      <c r="BA577" s="138"/>
      <c r="BB577" s="138"/>
      <c r="BC577" s="300">
        <v>2026063379</v>
      </c>
      <c r="BD577" s="300" t="s">
        <v>9451</v>
      </c>
      <c r="BE577" s="138"/>
    </row>
    <row r="578" spans="1:57" s="140" customFormat="1" ht="12" customHeight="1">
      <c r="A578" s="119">
        <v>2013</v>
      </c>
      <c r="B578" s="142" t="s">
        <v>138</v>
      </c>
      <c r="C578" s="119" t="s">
        <v>3436</v>
      </c>
      <c r="D578" s="131" t="s">
        <v>43</v>
      </c>
      <c r="E578" s="131" t="str">
        <f t="shared" ref="E578:E641" si="30">IF(G578="","","SIM")</f>
        <v>SIM</v>
      </c>
      <c r="F578" s="131" t="str">
        <f t="shared" ref="F578:F641" si="31">IF(G578="","","SIM")</f>
        <v>SIM</v>
      </c>
      <c r="G578" s="132">
        <v>41624</v>
      </c>
      <c r="H578" s="119" t="s">
        <v>44</v>
      </c>
      <c r="I578" s="119" t="s">
        <v>62</v>
      </c>
      <c r="J578" s="119">
        <v>192</v>
      </c>
      <c r="K578" s="119">
        <v>432</v>
      </c>
      <c r="L578" s="119">
        <v>4</v>
      </c>
      <c r="M578" s="119">
        <v>4</v>
      </c>
      <c r="N578" s="119">
        <v>32</v>
      </c>
      <c r="O578" s="119" t="s">
        <v>43</v>
      </c>
      <c r="P578" s="119" t="s">
        <v>43</v>
      </c>
      <c r="Q578" s="133" t="s">
        <v>43</v>
      </c>
      <c r="R578" s="134" t="s">
        <v>18</v>
      </c>
      <c r="S578" s="134" t="s">
        <v>8851</v>
      </c>
      <c r="T578" s="134" t="s">
        <v>63</v>
      </c>
      <c r="U578" s="119">
        <v>16</v>
      </c>
      <c r="V578" s="134">
        <v>11041</v>
      </c>
      <c r="W578" s="135" t="s">
        <v>3449</v>
      </c>
      <c r="X578" s="136" t="str">
        <f t="shared" si="29"/>
        <v>11041ADYBP</v>
      </c>
      <c r="Y578" s="137" t="s">
        <v>3450</v>
      </c>
      <c r="Z578" s="119" t="s">
        <v>2129</v>
      </c>
      <c r="AA578" s="119" t="s">
        <v>798</v>
      </c>
      <c r="AB578" s="131" t="s">
        <v>3451</v>
      </c>
      <c r="AC578" s="119" t="s">
        <v>52</v>
      </c>
      <c r="AD578" s="119" t="s">
        <v>42</v>
      </c>
      <c r="AE578" s="119" t="s">
        <v>2131</v>
      </c>
      <c r="AF578" s="119" t="s">
        <v>98</v>
      </c>
      <c r="AG578" s="119" t="s">
        <v>99</v>
      </c>
      <c r="AH578" s="119"/>
      <c r="AI578" s="138" t="s">
        <v>1773</v>
      </c>
      <c r="AJ578" s="133" t="s">
        <v>58</v>
      </c>
      <c r="AK578" s="133" t="s">
        <v>57</v>
      </c>
      <c r="AL578" s="133"/>
      <c r="AM578" s="133"/>
      <c r="AN578" s="133" t="s">
        <v>42</v>
      </c>
      <c r="AO578" s="133" t="s">
        <v>42</v>
      </c>
      <c r="AP578" s="133" t="s">
        <v>70</v>
      </c>
      <c r="AQ578" s="133" t="s">
        <v>126</v>
      </c>
      <c r="AR578" s="137"/>
      <c r="AS578" s="137"/>
      <c r="AT578" s="137"/>
      <c r="AU578" s="133">
        <v>1001891110</v>
      </c>
      <c r="AV578" s="133" t="s">
        <v>149</v>
      </c>
      <c r="AW578" s="133" t="s">
        <v>150</v>
      </c>
      <c r="AX578" s="138" t="s">
        <v>8179</v>
      </c>
      <c r="AY578" s="138"/>
      <c r="AZ578" s="138"/>
      <c r="BA578" s="138"/>
      <c r="BB578" s="138"/>
      <c r="BC578" s="300">
        <v>2026063379</v>
      </c>
      <c r="BD578" s="300" t="s">
        <v>9452</v>
      </c>
      <c r="BE578" s="138"/>
    </row>
    <row r="579" spans="1:57" s="140" customFormat="1" ht="12" customHeight="1">
      <c r="A579" s="119">
        <v>2013</v>
      </c>
      <c r="B579" s="142" t="s">
        <v>138</v>
      </c>
      <c r="C579" s="119" t="s">
        <v>3436</v>
      </c>
      <c r="D579" s="131" t="s">
        <v>43</v>
      </c>
      <c r="E579" s="131" t="str">
        <f t="shared" si="30"/>
        <v>SIM</v>
      </c>
      <c r="F579" s="131" t="str">
        <f t="shared" si="31"/>
        <v>SIM</v>
      </c>
      <c r="G579" s="132">
        <v>41712</v>
      </c>
      <c r="H579" s="119" t="s">
        <v>44</v>
      </c>
      <c r="I579" s="119" t="s">
        <v>62</v>
      </c>
      <c r="J579" s="119">
        <v>192</v>
      </c>
      <c r="K579" s="119">
        <v>432</v>
      </c>
      <c r="L579" s="119">
        <v>4</v>
      </c>
      <c r="M579" s="119">
        <v>4</v>
      </c>
      <c r="N579" s="119">
        <v>32</v>
      </c>
      <c r="O579" s="119" t="s">
        <v>43</v>
      </c>
      <c r="P579" s="119" t="s">
        <v>43</v>
      </c>
      <c r="Q579" s="133" t="s">
        <v>43</v>
      </c>
      <c r="R579" s="134" t="s">
        <v>18</v>
      </c>
      <c r="S579" s="134" t="s">
        <v>8851</v>
      </c>
      <c r="T579" s="134" t="s">
        <v>63</v>
      </c>
      <c r="U579" s="119">
        <v>15</v>
      </c>
      <c r="V579" s="134">
        <v>11609</v>
      </c>
      <c r="W579" s="135" t="s">
        <v>3561</v>
      </c>
      <c r="X579" s="136" t="str">
        <f t="shared" si="29"/>
        <v>11609ATZCB</v>
      </c>
      <c r="Y579" s="137" t="s">
        <v>10655</v>
      </c>
      <c r="Z579" s="119" t="s">
        <v>703</v>
      </c>
      <c r="AA579" s="119" t="s">
        <v>22</v>
      </c>
      <c r="AB579" s="131" t="s">
        <v>3562</v>
      </c>
      <c r="AC579" s="119" t="s">
        <v>87</v>
      </c>
      <c r="AD579" s="119" t="s">
        <v>3563</v>
      </c>
      <c r="AE579" s="119" t="s">
        <v>3564</v>
      </c>
      <c r="AF579" s="119" t="s">
        <v>89</v>
      </c>
      <c r="AG579" s="119" t="s">
        <v>90</v>
      </c>
      <c r="AH579" s="119"/>
      <c r="AI579" s="138" t="s">
        <v>364</v>
      </c>
      <c r="AJ579" s="133" t="s">
        <v>58</v>
      </c>
      <c r="AK579" s="133" t="s">
        <v>57</v>
      </c>
      <c r="AL579" s="133"/>
      <c r="AM579" s="133"/>
      <c r="AN579" s="133" t="s">
        <v>42</v>
      </c>
      <c r="AO579" s="133" t="s">
        <v>42</v>
      </c>
      <c r="AP579" s="133" t="s">
        <v>70</v>
      </c>
      <c r="AQ579" s="133" t="s">
        <v>126</v>
      </c>
      <c r="AR579" s="137"/>
      <c r="AS579" s="137"/>
      <c r="AT579" s="137"/>
      <c r="AU579" s="133">
        <v>1003666318</v>
      </c>
      <c r="AV579" s="133" t="s">
        <v>3565</v>
      </c>
      <c r="AW579" s="133" t="s">
        <v>3566</v>
      </c>
      <c r="AX579" s="138" t="s">
        <v>8178</v>
      </c>
      <c r="AY579" s="138"/>
      <c r="AZ579" s="138"/>
      <c r="BA579" s="138"/>
      <c r="BB579" s="138"/>
      <c r="BC579" s="300">
        <v>2026063379</v>
      </c>
      <c r="BD579" s="300" t="s">
        <v>9453</v>
      </c>
      <c r="BE579" s="138"/>
    </row>
    <row r="580" spans="1:57" s="140" customFormat="1" ht="12" customHeight="1">
      <c r="A580" s="119">
        <v>2013</v>
      </c>
      <c r="B580" s="142" t="s">
        <v>138</v>
      </c>
      <c r="C580" s="119" t="s">
        <v>3436</v>
      </c>
      <c r="D580" s="131" t="s">
        <v>43</v>
      </c>
      <c r="E580" s="131" t="str">
        <f t="shared" si="30"/>
        <v>SIM</v>
      </c>
      <c r="F580" s="131" t="str">
        <f t="shared" si="31"/>
        <v>SIM</v>
      </c>
      <c r="G580" s="132">
        <v>41731</v>
      </c>
      <c r="H580" s="119" t="s">
        <v>44</v>
      </c>
      <c r="I580" s="119" t="s">
        <v>62</v>
      </c>
      <c r="J580" s="119">
        <v>192</v>
      </c>
      <c r="K580" s="119">
        <v>432</v>
      </c>
      <c r="L580" s="119">
        <v>4</v>
      </c>
      <c r="M580" s="119">
        <v>4</v>
      </c>
      <c r="N580" s="119">
        <v>32</v>
      </c>
      <c r="O580" s="119" t="s">
        <v>43</v>
      </c>
      <c r="P580" s="119" t="s">
        <v>43</v>
      </c>
      <c r="Q580" s="133" t="s">
        <v>43</v>
      </c>
      <c r="R580" s="134" t="s">
        <v>18</v>
      </c>
      <c r="S580" s="134" t="s">
        <v>8851</v>
      </c>
      <c r="T580" s="134" t="s">
        <v>63</v>
      </c>
      <c r="U580" s="119">
        <v>15</v>
      </c>
      <c r="V580" s="134">
        <v>11609</v>
      </c>
      <c r="W580" s="135" t="s">
        <v>3555</v>
      </c>
      <c r="X580" s="136" t="str">
        <f t="shared" si="29"/>
        <v>11609ASZKB</v>
      </c>
      <c r="Y580" s="137" t="s">
        <v>3556</v>
      </c>
      <c r="Z580" s="119" t="s">
        <v>703</v>
      </c>
      <c r="AA580" s="119" t="s">
        <v>1120</v>
      </c>
      <c r="AB580" s="131" t="s">
        <v>3557</v>
      </c>
      <c r="AC580" s="119" t="s">
        <v>87</v>
      </c>
      <c r="AD580" s="119" t="s">
        <v>42</v>
      </c>
      <c r="AE580" s="119" t="s">
        <v>3558</v>
      </c>
      <c r="AF580" s="119" t="s">
        <v>458</v>
      </c>
      <c r="AG580" s="119" t="s">
        <v>90</v>
      </c>
      <c r="AH580" s="119"/>
      <c r="AI580" s="119" t="s">
        <v>474</v>
      </c>
      <c r="AJ580" s="133" t="s">
        <v>58</v>
      </c>
      <c r="AK580" s="133" t="s">
        <v>57</v>
      </c>
      <c r="AL580" s="133"/>
      <c r="AM580" s="133"/>
      <c r="AN580" s="133" t="s">
        <v>42</v>
      </c>
      <c r="AO580" s="133" t="s">
        <v>42</v>
      </c>
      <c r="AP580" s="133" t="s">
        <v>202</v>
      </c>
      <c r="AQ580" s="133" t="s">
        <v>126</v>
      </c>
      <c r="AR580" s="137"/>
      <c r="AS580" s="137"/>
      <c r="AT580" s="137"/>
      <c r="AU580" s="133">
        <v>1003666458</v>
      </c>
      <c r="AV580" s="133" t="s">
        <v>3559</v>
      </c>
      <c r="AW580" s="133" t="s">
        <v>3560</v>
      </c>
      <c r="AX580" s="138" t="s">
        <v>8178</v>
      </c>
      <c r="AY580" s="138"/>
      <c r="AZ580" s="138"/>
      <c r="BA580" s="138"/>
      <c r="BB580" s="138"/>
      <c r="BC580" s="300">
        <v>2026063379</v>
      </c>
      <c r="BD580" s="300" t="s">
        <v>9454</v>
      </c>
      <c r="BE580" s="138"/>
    </row>
    <row r="581" spans="1:57" s="140" customFormat="1" ht="12" customHeight="1">
      <c r="A581" s="119">
        <v>2013</v>
      </c>
      <c r="B581" s="119" t="s">
        <v>887</v>
      </c>
      <c r="C581" s="119" t="s">
        <v>869</v>
      </c>
      <c r="D581" s="131">
        <v>5700078440</v>
      </c>
      <c r="E581" s="131" t="str">
        <f t="shared" si="30"/>
        <v>SIM</v>
      </c>
      <c r="F581" s="131" t="str">
        <f t="shared" si="31"/>
        <v>SIM</v>
      </c>
      <c r="G581" s="132">
        <v>41516</v>
      </c>
      <c r="H581" s="119" t="s">
        <v>87</v>
      </c>
      <c r="I581" s="119" t="s">
        <v>45</v>
      </c>
      <c r="J581" s="119">
        <v>192</v>
      </c>
      <c r="K581" s="119">
        <v>448</v>
      </c>
      <c r="L581" s="119">
        <v>8</v>
      </c>
      <c r="M581" s="119">
        <v>8</v>
      </c>
      <c r="N581" s="119">
        <v>16</v>
      </c>
      <c r="O581" s="119" t="s">
        <v>43</v>
      </c>
      <c r="P581" s="119" t="s">
        <v>43</v>
      </c>
      <c r="Q581" s="133" t="s">
        <v>46</v>
      </c>
      <c r="R581" s="134" t="s">
        <v>18</v>
      </c>
      <c r="S581" s="134" t="s">
        <v>8851</v>
      </c>
      <c r="T581" s="134" t="s">
        <v>63</v>
      </c>
      <c r="U581" s="119">
        <v>16</v>
      </c>
      <c r="V581" s="134">
        <v>11529</v>
      </c>
      <c r="W581" s="103" t="s">
        <v>893</v>
      </c>
      <c r="X581" s="136" t="str">
        <f t="shared" si="29"/>
        <v>11529SLKBD</v>
      </c>
      <c r="Y581" s="137" t="s">
        <v>894</v>
      </c>
      <c r="Z581" s="119" t="s">
        <v>895</v>
      </c>
      <c r="AA581" s="119" t="s">
        <v>896</v>
      </c>
      <c r="AB581" s="131" t="s">
        <v>897</v>
      </c>
      <c r="AC581" s="119" t="s">
        <v>52</v>
      </c>
      <c r="AD581" s="119" t="s">
        <v>42</v>
      </c>
      <c r="AE581" s="119" t="s">
        <v>898</v>
      </c>
      <c r="AF581" s="143" t="s">
        <v>98</v>
      </c>
      <c r="AG581" s="143" t="s">
        <v>99</v>
      </c>
      <c r="AH581" s="143"/>
      <c r="AI581" s="138" t="s">
        <v>899</v>
      </c>
      <c r="AJ581" s="133" t="s">
        <v>58</v>
      </c>
      <c r="AK581" s="133" t="s">
        <v>57</v>
      </c>
      <c r="AL581" s="133"/>
      <c r="AM581" s="133"/>
      <c r="AN581" s="133" t="s">
        <v>42</v>
      </c>
      <c r="AO581" s="133" t="s">
        <v>42</v>
      </c>
      <c r="AP581" s="133" t="s">
        <v>56</v>
      </c>
      <c r="AQ581" s="133" t="s">
        <v>56</v>
      </c>
      <c r="AR581" s="137"/>
      <c r="AS581" s="137"/>
      <c r="AT581" s="137"/>
      <c r="AU581" s="133">
        <v>699615011</v>
      </c>
      <c r="AV581" s="133" t="s">
        <v>900</v>
      </c>
      <c r="AW581" s="133" t="s">
        <v>901</v>
      </c>
      <c r="AX581" s="138"/>
      <c r="AY581" s="138"/>
      <c r="AZ581" s="138"/>
      <c r="BA581" s="138"/>
      <c r="BB581" s="138"/>
      <c r="BC581" s="300">
        <v>1892063257</v>
      </c>
      <c r="BD581" s="300" t="s">
        <v>9455</v>
      </c>
      <c r="BE581" s="138"/>
    </row>
    <row r="582" spans="1:57" s="140" customFormat="1" ht="12" customHeight="1">
      <c r="A582" s="119">
        <v>2013</v>
      </c>
      <c r="B582" s="119" t="s">
        <v>887</v>
      </c>
      <c r="C582" s="119" t="s">
        <v>869</v>
      </c>
      <c r="D582" s="131">
        <v>5700078437</v>
      </c>
      <c r="E582" s="131" t="str">
        <f t="shared" si="30"/>
        <v>SIM</v>
      </c>
      <c r="F582" s="131" t="str">
        <f t="shared" si="31"/>
        <v>SIM</v>
      </c>
      <c r="G582" s="132">
        <v>41527</v>
      </c>
      <c r="H582" s="119" t="s">
        <v>87</v>
      </c>
      <c r="I582" s="119" t="s">
        <v>45</v>
      </c>
      <c r="J582" s="119">
        <v>192</v>
      </c>
      <c r="K582" s="119">
        <v>448</v>
      </c>
      <c r="L582" s="119">
        <v>8</v>
      </c>
      <c r="M582" s="119">
        <v>8</v>
      </c>
      <c r="N582" s="119">
        <v>16</v>
      </c>
      <c r="O582" s="119" t="s">
        <v>43</v>
      </c>
      <c r="P582" s="119" t="s">
        <v>43</v>
      </c>
      <c r="Q582" s="133" t="s">
        <v>46</v>
      </c>
      <c r="R582" s="134" t="s">
        <v>18</v>
      </c>
      <c r="S582" s="134" t="s">
        <v>8851</v>
      </c>
      <c r="T582" s="134" t="s">
        <v>63</v>
      </c>
      <c r="U582" s="119">
        <v>19</v>
      </c>
      <c r="V582" s="134">
        <v>11340</v>
      </c>
      <c r="W582" s="103" t="s">
        <v>888</v>
      </c>
      <c r="X582" s="136" t="str">
        <f t="shared" si="29"/>
        <v>11340CGWID</v>
      </c>
      <c r="Y582" s="137" t="s">
        <v>889</v>
      </c>
      <c r="Z582" s="119" t="s">
        <v>568</v>
      </c>
      <c r="AA582" s="119" t="s">
        <v>569</v>
      </c>
      <c r="AB582" s="131" t="s">
        <v>890</v>
      </c>
      <c r="AC582" s="119" t="s">
        <v>87</v>
      </c>
      <c r="AD582" s="119" t="s">
        <v>42</v>
      </c>
      <c r="AE582" s="119" t="s">
        <v>571</v>
      </c>
      <c r="AF582" s="143" t="s">
        <v>89</v>
      </c>
      <c r="AG582" s="143" t="s">
        <v>90</v>
      </c>
      <c r="AH582" s="143"/>
      <c r="AI582" s="138" t="s">
        <v>364</v>
      </c>
      <c r="AJ582" s="133" t="s">
        <v>58</v>
      </c>
      <c r="AK582" s="133" t="s">
        <v>57</v>
      </c>
      <c r="AL582" s="133"/>
      <c r="AM582" s="133"/>
      <c r="AN582" s="133" t="s">
        <v>42</v>
      </c>
      <c r="AO582" s="133" t="s">
        <v>42</v>
      </c>
      <c r="AP582" s="133" t="s">
        <v>56</v>
      </c>
      <c r="AQ582" s="133" t="s">
        <v>56</v>
      </c>
      <c r="AR582" s="137"/>
      <c r="AS582" s="137"/>
      <c r="AT582" s="137"/>
      <c r="AU582" s="133">
        <v>700040579</v>
      </c>
      <c r="AV582" s="133" t="s">
        <v>891</v>
      </c>
      <c r="AW582" s="133" t="s">
        <v>892</v>
      </c>
      <c r="AX582" s="138"/>
      <c r="AY582" s="138"/>
      <c r="AZ582" s="138"/>
      <c r="BA582" s="138"/>
      <c r="BB582" s="138"/>
      <c r="BC582" s="300">
        <v>1892063257</v>
      </c>
      <c r="BD582" s="300" t="s">
        <v>9456</v>
      </c>
      <c r="BE582" s="138"/>
    </row>
    <row r="583" spans="1:57" s="140" customFormat="1" ht="12" customHeight="1">
      <c r="A583" s="119">
        <v>2013</v>
      </c>
      <c r="B583" s="119" t="s">
        <v>868</v>
      </c>
      <c r="C583" s="119" t="s">
        <v>869</v>
      </c>
      <c r="D583" s="131">
        <v>8002281776</v>
      </c>
      <c r="E583" s="131" t="str">
        <f t="shared" si="30"/>
        <v>SIM</v>
      </c>
      <c r="F583" s="131" t="str">
        <f t="shared" si="31"/>
        <v>SIM</v>
      </c>
      <c r="G583" s="132">
        <v>42349</v>
      </c>
      <c r="H583" s="119" t="s">
        <v>87</v>
      </c>
      <c r="I583" s="119" t="s">
        <v>357</v>
      </c>
      <c r="J583" s="119">
        <v>192</v>
      </c>
      <c r="K583" s="119">
        <v>448</v>
      </c>
      <c r="L583" s="119">
        <v>8</v>
      </c>
      <c r="M583" s="119">
        <v>8</v>
      </c>
      <c r="N583" s="119">
        <v>16</v>
      </c>
      <c r="O583" s="119" t="s">
        <v>43</v>
      </c>
      <c r="P583" s="119" t="s">
        <v>43</v>
      </c>
      <c r="Q583" s="133" t="s">
        <v>46</v>
      </c>
      <c r="R583" s="134" t="s">
        <v>18</v>
      </c>
      <c r="S583" s="134" t="s">
        <v>8851</v>
      </c>
      <c r="T583" s="134" t="s">
        <v>63</v>
      </c>
      <c r="U583" s="119">
        <v>11</v>
      </c>
      <c r="V583" s="134">
        <v>11425</v>
      </c>
      <c r="W583" s="103" t="s">
        <v>878</v>
      </c>
      <c r="X583" s="136" t="str">
        <f t="shared" si="29"/>
        <v>11425OSNZS</v>
      </c>
      <c r="Y583" s="137" t="s">
        <v>879</v>
      </c>
      <c r="Z583" s="119" t="s">
        <v>880</v>
      </c>
      <c r="AA583" s="119" t="s">
        <v>881</v>
      </c>
      <c r="AB583" s="131" t="s">
        <v>882</v>
      </c>
      <c r="AC583" s="119" t="s">
        <v>87</v>
      </c>
      <c r="AD583" s="119" t="s">
        <v>42</v>
      </c>
      <c r="AE583" s="119" t="s">
        <v>883</v>
      </c>
      <c r="AF583" s="119" t="s">
        <v>398</v>
      </c>
      <c r="AG583" s="119" t="s">
        <v>399</v>
      </c>
      <c r="AH583" s="119"/>
      <c r="AI583" s="138" t="s">
        <v>884</v>
      </c>
      <c r="AJ583" s="133" t="s">
        <v>124</v>
      </c>
      <c r="AK583" s="133" t="s">
        <v>123</v>
      </c>
      <c r="AL583" s="133"/>
      <c r="AM583" s="133"/>
      <c r="AN583" s="133" t="s">
        <v>42</v>
      </c>
      <c r="AO583" s="133" t="s">
        <v>42</v>
      </c>
      <c r="AP583" s="133" t="s">
        <v>56</v>
      </c>
      <c r="AQ583" s="133" t="s">
        <v>56</v>
      </c>
      <c r="AR583" s="137"/>
      <c r="AS583" s="137"/>
      <c r="AT583" s="137"/>
      <c r="AU583" s="133">
        <v>1002625162</v>
      </c>
      <c r="AV583" s="133" t="s">
        <v>885</v>
      </c>
      <c r="AW583" s="133" t="s">
        <v>886</v>
      </c>
      <c r="AX583" s="138"/>
      <c r="AY583" s="138"/>
      <c r="AZ583" s="138"/>
      <c r="BA583" s="138"/>
      <c r="BB583" s="138"/>
      <c r="BC583" s="300">
        <v>1892063257</v>
      </c>
      <c r="BD583" s="300" t="s">
        <v>9457</v>
      </c>
      <c r="BE583" s="138"/>
    </row>
    <row r="584" spans="1:57" s="140" customFormat="1" ht="12" customHeight="1">
      <c r="A584" s="119">
        <v>2013</v>
      </c>
      <c r="B584" s="119" t="s">
        <v>868</v>
      </c>
      <c r="C584" s="119" t="s">
        <v>869</v>
      </c>
      <c r="D584" s="131">
        <v>8002281759</v>
      </c>
      <c r="E584" s="131" t="str">
        <f t="shared" si="30"/>
        <v>SIM</v>
      </c>
      <c r="F584" s="131" t="str">
        <f t="shared" si="31"/>
        <v>SIM</v>
      </c>
      <c r="G584" s="132">
        <v>41820</v>
      </c>
      <c r="H584" s="119" t="s">
        <v>87</v>
      </c>
      <c r="I584" s="119" t="s">
        <v>357</v>
      </c>
      <c r="J584" s="119">
        <v>192</v>
      </c>
      <c r="K584" s="119">
        <v>448</v>
      </c>
      <c r="L584" s="119">
        <v>8</v>
      </c>
      <c r="M584" s="119">
        <v>8</v>
      </c>
      <c r="N584" s="119">
        <v>16</v>
      </c>
      <c r="O584" s="119" t="s">
        <v>46</v>
      </c>
      <c r="P584" s="119" t="s">
        <v>46</v>
      </c>
      <c r="Q584" s="133" t="s">
        <v>46</v>
      </c>
      <c r="R584" s="134" t="s">
        <v>18</v>
      </c>
      <c r="S584" s="134" t="s">
        <v>8851</v>
      </c>
      <c r="T584" s="134" t="s">
        <v>63</v>
      </c>
      <c r="U584" s="119">
        <v>11</v>
      </c>
      <c r="V584" s="134">
        <v>11116</v>
      </c>
      <c r="W584" s="103" t="s">
        <v>870</v>
      </c>
      <c r="X584" s="136" t="str">
        <f t="shared" si="29"/>
        <v>11116SCZMM</v>
      </c>
      <c r="Y584" s="137" t="s">
        <v>871</v>
      </c>
      <c r="Z584" s="119" t="s">
        <v>432</v>
      </c>
      <c r="AA584" s="119" t="s">
        <v>872</v>
      </c>
      <c r="AB584" s="131" t="s">
        <v>873</v>
      </c>
      <c r="AC584" s="119" t="s">
        <v>348</v>
      </c>
      <c r="AD584" s="119" t="s">
        <v>874</v>
      </c>
      <c r="AE584" s="119" t="s">
        <v>875</v>
      </c>
      <c r="AF584" s="119" t="s">
        <v>350</v>
      </c>
      <c r="AG584" s="119" t="s">
        <v>351</v>
      </c>
      <c r="AH584" s="119"/>
      <c r="AI584" s="138" t="s">
        <v>559</v>
      </c>
      <c r="AJ584" s="133" t="s">
        <v>123</v>
      </c>
      <c r="AK584" s="133" t="s">
        <v>124</v>
      </c>
      <c r="AL584" s="133"/>
      <c r="AM584" s="133"/>
      <c r="AN584" s="133" t="s">
        <v>42</v>
      </c>
      <c r="AO584" s="133" t="s">
        <v>42</v>
      </c>
      <c r="AP584" s="133" t="s">
        <v>56</v>
      </c>
      <c r="AQ584" s="133" t="s">
        <v>56</v>
      </c>
      <c r="AR584" s="137"/>
      <c r="AS584" s="137"/>
      <c r="AT584" s="137"/>
      <c r="AU584" s="133">
        <v>1001857299</v>
      </c>
      <c r="AV584" s="133" t="s">
        <v>876</v>
      </c>
      <c r="AW584" s="133" t="s">
        <v>877</v>
      </c>
      <c r="AX584" s="138"/>
      <c r="AY584" s="138"/>
      <c r="AZ584" s="138"/>
      <c r="BA584" s="138"/>
      <c r="BB584" s="138"/>
      <c r="BC584" s="300">
        <v>1892063257</v>
      </c>
      <c r="BD584" s="300" t="s">
        <v>9458</v>
      </c>
      <c r="BE584" s="138"/>
    </row>
    <row r="585" spans="1:57" s="140" customFormat="1" ht="12" customHeight="1">
      <c r="A585" s="119">
        <v>2013</v>
      </c>
      <c r="B585" s="119" t="s">
        <v>794</v>
      </c>
      <c r="C585" s="119" t="s">
        <v>795</v>
      </c>
      <c r="D585" s="131" t="s">
        <v>43</v>
      </c>
      <c r="E585" s="131" t="str">
        <f t="shared" si="30"/>
        <v>SIM</v>
      </c>
      <c r="F585" s="131" t="str">
        <f t="shared" si="31"/>
        <v>SIM</v>
      </c>
      <c r="G585" s="132">
        <v>41726</v>
      </c>
      <c r="H585" s="119" t="s">
        <v>87</v>
      </c>
      <c r="I585" s="119" t="s">
        <v>45</v>
      </c>
      <c r="J585" s="119">
        <v>192</v>
      </c>
      <c r="K585" s="119">
        <v>448</v>
      </c>
      <c r="L585" s="119">
        <v>8</v>
      </c>
      <c r="M585" s="119">
        <v>8</v>
      </c>
      <c r="N585" s="119">
        <v>16</v>
      </c>
      <c r="O585" s="119" t="s">
        <v>46</v>
      </c>
      <c r="P585" s="119" t="s">
        <v>46</v>
      </c>
      <c r="Q585" s="133" t="s">
        <v>46</v>
      </c>
      <c r="R585" s="134" t="s">
        <v>18</v>
      </c>
      <c r="S585" s="134" t="s">
        <v>8851</v>
      </c>
      <c r="T585" s="134" t="s">
        <v>63</v>
      </c>
      <c r="U585" s="119">
        <v>11</v>
      </c>
      <c r="V585" s="134">
        <v>11953</v>
      </c>
      <c r="W585" s="135" t="s">
        <v>836</v>
      </c>
      <c r="X585" s="136" t="str">
        <f t="shared" si="29"/>
        <v>11953TQBOH</v>
      </c>
      <c r="Y585" s="137" t="s">
        <v>10783</v>
      </c>
      <c r="Z585" s="119" t="s">
        <v>837</v>
      </c>
      <c r="AA585" s="119" t="s">
        <v>838</v>
      </c>
      <c r="AB585" s="131" t="s">
        <v>839</v>
      </c>
      <c r="AC585" s="119" t="s">
        <v>87</v>
      </c>
      <c r="AD585" s="119" t="s">
        <v>840</v>
      </c>
      <c r="AE585" s="119" t="s">
        <v>841</v>
      </c>
      <c r="AF585" s="119" t="s">
        <v>398</v>
      </c>
      <c r="AG585" s="119" t="s">
        <v>399</v>
      </c>
      <c r="AH585" s="119"/>
      <c r="AI585" s="119" t="s">
        <v>400</v>
      </c>
      <c r="AJ585" s="133" t="s">
        <v>124</v>
      </c>
      <c r="AK585" s="133" t="s">
        <v>123</v>
      </c>
      <c r="AL585" s="133"/>
      <c r="AM585" s="133"/>
      <c r="AN585" s="133" t="s">
        <v>42</v>
      </c>
      <c r="AO585" s="133" t="s">
        <v>42</v>
      </c>
      <c r="AP585" s="133" t="s">
        <v>112</v>
      </c>
      <c r="AQ585" s="133" t="s">
        <v>102</v>
      </c>
      <c r="AR585" s="137"/>
      <c r="AS585" s="137"/>
      <c r="AT585" s="137"/>
      <c r="AU585" s="145">
        <v>1003675848</v>
      </c>
      <c r="AV585" s="133" t="s">
        <v>842</v>
      </c>
      <c r="AW585" s="133" t="s">
        <v>843</v>
      </c>
      <c r="AX585" s="138"/>
      <c r="AY585" s="138"/>
      <c r="AZ585" s="138"/>
      <c r="BA585" s="138"/>
      <c r="BB585" s="138"/>
      <c r="BC585" s="300">
        <v>1892063257</v>
      </c>
      <c r="BD585" s="300" t="s">
        <v>10571</v>
      </c>
      <c r="BE585" s="138"/>
    </row>
    <row r="586" spans="1:57" s="140" customFormat="1" ht="12" customHeight="1">
      <c r="A586" s="119">
        <v>2013</v>
      </c>
      <c r="B586" s="119" t="s">
        <v>794</v>
      </c>
      <c r="C586" s="119" t="s">
        <v>795</v>
      </c>
      <c r="D586" s="131">
        <v>5700080012</v>
      </c>
      <c r="E586" s="131" t="str">
        <f t="shared" si="30"/>
        <v>SIM</v>
      </c>
      <c r="F586" s="131" t="str">
        <f t="shared" si="31"/>
        <v>SIM</v>
      </c>
      <c r="G586" s="132">
        <v>41719</v>
      </c>
      <c r="H586" s="119" t="s">
        <v>87</v>
      </c>
      <c r="I586" s="119" t="s">
        <v>45</v>
      </c>
      <c r="J586" s="119">
        <v>192</v>
      </c>
      <c r="K586" s="119">
        <v>448</v>
      </c>
      <c r="L586" s="119">
        <v>8</v>
      </c>
      <c r="M586" s="119">
        <v>8</v>
      </c>
      <c r="N586" s="119">
        <v>16</v>
      </c>
      <c r="O586" s="119" t="s">
        <v>46</v>
      </c>
      <c r="P586" s="119" t="s">
        <v>46</v>
      </c>
      <c r="Q586" s="133" t="s">
        <v>46</v>
      </c>
      <c r="R586" s="134" t="s">
        <v>18</v>
      </c>
      <c r="S586" s="134" t="s">
        <v>8851</v>
      </c>
      <c r="T586" s="134" t="s">
        <v>63</v>
      </c>
      <c r="U586" s="119">
        <v>14</v>
      </c>
      <c r="V586" s="134">
        <v>11769</v>
      </c>
      <c r="W586" s="103" t="s">
        <v>828</v>
      </c>
      <c r="X586" s="136" t="str">
        <f t="shared" si="29"/>
        <v>11769MCOWA</v>
      </c>
      <c r="Y586" s="137" t="s">
        <v>829</v>
      </c>
      <c r="Z586" s="119" t="s">
        <v>830</v>
      </c>
      <c r="AA586" s="119" t="s">
        <v>831</v>
      </c>
      <c r="AB586" s="131" t="s">
        <v>832</v>
      </c>
      <c r="AC586" s="119" t="s">
        <v>52</v>
      </c>
      <c r="AD586" s="119" t="s">
        <v>42</v>
      </c>
      <c r="AE586" s="119" t="s">
        <v>833</v>
      </c>
      <c r="AF586" s="143" t="s">
        <v>54</v>
      </c>
      <c r="AG586" s="143" t="s">
        <v>55</v>
      </c>
      <c r="AH586" s="143"/>
      <c r="AI586" s="138" t="s">
        <v>613</v>
      </c>
      <c r="AJ586" s="133" t="s">
        <v>57</v>
      </c>
      <c r="AK586" s="133" t="s">
        <v>58</v>
      </c>
      <c r="AL586" s="133"/>
      <c r="AM586" s="133"/>
      <c r="AN586" s="133" t="s">
        <v>42</v>
      </c>
      <c r="AO586" s="133" t="s">
        <v>42</v>
      </c>
      <c r="AP586" s="133" t="s">
        <v>70</v>
      </c>
      <c r="AQ586" s="133" t="s">
        <v>71</v>
      </c>
      <c r="AR586" s="137"/>
      <c r="AS586" s="137"/>
      <c r="AT586" s="137"/>
      <c r="AU586" s="133">
        <v>1001938124</v>
      </c>
      <c r="AV586" s="133" t="s">
        <v>834</v>
      </c>
      <c r="AW586" s="133" t="s">
        <v>835</v>
      </c>
      <c r="AX586" s="138"/>
      <c r="AY586" s="138"/>
      <c r="AZ586" s="138"/>
      <c r="BA586" s="138"/>
      <c r="BB586" s="138"/>
      <c r="BC586" s="300">
        <v>1892063257</v>
      </c>
      <c r="BD586" s="300" t="s">
        <v>10572</v>
      </c>
      <c r="BE586" s="138"/>
    </row>
    <row r="587" spans="1:57" s="140" customFormat="1" ht="12" customHeight="1">
      <c r="A587" s="119">
        <v>2013</v>
      </c>
      <c r="B587" s="119" t="s">
        <v>794</v>
      </c>
      <c r="C587" s="119" t="s">
        <v>795</v>
      </c>
      <c r="D587" s="131">
        <v>5700078429</v>
      </c>
      <c r="E587" s="131" t="str">
        <f t="shared" si="30"/>
        <v>SIM</v>
      </c>
      <c r="F587" s="131" t="str">
        <f t="shared" si="31"/>
        <v>SIM</v>
      </c>
      <c r="G587" s="132">
        <v>41737</v>
      </c>
      <c r="H587" s="119" t="s">
        <v>87</v>
      </c>
      <c r="I587" s="119" t="s">
        <v>45</v>
      </c>
      <c r="J587" s="119">
        <v>192</v>
      </c>
      <c r="K587" s="119">
        <v>448</v>
      </c>
      <c r="L587" s="119">
        <v>8</v>
      </c>
      <c r="M587" s="119">
        <v>8</v>
      </c>
      <c r="N587" s="119">
        <v>16</v>
      </c>
      <c r="O587" s="119" t="s">
        <v>46</v>
      </c>
      <c r="P587" s="119" t="s">
        <v>46</v>
      </c>
      <c r="Q587" s="133" t="s">
        <v>46</v>
      </c>
      <c r="R587" s="134" t="s">
        <v>18</v>
      </c>
      <c r="S587" s="134" t="s">
        <v>8851</v>
      </c>
      <c r="T587" s="134" t="s">
        <v>63</v>
      </c>
      <c r="U587" s="119">
        <v>13</v>
      </c>
      <c r="V587" s="134">
        <v>11024</v>
      </c>
      <c r="W587" s="103" t="s">
        <v>64</v>
      </c>
      <c r="X587" s="136" t="str">
        <f t="shared" si="29"/>
        <v>11024ADPAC</v>
      </c>
      <c r="Y587" s="137" t="s">
        <v>796</v>
      </c>
      <c r="Z587" s="119" t="s">
        <v>797</v>
      </c>
      <c r="AA587" s="119" t="s">
        <v>798</v>
      </c>
      <c r="AB587" s="131" t="s">
        <v>799</v>
      </c>
      <c r="AC587" s="119" t="s">
        <v>348</v>
      </c>
      <c r="AD587" s="119" t="s">
        <v>800</v>
      </c>
      <c r="AE587" s="119" t="s">
        <v>801</v>
      </c>
      <c r="AF587" s="143" t="s">
        <v>744</v>
      </c>
      <c r="AG587" s="143" t="s">
        <v>745</v>
      </c>
      <c r="AH587" s="143"/>
      <c r="AI587" s="138" t="s">
        <v>802</v>
      </c>
      <c r="AJ587" s="133" t="s">
        <v>57</v>
      </c>
      <c r="AK587" s="133" t="s">
        <v>58</v>
      </c>
      <c r="AL587" s="133"/>
      <c r="AM587" s="133"/>
      <c r="AN587" s="133" t="s">
        <v>42</v>
      </c>
      <c r="AO587" s="133" t="s">
        <v>42</v>
      </c>
      <c r="AP587" s="133" t="s">
        <v>81</v>
      </c>
      <c r="AQ587" s="133" t="s">
        <v>71</v>
      </c>
      <c r="AR587" s="137"/>
      <c r="AS587" s="137"/>
      <c r="AT587" s="137"/>
      <c r="AU587" s="133">
        <v>1003672199</v>
      </c>
      <c r="AV587" s="133" t="s">
        <v>803</v>
      </c>
      <c r="AW587" s="133" t="s">
        <v>804</v>
      </c>
      <c r="AX587" s="138"/>
      <c r="AY587" s="138"/>
      <c r="AZ587" s="138"/>
      <c r="BA587" s="138"/>
      <c r="BB587" s="138"/>
      <c r="BC587" s="300">
        <v>1892063257</v>
      </c>
      <c r="BD587" s="300" t="s">
        <v>10573</v>
      </c>
      <c r="BE587" s="138"/>
    </row>
    <row r="588" spans="1:57" s="140" customFormat="1" ht="12" customHeight="1">
      <c r="A588" s="119">
        <v>2013</v>
      </c>
      <c r="B588" s="119" t="s">
        <v>794</v>
      </c>
      <c r="C588" s="119" t="s">
        <v>795</v>
      </c>
      <c r="D588" s="131">
        <v>5700078432</v>
      </c>
      <c r="E588" s="131" t="str">
        <f t="shared" si="30"/>
        <v>SIM</v>
      </c>
      <c r="F588" s="131" t="str">
        <f t="shared" si="31"/>
        <v>SIM</v>
      </c>
      <c r="G588" s="132">
        <v>41646</v>
      </c>
      <c r="H588" s="119" t="s">
        <v>87</v>
      </c>
      <c r="I588" s="119" t="s">
        <v>45</v>
      </c>
      <c r="J588" s="119">
        <v>192</v>
      </c>
      <c r="K588" s="119">
        <v>448</v>
      </c>
      <c r="L588" s="119">
        <v>8</v>
      </c>
      <c r="M588" s="119">
        <v>8</v>
      </c>
      <c r="N588" s="119">
        <v>16</v>
      </c>
      <c r="O588" s="119" t="s">
        <v>46</v>
      </c>
      <c r="P588" s="119" t="s">
        <v>46</v>
      </c>
      <c r="Q588" s="133" t="s">
        <v>46</v>
      </c>
      <c r="R588" s="134" t="s">
        <v>18</v>
      </c>
      <c r="S588" s="134" t="s">
        <v>8851</v>
      </c>
      <c r="T588" s="134" t="s">
        <v>63</v>
      </c>
      <c r="U588" s="119">
        <v>13</v>
      </c>
      <c r="V588" s="134">
        <v>11458</v>
      </c>
      <c r="W588" s="103" t="s">
        <v>815</v>
      </c>
      <c r="X588" s="136" t="str">
        <f t="shared" si="29"/>
        <v>11458RJPDU</v>
      </c>
      <c r="Y588" s="137" t="s">
        <v>816</v>
      </c>
      <c r="Z588" s="119" t="s">
        <v>817</v>
      </c>
      <c r="AA588" s="119" t="s">
        <v>818</v>
      </c>
      <c r="AB588" s="131" t="s">
        <v>819</v>
      </c>
      <c r="AC588" s="119" t="s">
        <v>348</v>
      </c>
      <c r="AD588" s="119" t="s">
        <v>820</v>
      </c>
      <c r="AE588" s="119" t="s">
        <v>801</v>
      </c>
      <c r="AF588" s="143" t="s">
        <v>744</v>
      </c>
      <c r="AG588" s="143" t="s">
        <v>745</v>
      </c>
      <c r="AH588" s="143"/>
      <c r="AI588" s="138" t="s">
        <v>802</v>
      </c>
      <c r="AJ588" s="133" t="s">
        <v>57</v>
      </c>
      <c r="AK588" s="133" t="s">
        <v>58</v>
      </c>
      <c r="AL588" s="133"/>
      <c r="AM588" s="133"/>
      <c r="AN588" s="133" t="s">
        <v>42</v>
      </c>
      <c r="AO588" s="133" t="s">
        <v>42</v>
      </c>
      <c r="AP588" s="133">
        <v>1540</v>
      </c>
      <c r="AQ588" s="133" t="s">
        <v>71</v>
      </c>
      <c r="AR588" s="137"/>
      <c r="AS588" s="137"/>
      <c r="AT588" s="137"/>
      <c r="AU588" s="145">
        <v>1003667640</v>
      </c>
      <c r="AV588" s="133" t="s">
        <v>821</v>
      </c>
      <c r="AW588" s="133" t="s">
        <v>822</v>
      </c>
      <c r="AX588" s="138"/>
      <c r="AY588" s="138"/>
      <c r="AZ588" s="138"/>
      <c r="BA588" s="138"/>
      <c r="BB588" s="138"/>
      <c r="BC588" s="300">
        <v>1892063257</v>
      </c>
      <c r="BD588" s="300" t="s">
        <v>9459</v>
      </c>
      <c r="BE588" s="138"/>
    </row>
    <row r="589" spans="1:57" s="140" customFormat="1" ht="12" customHeight="1">
      <c r="A589" s="119">
        <v>2013</v>
      </c>
      <c r="B589" s="119" t="s">
        <v>794</v>
      </c>
      <c r="C589" s="119" t="s">
        <v>795</v>
      </c>
      <c r="D589" s="131">
        <v>5700078435</v>
      </c>
      <c r="E589" s="131" t="str">
        <f t="shared" si="30"/>
        <v>SIM</v>
      </c>
      <c r="F589" s="131" t="str">
        <f t="shared" si="31"/>
        <v>SIM</v>
      </c>
      <c r="G589" s="132">
        <v>41725</v>
      </c>
      <c r="H589" s="119" t="s">
        <v>87</v>
      </c>
      <c r="I589" s="119" t="s">
        <v>45</v>
      </c>
      <c r="J589" s="119">
        <v>192</v>
      </c>
      <c r="K589" s="119">
        <v>448</v>
      </c>
      <c r="L589" s="119">
        <v>8</v>
      </c>
      <c r="M589" s="119">
        <v>8</v>
      </c>
      <c r="N589" s="119">
        <v>16</v>
      </c>
      <c r="O589" s="119" t="s">
        <v>46</v>
      </c>
      <c r="P589" s="119" t="s">
        <v>46</v>
      </c>
      <c r="Q589" s="133" t="s">
        <v>46</v>
      </c>
      <c r="R589" s="134" t="s">
        <v>18</v>
      </c>
      <c r="S589" s="134" t="s">
        <v>8851</v>
      </c>
      <c r="T589" s="134" t="s">
        <v>63</v>
      </c>
      <c r="U589" s="119">
        <v>13</v>
      </c>
      <c r="V589" s="134">
        <v>11458</v>
      </c>
      <c r="W589" s="103" t="s">
        <v>823</v>
      </c>
      <c r="X589" s="136" t="str">
        <f t="shared" si="29"/>
        <v>11458RJPDV</v>
      </c>
      <c r="Y589" s="137" t="s">
        <v>824</v>
      </c>
      <c r="Z589" s="119" t="s">
        <v>817</v>
      </c>
      <c r="AA589" s="119" t="s">
        <v>818</v>
      </c>
      <c r="AB589" s="131" t="s">
        <v>825</v>
      </c>
      <c r="AC589" s="119" t="s">
        <v>348</v>
      </c>
      <c r="AD589" s="119" t="s">
        <v>820</v>
      </c>
      <c r="AE589" s="119" t="s">
        <v>801</v>
      </c>
      <c r="AF589" s="143" t="s">
        <v>744</v>
      </c>
      <c r="AG589" s="143" t="s">
        <v>745</v>
      </c>
      <c r="AH589" s="143"/>
      <c r="AI589" s="138" t="s">
        <v>802</v>
      </c>
      <c r="AJ589" s="133" t="s">
        <v>57</v>
      </c>
      <c r="AK589" s="133" t="s">
        <v>58</v>
      </c>
      <c r="AL589" s="133"/>
      <c r="AM589" s="133"/>
      <c r="AN589" s="133" t="s">
        <v>42</v>
      </c>
      <c r="AO589" s="133" t="s">
        <v>42</v>
      </c>
      <c r="AP589" s="133">
        <v>1540</v>
      </c>
      <c r="AQ589" s="133" t="s">
        <v>71</v>
      </c>
      <c r="AR589" s="137"/>
      <c r="AS589" s="137"/>
      <c r="AT589" s="137"/>
      <c r="AU589" s="145">
        <v>1003667713</v>
      </c>
      <c r="AV589" s="133" t="s">
        <v>826</v>
      </c>
      <c r="AW589" s="133" t="s">
        <v>827</v>
      </c>
      <c r="AX589" s="138"/>
      <c r="AY589" s="138"/>
      <c r="AZ589" s="138"/>
      <c r="BA589" s="138"/>
      <c r="BB589" s="138"/>
      <c r="BC589" s="300">
        <v>1892063257</v>
      </c>
      <c r="BD589" s="300" t="s">
        <v>9460</v>
      </c>
      <c r="BE589" s="138"/>
    </row>
    <row r="590" spans="1:57" s="140" customFormat="1" ht="12" customHeight="1">
      <c r="A590" s="119">
        <v>2013</v>
      </c>
      <c r="B590" s="119" t="s">
        <v>794</v>
      </c>
      <c r="C590" s="119" t="s">
        <v>795</v>
      </c>
      <c r="D590" s="131">
        <v>8002343713</v>
      </c>
      <c r="E590" s="131" t="str">
        <f t="shared" si="30"/>
        <v>SIM</v>
      </c>
      <c r="F590" s="131" t="str">
        <f t="shared" si="31"/>
        <v>SIM</v>
      </c>
      <c r="G590" s="132">
        <v>41746</v>
      </c>
      <c r="H590" s="119" t="s">
        <v>87</v>
      </c>
      <c r="I590" s="119" t="s">
        <v>45</v>
      </c>
      <c r="J590" s="119">
        <v>192</v>
      </c>
      <c r="K590" s="119">
        <v>448</v>
      </c>
      <c r="L590" s="119">
        <v>8</v>
      </c>
      <c r="M590" s="119">
        <v>8</v>
      </c>
      <c r="N590" s="119">
        <v>16</v>
      </c>
      <c r="O590" s="119" t="s">
        <v>46</v>
      </c>
      <c r="P590" s="119" t="s">
        <v>46</v>
      </c>
      <c r="Q590" s="133" t="s">
        <v>46</v>
      </c>
      <c r="R590" s="134" t="s">
        <v>18</v>
      </c>
      <c r="S590" s="134" t="s">
        <v>8851</v>
      </c>
      <c r="T590" s="134" t="s">
        <v>63</v>
      </c>
      <c r="U590" s="119">
        <v>11</v>
      </c>
      <c r="V590" s="134">
        <v>13865</v>
      </c>
      <c r="W590" s="103" t="s">
        <v>861</v>
      </c>
      <c r="X590" s="136" t="str">
        <f t="shared" si="29"/>
        <v>13865PESKD</v>
      </c>
      <c r="Y590" s="137" t="s">
        <v>10784</v>
      </c>
      <c r="Z590" s="119" t="s">
        <v>862</v>
      </c>
      <c r="AA590" s="119" t="s">
        <v>863</v>
      </c>
      <c r="AB590" s="131" t="s">
        <v>864</v>
      </c>
      <c r="AC590" s="119" t="s">
        <v>87</v>
      </c>
      <c r="AD590" s="119" t="s">
        <v>865</v>
      </c>
      <c r="AE590" s="119" t="s">
        <v>558</v>
      </c>
      <c r="AF590" s="143" t="s">
        <v>350</v>
      </c>
      <c r="AG590" s="143" t="s">
        <v>351</v>
      </c>
      <c r="AH590" s="143"/>
      <c r="AI590" s="138" t="s">
        <v>811</v>
      </c>
      <c r="AJ590" s="133" t="s">
        <v>124</v>
      </c>
      <c r="AK590" s="133" t="s">
        <v>123</v>
      </c>
      <c r="AL590" s="133"/>
      <c r="AM590" s="133"/>
      <c r="AN590" s="133" t="s">
        <v>42</v>
      </c>
      <c r="AO590" s="133" t="s">
        <v>42</v>
      </c>
      <c r="AP590" s="133" t="s">
        <v>112</v>
      </c>
      <c r="AQ590" s="133" t="s">
        <v>102</v>
      </c>
      <c r="AR590" s="137"/>
      <c r="AS590" s="137"/>
      <c r="AT590" s="137"/>
      <c r="AU590" s="145">
        <v>1003675880</v>
      </c>
      <c r="AV590" s="133" t="s">
        <v>866</v>
      </c>
      <c r="AW590" s="133" t="s">
        <v>867</v>
      </c>
      <c r="AX590" s="138"/>
      <c r="AY590" s="138"/>
      <c r="AZ590" s="138"/>
      <c r="BA590" s="138"/>
      <c r="BB590" s="138"/>
      <c r="BC590" s="300">
        <v>1892063257</v>
      </c>
      <c r="BD590" s="300" t="s">
        <v>10574</v>
      </c>
      <c r="BE590" s="138"/>
    </row>
    <row r="591" spans="1:57" s="140" customFormat="1" ht="12" customHeight="1">
      <c r="A591" s="119">
        <v>2013</v>
      </c>
      <c r="B591" s="119" t="s">
        <v>794</v>
      </c>
      <c r="C591" s="119" t="s">
        <v>795</v>
      </c>
      <c r="D591" s="131">
        <v>8002348633</v>
      </c>
      <c r="E591" s="131" t="str">
        <f t="shared" si="30"/>
        <v>SIM</v>
      </c>
      <c r="F591" s="131" t="str">
        <f t="shared" si="31"/>
        <v>SIM</v>
      </c>
      <c r="G591" s="132">
        <v>41744</v>
      </c>
      <c r="H591" s="119" t="s">
        <v>87</v>
      </c>
      <c r="I591" s="119" t="s">
        <v>45</v>
      </c>
      <c r="J591" s="119">
        <v>192</v>
      </c>
      <c r="K591" s="119">
        <v>448</v>
      </c>
      <c r="L591" s="119">
        <v>8</v>
      </c>
      <c r="M591" s="119">
        <v>8</v>
      </c>
      <c r="N591" s="119">
        <v>16</v>
      </c>
      <c r="O591" s="119" t="s">
        <v>46</v>
      </c>
      <c r="P591" s="119" t="s">
        <v>46</v>
      </c>
      <c r="Q591" s="133" t="s">
        <v>46</v>
      </c>
      <c r="R591" s="134" t="s">
        <v>18</v>
      </c>
      <c r="S591" s="134" t="s">
        <v>8851</v>
      </c>
      <c r="T591" s="134" t="s">
        <v>63</v>
      </c>
      <c r="U591" s="119">
        <v>18</v>
      </c>
      <c r="V591" s="134">
        <v>12186</v>
      </c>
      <c r="W591" s="103" t="s">
        <v>844</v>
      </c>
      <c r="X591" s="136" t="str">
        <f t="shared" si="29"/>
        <v>12186FCSTP</v>
      </c>
      <c r="Y591" s="137" t="s">
        <v>845</v>
      </c>
      <c r="Z591" s="119" t="s">
        <v>846</v>
      </c>
      <c r="AA591" s="119" t="s">
        <v>847</v>
      </c>
      <c r="AB591" s="131" t="s">
        <v>848</v>
      </c>
      <c r="AC591" s="119" t="s">
        <v>52</v>
      </c>
      <c r="AD591" s="119" t="s">
        <v>849</v>
      </c>
      <c r="AE591" s="119" t="s">
        <v>850</v>
      </c>
      <c r="AF591" s="119" t="s">
        <v>54</v>
      </c>
      <c r="AG591" s="119" t="s">
        <v>55</v>
      </c>
      <c r="AH591" s="119"/>
      <c r="AI591" s="138" t="s">
        <v>69</v>
      </c>
      <c r="AJ591" s="133" t="s">
        <v>57</v>
      </c>
      <c r="AK591" s="133" t="s">
        <v>58</v>
      </c>
      <c r="AL591" s="133"/>
      <c r="AM591" s="133"/>
      <c r="AN591" s="133" t="s">
        <v>42</v>
      </c>
      <c r="AO591" s="133" t="s">
        <v>42</v>
      </c>
      <c r="AP591" s="133" t="s">
        <v>70</v>
      </c>
      <c r="AQ591" s="133" t="s">
        <v>71</v>
      </c>
      <c r="AR591" s="137"/>
      <c r="AS591" s="137"/>
      <c r="AT591" s="137"/>
      <c r="AU591" s="133">
        <v>1001938493</v>
      </c>
      <c r="AV591" s="133" t="s">
        <v>851</v>
      </c>
      <c r="AW591" s="133" t="s">
        <v>852</v>
      </c>
      <c r="AX591" s="138"/>
      <c r="AY591" s="138"/>
      <c r="AZ591" s="138"/>
      <c r="BA591" s="138"/>
      <c r="BB591" s="138"/>
      <c r="BC591" s="300">
        <v>1892063257</v>
      </c>
      <c r="BD591" s="300" t="s">
        <v>10575</v>
      </c>
      <c r="BE591" s="138"/>
    </row>
    <row r="592" spans="1:57" s="140" customFormat="1" ht="12" customHeight="1">
      <c r="A592" s="119">
        <v>2013</v>
      </c>
      <c r="B592" s="119" t="s">
        <v>794</v>
      </c>
      <c r="C592" s="119" t="s">
        <v>795</v>
      </c>
      <c r="D592" s="131" t="s">
        <v>43</v>
      </c>
      <c r="E592" s="131" t="str">
        <f t="shared" si="30"/>
        <v>SIM</v>
      </c>
      <c r="F592" s="131" t="str">
        <f t="shared" si="31"/>
        <v>SIM</v>
      </c>
      <c r="G592" s="132">
        <v>41724</v>
      </c>
      <c r="H592" s="119" t="s">
        <v>44</v>
      </c>
      <c r="I592" s="119" t="s">
        <v>62</v>
      </c>
      <c r="J592" s="119">
        <v>192</v>
      </c>
      <c r="K592" s="119">
        <v>432</v>
      </c>
      <c r="L592" s="119">
        <v>4</v>
      </c>
      <c r="M592" s="119">
        <v>4</v>
      </c>
      <c r="N592" s="119">
        <v>32</v>
      </c>
      <c r="O592" s="119" t="s">
        <v>43</v>
      </c>
      <c r="P592" s="119" t="s">
        <v>43</v>
      </c>
      <c r="Q592" s="133" t="s">
        <v>43</v>
      </c>
      <c r="R592" s="134" t="s">
        <v>18</v>
      </c>
      <c r="S592" s="134" t="s">
        <v>8851</v>
      </c>
      <c r="T592" s="134" t="s">
        <v>63</v>
      </c>
      <c r="U592" s="119">
        <v>11</v>
      </c>
      <c r="V592" s="134">
        <v>11132</v>
      </c>
      <c r="W592" s="135" t="s">
        <v>805</v>
      </c>
      <c r="X592" s="136" t="str">
        <f t="shared" si="29"/>
        <v>11132CJTRM</v>
      </c>
      <c r="Y592" s="137" t="s">
        <v>806</v>
      </c>
      <c r="Z592" s="119" t="s">
        <v>807</v>
      </c>
      <c r="AA592" s="119" t="s">
        <v>808</v>
      </c>
      <c r="AB592" s="131" t="s">
        <v>809</v>
      </c>
      <c r="AC592" s="119" t="s">
        <v>348</v>
      </c>
      <c r="AD592" s="119" t="s">
        <v>810</v>
      </c>
      <c r="AE592" s="119" t="s">
        <v>754</v>
      </c>
      <c r="AF592" s="119" t="s">
        <v>350</v>
      </c>
      <c r="AG592" s="119" t="s">
        <v>351</v>
      </c>
      <c r="AH592" s="119"/>
      <c r="AI592" s="119" t="s">
        <v>811</v>
      </c>
      <c r="AJ592" s="133" t="s">
        <v>123</v>
      </c>
      <c r="AK592" s="133" t="s">
        <v>124</v>
      </c>
      <c r="AL592" s="133"/>
      <c r="AM592" s="133"/>
      <c r="AN592" s="133" t="s">
        <v>42</v>
      </c>
      <c r="AO592" s="133" t="s">
        <v>42</v>
      </c>
      <c r="AP592" s="133" t="s">
        <v>812</v>
      </c>
      <c r="AQ592" s="133" t="s">
        <v>71</v>
      </c>
      <c r="AR592" s="137"/>
      <c r="AS592" s="137"/>
      <c r="AT592" s="137"/>
      <c r="AU592" s="133">
        <v>1001891470</v>
      </c>
      <c r="AV592" s="133" t="s">
        <v>813</v>
      </c>
      <c r="AW592" s="133" t="s">
        <v>814</v>
      </c>
      <c r="AX592" s="138" t="s">
        <v>8179</v>
      </c>
      <c r="AY592" s="138"/>
      <c r="AZ592" s="138"/>
      <c r="BA592" s="138"/>
      <c r="BB592" s="138"/>
      <c r="BC592" s="300">
        <v>2026063379</v>
      </c>
      <c r="BD592" s="300" t="s">
        <v>9461</v>
      </c>
      <c r="BE592" s="138"/>
    </row>
    <row r="593" spans="1:57" s="140" customFormat="1" ht="12" customHeight="1">
      <c r="A593" s="119">
        <v>2013</v>
      </c>
      <c r="B593" s="119" t="s">
        <v>794</v>
      </c>
      <c r="C593" s="119" t="s">
        <v>795</v>
      </c>
      <c r="D593" s="131" t="s">
        <v>43</v>
      </c>
      <c r="E593" s="131" t="str">
        <f t="shared" si="30"/>
        <v>SIM</v>
      </c>
      <c r="F593" s="131" t="str">
        <f t="shared" si="31"/>
        <v>SIM</v>
      </c>
      <c r="G593" s="132">
        <v>41746</v>
      </c>
      <c r="H593" s="119" t="s">
        <v>44</v>
      </c>
      <c r="I593" s="119" t="s">
        <v>62</v>
      </c>
      <c r="J593" s="119">
        <v>192</v>
      </c>
      <c r="K593" s="119">
        <v>432</v>
      </c>
      <c r="L593" s="119">
        <v>4</v>
      </c>
      <c r="M593" s="119">
        <v>4</v>
      </c>
      <c r="N593" s="119">
        <v>32</v>
      </c>
      <c r="O593" s="119" t="s">
        <v>43</v>
      </c>
      <c r="P593" s="119" t="s">
        <v>43</v>
      </c>
      <c r="Q593" s="133" t="s">
        <v>43</v>
      </c>
      <c r="R593" s="134" t="s">
        <v>18</v>
      </c>
      <c r="S593" s="134" t="s">
        <v>8851</v>
      </c>
      <c r="T593" s="134" t="s">
        <v>63</v>
      </c>
      <c r="U593" s="119">
        <v>11</v>
      </c>
      <c r="V593" s="134">
        <v>12459</v>
      </c>
      <c r="W593" s="135" t="s">
        <v>853</v>
      </c>
      <c r="X593" s="136" t="str">
        <f t="shared" si="29"/>
        <v>12459POTRN</v>
      </c>
      <c r="Y593" s="137" t="s">
        <v>854</v>
      </c>
      <c r="Z593" s="119" t="s">
        <v>855</v>
      </c>
      <c r="AA593" s="119" t="s">
        <v>856</v>
      </c>
      <c r="AB593" s="131" t="s">
        <v>857</v>
      </c>
      <c r="AC593" s="119" t="s">
        <v>348</v>
      </c>
      <c r="AD593" s="119" t="s">
        <v>810</v>
      </c>
      <c r="AE593" s="119" t="s">
        <v>754</v>
      </c>
      <c r="AF593" s="119" t="s">
        <v>350</v>
      </c>
      <c r="AG593" s="119" t="s">
        <v>351</v>
      </c>
      <c r="AH593" s="119"/>
      <c r="AI593" s="119" t="s">
        <v>811</v>
      </c>
      <c r="AJ593" s="133" t="s">
        <v>123</v>
      </c>
      <c r="AK593" s="133" t="s">
        <v>124</v>
      </c>
      <c r="AL593" s="133"/>
      <c r="AM593" s="133"/>
      <c r="AN593" s="133" t="s">
        <v>42</v>
      </c>
      <c r="AO593" s="133" t="s">
        <v>42</v>
      </c>
      <c r="AP593" s="133" t="s">
        <v>858</v>
      </c>
      <c r="AQ593" s="133" t="s">
        <v>126</v>
      </c>
      <c r="AR593" s="137"/>
      <c r="AS593" s="137"/>
      <c r="AT593" s="137"/>
      <c r="AU593" s="133">
        <v>1001891616</v>
      </c>
      <c r="AV593" s="133" t="s">
        <v>859</v>
      </c>
      <c r="AW593" s="133" t="s">
        <v>860</v>
      </c>
      <c r="AX593" s="138" t="s">
        <v>8179</v>
      </c>
      <c r="AY593" s="138"/>
      <c r="AZ593" s="138"/>
      <c r="BA593" s="138"/>
      <c r="BB593" s="138"/>
      <c r="BC593" s="300">
        <v>2026063379</v>
      </c>
      <c r="BD593" s="300" t="s">
        <v>10576</v>
      </c>
      <c r="BE593" s="138"/>
    </row>
    <row r="594" spans="1:57" s="140" customFormat="1" ht="12" customHeight="1">
      <c r="A594" s="119">
        <v>2013</v>
      </c>
      <c r="B594" s="119" t="s">
        <v>355</v>
      </c>
      <c r="C594" s="119" t="s">
        <v>356</v>
      </c>
      <c r="D594" s="131">
        <v>8002254494</v>
      </c>
      <c r="E594" s="131" t="str">
        <f t="shared" si="30"/>
        <v>SIM</v>
      </c>
      <c r="F594" s="131" t="str">
        <f t="shared" si="31"/>
        <v>SIM</v>
      </c>
      <c r="G594" s="132">
        <v>41562</v>
      </c>
      <c r="H594" s="119" t="s">
        <v>87</v>
      </c>
      <c r="I594" s="119" t="s">
        <v>357</v>
      </c>
      <c r="J594" s="119">
        <v>192</v>
      </c>
      <c r="K594" s="119">
        <v>448</v>
      </c>
      <c r="L594" s="119">
        <v>8</v>
      </c>
      <c r="M594" s="119">
        <v>8</v>
      </c>
      <c r="N594" s="119">
        <v>16</v>
      </c>
      <c r="O594" s="119" t="s">
        <v>46</v>
      </c>
      <c r="P594" s="119" t="s">
        <v>46</v>
      </c>
      <c r="Q594" s="133" t="s">
        <v>46</v>
      </c>
      <c r="R594" s="134" t="s">
        <v>18</v>
      </c>
      <c r="S594" s="134" t="s">
        <v>8851</v>
      </c>
      <c r="T594" s="134" t="s">
        <v>63</v>
      </c>
      <c r="U594" s="119">
        <v>11</v>
      </c>
      <c r="V594" s="134">
        <v>11641</v>
      </c>
      <c r="W594" s="103" t="s">
        <v>720</v>
      </c>
      <c r="X594" s="136" t="str">
        <f t="shared" si="29"/>
        <v>11641SZAKL</v>
      </c>
      <c r="Y594" s="137" t="s">
        <v>721</v>
      </c>
      <c r="Z594" s="119" t="s">
        <v>327</v>
      </c>
      <c r="AA594" s="119" t="s">
        <v>722</v>
      </c>
      <c r="AB594" s="131" t="s">
        <v>723</v>
      </c>
      <c r="AC594" s="119" t="s">
        <v>52</v>
      </c>
      <c r="AD594" s="119" t="s">
        <v>42</v>
      </c>
      <c r="AE594" s="119" t="s">
        <v>330</v>
      </c>
      <c r="AF594" s="119" t="s">
        <v>146</v>
      </c>
      <c r="AG594" s="119" t="s">
        <v>147</v>
      </c>
      <c r="AH594" s="119"/>
      <c r="AI594" s="138" t="s">
        <v>389</v>
      </c>
      <c r="AJ594" s="133" t="s">
        <v>124</v>
      </c>
      <c r="AK594" s="133" t="s">
        <v>123</v>
      </c>
      <c r="AL594" s="133"/>
      <c r="AM594" s="133"/>
      <c r="AN594" s="133" t="s">
        <v>42</v>
      </c>
      <c r="AO594" s="133" t="s">
        <v>42</v>
      </c>
      <c r="AP594" s="133" t="s">
        <v>56</v>
      </c>
      <c r="AQ594" s="133" t="s">
        <v>56</v>
      </c>
      <c r="AR594" s="137"/>
      <c r="AS594" s="137"/>
      <c r="AT594" s="137"/>
      <c r="AU594" s="133">
        <v>1001875254</v>
      </c>
      <c r="AV594" s="133" t="s">
        <v>724</v>
      </c>
      <c r="AW594" s="133" t="s">
        <v>725</v>
      </c>
      <c r="AX594" s="138"/>
      <c r="AY594" s="138"/>
      <c r="AZ594" s="138"/>
      <c r="BA594" s="138"/>
      <c r="BB594" s="138"/>
      <c r="BC594" s="300">
        <v>1892063257</v>
      </c>
      <c r="BD594" s="300" t="s">
        <v>9462</v>
      </c>
      <c r="BE594" s="138"/>
    </row>
    <row r="595" spans="1:57" s="140" customFormat="1" ht="12" customHeight="1">
      <c r="A595" s="119">
        <v>2013</v>
      </c>
      <c r="B595" s="119" t="s">
        <v>355</v>
      </c>
      <c r="C595" s="119" t="s">
        <v>356</v>
      </c>
      <c r="D595" s="131">
        <v>8002254481</v>
      </c>
      <c r="E595" s="131" t="str">
        <f t="shared" si="30"/>
        <v>SIM</v>
      </c>
      <c r="F595" s="131" t="str">
        <f t="shared" si="31"/>
        <v>SIM</v>
      </c>
      <c r="G595" s="132">
        <v>41787</v>
      </c>
      <c r="H595" s="119" t="s">
        <v>87</v>
      </c>
      <c r="I595" s="119" t="s">
        <v>357</v>
      </c>
      <c r="J595" s="119">
        <v>192</v>
      </c>
      <c r="K595" s="119">
        <v>448</v>
      </c>
      <c r="L595" s="119">
        <v>8</v>
      </c>
      <c r="M595" s="119">
        <v>8</v>
      </c>
      <c r="N595" s="119">
        <v>16</v>
      </c>
      <c r="O595" s="119" t="s">
        <v>46</v>
      </c>
      <c r="P595" s="119" t="s">
        <v>46</v>
      </c>
      <c r="Q595" s="133" t="s">
        <v>46</v>
      </c>
      <c r="R595" s="134" t="s">
        <v>18</v>
      </c>
      <c r="S595" s="134" t="s">
        <v>8851</v>
      </c>
      <c r="T595" s="134" t="s">
        <v>63</v>
      </c>
      <c r="U595" s="119">
        <v>11</v>
      </c>
      <c r="V595" s="134">
        <v>11381</v>
      </c>
      <c r="W595" s="103" t="s">
        <v>581</v>
      </c>
      <c r="X595" s="136" t="str">
        <f t="shared" si="29"/>
        <v>11381BCAZA</v>
      </c>
      <c r="Y595" s="137" t="s">
        <v>582</v>
      </c>
      <c r="Z595" s="119" t="s">
        <v>294</v>
      </c>
      <c r="AA595" s="119" t="s">
        <v>295</v>
      </c>
      <c r="AB595" s="131" t="s">
        <v>583</v>
      </c>
      <c r="AC595" s="119" t="s">
        <v>52</v>
      </c>
      <c r="AD595" s="119" t="s">
        <v>42</v>
      </c>
      <c r="AE595" s="119" t="s">
        <v>297</v>
      </c>
      <c r="AF595" s="119" t="s">
        <v>146</v>
      </c>
      <c r="AG595" s="119" t="s">
        <v>147</v>
      </c>
      <c r="AH595" s="119"/>
      <c r="AI595" s="138" t="s">
        <v>389</v>
      </c>
      <c r="AJ595" s="133" t="s">
        <v>124</v>
      </c>
      <c r="AK595" s="133" t="s">
        <v>123</v>
      </c>
      <c r="AL595" s="133"/>
      <c r="AM595" s="133"/>
      <c r="AN595" s="133" t="s">
        <v>42</v>
      </c>
      <c r="AO595" s="133" t="s">
        <v>42</v>
      </c>
      <c r="AP595" s="133" t="s">
        <v>56</v>
      </c>
      <c r="AQ595" s="133" t="s">
        <v>56</v>
      </c>
      <c r="AR595" s="137"/>
      <c r="AS595" s="137"/>
      <c r="AT595" s="137"/>
      <c r="AU595" s="133">
        <v>1002063547</v>
      </c>
      <c r="AV595" s="133" t="s">
        <v>584</v>
      </c>
      <c r="AW595" s="133" t="s">
        <v>585</v>
      </c>
      <c r="AX595" s="138"/>
      <c r="AY595" s="138"/>
      <c r="AZ595" s="138"/>
      <c r="BA595" s="138"/>
      <c r="BB595" s="138"/>
      <c r="BC595" s="300">
        <v>1892063257</v>
      </c>
      <c r="BD595" s="300" t="s">
        <v>9463</v>
      </c>
      <c r="BE595" s="138"/>
    </row>
    <row r="596" spans="1:57" s="140" customFormat="1" ht="12" customHeight="1">
      <c r="A596" s="119">
        <v>2013</v>
      </c>
      <c r="B596" s="119" t="s">
        <v>355</v>
      </c>
      <c r="C596" s="119" t="s">
        <v>356</v>
      </c>
      <c r="D596" s="131">
        <v>8002254478</v>
      </c>
      <c r="E596" s="131" t="str">
        <f t="shared" si="30"/>
        <v>SIM</v>
      </c>
      <c r="F596" s="131" t="str">
        <f t="shared" si="31"/>
        <v>SIM</v>
      </c>
      <c r="G596" s="132">
        <v>41788</v>
      </c>
      <c r="H596" s="119" t="s">
        <v>87</v>
      </c>
      <c r="I596" s="119" t="s">
        <v>357</v>
      </c>
      <c r="J596" s="119">
        <v>192</v>
      </c>
      <c r="K596" s="119">
        <v>448</v>
      </c>
      <c r="L596" s="119">
        <v>8</v>
      </c>
      <c r="M596" s="119">
        <v>8</v>
      </c>
      <c r="N596" s="119">
        <v>16</v>
      </c>
      <c r="O596" s="119" t="s">
        <v>46</v>
      </c>
      <c r="P596" s="119" t="s">
        <v>46</v>
      </c>
      <c r="Q596" s="133" t="s">
        <v>46</v>
      </c>
      <c r="R596" s="134" t="s">
        <v>18</v>
      </c>
      <c r="S596" s="134" t="s">
        <v>8851</v>
      </c>
      <c r="T596" s="134" t="s">
        <v>63</v>
      </c>
      <c r="U596" s="119">
        <v>11</v>
      </c>
      <c r="V596" s="134">
        <v>11381</v>
      </c>
      <c r="W596" s="103" t="s">
        <v>586</v>
      </c>
      <c r="X596" s="136" t="str">
        <f t="shared" si="29"/>
        <v>11381BCAZB</v>
      </c>
      <c r="Y596" s="137" t="s">
        <v>587</v>
      </c>
      <c r="Z596" s="119" t="s">
        <v>294</v>
      </c>
      <c r="AA596" s="119" t="s">
        <v>295</v>
      </c>
      <c r="AB596" s="131" t="s">
        <v>588</v>
      </c>
      <c r="AC596" s="119" t="s">
        <v>52</v>
      </c>
      <c r="AD596" s="119" t="s">
        <v>42</v>
      </c>
      <c r="AE596" s="119" t="s">
        <v>297</v>
      </c>
      <c r="AF596" s="119" t="s">
        <v>146</v>
      </c>
      <c r="AG596" s="119" t="s">
        <v>147</v>
      </c>
      <c r="AH596" s="119"/>
      <c r="AI596" s="138" t="s">
        <v>389</v>
      </c>
      <c r="AJ596" s="133" t="s">
        <v>124</v>
      </c>
      <c r="AK596" s="133" t="s">
        <v>123</v>
      </c>
      <c r="AL596" s="133"/>
      <c r="AM596" s="133"/>
      <c r="AN596" s="133" t="s">
        <v>42</v>
      </c>
      <c r="AO596" s="133" t="s">
        <v>42</v>
      </c>
      <c r="AP596" s="133" t="s">
        <v>56</v>
      </c>
      <c r="AQ596" s="133" t="s">
        <v>56</v>
      </c>
      <c r="AR596" s="137"/>
      <c r="AS596" s="137"/>
      <c r="AT596" s="137"/>
      <c r="AU596" s="133">
        <v>1002063628</v>
      </c>
      <c r="AV596" s="133" t="s">
        <v>584</v>
      </c>
      <c r="AW596" s="133" t="s">
        <v>585</v>
      </c>
      <c r="AX596" s="138"/>
      <c r="AY596" s="138"/>
      <c r="AZ596" s="138"/>
      <c r="BA596" s="138"/>
      <c r="BB596" s="138"/>
      <c r="BC596" s="300">
        <v>1892063257</v>
      </c>
      <c r="BD596" s="300" t="s">
        <v>9464</v>
      </c>
      <c r="BE596" s="138"/>
    </row>
    <row r="597" spans="1:57" s="140" customFormat="1" ht="12" customHeight="1">
      <c r="A597" s="119">
        <v>2013</v>
      </c>
      <c r="B597" s="119" t="s">
        <v>355</v>
      </c>
      <c r="C597" s="119" t="s">
        <v>356</v>
      </c>
      <c r="D597" s="131">
        <v>8002254474</v>
      </c>
      <c r="E597" s="131" t="str">
        <f t="shared" si="30"/>
        <v>SIM</v>
      </c>
      <c r="F597" s="131" t="str">
        <f t="shared" si="31"/>
        <v>SIM</v>
      </c>
      <c r="G597" s="132">
        <v>41788</v>
      </c>
      <c r="H597" s="119" t="s">
        <v>87</v>
      </c>
      <c r="I597" s="119" t="s">
        <v>357</v>
      </c>
      <c r="J597" s="119">
        <v>192</v>
      </c>
      <c r="K597" s="119">
        <v>448</v>
      </c>
      <c r="L597" s="119">
        <v>8</v>
      </c>
      <c r="M597" s="119">
        <v>8</v>
      </c>
      <c r="N597" s="119">
        <v>16</v>
      </c>
      <c r="O597" s="119" t="s">
        <v>46</v>
      </c>
      <c r="P597" s="119" t="s">
        <v>46</v>
      </c>
      <c r="Q597" s="133" t="s">
        <v>46</v>
      </c>
      <c r="R597" s="134" t="s">
        <v>18</v>
      </c>
      <c r="S597" s="134" t="s">
        <v>8851</v>
      </c>
      <c r="T597" s="134" t="s">
        <v>63</v>
      </c>
      <c r="U597" s="119">
        <v>11</v>
      </c>
      <c r="V597" s="134">
        <v>11381</v>
      </c>
      <c r="W597" s="103" t="s">
        <v>589</v>
      </c>
      <c r="X597" s="136" t="str">
        <f t="shared" si="29"/>
        <v>11381BCAZC</v>
      </c>
      <c r="Y597" s="137" t="s">
        <v>590</v>
      </c>
      <c r="Z597" s="119" t="s">
        <v>294</v>
      </c>
      <c r="AA597" s="119" t="s">
        <v>295</v>
      </c>
      <c r="AB597" s="131" t="s">
        <v>591</v>
      </c>
      <c r="AC597" s="119" t="s">
        <v>52</v>
      </c>
      <c r="AD597" s="119" t="s">
        <v>42</v>
      </c>
      <c r="AE597" s="119" t="s">
        <v>297</v>
      </c>
      <c r="AF597" s="119" t="s">
        <v>146</v>
      </c>
      <c r="AG597" s="119" t="s">
        <v>147</v>
      </c>
      <c r="AH597" s="119"/>
      <c r="AI597" s="138" t="s">
        <v>389</v>
      </c>
      <c r="AJ597" s="133" t="s">
        <v>124</v>
      </c>
      <c r="AK597" s="133" t="s">
        <v>123</v>
      </c>
      <c r="AL597" s="133"/>
      <c r="AM597" s="133"/>
      <c r="AN597" s="133" t="s">
        <v>42</v>
      </c>
      <c r="AO597" s="133" t="s">
        <v>42</v>
      </c>
      <c r="AP597" s="133" t="s">
        <v>56</v>
      </c>
      <c r="AQ597" s="133" t="s">
        <v>56</v>
      </c>
      <c r="AR597" s="137"/>
      <c r="AS597" s="137"/>
      <c r="AT597" s="137"/>
      <c r="AU597" s="133">
        <v>1002063644</v>
      </c>
      <c r="AV597" s="133" t="s">
        <v>592</v>
      </c>
      <c r="AW597" s="133" t="s">
        <v>593</v>
      </c>
      <c r="AX597" s="138"/>
      <c r="AY597" s="138"/>
      <c r="AZ597" s="138"/>
      <c r="BA597" s="138"/>
      <c r="BB597" s="138"/>
      <c r="BC597" s="300">
        <v>1892063257</v>
      </c>
      <c r="BD597" s="300" t="s">
        <v>9465</v>
      </c>
      <c r="BE597" s="138"/>
    </row>
    <row r="598" spans="1:57" s="140" customFormat="1" ht="12" customHeight="1">
      <c r="A598" s="119">
        <v>2013</v>
      </c>
      <c r="B598" s="119" t="s">
        <v>355</v>
      </c>
      <c r="C598" s="119" t="s">
        <v>356</v>
      </c>
      <c r="D598" s="131">
        <v>8002254470</v>
      </c>
      <c r="E598" s="131" t="str">
        <f t="shared" si="30"/>
        <v>SIM</v>
      </c>
      <c r="F598" s="131" t="str">
        <f t="shared" si="31"/>
        <v>SIM</v>
      </c>
      <c r="G598" s="132">
        <v>41788</v>
      </c>
      <c r="H598" s="119" t="s">
        <v>87</v>
      </c>
      <c r="I598" s="119" t="s">
        <v>357</v>
      </c>
      <c r="J598" s="119">
        <v>192</v>
      </c>
      <c r="K598" s="119">
        <v>448</v>
      </c>
      <c r="L598" s="119">
        <v>8</v>
      </c>
      <c r="M598" s="119">
        <v>8</v>
      </c>
      <c r="N598" s="119">
        <v>16</v>
      </c>
      <c r="O598" s="119" t="s">
        <v>46</v>
      </c>
      <c r="P598" s="119" t="s">
        <v>46</v>
      </c>
      <c r="Q598" s="133" t="s">
        <v>46</v>
      </c>
      <c r="R598" s="134" t="s">
        <v>18</v>
      </c>
      <c r="S598" s="134" t="s">
        <v>8851</v>
      </c>
      <c r="T598" s="134" t="s">
        <v>63</v>
      </c>
      <c r="U598" s="119">
        <v>11</v>
      </c>
      <c r="V598" s="134">
        <v>11381</v>
      </c>
      <c r="W598" s="103" t="s">
        <v>594</v>
      </c>
      <c r="X598" s="136" t="str">
        <f t="shared" si="29"/>
        <v>11381BCAZD</v>
      </c>
      <c r="Y598" s="137" t="s">
        <v>595</v>
      </c>
      <c r="Z598" s="119" t="s">
        <v>294</v>
      </c>
      <c r="AA598" s="119" t="s">
        <v>295</v>
      </c>
      <c r="AB598" s="131" t="s">
        <v>596</v>
      </c>
      <c r="AC598" s="119" t="s">
        <v>52</v>
      </c>
      <c r="AD598" s="119" t="s">
        <v>42</v>
      </c>
      <c r="AE598" s="119" t="s">
        <v>297</v>
      </c>
      <c r="AF598" s="119" t="s">
        <v>146</v>
      </c>
      <c r="AG598" s="119" t="s">
        <v>147</v>
      </c>
      <c r="AH598" s="119"/>
      <c r="AI598" s="138" t="s">
        <v>389</v>
      </c>
      <c r="AJ598" s="133" t="s">
        <v>124</v>
      </c>
      <c r="AK598" s="133" t="s">
        <v>123</v>
      </c>
      <c r="AL598" s="133"/>
      <c r="AM598" s="133"/>
      <c r="AN598" s="133" t="s">
        <v>42</v>
      </c>
      <c r="AO598" s="133" t="s">
        <v>42</v>
      </c>
      <c r="AP598" s="133" t="s">
        <v>56</v>
      </c>
      <c r="AQ598" s="133" t="s">
        <v>56</v>
      </c>
      <c r="AR598" s="137"/>
      <c r="AS598" s="137"/>
      <c r="AT598" s="137"/>
      <c r="AU598" s="133">
        <v>1002063652</v>
      </c>
      <c r="AV598" s="133" t="s">
        <v>597</v>
      </c>
      <c r="AW598" s="133" t="s">
        <v>598</v>
      </c>
      <c r="AX598" s="138"/>
      <c r="AY598" s="138"/>
      <c r="AZ598" s="138"/>
      <c r="BA598" s="138"/>
      <c r="BB598" s="138"/>
      <c r="BC598" s="300">
        <v>1892063257</v>
      </c>
      <c r="BD598" s="300" t="s">
        <v>9466</v>
      </c>
      <c r="BE598" s="138"/>
    </row>
    <row r="599" spans="1:57" s="140" customFormat="1" ht="12" customHeight="1">
      <c r="A599" s="119">
        <v>2013</v>
      </c>
      <c r="B599" s="119" t="s">
        <v>355</v>
      </c>
      <c r="C599" s="119" t="s">
        <v>356</v>
      </c>
      <c r="D599" s="131">
        <v>8002254818</v>
      </c>
      <c r="E599" s="131" t="str">
        <f t="shared" si="30"/>
        <v>SIM</v>
      </c>
      <c r="F599" s="131" t="str">
        <f t="shared" si="31"/>
        <v>SIM</v>
      </c>
      <c r="G599" s="132">
        <v>41759</v>
      </c>
      <c r="H599" s="119" t="s">
        <v>87</v>
      </c>
      <c r="I599" s="119" t="s">
        <v>357</v>
      </c>
      <c r="J599" s="119">
        <v>192</v>
      </c>
      <c r="K599" s="119">
        <v>448</v>
      </c>
      <c r="L599" s="119">
        <v>8</v>
      </c>
      <c r="M599" s="119">
        <v>8</v>
      </c>
      <c r="N599" s="119">
        <v>16</v>
      </c>
      <c r="O599" s="119" t="s">
        <v>46</v>
      </c>
      <c r="P599" s="119" t="s">
        <v>46</v>
      </c>
      <c r="Q599" s="133" t="s">
        <v>46</v>
      </c>
      <c r="R599" s="134" t="s">
        <v>18</v>
      </c>
      <c r="S599" s="134" t="s">
        <v>8851</v>
      </c>
      <c r="T599" s="134" t="s">
        <v>63</v>
      </c>
      <c r="U599" s="119">
        <v>11</v>
      </c>
      <c r="V599" s="134">
        <v>11048</v>
      </c>
      <c r="W599" s="103" t="s">
        <v>384</v>
      </c>
      <c r="X599" s="136" t="str">
        <f t="shared" si="29"/>
        <v>11048AOBAB</v>
      </c>
      <c r="Y599" s="137" t="s">
        <v>385</v>
      </c>
      <c r="Z599" s="119" t="s">
        <v>142</v>
      </c>
      <c r="AA599" s="119" t="s">
        <v>386</v>
      </c>
      <c r="AB599" s="131" t="s">
        <v>387</v>
      </c>
      <c r="AC599" s="119" t="s">
        <v>52</v>
      </c>
      <c r="AD599" s="119" t="s">
        <v>388</v>
      </c>
      <c r="AE599" s="119" t="s">
        <v>145</v>
      </c>
      <c r="AF599" s="119" t="s">
        <v>146</v>
      </c>
      <c r="AG599" s="119" t="s">
        <v>147</v>
      </c>
      <c r="AH599" s="119"/>
      <c r="AI599" s="138" t="s">
        <v>389</v>
      </c>
      <c r="AJ599" s="133" t="s">
        <v>124</v>
      </c>
      <c r="AK599" s="133" t="s">
        <v>123</v>
      </c>
      <c r="AL599" s="133"/>
      <c r="AM599" s="133"/>
      <c r="AN599" s="133" t="s">
        <v>42</v>
      </c>
      <c r="AO599" s="133" t="s">
        <v>42</v>
      </c>
      <c r="AP599" s="133" t="s">
        <v>56</v>
      </c>
      <c r="AQ599" s="133" t="s">
        <v>56</v>
      </c>
      <c r="AR599" s="137"/>
      <c r="AS599" s="137"/>
      <c r="AT599" s="137"/>
      <c r="AU599" s="133">
        <v>1002063458</v>
      </c>
      <c r="AV599" s="133" t="s">
        <v>390</v>
      </c>
      <c r="AW599" s="133" t="s">
        <v>391</v>
      </c>
      <c r="AX599" s="138"/>
      <c r="AY599" s="138"/>
      <c r="AZ599" s="138"/>
      <c r="BA599" s="138"/>
      <c r="BB599" s="138"/>
      <c r="BC599" s="300">
        <v>1892063257</v>
      </c>
      <c r="BD599" s="300" t="s">
        <v>9467</v>
      </c>
      <c r="BE599" s="138"/>
    </row>
    <row r="600" spans="1:57" s="140" customFormat="1" ht="12" customHeight="1">
      <c r="A600" s="119">
        <v>2013</v>
      </c>
      <c r="B600" s="119" t="s">
        <v>355</v>
      </c>
      <c r="C600" s="119" t="s">
        <v>356</v>
      </c>
      <c r="D600" s="131">
        <v>8002256973</v>
      </c>
      <c r="E600" s="131" t="str">
        <f t="shared" si="30"/>
        <v>SIM</v>
      </c>
      <c r="F600" s="131" t="str">
        <f t="shared" si="31"/>
        <v>SIM</v>
      </c>
      <c r="G600" s="132">
        <v>41681</v>
      </c>
      <c r="H600" s="119" t="s">
        <v>87</v>
      </c>
      <c r="I600" s="119" t="s">
        <v>357</v>
      </c>
      <c r="J600" s="119">
        <v>192</v>
      </c>
      <c r="K600" s="119">
        <v>448</v>
      </c>
      <c r="L600" s="119">
        <v>8</v>
      </c>
      <c r="M600" s="119">
        <v>8</v>
      </c>
      <c r="N600" s="119">
        <v>16</v>
      </c>
      <c r="O600" s="119" t="s">
        <v>46</v>
      </c>
      <c r="P600" s="119" t="s">
        <v>46</v>
      </c>
      <c r="Q600" s="133" t="s">
        <v>46</v>
      </c>
      <c r="R600" s="134" t="s">
        <v>18</v>
      </c>
      <c r="S600" s="134" t="s">
        <v>8851</v>
      </c>
      <c r="T600" s="134" t="s">
        <v>63</v>
      </c>
      <c r="U600" s="119">
        <v>11</v>
      </c>
      <c r="V600" s="134">
        <v>11480</v>
      </c>
      <c r="W600" s="103" t="s">
        <v>616</v>
      </c>
      <c r="X600" s="136" t="str">
        <f t="shared" si="29"/>
        <v>11480PJBOJ</v>
      </c>
      <c r="Y600" s="137" t="s">
        <v>617</v>
      </c>
      <c r="Z600" s="119" t="s">
        <v>618</v>
      </c>
      <c r="AA600" s="119" t="s">
        <v>619</v>
      </c>
      <c r="AB600" s="131" t="s">
        <v>620</v>
      </c>
      <c r="AC600" s="119" t="s">
        <v>87</v>
      </c>
      <c r="AD600" s="119" t="s">
        <v>621</v>
      </c>
      <c r="AE600" s="119" t="s">
        <v>622</v>
      </c>
      <c r="AF600" s="119" t="s">
        <v>501</v>
      </c>
      <c r="AG600" s="119" t="s">
        <v>502</v>
      </c>
      <c r="AH600" s="119"/>
      <c r="AI600" s="138" t="s">
        <v>503</v>
      </c>
      <c r="AJ600" s="133" t="s">
        <v>123</v>
      </c>
      <c r="AK600" s="133" t="s">
        <v>124</v>
      </c>
      <c r="AL600" s="133"/>
      <c r="AM600" s="133"/>
      <c r="AN600" s="133" t="s">
        <v>42</v>
      </c>
      <c r="AO600" s="133" t="s">
        <v>42</v>
      </c>
      <c r="AP600" s="133" t="s">
        <v>56</v>
      </c>
      <c r="AQ600" s="133" t="s">
        <v>56</v>
      </c>
      <c r="AR600" s="137"/>
      <c r="AS600" s="137"/>
      <c r="AT600" s="137"/>
      <c r="AU600" s="133">
        <v>1000326788</v>
      </c>
      <c r="AV600" s="133" t="s">
        <v>623</v>
      </c>
      <c r="AW600" s="133" t="s">
        <v>624</v>
      </c>
      <c r="AX600" s="138"/>
      <c r="AY600" s="138"/>
      <c r="AZ600" s="138"/>
      <c r="BA600" s="138"/>
      <c r="BB600" s="138"/>
      <c r="BC600" s="300">
        <v>1892063257</v>
      </c>
      <c r="BD600" s="300" t="s">
        <v>9468</v>
      </c>
      <c r="BE600" s="138"/>
    </row>
    <row r="601" spans="1:57" s="140" customFormat="1" ht="12" customHeight="1">
      <c r="A601" s="119">
        <v>2013</v>
      </c>
      <c r="B601" s="119" t="s">
        <v>355</v>
      </c>
      <c r="C601" s="119" t="s">
        <v>356</v>
      </c>
      <c r="D601" s="131">
        <v>8002256375</v>
      </c>
      <c r="E601" s="131" t="str">
        <f t="shared" si="30"/>
        <v>SIM</v>
      </c>
      <c r="F601" s="131" t="str">
        <f t="shared" si="31"/>
        <v>SIM</v>
      </c>
      <c r="G601" s="132">
        <v>41683</v>
      </c>
      <c r="H601" s="119" t="s">
        <v>87</v>
      </c>
      <c r="I601" s="119" t="s">
        <v>357</v>
      </c>
      <c r="J601" s="119">
        <v>192</v>
      </c>
      <c r="K601" s="119">
        <v>448</v>
      </c>
      <c r="L601" s="119">
        <v>8</v>
      </c>
      <c r="M601" s="119">
        <v>8</v>
      </c>
      <c r="N601" s="119">
        <v>16</v>
      </c>
      <c r="O601" s="119" t="s">
        <v>46</v>
      </c>
      <c r="P601" s="119" t="s">
        <v>46</v>
      </c>
      <c r="Q601" s="133" t="s">
        <v>46</v>
      </c>
      <c r="R601" s="134" t="s">
        <v>18</v>
      </c>
      <c r="S601" s="134" t="s">
        <v>8851</v>
      </c>
      <c r="T601" s="134" t="s">
        <v>63</v>
      </c>
      <c r="U601" s="119">
        <v>11</v>
      </c>
      <c r="V601" s="134">
        <v>12210</v>
      </c>
      <c r="W601" s="103" t="s">
        <v>773</v>
      </c>
      <c r="X601" s="136" t="str">
        <f t="shared" si="29"/>
        <v>12210VTBPA</v>
      </c>
      <c r="Y601" s="137" t="s">
        <v>774</v>
      </c>
      <c r="Z601" s="119" t="s">
        <v>775</v>
      </c>
      <c r="AA601" s="119" t="s">
        <v>776</v>
      </c>
      <c r="AB601" s="131" t="s">
        <v>777</v>
      </c>
      <c r="AC601" s="119" t="s">
        <v>87</v>
      </c>
      <c r="AD601" s="119" t="s">
        <v>42</v>
      </c>
      <c r="AE601" s="119" t="s">
        <v>778</v>
      </c>
      <c r="AF601" s="119" t="s">
        <v>501</v>
      </c>
      <c r="AG601" s="119" t="s">
        <v>502</v>
      </c>
      <c r="AH601" s="119"/>
      <c r="AI601" s="138" t="s">
        <v>503</v>
      </c>
      <c r="AJ601" s="133" t="s">
        <v>124</v>
      </c>
      <c r="AK601" s="133" t="s">
        <v>123</v>
      </c>
      <c r="AL601" s="133"/>
      <c r="AM601" s="133"/>
      <c r="AN601" s="133" t="s">
        <v>42</v>
      </c>
      <c r="AO601" s="133" t="s">
        <v>42</v>
      </c>
      <c r="AP601" s="133" t="s">
        <v>56</v>
      </c>
      <c r="AQ601" s="133" t="s">
        <v>56</v>
      </c>
      <c r="AR601" s="137"/>
      <c r="AS601" s="137"/>
      <c r="AT601" s="137"/>
      <c r="AU601" s="133" t="s">
        <v>8190</v>
      </c>
      <c r="AV601" s="133" t="s">
        <v>779</v>
      </c>
      <c r="AW601" s="133" t="s">
        <v>780</v>
      </c>
      <c r="AX601" s="138"/>
      <c r="AY601" s="138"/>
      <c r="AZ601" s="138"/>
      <c r="BA601" s="138"/>
      <c r="BB601" s="138"/>
      <c r="BC601" s="300">
        <v>1892063257</v>
      </c>
      <c r="BD601" s="300" t="s">
        <v>9469</v>
      </c>
      <c r="BE601" s="138"/>
    </row>
    <row r="602" spans="1:57" s="140" customFormat="1" ht="12" customHeight="1">
      <c r="A602" s="119">
        <v>2013</v>
      </c>
      <c r="B602" s="119" t="s">
        <v>355</v>
      </c>
      <c r="C602" s="119" t="s">
        <v>356</v>
      </c>
      <c r="D602" s="131">
        <v>8002256384</v>
      </c>
      <c r="E602" s="131" t="str">
        <f t="shared" si="30"/>
        <v>SIM</v>
      </c>
      <c r="F602" s="131" t="str">
        <f t="shared" si="31"/>
        <v>SIM</v>
      </c>
      <c r="G602" s="132">
        <v>41745</v>
      </c>
      <c r="H602" s="119" t="s">
        <v>87</v>
      </c>
      <c r="I602" s="119" t="s">
        <v>357</v>
      </c>
      <c r="J602" s="119">
        <v>192</v>
      </c>
      <c r="K602" s="119">
        <v>448</v>
      </c>
      <c r="L602" s="119">
        <v>8</v>
      </c>
      <c r="M602" s="119">
        <v>8</v>
      </c>
      <c r="N602" s="119">
        <v>16</v>
      </c>
      <c r="O602" s="119" t="s">
        <v>46</v>
      </c>
      <c r="P602" s="119" t="s">
        <v>46</v>
      </c>
      <c r="Q602" s="133" t="s">
        <v>46</v>
      </c>
      <c r="R602" s="134" t="s">
        <v>18</v>
      </c>
      <c r="S602" s="134" t="s">
        <v>8851</v>
      </c>
      <c r="T602" s="134" t="s">
        <v>63</v>
      </c>
      <c r="U602" s="119">
        <v>11</v>
      </c>
      <c r="V602" s="134">
        <v>12210</v>
      </c>
      <c r="W602" s="103" t="s">
        <v>781</v>
      </c>
      <c r="X602" s="136" t="str">
        <f t="shared" si="29"/>
        <v>12210VTBPB</v>
      </c>
      <c r="Y602" s="137" t="s">
        <v>782</v>
      </c>
      <c r="Z602" s="119" t="s">
        <v>775</v>
      </c>
      <c r="AA602" s="119" t="s">
        <v>776</v>
      </c>
      <c r="AB602" s="131" t="s">
        <v>783</v>
      </c>
      <c r="AC602" s="119" t="s">
        <v>87</v>
      </c>
      <c r="AD602" s="119" t="s">
        <v>42</v>
      </c>
      <c r="AE602" s="119" t="s">
        <v>778</v>
      </c>
      <c r="AF602" s="119" t="s">
        <v>501</v>
      </c>
      <c r="AG602" s="119" t="s">
        <v>502</v>
      </c>
      <c r="AH602" s="119"/>
      <c r="AI602" s="138" t="s">
        <v>503</v>
      </c>
      <c r="AJ602" s="133" t="s">
        <v>124</v>
      </c>
      <c r="AK602" s="133" t="s">
        <v>123</v>
      </c>
      <c r="AL602" s="133"/>
      <c r="AM602" s="133"/>
      <c r="AN602" s="133" t="s">
        <v>42</v>
      </c>
      <c r="AO602" s="133" t="s">
        <v>42</v>
      </c>
      <c r="AP602" s="133" t="s">
        <v>56</v>
      </c>
      <c r="AQ602" s="133" t="s">
        <v>56</v>
      </c>
      <c r="AR602" s="137"/>
      <c r="AS602" s="137"/>
      <c r="AT602" s="137"/>
      <c r="AU602" s="133">
        <v>1002039549</v>
      </c>
      <c r="AV602" s="133" t="s">
        <v>784</v>
      </c>
      <c r="AW602" s="133" t="s">
        <v>785</v>
      </c>
      <c r="AX602" s="138"/>
      <c r="AY602" s="138"/>
      <c r="AZ602" s="138"/>
      <c r="BA602" s="138"/>
      <c r="BB602" s="138"/>
      <c r="BC602" s="300">
        <v>1892063257</v>
      </c>
      <c r="BD602" s="300" t="s">
        <v>9470</v>
      </c>
      <c r="BE602" s="138"/>
    </row>
    <row r="603" spans="1:57" s="140" customFormat="1" ht="12" customHeight="1">
      <c r="A603" s="119">
        <v>2013</v>
      </c>
      <c r="B603" s="119" t="s">
        <v>355</v>
      </c>
      <c r="C603" s="119" t="s">
        <v>356</v>
      </c>
      <c r="D603" s="131">
        <v>8002258917</v>
      </c>
      <c r="E603" s="131" t="str">
        <f t="shared" si="30"/>
        <v>SIM</v>
      </c>
      <c r="F603" s="131" t="str">
        <f t="shared" si="31"/>
        <v>SIM</v>
      </c>
      <c r="G603" s="132">
        <v>41688</v>
      </c>
      <c r="H603" s="119" t="s">
        <v>87</v>
      </c>
      <c r="I603" s="119" t="s">
        <v>357</v>
      </c>
      <c r="J603" s="119">
        <v>192</v>
      </c>
      <c r="K603" s="119">
        <v>448</v>
      </c>
      <c r="L603" s="119">
        <v>8</v>
      </c>
      <c r="M603" s="119">
        <v>8</v>
      </c>
      <c r="N603" s="119">
        <v>16</v>
      </c>
      <c r="O603" s="119" t="s">
        <v>46</v>
      </c>
      <c r="P603" s="119" t="s">
        <v>46</v>
      </c>
      <c r="Q603" s="133" t="s">
        <v>43</v>
      </c>
      <c r="R603" s="134" t="s">
        <v>18</v>
      </c>
      <c r="S603" s="134" t="s">
        <v>8851</v>
      </c>
      <c r="T603" s="134" t="s">
        <v>63</v>
      </c>
      <c r="U603" s="119">
        <v>11</v>
      </c>
      <c r="V603" s="134">
        <v>11116</v>
      </c>
      <c r="W603" s="103" t="s">
        <v>430</v>
      </c>
      <c r="X603" s="136" t="str">
        <f t="shared" si="29"/>
        <v>11116DNBRT</v>
      </c>
      <c r="Y603" s="137" t="s">
        <v>431</v>
      </c>
      <c r="Z603" s="119" t="s">
        <v>432</v>
      </c>
      <c r="AA603" s="119" t="s">
        <v>433</v>
      </c>
      <c r="AB603" s="131" t="s">
        <v>434</v>
      </c>
      <c r="AC603" s="119" t="s">
        <v>348</v>
      </c>
      <c r="AD603" s="119" t="s">
        <v>435</v>
      </c>
      <c r="AE603" s="119" t="s">
        <v>436</v>
      </c>
      <c r="AF603" s="119" t="s">
        <v>437</v>
      </c>
      <c r="AG603" s="119" t="s">
        <v>438</v>
      </c>
      <c r="AH603" s="119"/>
      <c r="AI603" s="138" t="s">
        <v>439</v>
      </c>
      <c r="AJ603" s="133" t="s">
        <v>123</v>
      </c>
      <c r="AK603" s="133" t="s">
        <v>124</v>
      </c>
      <c r="AL603" s="133"/>
      <c r="AM603" s="133"/>
      <c r="AN603" s="133" t="s">
        <v>42</v>
      </c>
      <c r="AO603" s="133" t="s">
        <v>42</v>
      </c>
      <c r="AP603" s="133" t="s">
        <v>56</v>
      </c>
      <c r="AQ603" s="133" t="s">
        <v>56</v>
      </c>
      <c r="AR603" s="137"/>
      <c r="AS603" s="137"/>
      <c r="AT603" s="137"/>
      <c r="AU603" s="133">
        <v>1003667101</v>
      </c>
      <c r="AV603" s="133" t="s">
        <v>440</v>
      </c>
      <c r="AW603" s="133" t="s">
        <v>441</v>
      </c>
      <c r="AX603" s="138"/>
      <c r="AY603" s="138"/>
      <c r="AZ603" s="138"/>
      <c r="BA603" s="138"/>
      <c r="BB603" s="138"/>
      <c r="BC603" s="300">
        <v>1892063257</v>
      </c>
      <c r="BD603" s="300" t="s">
        <v>9471</v>
      </c>
      <c r="BE603" s="138"/>
    </row>
    <row r="604" spans="1:57" s="140" customFormat="1" ht="12" customHeight="1">
      <c r="A604" s="119">
        <v>2013</v>
      </c>
      <c r="B604" s="119" t="s">
        <v>355</v>
      </c>
      <c r="C604" s="119" t="s">
        <v>356</v>
      </c>
      <c r="D604" s="131">
        <v>8002255544</v>
      </c>
      <c r="E604" s="131" t="str">
        <f t="shared" si="30"/>
        <v>SIM</v>
      </c>
      <c r="F604" s="131" t="str">
        <f t="shared" si="31"/>
        <v>SIM</v>
      </c>
      <c r="G604" s="132">
        <v>41677</v>
      </c>
      <c r="H604" s="119" t="s">
        <v>87</v>
      </c>
      <c r="I604" s="119" t="s">
        <v>357</v>
      </c>
      <c r="J604" s="119">
        <v>192</v>
      </c>
      <c r="K604" s="119">
        <v>448</v>
      </c>
      <c r="L604" s="119">
        <v>8</v>
      </c>
      <c r="M604" s="119">
        <v>8</v>
      </c>
      <c r="N604" s="119">
        <v>16</v>
      </c>
      <c r="O604" s="119" t="s">
        <v>46</v>
      </c>
      <c r="P604" s="119" t="s">
        <v>46</v>
      </c>
      <c r="Q604" s="133" t="s">
        <v>46</v>
      </c>
      <c r="R604" s="134" t="s">
        <v>18</v>
      </c>
      <c r="S604" s="134" t="s">
        <v>8851</v>
      </c>
      <c r="T604" s="134" t="s">
        <v>63</v>
      </c>
      <c r="U604" s="119">
        <v>11</v>
      </c>
      <c r="V604" s="134">
        <v>11176</v>
      </c>
      <c r="W604" s="103" t="s">
        <v>495</v>
      </c>
      <c r="X604" s="136" t="str">
        <f t="shared" si="29"/>
        <v>11176CIBUB</v>
      </c>
      <c r="Y604" s="137" t="s">
        <v>496</v>
      </c>
      <c r="Z604" s="119" t="s">
        <v>497</v>
      </c>
      <c r="AA604" s="119" t="s">
        <v>498</v>
      </c>
      <c r="AB604" s="131" t="s">
        <v>499</v>
      </c>
      <c r="AC604" s="119" t="s">
        <v>87</v>
      </c>
      <c r="AD604" s="119" t="s">
        <v>42</v>
      </c>
      <c r="AE604" s="119" t="s">
        <v>500</v>
      </c>
      <c r="AF604" s="119" t="s">
        <v>501</v>
      </c>
      <c r="AG604" s="119" t="s">
        <v>502</v>
      </c>
      <c r="AH604" s="119"/>
      <c r="AI604" s="138" t="s">
        <v>503</v>
      </c>
      <c r="AJ604" s="133" t="s">
        <v>124</v>
      </c>
      <c r="AK604" s="133" t="s">
        <v>123</v>
      </c>
      <c r="AL604" s="133"/>
      <c r="AM604" s="133"/>
      <c r="AN604" s="133" t="s">
        <v>42</v>
      </c>
      <c r="AO604" s="133" t="s">
        <v>42</v>
      </c>
      <c r="AP604" s="133" t="s">
        <v>56</v>
      </c>
      <c r="AQ604" s="133" t="s">
        <v>56</v>
      </c>
      <c r="AR604" s="137"/>
      <c r="AS604" s="137"/>
      <c r="AT604" s="137"/>
      <c r="AU604" s="133">
        <v>1000326770</v>
      </c>
      <c r="AV604" s="133" t="s">
        <v>504</v>
      </c>
      <c r="AW604" s="133" t="s">
        <v>505</v>
      </c>
      <c r="AX604" s="138"/>
      <c r="AY604" s="138"/>
      <c r="AZ604" s="138"/>
      <c r="BA604" s="138"/>
      <c r="BB604" s="138"/>
      <c r="BC604" s="300">
        <v>1892063257</v>
      </c>
      <c r="BD604" s="300" t="s">
        <v>9472</v>
      </c>
      <c r="BE604" s="138"/>
    </row>
    <row r="605" spans="1:57" s="140" customFormat="1" ht="12" customHeight="1">
      <c r="A605" s="119">
        <v>2013</v>
      </c>
      <c r="B605" s="119" t="s">
        <v>355</v>
      </c>
      <c r="C605" s="119" t="s">
        <v>356</v>
      </c>
      <c r="D605" s="131">
        <v>8002255610</v>
      </c>
      <c r="E605" s="131" t="str">
        <f t="shared" si="30"/>
        <v>SIM</v>
      </c>
      <c r="F605" s="131" t="str">
        <f t="shared" si="31"/>
        <v>SIM</v>
      </c>
      <c r="G605" s="132">
        <v>41820</v>
      </c>
      <c r="H605" s="119" t="s">
        <v>87</v>
      </c>
      <c r="I605" s="119" t="s">
        <v>357</v>
      </c>
      <c r="J605" s="119">
        <v>192</v>
      </c>
      <c r="K605" s="119">
        <v>448</v>
      </c>
      <c r="L605" s="119">
        <v>8</v>
      </c>
      <c r="M605" s="119">
        <v>8</v>
      </c>
      <c r="N605" s="119">
        <v>16</v>
      </c>
      <c r="O605" s="119" t="s">
        <v>46</v>
      </c>
      <c r="P605" s="119" t="s">
        <v>46</v>
      </c>
      <c r="Q605" s="133" t="s">
        <v>46</v>
      </c>
      <c r="R605" s="134" t="s">
        <v>18</v>
      </c>
      <c r="S605" s="134" t="s">
        <v>8851</v>
      </c>
      <c r="T605" s="134" t="s">
        <v>63</v>
      </c>
      <c r="U605" s="119">
        <v>11</v>
      </c>
      <c r="V605" s="134">
        <v>11176</v>
      </c>
      <c r="W605" s="103" t="s">
        <v>506</v>
      </c>
      <c r="X605" s="136" t="str">
        <f t="shared" si="29"/>
        <v>11176CIBUO</v>
      </c>
      <c r="Y605" s="137" t="s">
        <v>507</v>
      </c>
      <c r="Z605" s="119" t="s">
        <v>497</v>
      </c>
      <c r="AA605" s="119" t="s">
        <v>498</v>
      </c>
      <c r="AB605" s="131" t="s">
        <v>508</v>
      </c>
      <c r="AC605" s="119" t="s">
        <v>87</v>
      </c>
      <c r="AD605" s="119" t="s">
        <v>42</v>
      </c>
      <c r="AE605" s="119" t="s">
        <v>500</v>
      </c>
      <c r="AF605" s="119" t="s">
        <v>501</v>
      </c>
      <c r="AG605" s="119" t="s">
        <v>502</v>
      </c>
      <c r="AH605" s="119"/>
      <c r="AI605" s="138" t="s">
        <v>503</v>
      </c>
      <c r="AJ605" s="133" t="s">
        <v>124</v>
      </c>
      <c r="AK605" s="133" t="s">
        <v>123</v>
      </c>
      <c r="AL605" s="133"/>
      <c r="AM605" s="133"/>
      <c r="AN605" s="133" t="s">
        <v>42</v>
      </c>
      <c r="AO605" s="133" t="s">
        <v>42</v>
      </c>
      <c r="AP605" s="133" t="s">
        <v>56</v>
      </c>
      <c r="AQ605" s="133" t="s">
        <v>56</v>
      </c>
      <c r="AR605" s="137"/>
      <c r="AS605" s="137"/>
      <c r="AT605" s="137"/>
      <c r="AU605" s="133">
        <v>1002063849</v>
      </c>
      <c r="AV605" s="133" t="s">
        <v>509</v>
      </c>
      <c r="AW605" s="133" t="s">
        <v>510</v>
      </c>
      <c r="AX605" s="138"/>
      <c r="AY605" s="138"/>
      <c r="AZ605" s="138"/>
      <c r="BA605" s="138"/>
      <c r="BB605" s="138"/>
      <c r="BC605" s="300">
        <v>1892063257</v>
      </c>
      <c r="BD605" s="300" t="s">
        <v>9473</v>
      </c>
      <c r="BE605" s="138"/>
    </row>
    <row r="606" spans="1:57" s="140" customFormat="1" ht="12" customHeight="1">
      <c r="A606" s="119">
        <v>2013</v>
      </c>
      <c r="B606" s="119" t="s">
        <v>355</v>
      </c>
      <c r="C606" s="119" t="s">
        <v>356</v>
      </c>
      <c r="D606" s="131">
        <v>8002255642</v>
      </c>
      <c r="E606" s="131" t="str">
        <f t="shared" si="30"/>
        <v>SIM</v>
      </c>
      <c r="F606" s="131" t="str">
        <f t="shared" si="31"/>
        <v>SIM</v>
      </c>
      <c r="G606" s="132">
        <v>41710</v>
      </c>
      <c r="H606" s="119" t="s">
        <v>87</v>
      </c>
      <c r="I606" s="119" t="s">
        <v>357</v>
      </c>
      <c r="J606" s="119">
        <v>192</v>
      </c>
      <c r="K606" s="119">
        <v>448</v>
      </c>
      <c r="L606" s="119">
        <v>8</v>
      </c>
      <c r="M606" s="119">
        <v>8</v>
      </c>
      <c r="N606" s="119">
        <v>16</v>
      </c>
      <c r="O606" s="119" t="s">
        <v>46</v>
      </c>
      <c r="P606" s="119" t="s">
        <v>46</v>
      </c>
      <c r="Q606" s="133" t="s">
        <v>46</v>
      </c>
      <c r="R606" s="134" t="s">
        <v>18</v>
      </c>
      <c r="S606" s="134" t="s">
        <v>8851</v>
      </c>
      <c r="T606" s="134" t="s">
        <v>63</v>
      </c>
      <c r="U606" s="119">
        <v>11</v>
      </c>
      <c r="V606" s="134">
        <v>11176</v>
      </c>
      <c r="W606" s="103" t="s">
        <v>511</v>
      </c>
      <c r="X606" s="136" t="str">
        <f t="shared" si="29"/>
        <v>11176CIBZB</v>
      </c>
      <c r="Y606" s="137" t="s">
        <v>512</v>
      </c>
      <c r="Z606" s="119" t="s">
        <v>497</v>
      </c>
      <c r="AA606" s="119" t="s">
        <v>498</v>
      </c>
      <c r="AB606" s="131" t="s">
        <v>513</v>
      </c>
      <c r="AC606" s="119" t="s">
        <v>87</v>
      </c>
      <c r="AD606" s="119" t="s">
        <v>42</v>
      </c>
      <c r="AE606" s="119" t="s">
        <v>514</v>
      </c>
      <c r="AF606" s="119" t="s">
        <v>398</v>
      </c>
      <c r="AG606" s="119" t="s">
        <v>399</v>
      </c>
      <c r="AH606" s="119"/>
      <c r="AI606" s="138" t="s">
        <v>400</v>
      </c>
      <c r="AJ606" s="133" t="s">
        <v>124</v>
      </c>
      <c r="AK606" s="133" t="s">
        <v>123</v>
      </c>
      <c r="AL606" s="133"/>
      <c r="AM606" s="133"/>
      <c r="AN606" s="133" t="s">
        <v>42</v>
      </c>
      <c r="AO606" s="133" t="s">
        <v>42</v>
      </c>
      <c r="AP606" s="133" t="s">
        <v>56</v>
      </c>
      <c r="AQ606" s="133" t="s">
        <v>56</v>
      </c>
      <c r="AR606" s="137"/>
      <c r="AS606" s="137"/>
      <c r="AT606" s="137"/>
      <c r="AU606" s="133">
        <v>1000326877</v>
      </c>
      <c r="AV606" s="133" t="s">
        <v>515</v>
      </c>
      <c r="AW606" s="133" t="s">
        <v>510</v>
      </c>
      <c r="AX606" s="138"/>
      <c r="AY606" s="138"/>
      <c r="AZ606" s="138"/>
      <c r="BA606" s="138"/>
      <c r="BB606" s="138"/>
      <c r="BC606" s="300">
        <v>1892063257</v>
      </c>
      <c r="BD606" s="300" t="s">
        <v>9474</v>
      </c>
      <c r="BE606" s="138"/>
    </row>
    <row r="607" spans="1:57" s="140" customFormat="1" ht="12" customHeight="1">
      <c r="A607" s="119">
        <v>2013</v>
      </c>
      <c r="B607" s="119" t="s">
        <v>355</v>
      </c>
      <c r="C607" s="119" t="s">
        <v>356</v>
      </c>
      <c r="D607" s="131">
        <v>8002258935</v>
      </c>
      <c r="E607" s="131" t="str">
        <f t="shared" si="30"/>
        <v>SIM</v>
      </c>
      <c r="F607" s="131" t="str">
        <f t="shared" si="31"/>
        <v>SIM</v>
      </c>
      <c r="G607" s="132">
        <v>41550</v>
      </c>
      <c r="H607" s="119" t="s">
        <v>87</v>
      </c>
      <c r="I607" s="119" t="s">
        <v>357</v>
      </c>
      <c r="J607" s="119">
        <v>192</v>
      </c>
      <c r="K607" s="119">
        <v>448</v>
      </c>
      <c r="L607" s="119">
        <v>8</v>
      </c>
      <c r="M607" s="119">
        <v>8</v>
      </c>
      <c r="N607" s="119">
        <v>16</v>
      </c>
      <c r="O607" s="119" t="s">
        <v>46</v>
      </c>
      <c r="P607" s="119" t="s">
        <v>46</v>
      </c>
      <c r="Q607" s="133" t="s">
        <v>46</v>
      </c>
      <c r="R607" s="134" t="s">
        <v>18</v>
      </c>
      <c r="S607" s="134" t="s">
        <v>8851</v>
      </c>
      <c r="T607" s="134" t="s">
        <v>63</v>
      </c>
      <c r="U607" s="119">
        <v>19</v>
      </c>
      <c r="V607" s="134">
        <v>11570</v>
      </c>
      <c r="W607" s="103" t="s">
        <v>674</v>
      </c>
      <c r="X607" s="136" t="str">
        <f t="shared" si="29"/>
        <v>11570VAEAZ</v>
      </c>
      <c r="Y607" s="137" t="s">
        <v>10662</v>
      </c>
      <c r="Z607" s="119" t="s">
        <v>675</v>
      </c>
      <c r="AA607" s="119" t="s">
        <v>676</v>
      </c>
      <c r="AB607" s="131" t="s">
        <v>677</v>
      </c>
      <c r="AC607" s="119" t="s">
        <v>87</v>
      </c>
      <c r="AD607" s="119" t="s">
        <v>678</v>
      </c>
      <c r="AE607" s="119" t="s">
        <v>679</v>
      </c>
      <c r="AF607" s="119" t="s">
        <v>89</v>
      </c>
      <c r="AG607" s="119" t="s">
        <v>90</v>
      </c>
      <c r="AH607" s="119"/>
      <c r="AI607" s="138" t="s">
        <v>364</v>
      </c>
      <c r="AJ607" s="133" t="s">
        <v>58</v>
      </c>
      <c r="AK607" s="133" t="s">
        <v>57</v>
      </c>
      <c r="AL607" s="133"/>
      <c r="AM607" s="133"/>
      <c r="AN607" s="133" t="s">
        <v>42</v>
      </c>
      <c r="AO607" s="133" t="s">
        <v>42</v>
      </c>
      <c r="AP607" s="133" t="s">
        <v>56</v>
      </c>
      <c r="AQ607" s="133" t="s">
        <v>56</v>
      </c>
      <c r="AR607" s="137"/>
      <c r="AS607" s="137"/>
      <c r="AT607" s="137"/>
      <c r="AU607" s="133">
        <v>1003666741</v>
      </c>
      <c r="AV607" s="133" t="s">
        <v>680</v>
      </c>
      <c r="AW607" s="133" t="s">
        <v>681</v>
      </c>
      <c r="AX607" s="138"/>
      <c r="AY607" s="138"/>
      <c r="AZ607" s="138"/>
      <c r="BA607" s="138"/>
      <c r="BB607" s="138"/>
      <c r="BC607" s="300">
        <v>1892063257</v>
      </c>
      <c r="BD607" s="300" t="s">
        <v>9475</v>
      </c>
      <c r="BE607" s="138"/>
    </row>
    <row r="608" spans="1:57" s="140" customFormat="1" ht="12" customHeight="1">
      <c r="A608" s="119">
        <v>2013</v>
      </c>
      <c r="B608" s="119" t="s">
        <v>355</v>
      </c>
      <c r="C608" s="119" t="s">
        <v>356</v>
      </c>
      <c r="D608" s="131">
        <v>8002258941</v>
      </c>
      <c r="E608" s="131" t="str">
        <f t="shared" si="30"/>
        <v>SIM</v>
      </c>
      <c r="F608" s="131" t="str">
        <f t="shared" si="31"/>
        <v>SIM</v>
      </c>
      <c r="G608" s="132">
        <v>41563</v>
      </c>
      <c r="H608" s="119" t="s">
        <v>87</v>
      </c>
      <c r="I608" s="119" t="s">
        <v>357</v>
      </c>
      <c r="J608" s="119">
        <v>192</v>
      </c>
      <c r="K608" s="119">
        <v>448</v>
      </c>
      <c r="L608" s="119">
        <v>8</v>
      </c>
      <c r="M608" s="119">
        <v>8</v>
      </c>
      <c r="N608" s="119">
        <v>16</v>
      </c>
      <c r="O608" s="119" t="s">
        <v>46</v>
      </c>
      <c r="P608" s="119" t="s">
        <v>46</v>
      </c>
      <c r="Q608" s="133" t="s">
        <v>46</v>
      </c>
      <c r="R608" s="134" t="s">
        <v>18</v>
      </c>
      <c r="S608" s="134" t="s">
        <v>8851</v>
      </c>
      <c r="T608" s="134" t="s">
        <v>63</v>
      </c>
      <c r="U608" s="119">
        <v>19</v>
      </c>
      <c r="V608" s="134">
        <v>11315</v>
      </c>
      <c r="W608" s="103" t="s">
        <v>546</v>
      </c>
      <c r="X608" s="136" t="str">
        <f t="shared" si="29"/>
        <v>11315AEJAR</v>
      </c>
      <c r="Y608" s="137" t="s">
        <v>547</v>
      </c>
      <c r="Z608" s="119" t="s">
        <v>548</v>
      </c>
      <c r="AA608" s="119" t="s">
        <v>549</v>
      </c>
      <c r="AB608" s="131" t="s">
        <v>550</v>
      </c>
      <c r="AC608" s="119" t="s">
        <v>87</v>
      </c>
      <c r="AD608" s="119" t="s">
        <v>42</v>
      </c>
      <c r="AE608" s="119" t="s">
        <v>551</v>
      </c>
      <c r="AF608" s="119" t="s">
        <v>486</v>
      </c>
      <c r="AG608" s="119" t="s">
        <v>487</v>
      </c>
      <c r="AH608" s="119"/>
      <c r="AI608" s="138" t="s">
        <v>488</v>
      </c>
      <c r="AJ608" s="133" t="s">
        <v>58</v>
      </c>
      <c r="AK608" s="133" t="s">
        <v>57</v>
      </c>
      <c r="AL608" s="133"/>
      <c r="AM608" s="133"/>
      <c r="AN608" s="133" t="s">
        <v>42</v>
      </c>
      <c r="AO608" s="133" t="s">
        <v>42</v>
      </c>
      <c r="AP608" s="133" t="s">
        <v>56</v>
      </c>
      <c r="AQ608" s="133" t="s">
        <v>56</v>
      </c>
      <c r="AR608" s="137"/>
      <c r="AS608" s="137"/>
      <c r="AT608" s="137"/>
      <c r="AU608" s="133">
        <v>1003671397</v>
      </c>
      <c r="AV608" s="133" t="s">
        <v>552</v>
      </c>
      <c r="AW608" s="133" t="s">
        <v>553</v>
      </c>
      <c r="AX608" s="138"/>
      <c r="AY608" s="138"/>
      <c r="AZ608" s="138"/>
      <c r="BA608" s="138"/>
      <c r="BB608" s="138"/>
      <c r="BC608" s="300">
        <v>1892063257</v>
      </c>
      <c r="BD608" s="300" t="s">
        <v>9476</v>
      </c>
      <c r="BE608" s="138"/>
    </row>
    <row r="609" spans="1:57" s="140" customFormat="1" ht="12" customHeight="1">
      <c r="A609" s="119">
        <v>2013</v>
      </c>
      <c r="B609" s="119" t="s">
        <v>355</v>
      </c>
      <c r="C609" s="119" t="s">
        <v>356</v>
      </c>
      <c r="D609" s="131">
        <v>5700089494</v>
      </c>
      <c r="E609" s="131" t="str">
        <f t="shared" si="30"/>
        <v>SIM</v>
      </c>
      <c r="F609" s="131" t="str">
        <f t="shared" si="31"/>
        <v>SIM</v>
      </c>
      <c r="G609" s="132">
        <v>41620</v>
      </c>
      <c r="H609" s="119" t="s">
        <v>87</v>
      </c>
      <c r="I609" s="119" t="s">
        <v>357</v>
      </c>
      <c r="J609" s="119">
        <v>192</v>
      </c>
      <c r="K609" s="119">
        <v>448</v>
      </c>
      <c r="L609" s="119">
        <v>8</v>
      </c>
      <c r="M609" s="119">
        <v>8</v>
      </c>
      <c r="N609" s="119">
        <v>16</v>
      </c>
      <c r="O609" s="119" t="s">
        <v>43</v>
      </c>
      <c r="P609" s="119" t="s">
        <v>43</v>
      </c>
      <c r="Q609" s="133" t="s">
        <v>46</v>
      </c>
      <c r="R609" s="134" t="s">
        <v>18</v>
      </c>
      <c r="S609" s="134" t="s">
        <v>8851</v>
      </c>
      <c r="T609" s="134" t="s">
        <v>63</v>
      </c>
      <c r="U609" s="119">
        <v>17</v>
      </c>
      <c r="V609" s="134">
        <v>11389</v>
      </c>
      <c r="W609" s="135" t="s">
        <v>599</v>
      </c>
      <c r="X609" s="136" t="str">
        <f t="shared" si="29"/>
        <v>11389RTMPE</v>
      </c>
      <c r="Y609" s="137" t="s">
        <v>600</v>
      </c>
      <c r="Z609" s="119" t="s">
        <v>601</v>
      </c>
      <c r="AA609" s="119" t="s">
        <v>602</v>
      </c>
      <c r="AB609" s="131" t="s">
        <v>603</v>
      </c>
      <c r="AC609" s="119" t="s">
        <v>52</v>
      </c>
      <c r="AD609" s="119" t="s">
        <v>604</v>
      </c>
      <c r="AE609" s="119" t="s">
        <v>605</v>
      </c>
      <c r="AF609" s="119" t="s">
        <v>98</v>
      </c>
      <c r="AG609" s="119" t="s">
        <v>99</v>
      </c>
      <c r="AH609" s="119"/>
      <c r="AI609" s="119" t="s">
        <v>100</v>
      </c>
      <c r="AJ609" s="133" t="s">
        <v>58</v>
      </c>
      <c r="AK609" s="133" t="s">
        <v>57</v>
      </c>
      <c r="AL609" s="133"/>
      <c r="AM609" s="133"/>
      <c r="AN609" s="133" t="s">
        <v>42</v>
      </c>
      <c r="AO609" s="133" t="s">
        <v>42</v>
      </c>
      <c r="AP609" s="133" t="s">
        <v>56</v>
      </c>
      <c r="AQ609" s="133" t="s">
        <v>56</v>
      </c>
      <c r="AR609" s="137"/>
      <c r="AS609" s="137"/>
      <c r="AT609" s="137"/>
      <c r="AU609" s="133">
        <v>1003671125</v>
      </c>
      <c r="AV609" s="133" t="s">
        <v>606</v>
      </c>
      <c r="AW609" s="133" t="s">
        <v>607</v>
      </c>
      <c r="AX609" s="138"/>
      <c r="AY609" s="138"/>
      <c r="AZ609" s="138"/>
      <c r="BA609" s="138"/>
      <c r="BB609" s="138"/>
      <c r="BC609" s="300">
        <v>1892063257</v>
      </c>
      <c r="BD609" s="300" t="s">
        <v>9477</v>
      </c>
      <c r="BE609" s="138"/>
    </row>
    <row r="610" spans="1:57" s="140" customFormat="1" ht="12" customHeight="1">
      <c r="A610" s="119">
        <v>2013</v>
      </c>
      <c r="B610" s="119" t="s">
        <v>355</v>
      </c>
      <c r="C610" s="119" t="s">
        <v>356</v>
      </c>
      <c r="D610" s="131">
        <v>8002257653</v>
      </c>
      <c r="E610" s="131" t="str">
        <f t="shared" si="30"/>
        <v>SIM</v>
      </c>
      <c r="F610" s="131" t="str">
        <f t="shared" si="31"/>
        <v>SIM</v>
      </c>
      <c r="G610" s="132">
        <v>41537</v>
      </c>
      <c r="H610" s="119" t="s">
        <v>87</v>
      </c>
      <c r="I610" s="119" t="s">
        <v>357</v>
      </c>
      <c r="J610" s="119">
        <v>192</v>
      </c>
      <c r="K610" s="119">
        <v>448</v>
      </c>
      <c r="L610" s="119">
        <v>8</v>
      </c>
      <c r="M610" s="119">
        <v>8</v>
      </c>
      <c r="N610" s="119">
        <v>16</v>
      </c>
      <c r="O610" s="119" t="s">
        <v>46</v>
      </c>
      <c r="P610" s="119" t="s">
        <v>46</v>
      </c>
      <c r="Q610" s="133" t="s">
        <v>46</v>
      </c>
      <c r="R610" s="134" t="s">
        <v>18</v>
      </c>
      <c r="S610" s="134" t="s">
        <v>8851</v>
      </c>
      <c r="T610" s="134" t="s">
        <v>63</v>
      </c>
      <c r="U610" s="119">
        <v>19</v>
      </c>
      <c r="V610" s="134">
        <v>11135</v>
      </c>
      <c r="W610" s="103" t="s">
        <v>469</v>
      </c>
      <c r="X610" s="136" t="str">
        <f t="shared" si="29"/>
        <v>11135MDOGG</v>
      </c>
      <c r="Y610" s="137" t="s">
        <v>470</v>
      </c>
      <c r="Z610" s="119" t="s">
        <v>444</v>
      </c>
      <c r="AA610" s="119" t="s">
        <v>67</v>
      </c>
      <c r="AB610" s="131" t="s">
        <v>471</v>
      </c>
      <c r="AC610" s="119" t="s">
        <v>87</v>
      </c>
      <c r="AD610" s="119" t="s">
        <v>472</v>
      </c>
      <c r="AE610" s="119" t="s">
        <v>473</v>
      </c>
      <c r="AF610" s="119" t="s">
        <v>89</v>
      </c>
      <c r="AG610" s="119" t="s">
        <v>90</v>
      </c>
      <c r="AH610" s="119"/>
      <c r="AI610" s="138" t="s">
        <v>474</v>
      </c>
      <c r="AJ610" s="133" t="s">
        <v>58</v>
      </c>
      <c r="AK610" s="133" t="s">
        <v>57</v>
      </c>
      <c r="AL610" s="133"/>
      <c r="AM610" s="133"/>
      <c r="AN610" s="133" t="s">
        <v>42</v>
      </c>
      <c r="AO610" s="133" t="s">
        <v>42</v>
      </c>
      <c r="AP610" s="133" t="s">
        <v>56</v>
      </c>
      <c r="AQ610" s="133" t="s">
        <v>56</v>
      </c>
      <c r="AR610" s="137"/>
      <c r="AS610" s="137"/>
      <c r="AT610" s="137"/>
      <c r="AU610" s="133">
        <v>1003667330</v>
      </c>
      <c r="AV610" s="133" t="s">
        <v>475</v>
      </c>
      <c r="AW610" s="133" t="s">
        <v>476</v>
      </c>
      <c r="AX610" s="138"/>
      <c r="AY610" s="138"/>
      <c r="AZ610" s="138"/>
      <c r="BA610" s="138"/>
      <c r="BB610" s="138"/>
      <c r="BC610" s="300">
        <v>1892063257</v>
      </c>
      <c r="BD610" s="300" t="s">
        <v>9478</v>
      </c>
      <c r="BE610" s="138"/>
    </row>
    <row r="611" spans="1:57" s="140" customFormat="1" ht="12" customHeight="1">
      <c r="A611" s="119">
        <v>2013</v>
      </c>
      <c r="B611" s="119" t="s">
        <v>355</v>
      </c>
      <c r="C611" s="119" t="s">
        <v>356</v>
      </c>
      <c r="D611" s="131">
        <v>8002256199</v>
      </c>
      <c r="E611" s="131" t="str">
        <f t="shared" si="30"/>
        <v>SIM</v>
      </c>
      <c r="F611" s="131" t="str">
        <f t="shared" si="31"/>
        <v>SIM</v>
      </c>
      <c r="G611" s="132">
        <v>41542</v>
      </c>
      <c r="H611" s="119" t="s">
        <v>87</v>
      </c>
      <c r="I611" s="119" t="s">
        <v>357</v>
      </c>
      <c r="J611" s="119">
        <v>192</v>
      </c>
      <c r="K611" s="119">
        <v>448</v>
      </c>
      <c r="L611" s="119">
        <v>8</v>
      </c>
      <c r="M611" s="119">
        <v>8</v>
      </c>
      <c r="N611" s="119">
        <v>16</v>
      </c>
      <c r="O611" s="119" t="s">
        <v>46</v>
      </c>
      <c r="P611" s="119" t="s">
        <v>46</v>
      </c>
      <c r="Q611" s="133" t="s">
        <v>46</v>
      </c>
      <c r="R611" s="134" t="s">
        <v>18</v>
      </c>
      <c r="S611" s="134" t="s">
        <v>8851</v>
      </c>
      <c r="T611" s="134" t="s">
        <v>63</v>
      </c>
      <c r="U611" s="119">
        <v>17</v>
      </c>
      <c r="V611" s="134">
        <v>11562</v>
      </c>
      <c r="W611" s="103" t="s">
        <v>637</v>
      </c>
      <c r="X611" s="136" t="str">
        <f t="shared" si="29"/>
        <v>11562ELOHC</v>
      </c>
      <c r="Y611" s="137" t="s">
        <v>10701</v>
      </c>
      <c r="Z611" s="119" t="s">
        <v>638</v>
      </c>
      <c r="AA611" s="119" t="s">
        <v>639</v>
      </c>
      <c r="AB611" s="131" t="s">
        <v>640</v>
      </c>
      <c r="AC611" s="119" t="s">
        <v>52</v>
      </c>
      <c r="AD611" s="119" t="s">
        <v>42</v>
      </c>
      <c r="AE611" s="119" t="s">
        <v>641</v>
      </c>
      <c r="AF611" s="119" t="s">
        <v>98</v>
      </c>
      <c r="AG611" s="119" t="s">
        <v>99</v>
      </c>
      <c r="AH611" s="119"/>
      <c r="AI611" s="138" t="s">
        <v>419</v>
      </c>
      <c r="AJ611" s="133" t="s">
        <v>58</v>
      </c>
      <c r="AK611" s="133" t="s">
        <v>57</v>
      </c>
      <c r="AL611" s="133"/>
      <c r="AM611" s="133"/>
      <c r="AN611" s="133" t="s">
        <v>42</v>
      </c>
      <c r="AO611" s="133" t="s">
        <v>42</v>
      </c>
      <c r="AP611" s="133" t="s">
        <v>56</v>
      </c>
      <c r="AQ611" s="133" t="s">
        <v>56</v>
      </c>
      <c r="AR611" s="137"/>
      <c r="AS611" s="137"/>
      <c r="AT611" s="137"/>
      <c r="AU611" s="133">
        <v>1003667446</v>
      </c>
      <c r="AV611" s="133" t="s">
        <v>642</v>
      </c>
      <c r="AW611" s="133" t="s">
        <v>643</v>
      </c>
      <c r="AX611" s="138"/>
      <c r="AY611" s="138"/>
      <c r="AZ611" s="138"/>
      <c r="BA611" s="138"/>
      <c r="BB611" s="138"/>
      <c r="BC611" s="300">
        <v>1892063257</v>
      </c>
      <c r="BD611" s="300" t="s">
        <v>9479</v>
      </c>
      <c r="BE611" s="138"/>
    </row>
    <row r="612" spans="1:57" s="140" customFormat="1" ht="12" customHeight="1">
      <c r="A612" s="119">
        <v>2013</v>
      </c>
      <c r="B612" s="119" t="s">
        <v>355</v>
      </c>
      <c r="C612" s="119" t="s">
        <v>356</v>
      </c>
      <c r="D612" s="131">
        <v>8002256222</v>
      </c>
      <c r="E612" s="131" t="str">
        <f t="shared" si="30"/>
        <v>SIM</v>
      </c>
      <c r="F612" s="131" t="str">
        <f t="shared" si="31"/>
        <v>SIM</v>
      </c>
      <c r="G612" s="132">
        <v>41516</v>
      </c>
      <c r="H612" s="119" t="s">
        <v>87</v>
      </c>
      <c r="I612" s="119" t="s">
        <v>357</v>
      </c>
      <c r="J612" s="119">
        <v>192</v>
      </c>
      <c r="K612" s="119">
        <v>448</v>
      </c>
      <c r="L612" s="119">
        <v>8</v>
      </c>
      <c r="M612" s="119">
        <v>8</v>
      </c>
      <c r="N612" s="119">
        <v>16</v>
      </c>
      <c r="O612" s="119" t="s">
        <v>46</v>
      </c>
      <c r="P612" s="119" t="s">
        <v>46</v>
      </c>
      <c r="Q612" s="133" t="s">
        <v>46</v>
      </c>
      <c r="R612" s="134" t="s">
        <v>18</v>
      </c>
      <c r="S612" s="134" t="s">
        <v>8851</v>
      </c>
      <c r="T612" s="134" t="s">
        <v>63</v>
      </c>
      <c r="U612" s="119">
        <v>17</v>
      </c>
      <c r="V612" s="134">
        <v>11562</v>
      </c>
      <c r="W612" s="103" t="s">
        <v>103</v>
      </c>
      <c r="X612" s="136" t="str">
        <f t="shared" si="29"/>
        <v>11562ELOLI</v>
      </c>
      <c r="Y612" s="137" t="s">
        <v>10706</v>
      </c>
      <c r="Z612" s="119" t="s">
        <v>638</v>
      </c>
      <c r="AA612" s="119" t="s">
        <v>639</v>
      </c>
      <c r="AB612" s="131" t="s">
        <v>644</v>
      </c>
      <c r="AC612" s="119" t="s">
        <v>52</v>
      </c>
      <c r="AD612" s="119" t="s">
        <v>42</v>
      </c>
      <c r="AE612" s="119" t="s">
        <v>641</v>
      </c>
      <c r="AF612" s="119" t="s">
        <v>98</v>
      </c>
      <c r="AG612" s="119" t="s">
        <v>99</v>
      </c>
      <c r="AH612" s="119"/>
      <c r="AI612" s="138" t="s">
        <v>419</v>
      </c>
      <c r="AJ612" s="133" t="s">
        <v>58</v>
      </c>
      <c r="AK612" s="133" t="s">
        <v>57</v>
      </c>
      <c r="AL612" s="133"/>
      <c r="AM612" s="133"/>
      <c r="AN612" s="133" t="s">
        <v>42</v>
      </c>
      <c r="AO612" s="133" t="s">
        <v>42</v>
      </c>
      <c r="AP612" s="133" t="s">
        <v>56</v>
      </c>
      <c r="AQ612" s="133" t="s">
        <v>56</v>
      </c>
      <c r="AR612" s="137"/>
      <c r="AS612" s="137"/>
      <c r="AT612" s="137"/>
      <c r="AU612" s="133">
        <v>1003667616</v>
      </c>
      <c r="AV612" s="133" t="s">
        <v>645</v>
      </c>
      <c r="AW612" s="133" t="s">
        <v>646</v>
      </c>
      <c r="AX612" s="138"/>
      <c r="AY612" s="138"/>
      <c r="AZ612" s="138"/>
      <c r="BA612" s="138"/>
      <c r="BB612" s="138"/>
      <c r="BC612" s="300">
        <v>1892063257</v>
      </c>
      <c r="BD612" s="300" t="s">
        <v>9480</v>
      </c>
      <c r="BE612" s="138"/>
    </row>
    <row r="613" spans="1:57" s="140" customFormat="1" ht="12" customHeight="1">
      <c r="A613" s="119">
        <v>2013</v>
      </c>
      <c r="B613" s="119" t="s">
        <v>355</v>
      </c>
      <c r="C613" s="119" t="s">
        <v>356</v>
      </c>
      <c r="D613" s="131">
        <v>8002256248</v>
      </c>
      <c r="E613" s="131" t="str">
        <f t="shared" si="30"/>
        <v>SIM</v>
      </c>
      <c r="F613" s="131" t="str">
        <f t="shared" si="31"/>
        <v>SIM</v>
      </c>
      <c r="G613" s="132">
        <v>41516</v>
      </c>
      <c r="H613" s="119" t="s">
        <v>87</v>
      </c>
      <c r="I613" s="119" t="s">
        <v>357</v>
      </c>
      <c r="J613" s="119">
        <v>192</v>
      </c>
      <c r="K613" s="119">
        <v>448</v>
      </c>
      <c r="L613" s="119">
        <v>8</v>
      </c>
      <c r="M613" s="119">
        <v>8</v>
      </c>
      <c r="N613" s="119">
        <v>16</v>
      </c>
      <c r="O613" s="119" t="s">
        <v>46</v>
      </c>
      <c r="P613" s="119" t="s">
        <v>46</v>
      </c>
      <c r="Q613" s="133" t="s">
        <v>46</v>
      </c>
      <c r="R613" s="134" t="s">
        <v>18</v>
      </c>
      <c r="S613" s="134" t="s">
        <v>8851</v>
      </c>
      <c r="T613" s="134" t="s">
        <v>63</v>
      </c>
      <c r="U613" s="119">
        <v>17</v>
      </c>
      <c r="V613" s="134">
        <v>11562</v>
      </c>
      <c r="W613" s="103" t="s">
        <v>647</v>
      </c>
      <c r="X613" s="136" t="str">
        <f t="shared" si="29"/>
        <v>11562ELOLJ</v>
      </c>
      <c r="Y613" s="137" t="s">
        <v>10707</v>
      </c>
      <c r="Z613" s="119" t="s">
        <v>638</v>
      </c>
      <c r="AA613" s="119" t="s">
        <v>639</v>
      </c>
      <c r="AB613" s="131" t="s">
        <v>648</v>
      </c>
      <c r="AC613" s="119" t="s">
        <v>52</v>
      </c>
      <c r="AD613" s="119" t="s">
        <v>42</v>
      </c>
      <c r="AE613" s="119" t="s">
        <v>641</v>
      </c>
      <c r="AF613" s="119" t="s">
        <v>98</v>
      </c>
      <c r="AG613" s="119" t="s">
        <v>99</v>
      </c>
      <c r="AH613" s="119"/>
      <c r="AI613" s="138" t="s">
        <v>419</v>
      </c>
      <c r="AJ613" s="133" t="s">
        <v>58</v>
      </c>
      <c r="AK613" s="133" t="s">
        <v>57</v>
      </c>
      <c r="AL613" s="133"/>
      <c r="AM613" s="133"/>
      <c r="AN613" s="133" t="s">
        <v>42</v>
      </c>
      <c r="AO613" s="133" t="s">
        <v>42</v>
      </c>
      <c r="AP613" s="133" t="s">
        <v>56</v>
      </c>
      <c r="AQ613" s="133" t="s">
        <v>56</v>
      </c>
      <c r="AR613" s="137"/>
      <c r="AS613" s="137"/>
      <c r="AT613" s="137"/>
      <c r="AU613" s="133">
        <v>1003667632</v>
      </c>
      <c r="AV613" s="133" t="s">
        <v>649</v>
      </c>
      <c r="AW613" s="133" t="s">
        <v>650</v>
      </c>
      <c r="AX613" s="138"/>
      <c r="AY613" s="138"/>
      <c r="AZ613" s="138"/>
      <c r="BA613" s="138"/>
      <c r="BB613" s="138"/>
      <c r="BC613" s="300">
        <v>1892063257</v>
      </c>
      <c r="BD613" s="300" t="s">
        <v>9481</v>
      </c>
      <c r="BE613" s="138"/>
    </row>
    <row r="614" spans="1:57" s="140" customFormat="1" ht="12" customHeight="1">
      <c r="A614" s="119">
        <v>2013</v>
      </c>
      <c r="B614" s="119" t="s">
        <v>355</v>
      </c>
      <c r="C614" s="119" t="s">
        <v>356</v>
      </c>
      <c r="D614" s="131">
        <v>8002256279</v>
      </c>
      <c r="E614" s="131" t="str">
        <f t="shared" si="30"/>
        <v>SIM</v>
      </c>
      <c r="F614" s="131" t="str">
        <f t="shared" si="31"/>
        <v>SIM</v>
      </c>
      <c r="G614" s="132">
        <v>41516</v>
      </c>
      <c r="H614" s="119" t="s">
        <v>87</v>
      </c>
      <c r="I614" s="119" t="s">
        <v>357</v>
      </c>
      <c r="J614" s="119">
        <v>192</v>
      </c>
      <c r="K614" s="119">
        <v>448</v>
      </c>
      <c r="L614" s="119">
        <v>8</v>
      </c>
      <c r="M614" s="119">
        <v>8</v>
      </c>
      <c r="N614" s="119">
        <v>16</v>
      </c>
      <c r="O614" s="119" t="s">
        <v>46</v>
      </c>
      <c r="P614" s="119" t="s">
        <v>46</v>
      </c>
      <c r="Q614" s="133" t="s">
        <v>46</v>
      </c>
      <c r="R614" s="134" t="s">
        <v>18</v>
      </c>
      <c r="S614" s="134" t="s">
        <v>8851</v>
      </c>
      <c r="T614" s="134" t="s">
        <v>63</v>
      </c>
      <c r="U614" s="119">
        <v>17</v>
      </c>
      <c r="V614" s="134">
        <v>11562</v>
      </c>
      <c r="W614" s="103" t="s">
        <v>651</v>
      </c>
      <c r="X614" s="136" t="str">
        <f t="shared" si="29"/>
        <v>11562ELOLL</v>
      </c>
      <c r="Y614" s="137" t="s">
        <v>10708</v>
      </c>
      <c r="Z614" s="119" t="s">
        <v>638</v>
      </c>
      <c r="AA614" s="119" t="s">
        <v>639</v>
      </c>
      <c r="AB614" s="131" t="s">
        <v>652</v>
      </c>
      <c r="AC614" s="119" t="s">
        <v>52</v>
      </c>
      <c r="AD614" s="119" t="s">
        <v>42</v>
      </c>
      <c r="AE614" s="119" t="s">
        <v>641</v>
      </c>
      <c r="AF614" s="119" t="s">
        <v>98</v>
      </c>
      <c r="AG614" s="119" t="s">
        <v>99</v>
      </c>
      <c r="AH614" s="119"/>
      <c r="AI614" s="138" t="s">
        <v>419</v>
      </c>
      <c r="AJ614" s="133" t="s">
        <v>58</v>
      </c>
      <c r="AK614" s="133" t="s">
        <v>57</v>
      </c>
      <c r="AL614" s="133"/>
      <c r="AM614" s="133"/>
      <c r="AN614" s="133" t="s">
        <v>42</v>
      </c>
      <c r="AO614" s="133" t="s">
        <v>42</v>
      </c>
      <c r="AP614" s="133" t="s">
        <v>56</v>
      </c>
      <c r="AQ614" s="133" t="s">
        <v>56</v>
      </c>
      <c r="AR614" s="137"/>
      <c r="AS614" s="137"/>
      <c r="AT614" s="137"/>
      <c r="AU614" s="133">
        <v>1003667691</v>
      </c>
      <c r="AV614" s="133" t="s">
        <v>653</v>
      </c>
      <c r="AW614" s="133" t="s">
        <v>654</v>
      </c>
      <c r="AX614" s="138"/>
      <c r="AY614" s="138"/>
      <c r="AZ614" s="138"/>
      <c r="BA614" s="138"/>
      <c r="BB614" s="138"/>
      <c r="BC614" s="300">
        <v>1892063257</v>
      </c>
      <c r="BD614" s="300" t="s">
        <v>9482</v>
      </c>
      <c r="BE614" s="138"/>
    </row>
    <row r="615" spans="1:57" s="140" customFormat="1" ht="12" customHeight="1">
      <c r="A615" s="119">
        <v>2013</v>
      </c>
      <c r="B615" s="119" t="s">
        <v>355</v>
      </c>
      <c r="C615" s="119" t="s">
        <v>356</v>
      </c>
      <c r="D615" s="131">
        <v>8002255918</v>
      </c>
      <c r="E615" s="131" t="str">
        <f t="shared" si="30"/>
        <v>SIM</v>
      </c>
      <c r="F615" s="131" t="str">
        <f t="shared" si="31"/>
        <v>SIM</v>
      </c>
      <c r="G615" s="132">
        <v>41716</v>
      </c>
      <c r="H615" s="119" t="s">
        <v>87</v>
      </c>
      <c r="I615" s="119" t="s">
        <v>357</v>
      </c>
      <c r="J615" s="119">
        <v>192</v>
      </c>
      <c r="K615" s="119">
        <v>448</v>
      </c>
      <c r="L615" s="119">
        <v>8</v>
      </c>
      <c r="M615" s="119">
        <v>8</v>
      </c>
      <c r="N615" s="119">
        <v>16</v>
      </c>
      <c r="O615" s="119" t="s">
        <v>46</v>
      </c>
      <c r="P615" s="119" t="s">
        <v>46</v>
      </c>
      <c r="Q615" s="133" t="s">
        <v>46</v>
      </c>
      <c r="R615" s="134" t="s">
        <v>18</v>
      </c>
      <c r="S615" s="134" t="s">
        <v>8851</v>
      </c>
      <c r="T615" s="134" t="s">
        <v>63</v>
      </c>
      <c r="U615" s="119">
        <v>19</v>
      </c>
      <c r="V615" s="134">
        <v>11660</v>
      </c>
      <c r="W615" s="103" t="s">
        <v>726</v>
      </c>
      <c r="X615" s="136" t="str">
        <f t="shared" si="29"/>
        <v>11660TIPMD</v>
      </c>
      <c r="Y615" s="137" t="s">
        <v>10912</v>
      </c>
      <c r="Z615" s="119" t="s">
        <v>727</v>
      </c>
      <c r="AA615" s="119" t="s">
        <v>728</v>
      </c>
      <c r="AB615" s="131" t="s">
        <v>729</v>
      </c>
      <c r="AC615" s="133" t="s">
        <v>87</v>
      </c>
      <c r="AD615" s="133" t="s">
        <v>42</v>
      </c>
      <c r="AE615" s="143" t="s">
        <v>730</v>
      </c>
      <c r="AF615" s="143" t="s">
        <v>89</v>
      </c>
      <c r="AG615" s="143" t="s">
        <v>90</v>
      </c>
      <c r="AH615" s="143"/>
      <c r="AI615" s="138" t="s">
        <v>364</v>
      </c>
      <c r="AJ615" s="133" t="s">
        <v>58</v>
      </c>
      <c r="AK615" s="133" t="s">
        <v>57</v>
      </c>
      <c r="AL615" s="133"/>
      <c r="AM615" s="133"/>
      <c r="AN615" s="133" t="s">
        <v>731</v>
      </c>
      <c r="AO615" s="133" t="s">
        <v>42</v>
      </c>
      <c r="AP615" s="133" t="s">
        <v>56</v>
      </c>
      <c r="AQ615" s="133" t="s">
        <v>56</v>
      </c>
      <c r="AR615" s="137"/>
      <c r="AS615" s="137"/>
      <c r="AT615" s="137"/>
      <c r="AU615" s="133">
        <v>1003673780</v>
      </c>
      <c r="AV615" s="133" t="s">
        <v>732</v>
      </c>
      <c r="AW615" s="133" t="s">
        <v>733</v>
      </c>
      <c r="AX615" s="138"/>
      <c r="AY615" s="138"/>
      <c r="AZ615" s="138"/>
      <c r="BA615" s="138"/>
      <c r="BB615" s="138"/>
      <c r="BC615" s="300">
        <v>1892063257</v>
      </c>
      <c r="BD615" s="300" t="s">
        <v>9483</v>
      </c>
      <c r="BE615" s="138"/>
    </row>
    <row r="616" spans="1:57" s="140" customFormat="1" ht="12" customHeight="1">
      <c r="A616" s="119">
        <v>2013</v>
      </c>
      <c r="B616" s="119" t="s">
        <v>355</v>
      </c>
      <c r="C616" s="119" t="s">
        <v>356</v>
      </c>
      <c r="D616" s="131">
        <v>8002257989</v>
      </c>
      <c r="E616" s="131" t="str">
        <f t="shared" si="30"/>
        <v>SIM</v>
      </c>
      <c r="F616" s="131" t="str">
        <f t="shared" si="31"/>
        <v>SIM</v>
      </c>
      <c r="G616" s="132">
        <v>41575</v>
      </c>
      <c r="H616" s="119" t="s">
        <v>87</v>
      </c>
      <c r="I616" s="119" t="s">
        <v>357</v>
      </c>
      <c r="J616" s="119">
        <v>192</v>
      </c>
      <c r="K616" s="119">
        <v>448</v>
      </c>
      <c r="L616" s="119">
        <v>8</v>
      </c>
      <c r="M616" s="119">
        <v>8</v>
      </c>
      <c r="N616" s="119">
        <v>16</v>
      </c>
      <c r="O616" s="119" t="s">
        <v>46</v>
      </c>
      <c r="P616" s="119" t="s">
        <v>46</v>
      </c>
      <c r="Q616" s="133" t="s">
        <v>46</v>
      </c>
      <c r="R616" s="134" t="s">
        <v>18</v>
      </c>
      <c r="S616" s="134" t="s">
        <v>8851</v>
      </c>
      <c r="T616" s="134" t="s">
        <v>63</v>
      </c>
      <c r="U616" s="119">
        <v>15</v>
      </c>
      <c r="V616" s="134">
        <v>11660</v>
      </c>
      <c r="W616" s="103" t="s">
        <v>734</v>
      </c>
      <c r="X616" s="136" t="str">
        <f t="shared" si="29"/>
        <v>11660TIPPA</v>
      </c>
      <c r="Y616" s="137" t="s">
        <v>10643</v>
      </c>
      <c r="Z616" s="119" t="s">
        <v>727</v>
      </c>
      <c r="AA616" s="119" t="s">
        <v>728</v>
      </c>
      <c r="AB616" s="131" t="s">
        <v>735</v>
      </c>
      <c r="AC616" s="119" t="s">
        <v>87</v>
      </c>
      <c r="AD616" s="119" t="s">
        <v>42</v>
      </c>
      <c r="AE616" s="119" t="s">
        <v>730</v>
      </c>
      <c r="AF616" s="119" t="s">
        <v>89</v>
      </c>
      <c r="AG616" s="119" t="s">
        <v>90</v>
      </c>
      <c r="AH616" s="119"/>
      <c r="AI616" s="138" t="s">
        <v>364</v>
      </c>
      <c r="AJ616" s="133" t="s">
        <v>58</v>
      </c>
      <c r="AK616" s="133" t="s">
        <v>57</v>
      </c>
      <c r="AL616" s="133"/>
      <c r="AM616" s="133"/>
      <c r="AN616" s="133" t="s">
        <v>42</v>
      </c>
      <c r="AO616" s="133" t="s">
        <v>42</v>
      </c>
      <c r="AP616" s="133" t="s">
        <v>56</v>
      </c>
      <c r="AQ616" s="133" t="s">
        <v>56</v>
      </c>
      <c r="AR616" s="137"/>
      <c r="AS616" s="137"/>
      <c r="AT616" s="137"/>
      <c r="AU616" s="145">
        <v>1003665672</v>
      </c>
      <c r="AV616" s="133" t="s">
        <v>736</v>
      </c>
      <c r="AW616" s="133" t="s">
        <v>737</v>
      </c>
      <c r="AX616" s="138"/>
      <c r="AY616" s="138"/>
      <c r="AZ616" s="138"/>
      <c r="BA616" s="138"/>
      <c r="BB616" s="138"/>
      <c r="BC616" s="300">
        <v>1892063257</v>
      </c>
      <c r="BD616" s="300" t="s">
        <v>9484</v>
      </c>
      <c r="BE616" s="138"/>
    </row>
    <row r="617" spans="1:57" s="140" customFormat="1" ht="12" customHeight="1">
      <c r="A617" s="119">
        <v>2013</v>
      </c>
      <c r="B617" s="119" t="s">
        <v>355</v>
      </c>
      <c r="C617" s="119" t="s">
        <v>356</v>
      </c>
      <c r="D617" s="131">
        <v>8002255033</v>
      </c>
      <c r="E617" s="131" t="str">
        <f t="shared" si="30"/>
        <v>SIM</v>
      </c>
      <c r="F617" s="131" t="str">
        <f t="shared" si="31"/>
        <v>SIM</v>
      </c>
      <c r="G617" s="132">
        <v>41544</v>
      </c>
      <c r="H617" s="119" t="s">
        <v>87</v>
      </c>
      <c r="I617" s="119" t="s">
        <v>357</v>
      </c>
      <c r="J617" s="119">
        <v>192</v>
      </c>
      <c r="K617" s="119">
        <v>448</v>
      </c>
      <c r="L617" s="119">
        <v>8</v>
      </c>
      <c r="M617" s="119">
        <v>8</v>
      </c>
      <c r="N617" s="119">
        <v>16</v>
      </c>
      <c r="O617" s="119" t="s">
        <v>46</v>
      </c>
      <c r="P617" s="119" t="s">
        <v>46</v>
      </c>
      <c r="Q617" s="133" t="s">
        <v>46</v>
      </c>
      <c r="R617" s="134" t="s">
        <v>18</v>
      </c>
      <c r="S617" s="134" t="s">
        <v>8851</v>
      </c>
      <c r="T617" s="134" t="s">
        <v>63</v>
      </c>
      <c r="U617" s="119">
        <v>18</v>
      </c>
      <c r="V617" s="134">
        <v>11037</v>
      </c>
      <c r="W617" s="103" t="s">
        <v>367</v>
      </c>
      <c r="X617" s="136" t="str">
        <f t="shared" si="29"/>
        <v>11037XNPRG</v>
      </c>
      <c r="Y617" s="137" t="s">
        <v>368</v>
      </c>
      <c r="Z617" s="119" t="s">
        <v>369</v>
      </c>
      <c r="AA617" s="119" t="s">
        <v>361</v>
      </c>
      <c r="AB617" s="131" t="s">
        <v>370</v>
      </c>
      <c r="AC617" s="119" t="s">
        <v>52</v>
      </c>
      <c r="AD617" s="119" t="s">
        <v>42</v>
      </c>
      <c r="AE617" s="119" t="s">
        <v>371</v>
      </c>
      <c r="AF617" s="119" t="s">
        <v>54</v>
      </c>
      <c r="AG617" s="119" t="s">
        <v>55</v>
      </c>
      <c r="AH617" s="119"/>
      <c r="AI617" s="138" t="s">
        <v>69</v>
      </c>
      <c r="AJ617" s="133" t="s">
        <v>57</v>
      </c>
      <c r="AK617" s="133" t="s">
        <v>58</v>
      </c>
      <c r="AL617" s="133"/>
      <c r="AM617" s="133"/>
      <c r="AN617" s="133" t="s">
        <v>42</v>
      </c>
      <c r="AO617" s="133" t="s">
        <v>42</v>
      </c>
      <c r="AP617" s="133" t="s">
        <v>56</v>
      </c>
      <c r="AQ617" s="133" t="s">
        <v>56</v>
      </c>
      <c r="AR617" s="137"/>
      <c r="AS617" s="137"/>
      <c r="AT617" s="137"/>
      <c r="AU617" s="133">
        <v>1003666431</v>
      </c>
      <c r="AV617" s="133" t="s">
        <v>372</v>
      </c>
      <c r="AW617" s="133" t="s">
        <v>373</v>
      </c>
      <c r="AX617" s="138" t="s">
        <v>8179</v>
      </c>
      <c r="AY617" s="138"/>
      <c r="AZ617" s="138"/>
      <c r="BA617" s="138"/>
      <c r="BB617" s="138"/>
      <c r="BC617" s="300">
        <v>1892063257</v>
      </c>
      <c r="BD617" s="300" t="s">
        <v>9485</v>
      </c>
      <c r="BE617" s="138"/>
    </row>
    <row r="618" spans="1:57" s="140" customFormat="1" ht="12" customHeight="1">
      <c r="A618" s="119">
        <v>2013</v>
      </c>
      <c r="B618" s="119" t="s">
        <v>355</v>
      </c>
      <c r="C618" s="119" t="s">
        <v>356</v>
      </c>
      <c r="D618" s="131">
        <v>8002255044</v>
      </c>
      <c r="E618" s="131" t="str">
        <f t="shared" si="30"/>
        <v>SIM</v>
      </c>
      <c r="F618" s="131" t="str">
        <f t="shared" si="31"/>
        <v>SIM</v>
      </c>
      <c r="G618" s="132">
        <v>41544</v>
      </c>
      <c r="H618" s="119" t="s">
        <v>87</v>
      </c>
      <c r="I618" s="119" t="s">
        <v>357</v>
      </c>
      <c r="J618" s="119">
        <v>192</v>
      </c>
      <c r="K618" s="119">
        <v>448</v>
      </c>
      <c r="L618" s="119">
        <v>8</v>
      </c>
      <c r="M618" s="119">
        <v>8</v>
      </c>
      <c r="N618" s="119">
        <v>16</v>
      </c>
      <c r="O618" s="119" t="s">
        <v>46</v>
      </c>
      <c r="P618" s="119" t="s">
        <v>46</v>
      </c>
      <c r="Q618" s="133" t="s">
        <v>46</v>
      </c>
      <c r="R618" s="134" t="s">
        <v>18</v>
      </c>
      <c r="S618" s="134" t="s">
        <v>8851</v>
      </c>
      <c r="T618" s="134" t="s">
        <v>63</v>
      </c>
      <c r="U618" s="119">
        <v>18</v>
      </c>
      <c r="V618" s="134">
        <v>11037</v>
      </c>
      <c r="W618" s="103" t="s">
        <v>374</v>
      </c>
      <c r="X618" s="136" t="str">
        <f t="shared" si="29"/>
        <v>11037XNPRH</v>
      </c>
      <c r="Y618" s="137" t="s">
        <v>375</v>
      </c>
      <c r="Z618" s="119" t="s">
        <v>369</v>
      </c>
      <c r="AA618" s="119" t="s">
        <v>361</v>
      </c>
      <c r="AB618" s="131" t="s">
        <v>376</v>
      </c>
      <c r="AC618" s="119" t="s">
        <v>52</v>
      </c>
      <c r="AD618" s="119" t="s">
        <v>42</v>
      </c>
      <c r="AE618" s="119" t="s">
        <v>371</v>
      </c>
      <c r="AF618" s="119" t="s">
        <v>54</v>
      </c>
      <c r="AG618" s="119" t="s">
        <v>55</v>
      </c>
      <c r="AH618" s="119"/>
      <c r="AI618" s="138" t="s">
        <v>69</v>
      </c>
      <c r="AJ618" s="133" t="s">
        <v>57</v>
      </c>
      <c r="AK618" s="133" t="s">
        <v>58</v>
      </c>
      <c r="AL618" s="133"/>
      <c r="AM618" s="133"/>
      <c r="AN618" s="133" t="s">
        <v>42</v>
      </c>
      <c r="AO618" s="133" t="s">
        <v>42</v>
      </c>
      <c r="AP618" s="133" t="s">
        <v>56</v>
      </c>
      <c r="AQ618" s="133" t="s">
        <v>56</v>
      </c>
      <c r="AR618" s="137"/>
      <c r="AS618" s="137"/>
      <c r="AT618" s="137"/>
      <c r="AU618" s="133">
        <v>1003666474</v>
      </c>
      <c r="AV618" s="133" t="s">
        <v>377</v>
      </c>
      <c r="AW618" s="133" t="s">
        <v>378</v>
      </c>
      <c r="AX618" s="138" t="s">
        <v>8179</v>
      </c>
      <c r="AY618" s="138"/>
      <c r="AZ618" s="138"/>
      <c r="BA618" s="138"/>
      <c r="BB618" s="138"/>
      <c r="BC618" s="300">
        <v>1892063257</v>
      </c>
      <c r="BD618" s="300" t="s">
        <v>9486</v>
      </c>
      <c r="BE618" s="138"/>
    </row>
    <row r="619" spans="1:57" s="140" customFormat="1" ht="12" customHeight="1">
      <c r="A619" s="119">
        <v>2013</v>
      </c>
      <c r="B619" s="119" t="s">
        <v>355</v>
      </c>
      <c r="C619" s="119" t="s">
        <v>356</v>
      </c>
      <c r="D619" s="131">
        <v>8002255059</v>
      </c>
      <c r="E619" s="131" t="str">
        <f t="shared" si="30"/>
        <v>SIM</v>
      </c>
      <c r="F619" s="131" t="str">
        <f t="shared" si="31"/>
        <v>SIM</v>
      </c>
      <c r="G619" s="132">
        <v>41544</v>
      </c>
      <c r="H619" s="119" t="s">
        <v>87</v>
      </c>
      <c r="I619" s="119" t="s">
        <v>357</v>
      </c>
      <c r="J619" s="119">
        <v>192</v>
      </c>
      <c r="K619" s="119">
        <v>448</v>
      </c>
      <c r="L619" s="119">
        <v>8</v>
      </c>
      <c r="M619" s="119">
        <v>8</v>
      </c>
      <c r="N619" s="119">
        <v>16</v>
      </c>
      <c r="O619" s="119" t="s">
        <v>46</v>
      </c>
      <c r="P619" s="119" t="s">
        <v>46</v>
      </c>
      <c r="Q619" s="133" t="s">
        <v>46</v>
      </c>
      <c r="R619" s="134" t="s">
        <v>18</v>
      </c>
      <c r="S619" s="134" t="s">
        <v>8851</v>
      </c>
      <c r="T619" s="134" t="s">
        <v>63</v>
      </c>
      <c r="U619" s="119">
        <v>18</v>
      </c>
      <c r="V619" s="134">
        <v>11037</v>
      </c>
      <c r="W619" s="103" t="s">
        <v>379</v>
      </c>
      <c r="X619" s="136" t="str">
        <f t="shared" si="29"/>
        <v>11037XNPRI</v>
      </c>
      <c r="Y619" s="137" t="s">
        <v>380</v>
      </c>
      <c r="Z619" s="119" t="s">
        <v>369</v>
      </c>
      <c r="AA619" s="119" t="s">
        <v>361</v>
      </c>
      <c r="AB619" s="131" t="s">
        <v>381</v>
      </c>
      <c r="AC619" s="119" t="s">
        <v>52</v>
      </c>
      <c r="AD619" s="119" t="s">
        <v>42</v>
      </c>
      <c r="AE619" s="119" t="s">
        <v>371</v>
      </c>
      <c r="AF619" s="119" t="s">
        <v>54</v>
      </c>
      <c r="AG619" s="119" t="s">
        <v>55</v>
      </c>
      <c r="AH619" s="119"/>
      <c r="AI619" s="138" t="s">
        <v>69</v>
      </c>
      <c r="AJ619" s="133" t="s">
        <v>57</v>
      </c>
      <c r="AK619" s="133" t="s">
        <v>58</v>
      </c>
      <c r="AL619" s="133"/>
      <c r="AM619" s="133"/>
      <c r="AN619" s="133" t="s">
        <v>42</v>
      </c>
      <c r="AO619" s="133" t="s">
        <v>42</v>
      </c>
      <c r="AP619" s="133" t="s">
        <v>56</v>
      </c>
      <c r="AQ619" s="133" t="s">
        <v>56</v>
      </c>
      <c r="AR619" s="137"/>
      <c r="AS619" s="137"/>
      <c r="AT619" s="137"/>
      <c r="AU619" s="133">
        <v>1003666547</v>
      </c>
      <c r="AV619" s="133" t="s">
        <v>382</v>
      </c>
      <c r="AW619" s="133" t="s">
        <v>383</v>
      </c>
      <c r="AX619" s="138"/>
      <c r="AY619" s="138"/>
      <c r="AZ619" s="138"/>
      <c r="BA619" s="138"/>
      <c r="BB619" s="138"/>
      <c r="BC619" s="300">
        <v>1892063257</v>
      </c>
      <c r="BD619" s="300" t="s">
        <v>9487</v>
      </c>
      <c r="BE619" s="138"/>
    </row>
    <row r="620" spans="1:57" s="140" customFormat="1" ht="12" customHeight="1">
      <c r="A620" s="119">
        <v>2013</v>
      </c>
      <c r="B620" s="119" t="s">
        <v>355</v>
      </c>
      <c r="C620" s="119" t="s">
        <v>356</v>
      </c>
      <c r="D620" s="131">
        <v>8002256920</v>
      </c>
      <c r="E620" s="131" t="str">
        <f t="shared" si="30"/>
        <v>SIM</v>
      </c>
      <c r="F620" s="131" t="str">
        <f t="shared" si="31"/>
        <v>SIM</v>
      </c>
      <c r="G620" s="132">
        <v>41708</v>
      </c>
      <c r="H620" s="119" t="s">
        <v>87</v>
      </c>
      <c r="I620" s="119" t="s">
        <v>357</v>
      </c>
      <c r="J620" s="119">
        <v>192</v>
      </c>
      <c r="K620" s="119">
        <v>448</v>
      </c>
      <c r="L620" s="119">
        <v>8</v>
      </c>
      <c r="M620" s="119">
        <v>8</v>
      </c>
      <c r="N620" s="119">
        <v>16</v>
      </c>
      <c r="O620" s="119" t="s">
        <v>46</v>
      </c>
      <c r="P620" s="119" t="s">
        <v>46</v>
      </c>
      <c r="Q620" s="133" t="s">
        <v>46</v>
      </c>
      <c r="R620" s="134" t="s">
        <v>18</v>
      </c>
      <c r="S620" s="134" t="s">
        <v>8851</v>
      </c>
      <c r="T620" s="134" t="s">
        <v>63</v>
      </c>
      <c r="U620" s="119">
        <v>11</v>
      </c>
      <c r="V620" s="134">
        <v>11294</v>
      </c>
      <c r="W620" s="103" t="s">
        <v>523</v>
      </c>
      <c r="X620" s="136" t="str">
        <f t="shared" si="29"/>
        <v>11294ABQFB</v>
      </c>
      <c r="Y620" s="137" t="s">
        <v>524</v>
      </c>
      <c r="Z620" s="119" t="s">
        <v>525</v>
      </c>
      <c r="AA620" s="119" t="s">
        <v>200</v>
      </c>
      <c r="AB620" s="131" t="s">
        <v>526</v>
      </c>
      <c r="AC620" s="119" t="s">
        <v>87</v>
      </c>
      <c r="AD620" s="119" t="s">
        <v>527</v>
      </c>
      <c r="AE620" s="119" t="s">
        <v>528</v>
      </c>
      <c r="AF620" s="119" t="s">
        <v>501</v>
      </c>
      <c r="AG620" s="119" t="s">
        <v>502</v>
      </c>
      <c r="AH620" s="119"/>
      <c r="AI620" s="138" t="s">
        <v>503</v>
      </c>
      <c r="AJ620" s="133" t="s">
        <v>123</v>
      </c>
      <c r="AK620" s="133" t="s">
        <v>124</v>
      </c>
      <c r="AL620" s="133"/>
      <c r="AM620" s="133"/>
      <c r="AN620" s="133" t="s">
        <v>42</v>
      </c>
      <c r="AO620" s="133" t="s">
        <v>42</v>
      </c>
      <c r="AP620" s="133" t="s">
        <v>56</v>
      </c>
      <c r="AQ620" s="133" t="s">
        <v>56</v>
      </c>
      <c r="AR620" s="137"/>
      <c r="AS620" s="137"/>
      <c r="AT620" s="137"/>
      <c r="AU620" s="133">
        <v>1002039441</v>
      </c>
      <c r="AV620" s="133" t="s">
        <v>529</v>
      </c>
      <c r="AW620" s="133" t="s">
        <v>530</v>
      </c>
      <c r="AX620" s="138"/>
      <c r="AY620" s="138"/>
      <c r="AZ620" s="138"/>
      <c r="BA620" s="138"/>
      <c r="BB620" s="138"/>
      <c r="BC620" s="300">
        <v>1892063257</v>
      </c>
      <c r="BD620" s="300" t="s">
        <v>9488</v>
      </c>
      <c r="BE620" s="138"/>
    </row>
    <row r="621" spans="1:57" s="140" customFormat="1" ht="12" customHeight="1">
      <c r="A621" s="119">
        <v>2013</v>
      </c>
      <c r="B621" s="119" t="s">
        <v>355</v>
      </c>
      <c r="C621" s="119" t="s">
        <v>356</v>
      </c>
      <c r="D621" s="131">
        <v>8002257030</v>
      </c>
      <c r="E621" s="131" t="str">
        <f t="shared" si="30"/>
        <v>SIM</v>
      </c>
      <c r="F621" s="131" t="str">
        <f t="shared" si="31"/>
        <v>SIM</v>
      </c>
      <c r="G621" s="132">
        <v>41682</v>
      </c>
      <c r="H621" s="119" t="s">
        <v>87</v>
      </c>
      <c r="I621" s="119" t="s">
        <v>357</v>
      </c>
      <c r="J621" s="119">
        <v>192</v>
      </c>
      <c r="K621" s="119">
        <v>448</v>
      </c>
      <c r="L621" s="119">
        <v>8</v>
      </c>
      <c r="M621" s="119">
        <v>8</v>
      </c>
      <c r="N621" s="119">
        <v>16</v>
      </c>
      <c r="O621" s="119" t="s">
        <v>46</v>
      </c>
      <c r="P621" s="119" t="s">
        <v>46</v>
      </c>
      <c r="Q621" s="133" t="s">
        <v>46</v>
      </c>
      <c r="R621" s="134" t="s">
        <v>18</v>
      </c>
      <c r="S621" s="134" t="s">
        <v>8851</v>
      </c>
      <c r="T621" s="134" t="s">
        <v>63</v>
      </c>
      <c r="U621" s="119">
        <v>19</v>
      </c>
      <c r="V621" s="134">
        <v>11020</v>
      </c>
      <c r="W621" s="103" t="s">
        <v>358</v>
      </c>
      <c r="X621" s="136" t="str">
        <f t="shared" si="29"/>
        <v>11020XNQKB</v>
      </c>
      <c r="Y621" s="137" t="s">
        <v>359</v>
      </c>
      <c r="Z621" s="119" t="s">
        <v>360</v>
      </c>
      <c r="AA621" s="119" t="s">
        <v>361</v>
      </c>
      <c r="AB621" s="131" t="s">
        <v>362</v>
      </c>
      <c r="AC621" s="119" t="s">
        <v>87</v>
      </c>
      <c r="AD621" s="119" t="s">
        <v>42</v>
      </c>
      <c r="AE621" s="119" t="s">
        <v>363</v>
      </c>
      <c r="AF621" s="119" t="s">
        <v>89</v>
      </c>
      <c r="AG621" s="119" t="s">
        <v>90</v>
      </c>
      <c r="AH621" s="119"/>
      <c r="AI621" s="138" t="s">
        <v>364</v>
      </c>
      <c r="AJ621" s="133" t="s">
        <v>58</v>
      </c>
      <c r="AK621" s="133" t="s">
        <v>57</v>
      </c>
      <c r="AL621" s="133"/>
      <c r="AM621" s="133"/>
      <c r="AN621" s="133" t="s">
        <v>42</v>
      </c>
      <c r="AO621" s="133" t="s">
        <v>42</v>
      </c>
      <c r="AP621" s="133" t="s">
        <v>56</v>
      </c>
      <c r="AQ621" s="133" t="s">
        <v>56</v>
      </c>
      <c r="AR621" s="137"/>
      <c r="AS621" s="137"/>
      <c r="AT621" s="137"/>
      <c r="AU621" s="133">
        <v>1003665648</v>
      </c>
      <c r="AV621" s="133" t="s">
        <v>365</v>
      </c>
      <c r="AW621" s="133" t="s">
        <v>366</v>
      </c>
      <c r="AX621" s="138" t="s">
        <v>8179</v>
      </c>
      <c r="AY621" s="138"/>
      <c r="AZ621" s="138"/>
      <c r="BA621" s="138"/>
      <c r="BB621" s="138"/>
      <c r="BC621" s="300">
        <v>1892063257</v>
      </c>
      <c r="BD621" s="300" t="s">
        <v>9489</v>
      </c>
      <c r="BE621" s="138"/>
    </row>
    <row r="622" spans="1:57" s="140" customFormat="1" ht="12" customHeight="1">
      <c r="A622" s="119">
        <v>2013</v>
      </c>
      <c r="B622" s="119" t="s">
        <v>355</v>
      </c>
      <c r="C622" s="119" t="s">
        <v>356</v>
      </c>
      <c r="D622" s="131">
        <v>8002254546</v>
      </c>
      <c r="E622" s="131" t="str">
        <f t="shared" si="30"/>
        <v>SIM</v>
      </c>
      <c r="F622" s="131" t="str">
        <f t="shared" si="31"/>
        <v>SIM</v>
      </c>
      <c r="G622" s="132">
        <v>41505</v>
      </c>
      <c r="H622" s="119" t="s">
        <v>87</v>
      </c>
      <c r="I622" s="119" t="s">
        <v>357</v>
      </c>
      <c r="J622" s="119">
        <v>192</v>
      </c>
      <c r="K622" s="119">
        <v>448</v>
      </c>
      <c r="L622" s="119">
        <v>8</v>
      </c>
      <c r="M622" s="119">
        <v>8</v>
      </c>
      <c r="N622" s="119">
        <v>16</v>
      </c>
      <c r="O622" s="119" t="s">
        <v>46</v>
      </c>
      <c r="P622" s="119" t="s">
        <v>46</v>
      </c>
      <c r="Q622" s="133" t="s">
        <v>46</v>
      </c>
      <c r="R622" s="134" t="s">
        <v>18</v>
      </c>
      <c r="S622" s="134" t="s">
        <v>8851</v>
      </c>
      <c r="T622" s="134" t="s">
        <v>63</v>
      </c>
      <c r="U622" s="119">
        <v>11</v>
      </c>
      <c r="V622" s="134">
        <v>12207</v>
      </c>
      <c r="W622" s="103" t="s">
        <v>749</v>
      </c>
      <c r="X622" s="136" t="str">
        <f t="shared" si="29"/>
        <v>12207PVRLJ</v>
      </c>
      <c r="Y622" s="137" t="s">
        <v>750</v>
      </c>
      <c r="Z622" s="119" t="s">
        <v>751</v>
      </c>
      <c r="AA622" s="119" t="s">
        <v>752</v>
      </c>
      <c r="AB622" s="131" t="s">
        <v>753</v>
      </c>
      <c r="AC622" s="119" t="s">
        <v>348</v>
      </c>
      <c r="AD622" s="119" t="s">
        <v>42</v>
      </c>
      <c r="AE622" s="119" t="s">
        <v>754</v>
      </c>
      <c r="AF622" s="119" t="s">
        <v>350</v>
      </c>
      <c r="AG622" s="119" t="s">
        <v>351</v>
      </c>
      <c r="AH622" s="119"/>
      <c r="AI622" s="138" t="s">
        <v>559</v>
      </c>
      <c r="AJ622" s="133" t="s">
        <v>123</v>
      </c>
      <c r="AK622" s="133" t="s">
        <v>124</v>
      </c>
      <c r="AL622" s="133"/>
      <c r="AM622" s="133"/>
      <c r="AN622" s="133" t="s">
        <v>42</v>
      </c>
      <c r="AO622" s="133" t="s">
        <v>42</v>
      </c>
      <c r="AP622" s="133" t="s">
        <v>56</v>
      </c>
      <c r="AQ622" s="133" t="s">
        <v>56</v>
      </c>
      <c r="AR622" s="137"/>
      <c r="AS622" s="137"/>
      <c r="AT622" s="137"/>
      <c r="AU622" s="133">
        <v>1002634285</v>
      </c>
      <c r="AV622" s="133" t="s">
        <v>755</v>
      </c>
      <c r="AW622" s="133" t="s">
        <v>756</v>
      </c>
      <c r="AX622" s="138"/>
      <c r="AY622" s="138"/>
      <c r="AZ622" s="138"/>
      <c r="BA622" s="138"/>
      <c r="BB622" s="138"/>
      <c r="BC622" s="300">
        <v>1892063257</v>
      </c>
      <c r="BD622" s="300" t="s">
        <v>10577</v>
      </c>
      <c r="BE622" s="138"/>
    </row>
    <row r="623" spans="1:57" s="140" customFormat="1" ht="12" customHeight="1">
      <c r="A623" s="119">
        <v>2013</v>
      </c>
      <c r="B623" s="119" t="s">
        <v>355</v>
      </c>
      <c r="C623" s="119" t="s">
        <v>356</v>
      </c>
      <c r="D623" s="131">
        <v>8002254552</v>
      </c>
      <c r="E623" s="131" t="str">
        <f t="shared" si="30"/>
        <v>SIM</v>
      </c>
      <c r="F623" s="131" t="str">
        <f t="shared" si="31"/>
        <v>SIM</v>
      </c>
      <c r="G623" s="132">
        <v>41505</v>
      </c>
      <c r="H623" s="119" t="s">
        <v>87</v>
      </c>
      <c r="I623" s="119" t="s">
        <v>357</v>
      </c>
      <c r="J623" s="119">
        <v>192</v>
      </c>
      <c r="K623" s="119">
        <v>448</v>
      </c>
      <c r="L623" s="119">
        <v>8</v>
      </c>
      <c r="M623" s="119">
        <v>8</v>
      </c>
      <c r="N623" s="119">
        <v>16</v>
      </c>
      <c r="O623" s="119" t="s">
        <v>46</v>
      </c>
      <c r="P623" s="119" t="s">
        <v>46</v>
      </c>
      <c r="Q623" s="133" t="s">
        <v>46</v>
      </c>
      <c r="R623" s="134" t="s">
        <v>18</v>
      </c>
      <c r="S623" s="134" t="s">
        <v>8851</v>
      </c>
      <c r="T623" s="134" t="s">
        <v>63</v>
      </c>
      <c r="U623" s="119">
        <v>11</v>
      </c>
      <c r="V623" s="134">
        <v>12207</v>
      </c>
      <c r="W623" s="103" t="s">
        <v>757</v>
      </c>
      <c r="X623" s="136" t="str">
        <f t="shared" si="29"/>
        <v>12207PVRLK</v>
      </c>
      <c r="Y623" s="137" t="s">
        <v>758</v>
      </c>
      <c r="Z623" s="119" t="s">
        <v>751</v>
      </c>
      <c r="AA623" s="119" t="s">
        <v>752</v>
      </c>
      <c r="AB623" s="131" t="s">
        <v>759</v>
      </c>
      <c r="AC623" s="119" t="s">
        <v>348</v>
      </c>
      <c r="AD623" s="119" t="s">
        <v>42</v>
      </c>
      <c r="AE623" s="119" t="s">
        <v>754</v>
      </c>
      <c r="AF623" s="119" t="s">
        <v>350</v>
      </c>
      <c r="AG623" s="119" t="s">
        <v>351</v>
      </c>
      <c r="AH623" s="119"/>
      <c r="AI623" s="138" t="s">
        <v>559</v>
      </c>
      <c r="AJ623" s="133" t="s">
        <v>123</v>
      </c>
      <c r="AK623" s="133" t="s">
        <v>124</v>
      </c>
      <c r="AL623" s="133"/>
      <c r="AM623" s="133"/>
      <c r="AN623" s="133" t="s">
        <v>42</v>
      </c>
      <c r="AO623" s="133" t="s">
        <v>42</v>
      </c>
      <c r="AP623" s="133" t="s">
        <v>56</v>
      </c>
      <c r="AQ623" s="133" t="s">
        <v>56</v>
      </c>
      <c r="AR623" s="137"/>
      <c r="AS623" s="137"/>
      <c r="AT623" s="137"/>
      <c r="AU623" s="133">
        <v>1002606842</v>
      </c>
      <c r="AV623" s="133" t="s">
        <v>755</v>
      </c>
      <c r="AW623" s="133" t="s">
        <v>756</v>
      </c>
      <c r="AX623" s="138"/>
      <c r="AY623" s="138"/>
      <c r="AZ623" s="138"/>
      <c r="BA623" s="138"/>
      <c r="BB623" s="138"/>
      <c r="BC623" s="300">
        <v>1892063257</v>
      </c>
      <c r="BD623" s="300" t="s">
        <v>10578</v>
      </c>
      <c r="BE623" s="138"/>
    </row>
    <row r="624" spans="1:57" s="140" customFormat="1" ht="12" customHeight="1">
      <c r="A624" s="119">
        <v>2013</v>
      </c>
      <c r="B624" s="119" t="s">
        <v>355</v>
      </c>
      <c r="C624" s="119" t="s">
        <v>356</v>
      </c>
      <c r="D624" s="131">
        <v>8002254560</v>
      </c>
      <c r="E624" s="131" t="str">
        <f t="shared" si="30"/>
        <v>SIM</v>
      </c>
      <c r="F624" s="131" t="str">
        <f t="shared" si="31"/>
        <v>SIM</v>
      </c>
      <c r="G624" s="132">
        <v>41505</v>
      </c>
      <c r="H624" s="119" t="s">
        <v>87</v>
      </c>
      <c r="I624" s="119" t="s">
        <v>357</v>
      </c>
      <c r="J624" s="119">
        <v>192</v>
      </c>
      <c r="K624" s="119">
        <v>448</v>
      </c>
      <c r="L624" s="119">
        <v>8</v>
      </c>
      <c r="M624" s="119">
        <v>8</v>
      </c>
      <c r="N624" s="119">
        <v>16</v>
      </c>
      <c r="O624" s="119" t="s">
        <v>46</v>
      </c>
      <c r="P624" s="119" t="s">
        <v>46</v>
      </c>
      <c r="Q624" s="133" t="s">
        <v>46</v>
      </c>
      <c r="R624" s="134" t="s">
        <v>18</v>
      </c>
      <c r="S624" s="134" t="s">
        <v>8851</v>
      </c>
      <c r="T624" s="134" t="s">
        <v>63</v>
      </c>
      <c r="U624" s="119">
        <v>11</v>
      </c>
      <c r="V624" s="134">
        <v>12207</v>
      </c>
      <c r="W624" s="103" t="s">
        <v>760</v>
      </c>
      <c r="X624" s="136" t="str">
        <f t="shared" si="29"/>
        <v>12207PVRLL</v>
      </c>
      <c r="Y624" s="137" t="s">
        <v>761</v>
      </c>
      <c r="Z624" s="119" t="s">
        <v>751</v>
      </c>
      <c r="AA624" s="119" t="s">
        <v>752</v>
      </c>
      <c r="AB624" s="131" t="s">
        <v>762</v>
      </c>
      <c r="AC624" s="119" t="s">
        <v>348</v>
      </c>
      <c r="AD624" s="119" t="s">
        <v>42</v>
      </c>
      <c r="AE624" s="119" t="s">
        <v>754</v>
      </c>
      <c r="AF624" s="119" t="s">
        <v>350</v>
      </c>
      <c r="AG624" s="119" t="s">
        <v>351</v>
      </c>
      <c r="AH624" s="119"/>
      <c r="AI624" s="138" t="s">
        <v>559</v>
      </c>
      <c r="AJ624" s="133" t="s">
        <v>123</v>
      </c>
      <c r="AK624" s="133" t="s">
        <v>124</v>
      </c>
      <c r="AL624" s="133"/>
      <c r="AM624" s="133"/>
      <c r="AN624" s="133" t="s">
        <v>42</v>
      </c>
      <c r="AO624" s="133" t="s">
        <v>42</v>
      </c>
      <c r="AP624" s="133" t="s">
        <v>56</v>
      </c>
      <c r="AQ624" s="133" t="s">
        <v>56</v>
      </c>
      <c r="AR624" s="137"/>
      <c r="AS624" s="137"/>
      <c r="AT624" s="137"/>
      <c r="AU624" s="133">
        <v>1002607008</v>
      </c>
      <c r="AV624" s="133" t="s">
        <v>755</v>
      </c>
      <c r="AW624" s="133" t="s">
        <v>756</v>
      </c>
      <c r="AX624" s="138"/>
      <c r="AY624" s="138"/>
      <c r="AZ624" s="138"/>
      <c r="BA624" s="138"/>
      <c r="BB624" s="138"/>
      <c r="BC624" s="300">
        <v>1892063257</v>
      </c>
      <c r="BD624" s="300" t="s">
        <v>10579</v>
      </c>
      <c r="BE624" s="138"/>
    </row>
    <row r="625" spans="1:57" s="140" customFormat="1" ht="12" customHeight="1">
      <c r="A625" s="119">
        <v>2013</v>
      </c>
      <c r="B625" s="119" t="s">
        <v>355</v>
      </c>
      <c r="C625" s="119" t="s">
        <v>356</v>
      </c>
      <c r="D625" s="131">
        <v>8002254571</v>
      </c>
      <c r="E625" s="131" t="str">
        <f t="shared" si="30"/>
        <v>SIM</v>
      </c>
      <c r="F625" s="131" t="str">
        <f t="shared" si="31"/>
        <v>SIM</v>
      </c>
      <c r="G625" s="132">
        <v>41523</v>
      </c>
      <c r="H625" s="119" t="s">
        <v>87</v>
      </c>
      <c r="I625" s="119" t="s">
        <v>357</v>
      </c>
      <c r="J625" s="119">
        <v>192</v>
      </c>
      <c r="K625" s="119">
        <v>448</v>
      </c>
      <c r="L625" s="119">
        <v>8</v>
      </c>
      <c r="M625" s="119">
        <v>8</v>
      </c>
      <c r="N625" s="119">
        <v>16</v>
      </c>
      <c r="O625" s="119" t="s">
        <v>46</v>
      </c>
      <c r="P625" s="119" t="s">
        <v>46</v>
      </c>
      <c r="Q625" s="133" t="s">
        <v>46</v>
      </c>
      <c r="R625" s="134" t="s">
        <v>18</v>
      </c>
      <c r="S625" s="134" t="s">
        <v>8851</v>
      </c>
      <c r="T625" s="134" t="s">
        <v>63</v>
      </c>
      <c r="U625" s="119">
        <v>11</v>
      </c>
      <c r="V625" s="134">
        <v>12207</v>
      </c>
      <c r="W625" s="103" t="s">
        <v>763</v>
      </c>
      <c r="X625" s="136" t="str">
        <f t="shared" si="29"/>
        <v>12207PVRLM</v>
      </c>
      <c r="Y625" s="137" t="s">
        <v>764</v>
      </c>
      <c r="Z625" s="119" t="s">
        <v>751</v>
      </c>
      <c r="AA625" s="119" t="s">
        <v>752</v>
      </c>
      <c r="AB625" s="131" t="s">
        <v>765</v>
      </c>
      <c r="AC625" s="119" t="s">
        <v>348</v>
      </c>
      <c r="AD625" s="119" t="s">
        <v>42</v>
      </c>
      <c r="AE625" s="119" t="s">
        <v>754</v>
      </c>
      <c r="AF625" s="119" t="s">
        <v>350</v>
      </c>
      <c r="AG625" s="119" t="s">
        <v>351</v>
      </c>
      <c r="AH625" s="119"/>
      <c r="AI625" s="138" t="s">
        <v>559</v>
      </c>
      <c r="AJ625" s="133" t="s">
        <v>123</v>
      </c>
      <c r="AK625" s="133" t="s">
        <v>124</v>
      </c>
      <c r="AL625" s="133"/>
      <c r="AM625" s="133"/>
      <c r="AN625" s="133" t="s">
        <v>42</v>
      </c>
      <c r="AO625" s="133" t="s">
        <v>42</v>
      </c>
      <c r="AP625" s="133" t="s">
        <v>56</v>
      </c>
      <c r="AQ625" s="133" t="s">
        <v>56</v>
      </c>
      <c r="AR625" s="137"/>
      <c r="AS625" s="137"/>
      <c r="AT625" s="137"/>
      <c r="AU625" s="133">
        <v>1001875033</v>
      </c>
      <c r="AV625" s="133" t="s">
        <v>766</v>
      </c>
      <c r="AW625" s="133" t="s">
        <v>767</v>
      </c>
      <c r="AX625" s="138"/>
      <c r="AY625" s="138"/>
      <c r="AZ625" s="138"/>
      <c r="BA625" s="138"/>
      <c r="BB625" s="138"/>
      <c r="BC625" s="300">
        <v>1892063257</v>
      </c>
      <c r="BD625" s="300" t="s">
        <v>10580</v>
      </c>
      <c r="BE625" s="138"/>
    </row>
    <row r="626" spans="1:57" s="140" customFormat="1" ht="12" customHeight="1">
      <c r="A626" s="119">
        <v>2013</v>
      </c>
      <c r="B626" s="119" t="s">
        <v>355</v>
      </c>
      <c r="C626" s="119" t="s">
        <v>356</v>
      </c>
      <c r="D626" s="131">
        <v>8002254587</v>
      </c>
      <c r="E626" s="131" t="str">
        <f t="shared" si="30"/>
        <v>SIM</v>
      </c>
      <c r="F626" s="131" t="str">
        <f t="shared" si="31"/>
        <v>SIM</v>
      </c>
      <c r="G626" s="132">
        <v>41505</v>
      </c>
      <c r="H626" s="119" t="s">
        <v>87</v>
      </c>
      <c r="I626" s="119" t="s">
        <v>357</v>
      </c>
      <c r="J626" s="119">
        <v>192</v>
      </c>
      <c r="K626" s="119">
        <v>448</v>
      </c>
      <c r="L626" s="119">
        <v>8</v>
      </c>
      <c r="M626" s="119">
        <v>8</v>
      </c>
      <c r="N626" s="119">
        <v>16</v>
      </c>
      <c r="O626" s="119" t="s">
        <v>46</v>
      </c>
      <c r="P626" s="119" t="s">
        <v>46</v>
      </c>
      <c r="Q626" s="133" t="s">
        <v>46</v>
      </c>
      <c r="R626" s="134" t="s">
        <v>18</v>
      </c>
      <c r="S626" s="134" t="s">
        <v>8851</v>
      </c>
      <c r="T626" s="134" t="s">
        <v>63</v>
      </c>
      <c r="U626" s="119">
        <v>11</v>
      </c>
      <c r="V626" s="134">
        <v>12207</v>
      </c>
      <c r="W626" s="103" t="s">
        <v>768</v>
      </c>
      <c r="X626" s="136" t="str">
        <f t="shared" si="29"/>
        <v>12207PVRLN</v>
      </c>
      <c r="Y626" s="137" t="s">
        <v>769</v>
      </c>
      <c r="Z626" s="119" t="s">
        <v>751</v>
      </c>
      <c r="AA626" s="119" t="s">
        <v>752</v>
      </c>
      <c r="AB626" s="131" t="s">
        <v>770</v>
      </c>
      <c r="AC626" s="119" t="s">
        <v>348</v>
      </c>
      <c r="AD626" s="119" t="s">
        <v>42</v>
      </c>
      <c r="AE626" s="119" t="s">
        <v>754</v>
      </c>
      <c r="AF626" s="119" t="s">
        <v>350</v>
      </c>
      <c r="AG626" s="119" t="s">
        <v>351</v>
      </c>
      <c r="AH626" s="119"/>
      <c r="AI626" s="138" t="s">
        <v>559</v>
      </c>
      <c r="AJ626" s="133" t="s">
        <v>123</v>
      </c>
      <c r="AK626" s="133" t="s">
        <v>124</v>
      </c>
      <c r="AL626" s="133"/>
      <c r="AM626" s="133"/>
      <c r="AN626" s="133" t="s">
        <v>42</v>
      </c>
      <c r="AO626" s="133" t="s">
        <v>42</v>
      </c>
      <c r="AP626" s="133" t="s">
        <v>56</v>
      </c>
      <c r="AQ626" s="133" t="s">
        <v>56</v>
      </c>
      <c r="AR626" s="137"/>
      <c r="AS626" s="137"/>
      <c r="AT626" s="137"/>
      <c r="AU626" s="133">
        <v>1001875041</v>
      </c>
      <c r="AV626" s="133" t="s">
        <v>771</v>
      </c>
      <c r="AW626" s="133" t="s">
        <v>772</v>
      </c>
      <c r="AX626" s="138"/>
      <c r="AY626" s="138"/>
      <c r="AZ626" s="138"/>
      <c r="BA626" s="138"/>
      <c r="BB626" s="138"/>
      <c r="BC626" s="300">
        <v>1892063257</v>
      </c>
      <c r="BD626" s="300" t="s">
        <v>10581</v>
      </c>
      <c r="BE626" s="138"/>
    </row>
    <row r="627" spans="1:57" s="140" customFormat="1" ht="12" customHeight="1">
      <c r="A627" s="119">
        <v>2013</v>
      </c>
      <c r="B627" s="119" t="s">
        <v>355</v>
      </c>
      <c r="C627" s="119" t="s">
        <v>356</v>
      </c>
      <c r="D627" s="131">
        <v>8002257835</v>
      </c>
      <c r="E627" s="131" t="str">
        <f t="shared" si="30"/>
        <v>SIM</v>
      </c>
      <c r="F627" s="131" t="str">
        <f t="shared" si="31"/>
        <v>SIM</v>
      </c>
      <c r="G627" s="132">
        <v>41795</v>
      </c>
      <c r="H627" s="119" t="s">
        <v>87</v>
      </c>
      <c r="I627" s="119" t="s">
        <v>357</v>
      </c>
      <c r="J627" s="119">
        <v>192</v>
      </c>
      <c r="K627" s="119">
        <v>448</v>
      </c>
      <c r="L627" s="119">
        <v>8</v>
      </c>
      <c r="M627" s="119">
        <v>8</v>
      </c>
      <c r="N627" s="119">
        <v>16</v>
      </c>
      <c r="O627" s="119" t="s">
        <v>46</v>
      </c>
      <c r="P627" s="119" t="s">
        <v>46</v>
      </c>
      <c r="Q627" s="133" t="s">
        <v>46</v>
      </c>
      <c r="R627" s="134" t="s">
        <v>18</v>
      </c>
      <c r="S627" s="134" t="s">
        <v>8851</v>
      </c>
      <c r="T627" s="134" t="s">
        <v>63</v>
      </c>
      <c r="U627" s="119">
        <v>16</v>
      </c>
      <c r="V627" s="134">
        <v>11551</v>
      </c>
      <c r="W627" s="103" t="s">
        <v>625</v>
      </c>
      <c r="X627" s="136" t="str">
        <f t="shared" si="29"/>
        <v>11551VPRXG</v>
      </c>
      <c r="Y627" s="137" t="s">
        <v>10754</v>
      </c>
      <c r="Z627" s="119" t="s">
        <v>626</v>
      </c>
      <c r="AA627" s="119" t="s">
        <v>627</v>
      </c>
      <c r="AB627" s="131" t="s">
        <v>628</v>
      </c>
      <c r="AC627" s="119" t="s">
        <v>52</v>
      </c>
      <c r="AD627" s="119" t="s">
        <v>42</v>
      </c>
      <c r="AE627" s="119" t="s">
        <v>629</v>
      </c>
      <c r="AF627" s="119" t="s">
        <v>98</v>
      </c>
      <c r="AG627" s="119" t="s">
        <v>99</v>
      </c>
      <c r="AH627" s="119"/>
      <c r="AI627" s="138" t="s">
        <v>419</v>
      </c>
      <c r="AJ627" s="133" t="s">
        <v>58</v>
      </c>
      <c r="AK627" s="133" t="s">
        <v>57</v>
      </c>
      <c r="AL627" s="133"/>
      <c r="AM627" s="133"/>
      <c r="AN627" s="133" t="s">
        <v>42</v>
      </c>
      <c r="AO627" s="133" t="s">
        <v>42</v>
      </c>
      <c r="AP627" s="133" t="s">
        <v>56</v>
      </c>
      <c r="AQ627" s="133" t="s">
        <v>56</v>
      </c>
      <c r="AR627" s="137"/>
      <c r="AS627" s="137"/>
      <c r="AT627" s="137"/>
      <c r="AU627" s="133">
        <v>1003674345</v>
      </c>
      <c r="AV627" s="133" t="s">
        <v>630</v>
      </c>
      <c r="AW627" s="133" t="s">
        <v>631</v>
      </c>
      <c r="AX627" s="138"/>
      <c r="AY627" s="138"/>
      <c r="AZ627" s="138"/>
      <c r="BA627" s="138"/>
      <c r="BB627" s="138"/>
      <c r="BC627" s="300">
        <v>1892063257</v>
      </c>
      <c r="BD627" s="300" t="s">
        <v>9490</v>
      </c>
      <c r="BE627" s="138"/>
    </row>
    <row r="628" spans="1:57" s="140" customFormat="1" ht="12" customHeight="1">
      <c r="A628" s="119">
        <v>2013</v>
      </c>
      <c r="B628" s="119" t="s">
        <v>355</v>
      </c>
      <c r="C628" s="119" t="s">
        <v>356</v>
      </c>
      <c r="D628" s="131">
        <v>8002255328</v>
      </c>
      <c r="E628" s="131" t="str">
        <f t="shared" si="30"/>
        <v>SIM</v>
      </c>
      <c r="F628" s="131" t="str">
        <f t="shared" si="31"/>
        <v>SIM</v>
      </c>
      <c r="G628" s="132">
        <v>41558</v>
      </c>
      <c r="H628" s="119" t="s">
        <v>87</v>
      </c>
      <c r="I628" s="119" t="s">
        <v>357</v>
      </c>
      <c r="J628" s="119">
        <v>192</v>
      </c>
      <c r="K628" s="119">
        <v>448</v>
      </c>
      <c r="L628" s="119">
        <v>8</v>
      </c>
      <c r="M628" s="119">
        <v>8</v>
      </c>
      <c r="N628" s="119">
        <v>16</v>
      </c>
      <c r="O628" s="119" t="s">
        <v>46</v>
      </c>
      <c r="P628" s="119" t="s">
        <v>46</v>
      </c>
      <c r="Q628" s="133" t="s">
        <v>46</v>
      </c>
      <c r="R628" s="134" t="s">
        <v>18</v>
      </c>
      <c r="S628" s="134" t="s">
        <v>8851</v>
      </c>
      <c r="T628" s="134" t="s">
        <v>63</v>
      </c>
      <c r="U628" s="119">
        <v>11</v>
      </c>
      <c r="V628" s="134">
        <v>11589</v>
      </c>
      <c r="W628" s="103" t="s">
        <v>682</v>
      </c>
      <c r="X628" s="136" t="str">
        <f t="shared" si="29"/>
        <v>11589APRXQ</v>
      </c>
      <c r="Y628" s="137" t="s">
        <v>683</v>
      </c>
      <c r="Z628" s="119" t="s">
        <v>684</v>
      </c>
      <c r="AA628" s="119" t="s">
        <v>685</v>
      </c>
      <c r="AB628" s="131" t="s">
        <v>686</v>
      </c>
      <c r="AC628" s="119" t="s">
        <v>87</v>
      </c>
      <c r="AD628" s="119" t="s">
        <v>42</v>
      </c>
      <c r="AE628" s="119" t="s">
        <v>687</v>
      </c>
      <c r="AF628" s="119" t="s">
        <v>398</v>
      </c>
      <c r="AG628" s="119" t="s">
        <v>399</v>
      </c>
      <c r="AH628" s="119"/>
      <c r="AI628" s="138" t="s">
        <v>400</v>
      </c>
      <c r="AJ628" s="133" t="s">
        <v>123</v>
      </c>
      <c r="AK628" s="133" t="s">
        <v>124</v>
      </c>
      <c r="AL628" s="133"/>
      <c r="AM628" s="133"/>
      <c r="AN628" s="133" t="s">
        <v>42</v>
      </c>
      <c r="AO628" s="133" t="s">
        <v>42</v>
      </c>
      <c r="AP628" s="133" t="s">
        <v>56</v>
      </c>
      <c r="AQ628" s="133" t="s">
        <v>56</v>
      </c>
      <c r="AR628" s="137"/>
      <c r="AS628" s="137"/>
      <c r="AT628" s="137"/>
      <c r="AU628" s="133">
        <v>1001875220</v>
      </c>
      <c r="AV628" s="133" t="s">
        <v>688</v>
      </c>
      <c r="AW628" s="133" t="s">
        <v>689</v>
      </c>
      <c r="AX628" s="138"/>
      <c r="AY628" s="138"/>
      <c r="AZ628" s="138"/>
      <c r="BA628" s="138"/>
      <c r="BB628" s="138"/>
      <c r="BC628" s="300">
        <v>1892063257</v>
      </c>
      <c r="BD628" s="300" t="s">
        <v>9491</v>
      </c>
      <c r="BE628" s="138"/>
    </row>
    <row r="629" spans="1:57" s="140" customFormat="1" ht="12" customHeight="1">
      <c r="A629" s="119">
        <v>2013</v>
      </c>
      <c r="B629" s="119" t="s">
        <v>355</v>
      </c>
      <c r="C629" s="119" t="s">
        <v>356</v>
      </c>
      <c r="D629" s="131">
        <v>8002255340</v>
      </c>
      <c r="E629" s="131" t="str">
        <f t="shared" si="30"/>
        <v>SIM</v>
      </c>
      <c r="F629" s="131" t="str">
        <f t="shared" si="31"/>
        <v>SIM</v>
      </c>
      <c r="G629" s="132">
        <v>41556</v>
      </c>
      <c r="H629" s="119" t="s">
        <v>87</v>
      </c>
      <c r="I629" s="119" t="s">
        <v>357</v>
      </c>
      <c r="J629" s="119">
        <v>192</v>
      </c>
      <c r="K629" s="119">
        <v>448</v>
      </c>
      <c r="L629" s="119">
        <v>8</v>
      </c>
      <c r="M629" s="119">
        <v>8</v>
      </c>
      <c r="N629" s="119">
        <v>16</v>
      </c>
      <c r="O629" s="119" t="s">
        <v>46</v>
      </c>
      <c r="P629" s="119" t="s">
        <v>46</v>
      </c>
      <c r="Q629" s="133" t="s">
        <v>46</v>
      </c>
      <c r="R629" s="134" t="s">
        <v>18</v>
      </c>
      <c r="S629" s="134" t="s">
        <v>8851</v>
      </c>
      <c r="T629" s="134" t="s">
        <v>63</v>
      </c>
      <c r="U629" s="119">
        <v>11</v>
      </c>
      <c r="V629" s="134">
        <v>11589</v>
      </c>
      <c r="W629" s="103" t="s">
        <v>690</v>
      </c>
      <c r="X629" s="136" t="str">
        <f t="shared" si="29"/>
        <v>11589APRXR</v>
      </c>
      <c r="Y629" s="137" t="s">
        <v>691</v>
      </c>
      <c r="Z629" s="119" t="s">
        <v>684</v>
      </c>
      <c r="AA629" s="119" t="s">
        <v>685</v>
      </c>
      <c r="AB629" s="131" t="s">
        <v>692</v>
      </c>
      <c r="AC629" s="119" t="s">
        <v>87</v>
      </c>
      <c r="AD629" s="119" t="s">
        <v>42</v>
      </c>
      <c r="AE629" s="119" t="s">
        <v>687</v>
      </c>
      <c r="AF629" s="119" t="s">
        <v>398</v>
      </c>
      <c r="AG629" s="119" t="s">
        <v>399</v>
      </c>
      <c r="AH629" s="119"/>
      <c r="AI629" s="138" t="s">
        <v>400</v>
      </c>
      <c r="AJ629" s="133" t="s">
        <v>123</v>
      </c>
      <c r="AK629" s="133" t="s">
        <v>124</v>
      </c>
      <c r="AL629" s="133"/>
      <c r="AM629" s="133"/>
      <c r="AN629" s="133" t="s">
        <v>42</v>
      </c>
      <c r="AO629" s="133" t="s">
        <v>42</v>
      </c>
      <c r="AP629" s="133" t="s">
        <v>56</v>
      </c>
      <c r="AQ629" s="133" t="s">
        <v>56</v>
      </c>
      <c r="AR629" s="137"/>
      <c r="AS629" s="137"/>
      <c r="AT629" s="137"/>
      <c r="AU629" s="133">
        <v>1001875173</v>
      </c>
      <c r="AV629" s="133" t="s">
        <v>693</v>
      </c>
      <c r="AW629" s="133" t="s">
        <v>694</v>
      </c>
      <c r="AX629" s="138"/>
      <c r="AY629" s="138"/>
      <c r="AZ629" s="138"/>
      <c r="BA629" s="138"/>
      <c r="BB629" s="138"/>
      <c r="BC629" s="300">
        <v>1892063257</v>
      </c>
      <c r="BD629" s="300" t="s">
        <v>9492</v>
      </c>
      <c r="BE629" s="138"/>
    </row>
    <row r="630" spans="1:57" s="140" customFormat="1" ht="12" customHeight="1">
      <c r="A630" s="119">
        <v>2013</v>
      </c>
      <c r="B630" s="119" t="s">
        <v>355</v>
      </c>
      <c r="C630" s="119" t="s">
        <v>356</v>
      </c>
      <c r="D630" s="131">
        <v>8002258907</v>
      </c>
      <c r="E630" s="131" t="str">
        <f t="shared" si="30"/>
        <v>SIM</v>
      </c>
      <c r="F630" s="131" t="str">
        <f t="shared" si="31"/>
        <v>SIM</v>
      </c>
      <c r="G630" s="132">
        <v>41688</v>
      </c>
      <c r="H630" s="119" t="s">
        <v>87</v>
      </c>
      <c r="I630" s="119" t="s">
        <v>357</v>
      </c>
      <c r="J630" s="119">
        <v>192</v>
      </c>
      <c r="K630" s="119">
        <v>448</v>
      </c>
      <c r="L630" s="119">
        <v>8</v>
      </c>
      <c r="M630" s="119">
        <v>8</v>
      </c>
      <c r="N630" s="119">
        <v>16</v>
      </c>
      <c r="O630" s="119" t="s">
        <v>46</v>
      </c>
      <c r="P630" s="119" t="s">
        <v>46</v>
      </c>
      <c r="Q630" s="133" t="s">
        <v>46</v>
      </c>
      <c r="R630" s="134" t="s">
        <v>18</v>
      </c>
      <c r="S630" s="134" t="s">
        <v>8851</v>
      </c>
      <c r="T630" s="134" t="s">
        <v>63</v>
      </c>
      <c r="U630" s="119">
        <v>12</v>
      </c>
      <c r="V630" s="134">
        <v>11252</v>
      </c>
      <c r="W630" s="103" t="s">
        <v>516</v>
      </c>
      <c r="X630" s="136" t="str">
        <f t="shared" si="29"/>
        <v>11252MFRYA</v>
      </c>
      <c r="Y630" s="137" t="s">
        <v>517</v>
      </c>
      <c r="Z630" s="119" t="s">
        <v>518</v>
      </c>
      <c r="AA630" s="119" t="s">
        <v>519</v>
      </c>
      <c r="AB630" s="131" t="s">
        <v>520</v>
      </c>
      <c r="AC630" s="119" t="s">
        <v>52</v>
      </c>
      <c r="AD630" s="119" t="s">
        <v>42</v>
      </c>
      <c r="AE630" s="119" t="s">
        <v>77</v>
      </c>
      <c r="AF630" s="119" t="s">
        <v>78</v>
      </c>
      <c r="AG630" s="119" t="s">
        <v>79</v>
      </c>
      <c r="AH630" s="119"/>
      <c r="AI630" s="138" t="s">
        <v>80</v>
      </c>
      <c r="AJ630" s="133" t="s">
        <v>57</v>
      </c>
      <c r="AK630" s="133" t="s">
        <v>58</v>
      </c>
      <c r="AL630" s="133"/>
      <c r="AM630" s="133"/>
      <c r="AN630" s="133" t="s">
        <v>42</v>
      </c>
      <c r="AO630" s="133" t="s">
        <v>42</v>
      </c>
      <c r="AP630" s="133" t="s">
        <v>56</v>
      </c>
      <c r="AQ630" s="133" t="s">
        <v>56</v>
      </c>
      <c r="AR630" s="137"/>
      <c r="AS630" s="137"/>
      <c r="AT630" s="137"/>
      <c r="AU630" s="145">
        <v>1003665753</v>
      </c>
      <c r="AV630" s="133" t="s">
        <v>521</v>
      </c>
      <c r="AW630" s="133" t="s">
        <v>522</v>
      </c>
      <c r="AX630" s="138"/>
      <c r="AY630" s="138"/>
      <c r="AZ630" s="138"/>
      <c r="BA630" s="138"/>
      <c r="BB630" s="138"/>
      <c r="BC630" s="300">
        <v>1892063257</v>
      </c>
      <c r="BD630" s="300" t="s">
        <v>9493</v>
      </c>
      <c r="BE630" s="138"/>
    </row>
    <row r="631" spans="1:57" s="140" customFormat="1" ht="12" customHeight="1">
      <c r="A631" s="119">
        <v>2013</v>
      </c>
      <c r="B631" s="119" t="s">
        <v>355</v>
      </c>
      <c r="C631" s="119" t="s">
        <v>356</v>
      </c>
      <c r="D631" s="131">
        <v>8002289094</v>
      </c>
      <c r="E631" s="131" t="str">
        <f t="shared" si="30"/>
        <v>SIM</v>
      </c>
      <c r="F631" s="131" t="str">
        <f t="shared" si="31"/>
        <v>SIM</v>
      </c>
      <c r="G631" s="132">
        <v>41789</v>
      </c>
      <c r="H631" s="119" t="s">
        <v>87</v>
      </c>
      <c r="I631" s="119" t="s">
        <v>357</v>
      </c>
      <c r="J631" s="119">
        <v>192</v>
      </c>
      <c r="K631" s="119">
        <v>448</v>
      </c>
      <c r="L631" s="119">
        <v>8</v>
      </c>
      <c r="M631" s="119">
        <v>8</v>
      </c>
      <c r="N631" s="119">
        <v>16</v>
      </c>
      <c r="O631" s="119" t="s">
        <v>43</v>
      </c>
      <c r="P631" s="119" t="s">
        <v>43</v>
      </c>
      <c r="Q631" s="133" t="s">
        <v>46</v>
      </c>
      <c r="R631" s="134" t="s">
        <v>18</v>
      </c>
      <c r="S631" s="134" t="s">
        <v>8851</v>
      </c>
      <c r="T631" s="134" t="s">
        <v>63</v>
      </c>
      <c r="U631" s="119">
        <v>11</v>
      </c>
      <c r="V631" s="134">
        <v>11071</v>
      </c>
      <c r="W631" s="103" t="s">
        <v>392</v>
      </c>
      <c r="X631" s="136" t="str">
        <f t="shared" si="29"/>
        <v>11071ALSCC</v>
      </c>
      <c r="Y631" s="137" t="s">
        <v>393</v>
      </c>
      <c r="Z631" s="119" t="s">
        <v>394</v>
      </c>
      <c r="AA631" s="119" t="s">
        <v>395</v>
      </c>
      <c r="AB631" s="131" t="s">
        <v>396</v>
      </c>
      <c r="AC631" s="119" t="s">
        <v>87</v>
      </c>
      <c r="AD631" s="119" t="s">
        <v>42</v>
      </c>
      <c r="AE631" s="119" t="s">
        <v>397</v>
      </c>
      <c r="AF631" s="119" t="s">
        <v>398</v>
      </c>
      <c r="AG631" s="119" t="s">
        <v>399</v>
      </c>
      <c r="AH631" s="119"/>
      <c r="AI631" s="138" t="s">
        <v>400</v>
      </c>
      <c r="AJ631" s="133" t="s">
        <v>123</v>
      </c>
      <c r="AK631" s="133" t="s">
        <v>124</v>
      </c>
      <c r="AL631" s="133"/>
      <c r="AM631" s="133"/>
      <c r="AN631" s="133" t="s">
        <v>42</v>
      </c>
      <c r="AO631" s="133" t="s">
        <v>42</v>
      </c>
      <c r="AP631" s="133" t="s">
        <v>56</v>
      </c>
      <c r="AQ631" s="133" t="s">
        <v>56</v>
      </c>
      <c r="AR631" s="137"/>
      <c r="AS631" s="137"/>
      <c r="AT631" s="137"/>
      <c r="AU631" s="133">
        <v>1002063725</v>
      </c>
      <c r="AV631" s="133" t="s">
        <v>401</v>
      </c>
      <c r="AW631" s="133" t="s">
        <v>402</v>
      </c>
      <c r="AX631" s="138"/>
      <c r="AY631" s="138"/>
      <c r="AZ631" s="138"/>
      <c r="BA631" s="138"/>
      <c r="BB631" s="138"/>
      <c r="BC631" s="300">
        <v>1892063257</v>
      </c>
      <c r="BD631" s="300" t="s">
        <v>9494</v>
      </c>
      <c r="BE631" s="138"/>
    </row>
    <row r="632" spans="1:57" s="140" customFormat="1" ht="12" customHeight="1">
      <c r="A632" s="119">
        <v>2013</v>
      </c>
      <c r="B632" s="119" t="s">
        <v>355</v>
      </c>
      <c r="C632" s="119" t="s">
        <v>356</v>
      </c>
      <c r="D632" s="131">
        <v>8002289173</v>
      </c>
      <c r="E632" s="131" t="str">
        <f t="shared" si="30"/>
        <v>SIM</v>
      </c>
      <c r="F632" s="131" t="str">
        <f t="shared" si="31"/>
        <v>SIM</v>
      </c>
      <c r="G632" s="132">
        <v>41709</v>
      </c>
      <c r="H632" s="119" t="s">
        <v>87</v>
      </c>
      <c r="I632" s="119" t="s">
        <v>357</v>
      </c>
      <c r="J632" s="119">
        <v>192</v>
      </c>
      <c r="K632" s="119">
        <v>448</v>
      </c>
      <c r="L632" s="119">
        <v>8</v>
      </c>
      <c r="M632" s="119">
        <v>8</v>
      </c>
      <c r="N632" s="119">
        <v>16</v>
      </c>
      <c r="O632" s="119" t="s">
        <v>43</v>
      </c>
      <c r="P632" s="119" t="s">
        <v>43</v>
      </c>
      <c r="Q632" s="133" t="s">
        <v>46</v>
      </c>
      <c r="R632" s="134" t="s">
        <v>18</v>
      </c>
      <c r="S632" s="134" t="s">
        <v>8851</v>
      </c>
      <c r="T632" s="134" t="s">
        <v>63</v>
      </c>
      <c r="U632" s="119">
        <v>11</v>
      </c>
      <c r="V632" s="134">
        <v>11071</v>
      </c>
      <c r="W632" s="103" t="s">
        <v>403</v>
      </c>
      <c r="X632" s="136" t="str">
        <f t="shared" si="29"/>
        <v>11071ALSCD</v>
      </c>
      <c r="Y632" s="137" t="s">
        <v>404</v>
      </c>
      <c r="Z632" s="119" t="s">
        <v>394</v>
      </c>
      <c r="AA632" s="119" t="s">
        <v>395</v>
      </c>
      <c r="AB632" s="131" t="s">
        <v>405</v>
      </c>
      <c r="AC632" s="119" t="s">
        <v>87</v>
      </c>
      <c r="AD632" s="119" t="s">
        <v>42</v>
      </c>
      <c r="AE632" s="119" t="s">
        <v>397</v>
      </c>
      <c r="AF632" s="119" t="s">
        <v>398</v>
      </c>
      <c r="AG632" s="119" t="s">
        <v>399</v>
      </c>
      <c r="AH632" s="119"/>
      <c r="AI632" s="138" t="s">
        <v>400</v>
      </c>
      <c r="AJ632" s="133" t="s">
        <v>123</v>
      </c>
      <c r="AK632" s="133" t="s">
        <v>124</v>
      </c>
      <c r="AL632" s="133"/>
      <c r="AM632" s="133"/>
      <c r="AN632" s="133" t="s">
        <v>42</v>
      </c>
      <c r="AO632" s="133" t="s">
        <v>42</v>
      </c>
      <c r="AP632" s="133" t="s">
        <v>56</v>
      </c>
      <c r="AQ632" s="133" t="s">
        <v>56</v>
      </c>
      <c r="AR632" s="137"/>
      <c r="AS632" s="137"/>
      <c r="AT632" s="137"/>
      <c r="AU632" s="133">
        <v>1000326850</v>
      </c>
      <c r="AV632" s="133" t="s">
        <v>406</v>
      </c>
      <c r="AW632" s="133" t="s">
        <v>407</v>
      </c>
      <c r="AX632" s="138"/>
      <c r="AY632" s="138"/>
      <c r="AZ632" s="138"/>
      <c r="BA632" s="138"/>
      <c r="BB632" s="138"/>
      <c r="BC632" s="300">
        <v>1892063257</v>
      </c>
      <c r="BD632" s="300" t="s">
        <v>9495</v>
      </c>
      <c r="BE632" s="138"/>
    </row>
    <row r="633" spans="1:57" s="140" customFormat="1" ht="12" customHeight="1">
      <c r="A633" s="119">
        <v>2013</v>
      </c>
      <c r="B633" s="119" t="s">
        <v>355</v>
      </c>
      <c r="C633" s="119" t="s">
        <v>356</v>
      </c>
      <c r="D633" s="131">
        <v>8002289222</v>
      </c>
      <c r="E633" s="131" t="str">
        <f t="shared" si="30"/>
        <v>SIM</v>
      </c>
      <c r="F633" s="131" t="str">
        <f t="shared" si="31"/>
        <v>SIM</v>
      </c>
      <c r="G633" s="132">
        <v>41709</v>
      </c>
      <c r="H633" s="119" t="s">
        <v>87</v>
      </c>
      <c r="I633" s="119" t="s">
        <v>357</v>
      </c>
      <c r="J633" s="119">
        <v>192</v>
      </c>
      <c r="K633" s="119">
        <v>448</v>
      </c>
      <c r="L633" s="119">
        <v>8</v>
      </c>
      <c r="M633" s="119">
        <v>8</v>
      </c>
      <c r="N633" s="119">
        <v>16</v>
      </c>
      <c r="O633" s="119" t="s">
        <v>43</v>
      </c>
      <c r="P633" s="119" t="s">
        <v>43</v>
      </c>
      <c r="Q633" s="133" t="s">
        <v>46</v>
      </c>
      <c r="R633" s="134" t="s">
        <v>18</v>
      </c>
      <c r="S633" s="134" t="s">
        <v>8851</v>
      </c>
      <c r="T633" s="134" t="s">
        <v>63</v>
      </c>
      <c r="U633" s="119">
        <v>11</v>
      </c>
      <c r="V633" s="134">
        <v>11071</v>
      </c>
      <c r="W633" s="103" t="s">
        <v>408</v>
      </c>
      <c r="X633" s="136" t="str">
        <f t="shared" si="29"/>
        <v>11071ALSCE</v>
      </c>
      <c r="Y633" s="137" t="s">
        <v>409</v>
      </c>
      <c r="Z633" s="119" t="s">
        <v>394</v>
      </c>
      <c r="AA633" s="119" t="s">
        <v>395</v>
      </c>
      <c r="AB633" s="131" t="s">
        <v>410</v>
      </c>
      <c r="AC633" s="119" t="s">
        <v>87</v>
      </c>
      <c r="AD633" s="119" t="s">
        <v>42</v>
      </c>
      <c r="AE633" s="119" t="s">
        <v>397</v>
      </c>
      <c r="AF633" s="119" t="s">
        <v>398</v>
      </c>
      <c r="AG633" s="119" t="s">
        <v>399</v>
      </c>
      <c r="AH633" s="119"/>
      <c r="AI633" s="138" t="s">
        <v>400</v>
      </c>
      <c r="AJ633" s="133" t="s">
        <v>123</v>
      </c>
      <c r="AK633" s="133" t="s">
        <v>124</v>
      </c>
      <c r="AL633" s="133"/>
      <c r="AM633" s="133"/>
      <c r="AN633" s="133" t="s">
        <v>42</v>
      </c>
      <c r="AO633" s="133" t="s">
        <v>42</v>
      </c>
      <c r="AP633" s="133" t="s">
        <v>56</v>
      </c>
      <c r="AQ633" s="133" t="s">
        <v>56</v>
      </c>
      <c r="AR633" s="137"/>
      <c r="AS633" s="137"/>
      <c r="AT633" s="137"/>
      <c r="AU633" s="133">
        <v>1000326869</v>
      </c>
      <c r="AV633" s="133" t="s">
        <v>411</v>
      </c>
      <c r="AW633" s="133" t="s">
        <v>412</v>
      </c>
      <c r="AX633" s="138"/>
      <c r="AY633" s="138"/>
      <c r="AZ633" s="138"/>
      <c r="BA633" s="138"/>
      <c r="BB633" s="138"/>
      <c r="BC633" s="300">
        <v>1892063257</v>
      </c>
      <c r="BD633" s="300" t="s">
        <v>9496</v>
      </c>
      <c r="BE633" s="138"/>
    </row>
    <row r="634" spans="1:57" s="140" customFormat="1" ht="12" customHeight="1">
      <c r="A634" s="119">
        <v>2013</v>
      </c>
      <c r="B634" s="119" t="s">
        <v>355</v>
      </c>
      <c r="C634" s="119" t="s">
        <v>356</v>
      </c>
      <c r="D634" s="131">
        <v>8002254811</v>
      </c>
      <c r="E634" s="131" t="str">
        <f t="shared" si="30"/>
        <v>SIM</v>
      </c>
      <c r="F634" s="131" t="str">
        <f t="shared" si="31"/>
        <v>SIM</v>
      </c>
      <c r="G634" s="132">
        <v>41471</v>
      </c>
      <c r="H634" s="119" t="s">
        <v>87</v>
      </c>
      <c r="I634" s="119" t="s">
        <v>357</v>
      </c>
      <c r="J634" s="119">
        <v>192</v>
      </c>
      <c r="K634" s="119">
        <v>448</v>
      </c>
      <c r="L634" s="119">
        <v>8</v>
      </c>
      <c r="M634" s="119">
        <v>8</v>
      </c>
      <c r="N634" s="119">
        <v>16</v>
      </c>
      <c r="O634" s="119" t="s">
        <v>46</v>
      </c>
      <c r="P634" s="119" t="s">
        <v>46</v>
      </c>
      <c r="Q634" s="133" t="s">
        <v>46</v>
      </c>
      <c r="R634" s="134" t="s">
        <v>18</v>
      </c>
      <c r="S634" s="134" t="s">
        <v>8851</v>
      </c>
      <c r="T634" s="134" t="s">
        <v>63</v>
      </c>
      <c r="U634" s="119">
        <v>19</v>
      </c>
      <c r="V634" s="134">
        <v>11612</v>
      </c>
      <c r="W634" s="103" t="s">
        <v>713</v>
      </c>
      <c r="X634" s="136" t="str">
        <f t="shared" si="29"/>
        <v>11612DCTDX</v>
      </c>
      <c r="Y634" s="137" t="s">
        <v>10714</v>
      </c>
      <c r="Z634" s="119" t="s">
        <v>714</v>
      </c>
      <c r="AA634" s="119" t="s">
        <v>715</v>
      </c>
      <c r="AB634" s="131" t="s">
        <v>716</v>
      </c>
      <c r="AC634" s="119" t="s">
        <v>87</v>
      </c>
      <c r="AD634" s="119" t="s">
        <v>42</v>
      </c>
      <c r="AE634" s="119" t="s">
        <v>717</v>
      </c>
      <c r="AF634" s="119" t="s">
        <v>89</v>
      </c>
      <c r="AG634" s="119" t="s">
        <v>90</v>
      </c>
      <c r="AH634" s="119"/>
      <c r="AI634" s="138" t="s">
        <v>364</v>
      </c>
      <c r="AJ634" s="133" t="s">
        <v>58</v>
      </c>
      <c r="AK634" s="133" t="s">
        <v>57</v>
      </c>
      <c r="AL634" s="133"/>
      <c r="AM634" s="133"/>
      <c r="AN634" s="133" t="s">
        <v>42</v>
      </c>
      <c r="AO634" s="133" t="s">
        <v>42</v>
      </c>
      <c r="AP634" s="133" t="s">
        <v>56</v>
      </c>
      <c r="AQ634" s="133" t="s">
        <v>56</v>
      </c>
      <c r="AR634" s="137"/>
      <c r="AS634" s="137"/>
      <c r="AT634" s="137"/>
      <c r="AU634" s="133">
        <v>1003668159</v>
      </c>
      <c r="AV634" s="133" t="s">
        <v>718</v>
      </c>
      <c r="AW634" s="133" t="s">
        <v>719</v>
      </c>
      <c r="AX634" s="138"/>
      <c r="AY634" s="138"/>
      <c r="AZ634" s="138"/>
      <c r="BA634" s="138"/>
      <c r="BB634" s="138"/>
      <c r="BC634" s="300">
        <v>1892063257</v>
      </c>
      <c r="BD634" s="300" t="s">
        <v>9497</v>
      </c>
      <c r="BE634" s="138"/>
    </row>
    <row r="635" spans="1:57" s="140" customFormat="1" ht="12" customHeight="1">
      <c r="A635" s="119">
        <v>2013</v>
      </c>
      <c r="B635" s="119" t="s">
        <v>355</v>
      </c>
      <c r="C635" s="119" t="s">
        <v>356</v>
      </c>
      <c r="D635" s="131">
        <v>5700089497</v>
      </c>
      <c r="E635" s="131" t="str">
        <f t="shared" si="30"/>
        <v>SIM</v>
      </c>
      <c r="F635" s="131" t="str">
        <f t="shared" si="31"/>
        <v>SIM</v>
      </c>
      <c r="G635" s="132">
        <v>41925</v>
      </c>
      <c r="H635" s="119" t="s">
        <v>87</v>
      </c>
      <c r="I635" s="119" t="s">
        <v>357</v>
      </c>
      <c r="J635" s="119">
        <v>192</v>
      </c>
      <c r="K635" s="119">
        <v>448</v>
      </c>
      <c r="L635" s="119">
        <v>8</v>
      </c>
      <c r="M635" s="119">
        <v>8</v>
      </c>
      <c r="N635" s="119">
        <v>16</v>
      </c>
      <c r="O635" s="119" t="s">
        <v>43</v>
      </c>
      <c r="P635" s="119" t="s">
        <v>43</v>
      </c>
      <c r="Q635" s="133" t="s">
        <v>46</v>
      </c>
      <c r="R635" s="134" t="s">
        <v>18</v>
      </c>
      <c r="S635" s="134" t="s">
        <v>8851</v>
      </c>
      <c r="T635" s="134" t="s">
        <v>63</v>
      </c>
      <c r="U635" s="119">
        <v>14</v>
      </c>
      <c r="V635" s="134">
        <v>11476</v>
      </c>
      <c r="W635" s="135" t="s">
        <v>608</v>
      </c>
      <c r="X635" s="136" t="str">
        <f t="shared" si="29"/>
        <v>11476WOUDL</v>
      </c>
      <c r="Y635" s="137" t="s">
        <v>10758</v>
      </c>
      <c r="Z635" s="119" t="s">
        <v>609</v>
      </c>
      <c r="AA635" s="119" t="s">
        <v>610</v>
      </c>
      <c r="AB635" s="131" t="s">
        <v>611</v>
      </c>
      <c r="AC635" s="119" t="s">
        <v>52</v>
      </c>
      <c r="AD635" s="119" t="s">
        <v>612</v>
      </c>
      <c r="AE635" s="119" t="s">
        <v>53</v>
      </c>
      <c r="AF635" s="119" t="s">
        <v>54</v>
      </c>
      <c r="AG635" s="119" t="s">
        <v>55</v>
      </c>
      <c r="AH635" s="119"/>
      <c r="AI635" s="119" t="s">
        <v>613</v>
      </c>
      <c r="AJ635" s="133" t="s">
        <v>57</v>
      </c>
      <c r="AK635" s="133" t="s">
        <v>58</v>
      </c>
      <c r="AL635" s="133"/>
      <c r="AM635" s="133"/>
      <c r="AN635" s="133" t="s">
        <v>42</v>
      </c>
      <c r="AO635" s="133" t="s">
        <v>42</v>
      </c>
      <c r="AP635" s="133" t="s">
        <v>56</v>
      </c>
      <c r="AQ635" s="133" t="s">
        <v>56</v>
      </c>
      <c r="AR635" s="137"/>
      <c r="AS635" s="137"/>
      <c r="AT635" s="137"/>
      <c r="AU635" s="133">
        <v>1003674604</v>
      </c>
      <c r="AV635" s="133" t="s">
        <v>614</v>
      </c>
      <c r="AW635" s="133" t="s">
        <v>615</v>
      </c>
      <c r="AX635" s="138"/>
      <c r="AY635" s="138"/>
      <c r="AZ635" s="138"/>
      <c r="BA635" s="138"/>
      <c r="BB635" s="138"/>
      <c r="BC635" s="300">
        <v>1892063257</v>
      </c>
      <c r="BD635" s="300" t="s">
        <v>9498</v>
      </c>
      <c r="BE635" s="138"/>
    </row>
    <row r="636" spans="1:57" s="140" customFormat="1" ht="12" customHeight="1">
      <c r="A636" s="119">
        <v>2013</v>
      </c>
      <c r="B636" s="119" t="s">
        <v>355</v>
      </c>
      <c r="C636" s="119" t="s">
        <v>356</v>
      </c>
      <c r="D636" s="131">
        <v>8002257932</v>
      </c>
      <c r="E636" s="131" t="str">
        <f t="shared" si="30"/>
        <v>SIM</v>
      </c>
      <c r="F636" s="131" t="str">
        <f t="shared" si="31"/>
        <v>SIM</v>
      </c>
      <c r="G636" s="132">
        <v>41550</v>
      </c>
      <c r="H636" s="119" t="s">
        <v>87</v>
      </c>
      <c r="I636" s="119" t="s">
        <v>357</v>
      </c>
      <c r="J636" s="119">
        <v>192</v>
      </c>
      <c r="K636" s="119">
        <v>448</v>
      </c>
      <c r="L636" s="119">
        <v>8</v>
      </c>
      <c r="M636" s="119">
        <v>8</v>
      </c>
      <c r="N636" s="119">
        <v>16</v>
      </c>
      <c r="O636" s="119" t="s">
        <v>46</v>
      </c>
      <c r="P636" s="119" t="s">
        <v>46</v>
      </c>
      <c r="Q636" s="133" t="s">
        <v>46</v>
      </c>
      <c r="R636" s="134" t="s">
        <v>18</v>
      </c>
      <c r="S636" s="134" t="s">
        <v>8851</v>
      </c>
      <c r="T636" s="134" t="s">
        <v>63</v>
      </c>
      <c r="U636" s="119">
        <v>16</v>
      </c>
      <c r="V636" s="134">
        <v>11369</v>
      </c>
      <c r="W636" s="103" t="s">
        <v>574</v>
      </c>
      <c r="X636" s="136" t="str">
        <f t="shared" si="29"/>
        <v>11369MOUKN</v>
      </c>
      <c r="Y636" s="137" t="s">
        <v>575</v>
      </c>
      <c r="Z636" s="109" t="s">
        <v>8410</v>
      </c>
      <c r="AA636" s="119" t="s">
        <v>576</v>
      </c>
      <c r="AB636" s="131" t="s">
        <v>577</v>
      </c>
      <c r="AC636" s="119" t="s">
        <v>52</v>
      </c>
      <c r="AD636" s="119" t="s">
        <v>42</v>
      </c>
      <c r="AE636" s="119" t="s">
        <v>578</v>
      </c>
      <c r="AF636" s="119" t="s">
        <v>98</v>
      </c>
      <c r="AG636" s="119" t="s">
        <v>99</v>
      </c>
      <c r="AH636" s="119"/>
      <c r="AI636" s="138" t="s">
        <v>419</v>
      </c>
      <c r="AJ636" s="133" t="s">
        <v>58</v>
      </c>
      <c r="AK636" s="133" t="s">
        <v>57</v>
      </c>
      <c r="AL636" s="133"/>
      <c r="AM636" s="133"/>
      <c r="AN636" s="133" t="s">
        <v>42</v>
      </c>
      <c r="AO636" s="133" t="s">
        <v>42</v>
      </c>
      <c r="AP636" s="133" t="s">
        <v>56</v>
      </c>
      <c r="AQ636" s="133" t="s">
        <v>56</v>
      </c>
      <c r="AR636" s="137"/>
      <c r="AS636" s="137"/>
      <c r="AT636" s="137"/>
      <c r="AU636" s="133">
        <v>700040587</v>
      </c>
      <c r="AV636" s="133" t="s">
        <v>579</v>
      </c>
      <c r="AW636" s="133" t="s">
        <v>580</v>
      </c>
      <c r="AX636" s="138"/>
      <c r="AY636" s="138"/>
      <c r="AZ636" s="138"/>
      <c r="BA636" s="138"/>
      <c r="BB636" s="138"/>
      <c r="BC636" s="300">
        <v>1892063257</v>
      </c>
      <c r="BD636" s="300" t="s">
        <v>9499</v>
      </c>
      <c r="BE636" s="138"/>
    </row>
    <row r="637" spans="1:57" s="140" customFormat="1" ht="12" customHeight="1">
      <c r="A637" s="119">
        <v>2013</v>
      </c>
      <c r="B637" s="119" t="s">
        <v>355</v>
      </c>
      <c r="C637" s="119" t="s">
        <v>356</v>
      </c>
      <c r="D637" s="131">
        <v>8002292290</v>
      </c>
      <c r="E637" s="131" t="str">
        <f t="shared" si="30"/>
        <v>SIM</v>
      </c>
      <c r="F637" s="131" t="str">
        <f t="shared" si="31"/>
        <v>SIM</v>
      </c>
      <c r="G637" s="132">
        <v>41424</v>
      </c>
      <c r="H637" s="119" t="s">
        <v>87</v>
      </c>
      <c r="I637" s="119" t="s">
        <v>357</v>
      </c>
      <c r="J637" s="119">
        <v>192</v>
      </c>
      <c r="K637" s="119">
        <v>448</v>
      </c>
      <c r="L637" s="119">
        <v>8</v>
      </c>
      <c r="M637" s="119">
        <v>8</v>
      </c>
      <c r="N637" s="119">
        <v>16</v>
      </c>
      <c r="O637" s="119" t="s">
        <v>46</v>
      </c>
      <c r="P637" s="119" t="s">
        <v>46</v>
      </c>
      <c r="Q637" s="133" t="s">
        <v>43</v>
      </c>
      <c r="R637" s="134" t="s">
        <v>18</v>
      </c>
      <c r="S637" s="134" t="s">
        <v>8851</v>
      </c>
      <c r="T637" s="134" t="s">
        <v>63</v>
      </c>
      <c r="U637" s="119">
        <v>19</v>
      </c>
      <c r="V637" s="134">
        <v>11135</v>
      </c>
      <c r="W637" s="103" t="s">
        <v>453</v>
      </c>
      <c r="X637" s="136" t="str">
        <f t="shared" si="29"/>
        <v>11135DLURH</v>
      </c>
      <c r="Y637" s="137" t="s">
        <v>454</v>
      </c>
      <c r="Z637" s="119" t="s">
        <v>444</v>
      </c>
      <c r="AA637" s="119" t="s">
        <v>455</v>
      </c>
      <c r="AB637" s="131" t="s">
        <v>456</v>
      </c>
      <c r="AC637" s="119" t="s">
        <v>87</v>
      </c>
      <c r="AD637" s="119" t="s">
        <v>457</v>
      </c>
      <c r="AE637" s="119" t="s">
        <v>447</v>
      </c>
      <c r="AF637" s="119" t="s">
        <v>458</v>
      </c>
      <c r="AG637" s="119" t="s">
        <v>90</v>
      </c>
      <c r="AH637" s="119"/>
      <c r="AI637" s="138" t="s">
        <v>364</v>
      </c>
      <c r="AJ637" s="133" t="s">
        <v>58</v>
      </c>
      <c r="AK637" s="133" t="s">
        <v>57</v>
      </c>
      <c r="AL637" s="133"/>
      <c r="AM637" s="133"/>
      <c r="AN637" s="133" t="s">
        <v>42</v>
      </c>
      <c r="AO637" s="133" t="s">
        <v>42</v>
      </c>
      <c r="AP637" s="133" t="s">
        <v>56</v>
      </c>
      <c r="AQ637" s="133" t="s">
        <v>56</v>
      </c>
      <c r="AR637" s="137"/>
      <c r="AS637" s="137"/>
      <c r="AT637" s="137"/>
      <c r="AU637" s="133">
        <v>1003667659</v>
      </c>
      <c r="AV637" s="133" t="s">
        <v>459</v>
      </c>
      <c r="AW637" s="133" t="s">
        <v>460</v>
      </c>
      <c r="AX637" s="138"/>
      <c r="AY637" s="138"/>
      <c r="AZ637" s="138"/>
      <c r="BA637" s="138"/>
      <c r="BB637" s="138"/>
      <c r="BC637" s="300">
        <v>1892063257</v>
      </c>
      <c r="BD637" s="300" t="s">
        <v>9500</v>
      </c>
      <c r="BE637" s="138"/>
    </row>
    <row r="638" spans="1:57" s="140" customFormat="1" ht="12" customHeight="1">
      <c r="A638" s="119">
        <v>2013</v>
      </c>
      <c r="B638" s="119" t="s">
        <v>355</v>
      </c>
      <c r="C638" s="119" t="s">
        <v>356</v>
      </c>
      <c r="D638" s="131">
        <v>8002292324</v>
      </c>
      <c r="E638" s="131" t="str">
        <f t="shared" si="30"/>
        <v>SIM</v>
      </c>
      <c r="F638" s="131" t="str">
        <f t="shared" si="31"/>
        <v>SIM</v>
      </c>
      <c r="G638" s="132">
        <v>41424</v>
      </c>
      <c r="H638" s="119" t="s">
        <v>87</v>
      </c>
      <c r="I638" s="119" t="s">
        <v>357</v>
      </c>
      <c r="J638" s="119">
        <v>192</v>
      </c>
      <c r="K638" s="119">
        <v>448</v>
      </c>
      <c r="L638" s="119">
        <v>8</v>
      </c>
      <c r="M638" s="119">
        <v>8</v>
      </c>
      <c r="N638" s="119">
        <v>16</v>
      </c>
      <c r="O638" s="119" t="s">
        <v>46</v>
      </c>
      <c r="P638" s="119" t="s">
        <v>46</v>
      </c>
      <c r="Q638" s="133" t="s">
        <v>43</v>
      </c>
      <c r="R638" s="134" t="s">
        <v>18</v>
      </c>
      <c r="S638" s="134" t="s">
        <v>8851</v>
      </c>
      <c r="T638" s="134" t="s">
        <v>63</v>
      </c>
      <c r="U638" s="119">
        <v>19</v>
      </c>
      <c r="V638" s="134">
        <v>11135</v>
      </c>
      <c r="W638" s="103" t="s">
        <v>461</v>
      </c>
      <c r="X638" s="136" t="str">
        <f t="shared" si="29"/>
        <v>11135DLURJ</v>
      </c>
      <c r="Y638" s="137" t="s">
        <v>462</v>
      </c>
      <c r="Z638" s="119" t="s">
        <v>444</v>
      </c>
      <c r="AA638" s="119" t="s">
        <v>455</v>
      </c>
      <c r="AB638" s="131" t="s">
        <v>463</v>
      </c>
      <c r="AC638" s="119" t="s">
        <v>87</v>
      </c>
      <c r="AD638" s="119" t="s">
        <v>457</v>
      </c>
      <c r="AE638" s="119" t="s">
        <v>447</v>
      </c>
      <c r="AF638" s="119" t="s">
        <v>458</v>
      </c>
      <c r="AG638" s="119" t="s">
        <v>90</v>
      </c>
      <c r="AH638" s="119"/>
      <c r="AI638" s="138" t="s">
        <v>364</v>
      </c>
      <c r="AJ638" s="133" t="s">
        <v>58</v>
      </c>
      <c r="AK638" s="133" t="s">
        <v>57</v>
      </c>
      <c r="AL638" s="133"/>
      <c r="AM638" s="133"/>
      <c r="AN638" s="133" t="s">
        <v>42</v>
      </c>
      <c r="AO638" s="133" t="s">
        <v>42</v>
      </c>
      <c r="AP638" s="133" t="s">
        <v>56</v>
      </c>
      <c r="AQ638" s="133" t="s">
        <v>56</v>
      </c>
      <c r="AR638" s="137"/>
      <c r="AS638" s="137"/>
      <c r="AT638" s="137"/>
      <c r="AU638" s="145">
        <v>1003667845</v>
      </c>
      <c r="AV638" s="133" t="s">
        <v>459</v>
      </c>
      <c r="AW638" s="133" t="s">
        <v>460</v>
      </c>
      <c r="AX638" s="138"/>
      <c r="AY638" s="138"/>
      <c r="AZ638" s="138"/>
      <c r="BA638" s="138"/>
      <c r="BB638" s="138"/>
      <c r="BC638" s="300">
        <v>1892063257</v>
      </c>
      <c r="BD638" s="300" t="s">
        <v>9501</v>
      </c>
      <c r="BE638" s="138"/>
    </row>
    <row r="639" spans="1:57" s="140" customFormat="1" ht="12" customHeight="1">
      <c r="A639" s="119">
        <v>2013</v>
      </c>
      <c r="B639" s="119" t="s">
        <v>355</v>
      </c>
      <c r="C639" s="119" t="s">
        <v>356</v>
      </c>
      <c r="D639" s="131">
        <v>8002292380</v>
      </c>
      <c r="E639" s="131" t="str">
        <f t="shared" si="30"/>
        <v>SIM</v>
      </c>
      <c r="F639" s="131" t="str">
        <f t="shared" si="31"/>
        <v>SIM</v>
      </c>
      <c r="G639" s="132">
        <v>41424</v>
      </c>
      <c r="H639" s="119" t="s">
        <v>87</v>
      </c>
      <c r="I639" s="119" t="s">
        <v>357</v>
      </c>
      <c r="J639" s="119">
        <v>192</v>
      </c>
      <c r="K639" s="119">
        <v>448</v>
      </c>
      <c r="L639" s="119">
        <v>8</v>
      </c>
      <c r="M639" s="119">
        <v>8</v>
      </c>
      <c r="N639" s="119">
        <v>16</v>
      </c>
      <c r="O639" s="119" t="s">
        <v>46</v>
      </c>
      <c r="P639" s="119" t="s">
        <v>46</v>
      </c>
      <c r="Q639" s="133" t="s">
        <v>43</v>
      </c>
      <c r="R639" s="134" t="s">
        <v>18</v>
      </c>
      <c r="S639" s="134" t="s">
        <v>8851</v>
      </c>
      <c r="T639" s="134" t="s">
        <v>63</v>
      </c>
      <c r="U639" s="119">
        <v>19</v>
      </c>
      <c r="V639" s="134">
        <v>11135</v>
      </c>
      <c r="W639" s="103" t="s">
        <v>464</v>
      </c>
      <c r="X639" s="136" t="str">
        <f t="shared" si="29"/>
        <v>11135DLURK</v>
      </c>
      <c r="Y639" s="137" t="s">
        <v>465</v>
      </c>
      <c r="Z639" s="119" t="s">
        <v>444</v>
      </c>
      <c r="AA639" s="119" t="s">
        <v>455</v>
      </c>
      <c r="AB639" s="131" t="s">
        <v>466</v>
      </c>
      <c r="AC639" s="119" t="s">
        <v>87</v>
      </c>
      <c r="AD639" s="119" t="s">
        <v>457</v>
      </c>
      <c r="AE639" s="119" t="s">
        <v>447</v>
      </c>
      <c r="AF639" s="119" t="s">
        <v>458</v>
      </c>
      <c r="AG639" s="119" t="s">
        <v>90</v>
      </c>
      <c r="AH639" s="119"/>
      <c r="AI639" s="138" t="s">
        <v>364</v>
      </c>
      <c r="AJ639" s="133" t="s">
        <v>58</v>
      </c>
      <c r="AK639" s="133" t="s">
        <v>57</v>
      </c>
      <c r="AL639" s="133"/>
      <c r="AM639" s="133"/>
      <c r="AN639" s="133" t="s">
        <v>42</v>
      </c>
      <c r="AO639" s="133" t="s">
        <v>42</v>
      </c>
      <c r="AP639" s="133" t="s">
        <v>56</v>
      </c>
      <c r="AQ639" s="133" t="s">
        <v>56</v>
      </c>
      <c r="AR639" s="137"/>
      <c r="AS639" s="137"/>
      <c r="AT639" s="137"/>
      <c r="AU639" s="145">
        <v>1003667950</v>
      </c>
      <c r="AV639" s="133" t="s">
        <v>459</v>
      </c>
      <c r="AW639" s="133" t="s">
        <v>460</v>
      </c>
      <c r="AX639" s="138"/>
      <c r="AY639" s="138"/>
      <c r="AZ639" s="138"/>
      <c r="BA639" s="138"/>
      <c r="BB639" s="138"/>
      <c r="BC639" s="300">
        <v>1892063257</v>
      </c>
      <c r="BD639" s="300" t="s">
        <v>9502</v>
      </c>
      <c r="BE639" s="138"/>
    </row>
    <row r="640" spans="1:57" s="140" customFormat="1" ht="12" customHeight="1">
      <c r="A640" s="119">
        <v>2013</v>
      </c>
      <c r="B640" s="119" t="s">
        <v>355</v>
      </c>
      <c r="C640" s="119" t="s">
        <v>356</v>
      </c>
      <c r="D640" s="131">
        <v>8002292422</v>
      </c>
      <c r="E640" s="131" t="str">
        <f t="shared" si="30"/>
        <v>SIM</v>
      </c>
      <c r="F640" s="131" t="str">
        <f t="shared" si="31"/>
        <v>SIM</v>
      </c>
      <c r="G640" s="132">
        <v>41424</v>
      </c>
      <c r="H640" s="119" t="s">
        <v>87</v>
      </c>
      <c r="I640" s="119" t="s">
        <v>357</v>
      </c>
      <c r="J640" s="119">
        <v>192</v>
      </c>
      <c r="K640" s="119">
        <v>448</v>
      </c>
      <c r="L640" s="119">
        <v>8</v>
      </c>
      <c r="M640" s="119">
        <v>8</v>
      </c>
      <c r="N640" s="119">
        <v>16</v>
      </c>
      <c r="O640" s="119" t="s">
        <v>46</v>
      </c>
      <c r="P640" s="119" t="s">
        <v>46</v>
      </c>
      <c r="Q640" s="133" t="s">
        <v>43</v>
      </c>
      <c r="R640" s="134" t="s">
        <v>18</v>
      </c>
      <c r="S640" s="134" t="s">
        <v>8851</v>
      </c>
      <c r="T640" s="134" t="s">
        <v>63</v>
      </c>
      <c r="U640" s="119">
        <v>19</v>
      </c>
      <c r="V640" s="134">
        <v>11135</v>
      </c>
      <c r="W640" s="103" t="s">
        <v>467</v>
      </c>
      <c r="X640" s="136" t="str">
        <f t="shared" ref="X640:X661" si="32">V640&amp;AA640&amp;W640</f>
        <v>11135DLURL</v>
      </c>
      <c r="Y640" s="137" t="s">
        <v>465</v>
      </c>
      <c r="Z640" s="119" t="s">
        <v>444</v>
      </c>
      <c r="AA640" s="119" t="s">
        <v>455</v>
      </c>
      <c r="AB640" s="131" t="s">
        <v>468</v>
      </c>
      <c r="AC640" s="119" t="s">
        <v>87</v>
      </c>
      <c r="AD640" s="119" t="s">
        <v>457</v>
      </c>
      <c r="AE640" s="119" t="s">
        <v>447</v>
      </c>
      <c r="AF640" s="119" t="s">
        <v>458</v>
      </c>
      <c r="AG640" s="119" t="s">
        <v>90</v>
      </c>
      <c r="AH640" s="119"/>
      <c r="AI640" s="138" t="s">
        <v>364</v>
      </c>
      <c r="AJ640" s="133" t="s">
        <v>58</v>
      </c>
      <c r="AK640" s="133" t="s">
        <v>57</v>
      </c>
      <c r="AL640" s="133"/>
      <c r="AM640" s="133"/>
      <c r="AN640" s="133" t="s">
        <v>42</v>
      </c>
      <c r="AO640" s="133" t="s">
        <v>42</v>
      </c>
      <c r="AP640" s="133" t="s">
        <v>56</v>
      </c>
      <c r="AQ640" s="133" t="s">
        <v>56</v>
      </c>
      <c r="AR640" s="137"/>
      <c r="AS640" s="137"/>
      <c r="AT640" s="137"/>
      <c r="AU640" s="145">
        <v>1003667950</v>
      </c>
      <c r="AV640" s="133" t="s">
        <v>459</v>
      </c>
      <c r="AW640" s="133" t="s">
        <v>460</v>
      </c>
      <c r="AX640" s="138"/>
      <c r="AY640" s="138"/>
      <c r="AZ640" s="138"/>
      <c r="BA640" s="138"/>
      <c r="BB640" s="138"/>
      <c r="BC640" s="300">
        <v>1892063257</v>
      </c>
      <c r="BD640" s="300" t="s">
        <v>9503</v>
      </c>
      <c r="BE640" s="138"/>
    </row>
    <row r="641" spans="1:57" s="140" customFormat="1" ht="12" customHeight="1">
      <c r="A641" s="119">
        <v>2013</v>
      </c>
      <c r="B641" s="119" t="s">
        <v>355</v>
      </c>
      <c r="C641" s="119" t="s">
        <v>356</v>
      </c>
      <c r="D641" s="131">
        <v>8002256153</v>
      </c>
      <c r="E641" s="131" t="str">
        <f t="shared" si="30"/>
        <v>SIM</v>
      </c>
      <c r="F641" s="131" t="str">
        <f t="shared" si="31"/>
        <v>SIM</v>
      </c>
      <c r="G641" s="132">
        <v>41535</v>
      </c>
      <c r="H641" s="119" t="s">
        <v>87</v>
      </c>
      <c r="I641" s="119" t="s">
        <v>357</v>
      </c>
      <c r="J641" s="119">
        <v>192</v>
      </c>
      <c r="K641" s="119">
        <v>448</v>
      </c>
      <c r="L641" s="119">
        <v>8</v>
      </c>
      <c r="M641" s="119">
        <v>8</v>
      </c>
      <c r="N641" s="119">
        <v>16</v>
      </c>
      <c r="O641" s="119" t="s">
        <v>46</v>
      </c>
      <c r="P641" s="119" t="s">
        <v>46</v>
      </c>
      <c r="Q641" s="133" t="s">
        <v>46</v>
      </c>
      <c r="R641" s="134" t="s">
        <v>18</v>
      </c>
      <c r="S641" s="134" t="s">
        <v>8851</v>
      </c>
      <c r="T641" s="134" t="s">
        <v>63</v>
      </c>
      <c r="U641" s="119">
        <v>16</v>
      </c>
      <c r="V641" s="134">
        <v>11599</v>
      </c>
      <c r="W641" s="103" t="s">
        <v>695</v>
      </c>
      <c r="X641" s="136" t="str">
        <f t="shared" si="32"/>
        <v>11599CSURT</v>
      </c>
      <c r="Y641" s="137" t="s">
        <v>10658</v>
      </c>
      <c r="Z641" s="119" t="s">
        <v>696</v>
      </c>
      <c r="AA641" s="119" t="s">
        <v>697</v>
      </c>
      <c r="AB641" s="131" t="s">
        <v>698</v>
      </c>
      <c r="AC641" s="119" t="s">
        <v>52</v>
      </c>
      <c r="AD641" s="119" t="s">
        <v>42</v>
      </c>
      <c r="AE641" s="119" t="s">
        <v>699</v>
      </c>
      <c r="AF641" s="119" t="s">
        <v>98</v>
      </c>
      <c r="AG641" s="119" t="s">
        <v>99</v>
      </c>
      <c r="AH641" s="119"/>
      <c r="AI641" s="138" t="s">
        <v>419</v>
      </c>
      <c r="AJ641" s="133" t="s">
        <v>58</v>
      </c>
      <c r="AK641" s="133" t="s">
        <v>57</v>
      </c>
      <c r="AL641" s="133"/>
      <c r="AM641" s="133"/>
      <c r="AN641" s="133" t="s">
        <v>42</v>
      </c>
      <c r="AO641" s="133" t="s">
        <v>42</v>
      </c>
      <c r="AP641" s="133" t="s">
        <v>56</v>
      </c>
      <c r="AQ641" s="133" t="s">
        <v>56</v>
      </c>
      <c r="AR641" s="137"/>
      <c r="AS641" s="137"/>
      <c r="AT641" s="137"/>
      <c r="AU641" s="133">
        <v>1003666571</v>
      </c>
      <c r="AV641" s="133" t="s">
        <v>700</v>
      </c>
      <c r="AW641" s="133" t="s">
        <v>701</v>
      </c>
      <c r="AX641" s="138"/>
      <c r="AY641" s="138"/>
      <c r="AZ641" s="138"/>
      <c r="BA641" s="138"/>
      <c r="BB641" s="138"/>
      <c r="BC641" s="300">
        <v>1892063257</v>
      </c>
      <c r="BD641" s="300" t="s">
        <v>9504</v>
      </c>
      <c r="BE641" s="138"/>
    </row>
    <row r="642" spans="1:57" s="140" customFormat="1" ht="12" customHeight="1">
      <c r="A642" s="119">
        <v>2013</v>
      </c>
      <c r="B642" s="119" t="s">
        <v>355</v>
      </c>
      <c r="C642" s="119" t="s">
        <v>356</v>
      </c>
      <c r="D642" s="131">
        <v>8002254826</v>
      </c>
      <c r="E642" s="131" t="str">
        <f t="shared" ref="E642:E661" si="33">IF(G642="","","SIM")</f>
        <v>SIM</v>
      </c>
      <c r="F642" s="131" t="str">
        <f t="shared" ref="F642:F661" si="34">IF(G642="","","SIM")</f>
        <v>SIM</v>
      </c>
      <c r="G642" s="132">
        <v>41724</v>
      </c>
      <c r="H642" s="119" t="s">
        <v>87</v>
      </c>
      <c r="I642" s="119" t="s">
        <v>357</v>
      </c>
      <c r="J642" s="119">
        <v>192</v>
      </c>
      <c r="K642" s="119">
        <v>448</v>
      </c>
      <c r="L642" s="119">
        <v>8</v>
      </c>
      <c r="M642" s="119">
        <v>8</v>
      </c>
      <c r="N642" s="119">
        <v>16</v>
      </c>
      <c r="O642" s="119" t="s">
        <v>46</v>
      </c>
      <c r="P642" s="119" t="s">
        <v>46</v>
      </c>
      <c r="Q642" s="133" t="s">
        <v>46</v>
      </c>
      <c r="R642" s="134" t="s">
        <v>18</v>
      </c>
      <c r="S642" s="134" t="s">
        <v>8851</v>
      </c>
      <c r="T642" s="134" t="s">
        <v>63</v>
      </c>
      <c r="U642" s="119">
        <v>12</v>
      </c>
      <c r="V642" s="134">
        <v>11311</v>
      </c>
      <c r="W642" s="103" t="s">
        <v>539</v>
      </c>
      <c r="X642" s="136" t="str">
        <f t="shared" si="32"/>
        <v>11311JMUYF</v>
      </c>
      <c r="Y642" s="137" t="s">
        <v>540</v>
      </c>
      <c r="Z642" s="119" t="s">
        <v>541</v>
      </c>
      <c r="AA642" s="119" t="s">
        <v>416</v>
      </c>
      <c r="AB642" s="131" t="s">
        <v>542</v>
      </c>
      <c r="AC642" s="119" t="s">
        <v>52</v>
      </c>
      <c r="AD642" s="119" t="s">
        <v>42</v>
      </c>
      <c r="AE642" s="119" t="s">
        <v>543</v>
      </c>
      <c r="AF642" s="119" t="s">
        <v>78</v>
      </c>
      <c r="AG642" s="119" t="s">
        <v>79</v>
      </c>
      <c r="AH642" s="119"/>
      <c r="AI642" s="138" t="s">
        <v>80</v>
      </c>
      <c r="AJ642" s="133" t="s">
        <v>57</v>
      </c>
      <c r="AK642" s="133" t="s">
        <v>58</v>
      </c>
      <c r="AL642" s="133"/>
      <c r="AM642" s="133"/>
      <c r="AN642" s="133" t="s">
        <v>42</v>
      </c>
      <c r="AO642" s="133" t="s">
        <v>42</v>
      </c>
      <c r="AP642" s="133" t="s">
        <v>56</v>
      </c>
      <c r="AQ642" s="133" t="s">
        <v>56</v>
      </c>
      <c r="AR642" s="137"/>
      <c r="AS642" s="137"/>
      <c r="AT642" s="137"/>
      <c r="AU642" s="133">
        <v>1003673748</v>
      </c>
      <c r="AV642" s="133" t="s">
        <v>544</v>
      </c>
      <c r="AW642" s="133" t="s">
        <v>545</v>
      </c>
      <c r="AX642" s="138"/>
      <c r="AY642" s="138"/>
      <c r="AZ642" s="138"/>
      <c r="BA642" s="138"/>
      <c r="BB642" s="138"/>
      <c r="BC642" s="300">
        <v>1892063257</v>
      </c>
      <c r="BD642" s="300" t="s">
        <v>9505</v>
      </c>
      <c r="BE642" s="138"/>
    </row>
    <row r="643" spans="1:57" s="140" customFormat="1" ht="12" customHeight="1">
      <c r="A643" s="119">
        <v>2013</v>
      </c>
      <c r="B643" s="119" t="s">
        <v>355</v>
      </c>
      <c r="C643" s="119" t="s">
        <v>356</v>
      </c>
      <c r="D643" s="131">
        <v>8002254753</v>
      </c>
      <c r="E643" s="131" t="str">
        <f t="shared" si="33"/>
        <v>SIM</v>
      </c>
      <c r="F643" s="131" t="str">
        <f t="shared" si="34"/>
        <v>SIM</v>
      </c>
      <c r="G643" s="132">
        <v>41506</v>
      </c>
      <c r="H643" s="119" t="s">
        <v>87</v>
      </c>
      <c r="I643" s="119" t="s">
        <v>357</v>
      </c>
      <c r="J643" s="119">
        <v>192</v>
      </c>
      <c r="K643" s="119">
        <v>448</v>
      </c>
      <c r="L643" s="119">
        <v>8</v>
      </c>
      <c r="M643" s="119">
        <v>8</v>
      </c>
      <c r="N643" s="119">
        <v>16</v>
      </c>
      <c r="O643" s="119" t="s">
        <v>46</v>
      </c>
      <c r="P643" s="119" t="s">
        <v>46</v>
      </c>
      <c r="Q643" s="133" t="s">
        <v>46</v>
      </c>
      <c r="R643" s="134" t="s">
        <v>18</v>
      </c>
      <c r="S643" s="134" t="s">
        <v>8851</v>
      </c>
      <c r="T643" s="134" t="s">
        <v>63</v>
      </c>
      <c r="U643" s="119">
        <v>11</v>
      </c>
      <c r="V643" s="134">
        <v>11326</v>
      </c>
      <c r="W643" s="103" t="s">
        <v>554</v>
      </c>
      <c r="X643" s="136" t="str">
        <f t="shared" si="32"/>
        <v>11326VIVTJ</v>
      </c>
      <c r="Y643" s="246" t="s">
        <v>10696</v>
      </c>
      <c r="Z643" s="119" t="s">
        <v>555</v>
      </c>
      <c r="AA643" s="119" t="s">
        <v>556</v>
      </c>
      <c r="AB643" s="131" t="s">
        <v>557</v>
      </c>
      <c r="AC643" s="119" t="s">
        <v>348</v>
      </c>
      <c r="AD643" s="119" t="s">
        <v>558</v>
      </c>
      <c r="AE643" s="119" t="s">
        <v>558</v>
      </c>
      <c r="AF643" s="119" t="s">
        <v>350</v>
      </c>
      <c r="AG643" s="119" t="s">
        <v>351</v>
      </c>
      <c r="AH643" s="119"/>
      <c r="AI643" s="138" t="s">
        <v>559</v>
      </c>
      <c r="AJ643" s="133" t="s">
        <v>124</v>
      </c>
      <c r="AK643" s="133" t="s">
        <v>123</v>
      </c>
      <c r="AL643" s="133"/>
      <c r="AM643" s="133"/>
      <c r="AN643" s="133" t="s">
        <v>42</v>
      </c>
      <c r="AO643" s="133" t="s">
        <v>42</v>
      </c>
      <c r="AP643" s="133" t="s">
        <v>56</v>
      </c>
      <c r="AQ643" s="133" t="s">
        <v>56</v>
      </c>
      <c r="AR643" s="137"/>
      <c r="AS643" s="137"/>
      <c r="AT643" s="137"/>
      <c r="AU643" s="133">
        <v>1003672237</v>
      </c>
      <c r="AV643" s="133" t="s">
        <v>560</v>
      </c>
      <c r="AW643" s="133" t="s">
        <v>561</v>
      </c>
      <c r="AX643" s="138"/>
      <c r="AY643" s="138"/>
      <c r="AZ643" s="138"/>
      <c r="BA643" s="138"/>
      <c r="BB643" s="138"/>
      <c r="BC643" s="300">
        <v>1892063257</v>
      </c>
      <c r="BD643" s="300" t="s">
        <v>9506</v>
      </c>
      <c r="BE643" s="138"/>
    </row>
    <row r="644" spans="1:57" s="140" customFormat="1" ht="12" customHeight="1">
      <c r="A644" s="119">
        <v>2013</v>
      </c>
      <c r="B644" s="119" t="s">
        <v>355</v>
      </c>
      <c r="C644" s="119" t="s">
        <v>356</v>
      </c>
      <c r="D644" s="131">
        <v>8002254753</v>
      </c>
      <c r="E644" s="131" t="str">
        <f t="shared" si="33"/>
        <v>SIM</v>
      </c>
      <c r="F644" s="131" t="str">
        <f t="shared" si="34"/>
        <v>SIM</v>
      </c>
      <c r="G644" s="132">
        <v>41506</v>
      </c>
      <c r="H644" s="119" t="s">
        <v>87</v>
      </c>
      <c r="I644" s="119" t="s">
        <v>357</v>
      </c>
      <c r="J644" s="119">
        <v>192</v>
      </c>
      <c r="K644" s="119">
        <v>448</v>
      </c>
      <c r="L644" s="119">
        <v>8</v>
      </c>
      <c r="M644" s="119">
        <v>8</v>
      </c>
      <c r="N644" s="119">
        <v>16</v>
      </c>
      <c r="O644" s="119" t="s">
        <v>46</v>
      </c>
      <c r="P644" s="119" t="s">
        <v>46</v>
      </c>
      <c r="Q644" s="133" t="s">
        <v>46</v>
      </c>
      <c r="R644" s="134" t="s">
        <v>18</v>
      </c>
      <c r="S644" s="134" t="s">
        <v>8851</v>
      </c>
      <c r="T644" s="134" t="s">
        <v>63</v>
      </c>
      <c r="U644" s="119">
        <v>11</v>
      </c>
      <c r="V644" s="134">
        <v>11326</v>
      </c>
      <c r="W644" s="103" t="s">
        <v>562</v>
      </c>
      <c r="X644" s="136" t="str">
        <f t="shared" si="32"/>
        <v>11326VIVTK</v>
      </c>
      <c r="Y644" s="246" t="s">
        <v>10697</v>
      </c>
      <c r="Z644" s="119" t="s">
        <v>555</v>
      </c>
      <c r="AA644" s="119" t="s">
        <v>556</v>
      </c>
      <c r="AB644" s="131" t="s">
        <v>563</v>
      </c>
      <c r="AC644" s="119" t="s">
        <v>348</v>
      </c>
      <c r="AD644" s="119" t="s">
        <v>558</v>
      </c>
      <c r="AE644" s="119" t="s">
        <v>558</v>
      </c>
      <c r="AF644" s="119" t="s">
        <v>350</v>
      </c>
      <c r="AG644" s="119" t="s">
        <v>351</v>
      </c>
      <c r="AH644" s="119"/>
      <c r="AI644" s="138" t="s">
        <v>559</v>
      </c>
      <c r="AJ644" s="133" t="s">
        <v>124</v>
      </c>
      <c r="AK644" s="133" t="s">
        <v>123</v>
      </c>
      <c r="AL644" s="133"/>
      <c r="AM644" s="133"/>
      <c r="AN644" s="133" t="s">
        <v>42</v>
      </c>
      <c r="AO644" s="133" t="s">
        <v>42</v>
      </c>
      <c r="AP644" s="133" t="s">
        <v>56</v>
      </c>
      <c r="AQ644" s="133" t="s">
        <v>56</v>
      </c>
      <c r="AR644" s="137"/>
      <c r="AS644" s="137"/>
      <c r="AT644" s="137"/>
      <c r="AU644" s="133">
        <v>1003672253</v>
      </c>
      <c r="AV644" s="133" t="s">
        <v>564</v>
      </c>
      <c r="AW644" s="133" t="s">
        <v>565</v>
      </c>
      <c r="AX644" s="138"/>
      <c r="AY644" s="138"/>
      <c r="AZ644" s="138"/>
      <c r="BA644" s="138"/>
      <c r="BB644" s="138"/>
      <c r="BC644" s="300">
        <v>1892063257</v>
      </c>
      <c r="BD644" s="300" t="s">
        <v>9507</v>
      </c>
      <c r="BE644" s="138"/>
    </row>
    <row r="645" spans="1:57" s="140" customFormat="1" ht="12" customHeight="1">
      <c r="A645" s="119">
        <v>2013</v>
      </c>
      <c r="B645" s="119" t="s">
        <v>355</v>
      </c>
      <c r="C645" s="119" t="s">
        <v>356</v>
      </c>
      <c r="D645" s="131">
        <v>8002255306</v>
      </c>
      <c r="E645" s="131" t="str">
        <f t="shared" si="33"/>
        <v>SIM</v>
      </c>
      <c r="F645" s="131" t="str">
        <f t="shared" si="34"/>
        <v>SIM</v>
      </c>
      <c r="G645" s="132">
        <v>41556</v>
      </c>
      <c r="H645" s="119" t="s">
        <v>87</v>
      </c>
      <c r="I645" s="119" t="s">
        <v>357</v>
      </c>
      <c r="J645" s="119">
        <v>192</v>
      </c>
      <c r="K645" s="119">
        <v>448</v>
      </c>
      <c r="L645" s="119">
        <v>8</v>
      </c>
      <c r="M645" s="119">
        <v>8</v>
      </c>
      <c r="N645" s="119">
        <v>16</v>
      </c>
      <c r="O645" s="119" t="s">
        <v>46</v>
      </c>
      <c r="P645" s="119" t="s">
        <v>46</v>
      </c>
      <c r="Q645" s="133" t="s">
        <v>46</v>
      </c>
      <c r="R645" s="134" t="s">
        <v>18</v>
      </c>
      <c r="S645" s="134" t="s">
        <v>8851</v>
      </c>
      <c r="T645" s="134" t="s">
        <v>63</v>
      </c>
      <c r="U645" s="119">
        <v>12</v>
      </c>
      <c r="V645" s="134">
        <v>11563</v>
      </c>
      <c r="W645" s="103" t="s">
        <v>655</v>
      </c>
      <c r="X645" s="136" t="str">
        <f t="shared" si="32"/>
        <v>11563JSVVJ</v>
      </c>
      <c r="Y645" s="137" t="s">
        <v>10665</v>
      </c>
      <c r="Z645" s="119" t="s">
        <v>656</v>
      </c>
      <c r="AA645" s="119" t="s">
        <v>657</v>
      </c>
      <c r="AB645" s="131" t="s">
        <v>658</v>
      </c>
      <c r="AC645" s="119" t="s">
        <v>52</v>
      </c>
      <c r="AD645" s="119" t="s">
        <v>42</v>
      </c>
      <c r="AE645" s="119" t="s">
        <v>659</v>
      </c>
      <c r="AF645" s="119" t="s">
        <v>78</v>
      </c>
      <c r="AG645" s="119" t="s">
        <v>79</v>
      </c>
      <c r="AH645" s="119"/>
      <c r="AI645" s="138" t="s">
        <v>80</v>
      </c>
      <c r="AJ645" s="133" t="s">
        <v>57</v>
      </c>
      <c r="AK645" s="133" t="s">
        <v>58</v>
      </c>
      <c r="AL645" s="133"/>
      <c r="AM645" s="133"/>
      <c r="AN645" s="133" t="s">
        <v>42</v>
      </c>
      <c r="AO645" s="133" t="s">
        <v>42</v>
      </c>
      <c r="AP645" s="133" t="s">
        <v>56</v>
      </c>
      <c r="AQ645" s="133" t="s">
        <v>56</v>
      </c>
      <c r="AR645" s="137"/>
      <c r="AS645" s="137"/>
      <c r="AT645" s="137"/>
      <c r="AU645" s="133">
        <v>1003666806</v>
      </c>
      <c r="AV645" s="133" t="s">
        <v>660</v>
      </c>
      <c r="AW645" s="133" t="s">
        <v>661</v>
      </c>
      <c r="AX645" s="138"/>
      <c r="AY645" s="138"/>
      <c r="AZ645" s="138"/>
      <c r="BA645" s="138"/>
      <c r="BB645" s="138"/>
      <c r="BC645" s="300">
        <v>1892063257</v>
      </c>
      <c r="BD645" s="300" t="s">
        <v>9508</v>
      </c>
      <c r="BE645" s="138"/>
    </row>
    <row r="646" spans="1:57" s="140" customFormat="1" ht="12" customHeight="1">
      <c r="A646" s="119">
        <v>2013</v>
      </c>
      <c r="B646" s="119" t="s">
        <v>355</v>
      </c>
      <c r="C646" s="119" t="s">
        <v>356</v>
      </c>
      <c r="D646" s="131">
        <v>8002255316</v>
      </c>
      <c r="E646" s="131" t="str">
        <f t="shared" si="33"/>
        <v>SIM</v>
      </c>
      <c r="F646" s="131" t="str">
        <f t="shared" si="34"/>
        <v>SIM</v>
      </c>
      <c r="G646" s="132">
        <v>41592</v>
      </c>
      <c r="H646" s="119" t="s">
        <v>87</v>
      </c>
      <c r="I646" s="119" t="s">
        <v>357</v>
      </c>
      <c r="J646" s="119">
        <v>192</v>
      </c>
      <c r="K646" s="119">
        <v>448</v>
      </c>
      <c r="L646" s="119">
        <v>8</v>
      </c>
      <c r="M646" s="119">
        <v>8</v>
      </c>
      <c r="N646" s="119">
        <v>16</v>
      </c>
      <c r="O646" s="119" t="s">
        <v>46</v>
      </c>
      <c r="P646" s="119" t="s">
        <v>46</v>
      </c>
      <c r="Q646" s="133" t="s">
        <v>46</v>
      </c>
      <c r="R646" s="134" t="s">
        <v>18</v>
      </c>
      <c r="S646" s="134" t="s">
        <v>8851</v>
      </c>
      <c r="T646" s="134" t="s">
        <v>63</v>
      </c>
      <c r="U646" s="119">
        <v>12</v>
      </c>
      <c r="V646" s="134">
        <v>11563</v>
      </c>
      <c r="W646" s="103" t="s">
        <v>662</v>
      </c>
      <c r="X646" s="136" t="str">
        <f t="shared" si="32"/>
        <v>11563PTVZG</v>
      </c>
      <c r="Y646" s="137" t="s">
        <v>10670</v>
      </c>
      <c r="Z646" s="119" t="s">
        <v>656</v>
      </c>
      <c r="AA646" s="119" t="s">
        <v>663</v>
      </c>
      <c r="AB646" s="131" t="s">
        <v>664</v>
      </c>
      <c r="AC646" s="119" t="s">
        <v>52</v>
      </c>
      <c r="AD646" s="119" t="s">
        <v>665</v>
      </c>
      <c r="AE646" s="119" t="s">
        <v>78</v>
      </c>
      <c r="AF646" s="119" t="s">
        <v>78</v>
      </c>
      <c r="AG646" s="119" t="s">
        <v>79</v>
      </c>
      <c r="AH646" s="119"/>
      <c r="AI646" s="138" t="s">
        <v>80</v>
      </c>
      <c r="AJ646" s="133" t="s">
        <v>57</v>
      </c>
      <c r="AK646" s="133" t="s">
        <v>58</v>
      </c>
      <c r="AL646" s="133"/>
      <c r="AM646" s="133"/>
      <c r="AN646" s="133" t="s">
        <v>42</v>
      </c>
      <c r="AO646" s="133" t="s">
        <v>42</v>
      </c>
      <c r="AP646" s="133" t="s">
        <v>56</v>
      </c>
      <c r="AQ646" s="133" t="s">
        <v>56</v>
      </c>
      <c r="AR646" s="137"/>
      <c r="AS646" s="137"/>
      <c r="AT646" s="137"/>
      <c r="AU646" s="133">
        <v>1003667012</v>
      </c>
      <c r="AV646" s="133" t="s">
        <v>666</v>
      </c>
      <c r="AW646" s="133" t="s">
        <v>667</v>
      </c>
      <c r="AX646" s="138"/>
      <c r="AY646" s="138"/>
      <c r="AZ646" s="138"/>
      <c r="BA646" s="138"/>
      <c r="BB646" s="138"/>
      <c r="BC646" s="300">
        <v>1892063257</v>
      </c>
      <c r="BD646" s="300" t="s">
        <v>9509</v>
      </c>
      <c r="BE646" s="138"/>
    </row>
    <row r="647" spans="1:57" s="140" customFormat="1" ht="12" customHeight="1">
      <c r="A647" s="119">
        <v>2013</v>
      </c>
      <c r="B647" s="119" t="s">
        <v>355</v>
      </c>
      <c r="C647" s="119" t="s">
        <v>356</v>
      </c>
      <c r="D647" s="131">
        <v>8002255158</v>
      </c>
      <c r="E647" s="131" t="str">
        <f t="shared" si="33"/>
        <v>SIM</v>
      </c>
      <c r="F647" s="131" t="str">
        <f t="shared" si="34"/>
        <v>SIM</v>
      </c>
      <c r="G647" s="132">
        <v>41536</v>
      </c>
      <c r="H647" s="119" t="s">
        <v>87</v>
      </c>
      <c r="I647" s="119" t="s">
        <v>357</v>
      </c>
      <c r="J647" s="119">
        <v>192</v>
      </c>
      <c r="K647" s="119">
        <v>448</v>
      </c>
      <c r="L647" s="119">
        <v>8</v>
      </c>
      <c r="M647" s="119">
        <v>8</v>
      </c>
      <c r="N647" s="119">
        <v>16</v>
      </c>
      <c r="O647" s="119" t="s">
        <v>46</v>
      </c>
      <c r="P647" s="119" t="s">
        <v>46</v>
      </c>
      <c r="Q647" s="133" t="s">
        <v>46</v>
      </c>
      <c r="R647" s="134" t="s">
        <v>18</v>
      </c>
      <c r="S647" s="134" t="s">
        <v>8851</v>
      </c>
      <c r="T647" s="134" t="s">
        <v>63</v>
      </c>
      <c r="U647" s="119">
        <v>12</v>
      </c>
      <c r="V647" s="134">
        <v>11563</v>
      </c>
      <c r="W647" s="103" t="s">
        <v>668</v>
      </c>
      <c r="X647" s="136" t="str">
        <f t="shared" si="32"/>
        <v>11563RHWAC</v>
      </c>
      <c r="Y647" s="137" t="s">
        <v>10671</v>
      </c>
      <c r="Z647" s="119" t="s">
        <v>656</v>
      </c>
      <c r="AA647" s="119" t="s">
        <v>669</v>
      </c>
      <c r="AB647" s="131" t="s">
        <v>670</v>
      </c>
      <c r="AC647" s="119" t="s">
        <v>52</v>
      </c>
      <c r="AD647" s="119" t="s">
        <v>42</v>
      </c>
      <c r="AE647" s="119" t="s">
        <v>671</v>
      </c>
      <c r="AF647" s="119" t="s">
        <v>78</v>
      </c>
      <c r="AG647" s="119" t="s">
        <v>79</v>
      </c>
      <c r="AH647" s="119"/>
      <c r="AI647" s="138" t="s">
        <v>80</v>
      </c>
      <c r="AJ647" s="133" t="s">
        <v>57</v>
      </c>
      <c r="AK647" s="133" t="s">
        <v>58</v>
      </c>
      <c r="AL647" s="133"/>
      <c r="AM647" s="133"/>
      <c r="AN647" s="133" t="s">
        <v>42</v>
      </c>
      <c r="AO647" s="133" t="s">
        <v>42</v>
      </c>
      <c r="AP647" s="133" t="s">
        <v>56</v>
      </c>
      <c r="AQ647" s="133" t="s">
        <v>56</v>
      </c>
      <c r="AR647" s="137"/>
      <c r="AS647" s="137"/>
      <c r="AT647" s="137"/>
      <c r="AU647" s="133">
        <v>1003667047</v>
      </c>
      <c r="AV647" s="133" t="s">
        <v>672</v>
      </c>
      <c r="AW647" s="133" t="s">
        <v>673</v>
      </c>
      <c r="AX647" s="138"/>
      <c r="AY647" s="138"/>
      <c r="AZ647" s="138"/>
      <c r="BA647" s="138"/>
      <c r="BB647" s="138"/>
      <c r="BC647" s="300">
        <v>1892063257</v>
      </c>
      <c r="BD647" s="300" t="s">
        <v>9510</v>
      </c>
      <c r="BE647" s="138"/>
    </row>
    <row r="648" spans="1:57" s="140" customFormat="1" ht="12" customHeight="1">
      <c r="A648" s="119">
        <v>2013</v>
      </c>
      <c r="B648" s="119" t="s">
        <v>355</v>
      </c>
      <c r="C648" s="119" t="s">
        <v>356</v>
      </c>
      <c r="D648" s="131">
        <v>8002258911</v>
      </c>
      <c r="E648" s="131" t="str">
        <f t="shared" si="33"/>
        <v>SIM</v>
      </c>
      <c r="F648" s="131" t="str">
        <f t="shared" si="34"/>
        <v>SIM</v>
      </c>
      <c r="G648" s="132">
        <v>41611</v>
      </c>
      <c r="H648" s="119" t="s">
        <v>87</v>
      </c>
      <c r="I648" s="119" t="s">
        <v>357</v>
      </c>
      <c r="J648" s="119">
        <v>192</v>
      </c>
      <c r="K648" s="119">
        <v>448</v>
      </c>
      <c r="L648" s="119">
        <v>8</v>
      </c>
      <c r="M648" s="119">
        <v>8</v>
      </c>
      <c r="N648" s="119">
        <v>16</v>
      </c>
      <c r="O648" s="119" t="s">
        <v>46</v>
      </c>
      <c r="P648" s="119" t="s">
        <v>46</v>
      </c>
      <c r="Q648" s="133" t="s">
        <v>46</v>
      </c>
      <c r="R648" s="134" t="s">
        <v>18</v>
      </c>
      <c r="S648" s="134" t="s">
        <v>8851</v>
      </c>
      <c r="T648" s="134" t="s">
        <v>63</v>
      </c>
      <c r="U648" s="119">
        <v>19</v>
      </c>
      <c r="V648" s="134">
        <v>11340</v>
      </c>
      <c r="W648" s="103" t="s">
        <v>566</v>
      </c>
      <c r="X648" s="136" t="str">
        <f t="shared" si="32"/>
        <v>11340CGWIC</v>
      </c>
      <c r="Y648" s="137" t="s">
        <v>567</v>
      </c>
      <c r="Z648" s="119" t="s">
        <v>568</v>
      </c>
      <c r="AA648" s="119" t="s">
        <v>569</v>
      </c>
      <c r="AB648" s="131" t="s">
        <v>570</v>
      </c>
      <c r="AC648" s="119" t="s">
        <v>87</v>
      </c>
      <c r="AD648" s="119" t="s">
        <v>42</v>
      </c>
      <c r="AE648" s="119" t="s">
        <v>571</v>
      </c>
      <c r="AF648" s="119" t="s">
        <v>89</v>
      </c>
      <c r="AG648" s="119" t="s">
        <v>90</v>
      </c>
      <c r="AH648" s="119"/>
      <c r="AI648" s="138" t="s">
        <v>364</v>
      </c>
      <c r="AJ648" s="133" t="s">
        <v>58</v>
      </c>
      <c r="AK648" s="133" t="s">
        <v>57</v>
      </c>
      <c r="AL648" s="133"/>
      <c r="AM648" s="133"/>
      <c r="AN648" s="133" t="s">
        <v>42</v>
      </c>
      <c r="AO648" s="133" t="s">
        <v>42</v>
      </c>
      <c r="AP648" s="133" t="s">
        <v>56</v>
      </c>
      <c r="AQ648" s="133" t="s">
        <v>56</v>
      </c>
      <c r="AR648" s="137"/>
      <c r="AS648" s="137"/>
      <c r="AT648" s="137"/>
      <c r="AU648" s="133">
        <v>1003670390</v>
      </c>
      <c r="AV648" s="133" t="s">
        <v>572</v>
      </c>
      <c r="AW648" s="133" t="s">
        <v>573</v>
      </c>
      <c r="AX648" s="138"/>
      <c r="AY648" s="138"/>
      <c r="AZ648" s="138"/>
      <c r="BA648" s="138"/>
      <c r="BB648" s="138"/>
      <c r="BC648" s="300">
        <v>1892063257</v>
      </c>
      <c r="BD648" s="300" t="s">
        <v>9511</v>
      </c>
      <c r="BE648" s="138"/>
    </row>
    <row r="649" spans="1:57" s="140" customFormat="1" ht="12" customHeight="1">
      <c r="A649" s="119">
        <v>2013</v>
      </c>
      <c r="B649" s="119" t="s">
        <v>355</v>
      </c>
      <c r="C649" s="119" t="s">
        <v>356</v>
      </c>
      <c r="D649" s="131">
        <v>8002258922</v>
      </c>
      <c r="E649" s="131" t="str">
        <f t="shared" si="33"/>
        <v>SIM</v>
      </c>
      <c r="F649" s="131" t="str">
        <f t="shared" si="34"/>
        <v>SIM</v>
      </c>
      <c r="G649" s="132">
        <v>41626</v>
      </c>
      <c r="H649" s="119" t="s">
        <v>87</v>
      </c>
      <c r="I649" s="119" t="s">
        <v>357</v>
      </c>
      <c r="J649" s="119">
        <v>192</v>
      </c>
      <c r="K649" s="119">
        <v>448</v>
      </c>
      <c r="L649" s="119">
        <v>8</v>
      </c>
      <c r="M649" s="119">
        <v>8</v>
      </c>
      <c r="N649" s="119">
        <v>16</v>
      </c>
      <c r="O649" s="119" t="s">
        <v>46</v>
      </c>
      <c r="P649" s="119" t="s">
        <v>46</v>
      </c>
      <c r="Q649" s="133" t="s">
        <v>46</v>
      </c>
      <c r="R649" s="134" t="s">
        <v>18</v>
      </c>
      <c r="S649" s="134" t="s">
        <v>8851</v>
      </c>
      <c r="T649" s="134" t="s">
        <v>63</v>
      </c>
      <c r="U649" s="119">
        <v>14</v>
      </c>
      <c r="V649" s="134">
        <v>11114</v>
      </c>
      <c r="W649" s="103" t="s">
        <v>422</v>
      </c>
      <c r="X649" s="136" t="str">
        <f t="shared" si="32"/>
        <v>11114JPXJD</v>
      </c>
      <c r="Y649" s="137" t="s">
        <v>423</v>
      </c>
      <c r="Z649" s="119" t="s">
        <v>424</v>
      </c>
      <c r="AA649" s="119" t="s">
        <v>425</v>
      </c>
      <c r="AB649" s="131" t="s">
        <v>426</v>
      </c>
      <c r="AC649" s="119" t="s">
        <v>52</v>
      </c>
      <c r="AD649" s="119" t="s">
        <v>42</v>
      </c>
      <c r="AE649" s="119" t="s">
        <v>427</v>
      </c>
      <c r="AF649" s="119" t="s">
        <v>54</v>
      </c>
      <c r="AG649" s="119" t="s">
        <v>55</v>
      </c>
      <c r="AH649" s="119"/>
      <c r="AI649" s="138" t="s">
        <v>69</v>
      </c>
      <c r="AJ649" s="133" t="s">
        <v>57</v>
      </c>
      <c r="AK649" s="133" t="s">
        <v>58</v>
      </c>
      <c r="AL649" s="133"/>
      <c r="AM649" s="133"/>
      <c r="AN649" s="133" t="s">
        <v>42</v>
      </c>
      <c r="AO649" s="133" t="s">
        <v>42</v>
      </c>
      <c r="AP649" s="133" t="s">
        <v>56</v>
      </c>
      <c r="AQ649" s="133" t="s">
        <v>56</v>
      </c>
      <c r="AR649" s="137"/>
      <c r="AS649" s="137"/>
      <c r="AT649" s="137"/>
      <c r="AU649" s="133">
        <v>1003667004</v>
      </c>
      <c r="AV649" s="133" t="s">
        <v>428</v>
      </c>
      <c r="AW649" s="133" t="s">
        <v>429</v>
      </c>
      <c r="AX649" s="138"/>
      <c r="AY649" s="138"/>
      <c r="AZ649" s="138"/>
      <c r="BA649" s="138"/>
      <c r="BB649" s="138"/>
      <c r="BC649" s="300">
        <v>1892063257</v>
      </c>
      <c r="BD649" s="300" t="s">
        <v>9512</v>
      </c>
      <c r="BE649" s="138"/>
    </row>
    <row r="650" spans="1:57" s="140" customFormat="1" ht="12" customHeight="1">
      <c r="A650" s="119">
        <v>2013</v>
      </c>
      <c r="B650" s="119" t="s">
        <v>355</v>
      </c>
      <c r="C650" s="119" t="s">
        <v>356</v>
      </c>
      <c r="D650" s="131">
        <v>8002256307</v>
      </c>
      <c r="E650" s="131" t="str">
        <f t="shared" si="33"/>
        <v>SIM</v>
      </c>
      <c r="F650" s="131" t="str">
        <f t="shared" si="34"/>
        <v>SIM</v>
      </c>
      <c r="G650" s="132">
        <v>41759</v>
      </c>
      <c r="H650" s="119" t="s">
        <v>87</v>
      </c>
      <c r="I650" s="119" t="s">
        <v>357</v>
      </c>
      <c r="J650" s="119">
        <v>192</v>
      </c>
      <c r="K650" s="119">
        <v>448</v>
      </c>
      <c r="L650" s="119">
        <v>8</v>
      </c>
      <c r="M650" s="119">
        <v>8</v>
      </c>
      <c r="N650" s="119">
        <v>16</v>
      </c>
      <c r="O650" s="119" t="s">
        <v>46</v>
      </c>
      <c r="P650" s="119" t="s">
        <v>46</v>
      </c>
      <c r="Q650" s="133" t="s">
        <v>46</v>
      </c>
      <c r="R650" s="134" t="s">
        <v>18</v>
      </c>
      <c r="S650" s="134" t="s">
        <v>8851</v>
      </c>
      <c r="T650" s="134" t="s">
        <v>63</v>
      </c>
      <c r="U650" s="119">
        <v>12</v>
      </c>
      <c r="V650" s="134">
        <v>11677</v>
      </c>
      <c r="W650" s="103" t="s">
        <v>738</v>
      </c>
      <c r="X650" s="136" t="str">
        <f t="shared" si="32"/>
        <v>11677TGXNN</v>
      </c>
      <c r="Y650" s="137" t="s">
        <v>10748</v>
      </c>
      <c r="Z650" s="119" t="s">
        <v>739</v>
      </c>
      <c r="AA650" s="119" t="s">
        <v>740</v>
      </c>
      <c r="AB650" s="131" t="s">
        <v>741</v>
      </c>
      <c r="AC650" s="119" t="s">
        <v>348</v>
      </c>
      <c r="AD650" s="119" t="s">
        <v>742</v>
      </c>
      <c r="AE650" s="119" t="s">
        <v>743</v>
      </c>
      <c r="AF650" s="119" t="s">
        <v>744</v>
      </c>
      <c r="AG650" s="119" t="s">
        <v>745</v>
      </c>
      <c r="AH650" s="119"/>
      <c r="AI650" s="138" t="s">
        <v>746</v>
      </c>
      <c r="AJ650" s="133" t="s">
        <v>57</v>
      </c>
      <c r="AK650" s="133" t="s">
        <v>58</v>
      </c>
      <c r="AL650" s="133"/>
      <c r="AM650" s="133"/>
      <c r="AN650" s="133" t="s">
        <v>42</v>
      </c>
      <c r="AO650" s="133" t="s">
        <v>42</v>
      </c>
      <c r="AP650" s="133" t="s">
        <v>56</v>
      </c>
      <c r="AQ650" s="133" t="s">
        <v>56</v>
      </c>
      <c r="AR650" s="137"/>
      <c r="AS650" s="137"/>
      <c r="AT650" s="137"/>
      <c r="AU650" s="133">
        <v>1003672504</v>
      </c>
      <c r="AV650" s="133" t="s">
        <v>747</v>
      </c>
      <c r="AW650" s="133" t="s">
        <v>748</v>
      </c>
      <c r="AX650" s="138"/>
      <c r="AY650" s="138"/>
      <c r="AZ650" s="138"/>
      <c r="BA650" s="138"/>
      <c r="BB650" s="138"/>
      <c r="BC650" s="300">
        <v>1892063257</v>
      </c>
      <c r="BD650" s="300" t="s">
        <v>9513</v>
      </c>
      <c r="BE650" s="138"/>
    </row>
    <row r="651" spans="1:57" s="140" customFormat="1" ht="12" customHeight="1">
      <c r="A651" s="119">
        <v>2013</v>
      </c>
      <c r="B651" s="119" t="s">
        <v>355</v>
      </c>
      <c r="C651" s="119" t="s">
        <v>356</v>
      </c>
      <c r="D651" s="131">
        <v>8002257749</v>
      </c>
      <c r="E651" s="131" t="str">
        <f t="shared" si="33"/>
        <v>SIM</v>
      </c>
      <c r="F651" s="131" t="str">
        <f t="shared" si="34"/>
        <v>SIM</v>
      </c>
      <c r="G651" s="132">
        <v>41564</v>
      </c>
      <c r="H651" s="119" t="s">
        <v>87</v>
      </c>
      <c r="I651" s="119" t="s">
        <v>357</v>
      </c>
      <c r="J651" s="119">
        <v>192</v>
      </c>
      <c r="K651" s="119">
        <v>448</v>
      </c>
      <c r="L651" s="119">
        <v>8</v>
      </c>
      <c r="M651" s="119">
        <v>8</v>
      </c>
      <c r="N651" s="119">
        <v>16</v>
      </c>
      <c r="O651" s="119" t="s">
        <v>46</v>
      </c>
      <c r="P651" s="119" t="s">
        <v>46</v>
      </c>
      <c r="Q651" s="133" t="s">
        <v>46</v>
      </c>
      <c r="R651" s="134" t="s">
        <v>18</v>
      </c>
      <c r="S651" s="134" t="s">
        <v>8851</v>
      </c>
      <c r="T651" s="134" t="s">
        <v>63</v>
      </c>
      <c r="U651" s="119">
        <v>19</v>
      </c>
      <c r="V651" s="134">
        <v>11295</v>
      </c>
      <c r="W651" s="103" t="s">
        <v>531</v>
      </c>
      <c r="X651" s="136" t="str">
        <f t="shared" si="32"/>
        <v>11295BRXOT</v>
      </c>
      <c r="Y651" s="137" t="s">
        <v>532</v>
      </c>
      <c r="Z651" s="119" t="s">
        <v>533</v>
      </c>
      <c r="AA651" s="119" t="s">
        <v>534</v>
      </c>
      <c r="AB651" s="131" t="s">
        <v>535</v>
      </c>
      <c r="AC651" s="119" t="s">
        <v>87</v>
      </c>
      <c r="AD651" s="119" t="s">
        <v>42</v>
      </c>
      <c r="AE651" s="119" t="s">
        <v>536</v>
      </c>
      <c r="AF651" s="119" t="s">
        <v>486</v>
      </c>
      <c r="AG651" s="119" t="s">
        <v>487</v>
      </c>
      <c r="AH651" s="119"/>
      <c r="AI651" s="138" t="s">
        <v>488</v>
      </c>
      <c r="AJ651" s="133" t="s">
        <v>58</v>
      </c>
      <c r="AK651" s="133" t="s">
        <v>57</v>
      </c>
      <c r="AL651" s="133"/>
      <c r="AM651" s="133"/>
      <c r="AN651" s="133" t="s">
        <v>42</v>
      </c>
      <c r="AO651" s="133" t="s">
        <v>42</v>
      </c>
      <c r="AP651" s="133" t="s">
        <v>56</v>
      </c>
      <c r="AQ651" s="133" t="s">
        <v>56</v>
      </c>
      <c r="AR651" s="137"/>
      <c r="AS651" s="137"/>
      <c r="AT651" s="137"/>
      <c r="AU651" s="145">
        <v>1003672040</v>
      </c>
      <c r="AV651" s="133" t="s">
        <v>537</v>
      </c>
      <c r="AW651" s="133" t="s">
        <v>538</v>
      </c>
      <c r="AX651" s="138"/>
      <c r="AY651" s="138"/>
      <c r="AZ651" s="138"/>
      <c r="BA651" s="138"/>
      <c r="BB651" s="138"/>
      <c r="BC651" s="300">
        <v>1892063257</v>
      </c>
      <c r="BD651" s="300" t="s">
        <v>9514</v>
      </c>
      <c r="BE651" s="138"/>
    </row>
    <row r="652" spans="1:57" s="140" customFormat="1" ht="12" customHeight="1">
      <c r="A652" s="119">
        <v>2013</v>
      </c>
      <c r="B652" s="119" t="s">
        <v>355</v>
      </c>
      <c r="C652" s="119" t="s">
        <v>356</v>
      </c>
      <c r="D652" s="131">
        <v>8002254489</v>
      </c>
      <c r="E652" s="131" t="str">
        <f t="shared" si="33"/>
        <v>SIM</v>
      </c>
      <c r="F652" s="131" t="str">
        <f t="shared" si="34"/>
        <v>SIM</v>
      </c>
      <c r="G652" s="132">
        <v>41541</v>
      </c>
      <c r="H652" s="119" t="s">
        <v>87</v>
      </c>
      <c r="I652" s="119" t="s">
        <v>357</v>
      </c>
      <c r="J652" s="119">
        <v>192</v>
      </c>
      <c r="K652" s="119">
        <v>448</v>
      </c>
      <c r="L652" s="119">
        <v>8</v>
      </c>
      <c r="M652" s="119">
        <v>8</v>
      </c>
      <c r="N652" s="119">
        <v>16</v>
      </c>
      <c r="O652" s="119" t="s">
        <v>46</v>
      </c>
      <c r="P652" s="119" t="s">
        <v>46</v>
      </c>
      <c r="Q652" s="133" t="s">
        <v>43</v>
      </c>
      <c r="R652" s="134" t="s">
        <v>18</v>
      </c>
      <c r="S652" s="134" t="s">
        <v>8851</v>
      </c>
      <c r="T652" s="134" t="s">
        <v>63</v>
      </c>
      <c r="U652" s="119">
        <v>19</v>
      </c>
      <c r="V652" s="134">
        <v>13630</v>
      </c>
      <c r="W652" s="103" t="s">
        <v>786</v>
      </c>
      <c r="X652" s="136" t="str">
        <f t="shared" si="32"/>
        <v>13630ILXOZ</v>
      </c>
      <c r="Y652" s="137" t="s">
        <v>787</v>
      </c>
      <c r="Z652" s="119" t="s">
        <v>788</v>
      </c>
      <c r="AA652" s="119" t="s">
        <v>789</v>
      </c>
      <c r="AB652" s="131" t="s">
        <v>790</v>
      </c>
      <c r="AC652" s="119" t="s">
        <v>87</v>
      </c>
      <c r="AD652" s="119" t="s">
        <v>42</v>
      </c>
      <c r="AE652" s="119" t="s">
        <v>536</v>
      </c>
      <c r="AF652" s="119" t="s">
        <v>486</v>
      </c>
      <c r="AG652" s="119" t="s">
        <v>487</v>
      </c>
      <c r="AH652" s="119"/>
      <c r="AI652" s="138" t="s">
        <v>488</v>
      </c>
      <c r="AJ652" s="133" t="s">
        <v>58</v>
      </c>
      <c r="AK652" s="133" t="s">
        <v>57</v>
      </c>
      <c r="AL652" s="133"/>
      <c r="AM652" s="133"/>
      <c r="AN652" s="133" t="s">
        <v>42</v>
      </c>
      <c r="AO652" s="133" t="s">
        <v>42</v>
      </c>
      <c r="AP652" s="133" t="s">
        <v>56</v>
      </c>
      <c r="AQ652" s="133" t="s">
        <v>56</v>
      </c>
      <c r="AR652" s="137"/>
      <c r="AS652" s="137"/>
      <c r="AT652" s="137" t="s">
        <v>791</v>
      </c>
      <c r="AU652" s="145">
        <v>1003672156</v>
      </c>
      <c r="AV652" s="133" t="s">
        <v>792</v>
      </c>
      <c r="AW652" s="133" t="s">
        <v>793</v>
      </c>
      <c r="AX652" s="138"/>
      <c r="AY652" s="138"/>
      <c r="AZ652" s="138"/>
      <c r="BA652" s="138"/>
      <c r="BB652" s="138"/>
      <c r="BC652" s="300">
        <v>1892063257</v>
      </c>
      <c r="BD652" s="300" t="s">
        <v>9515</v>
      </c>
      <c r="BE652" s="138"/>
    </row>
    <row r="653" spans="1:57" s="140" customFormat="1" ht="12" customHeight="1">
      <c r="A653" s="119">
        <v>2013</v>
      </c>
      <c r="B653" s="119" t="s">
        <v>355</v>
      </c>
      <c r="C653" s="119" t="s">
        <v>356</v>
      </c>
      <c r="D653" s="131">
        <v>8002256178</v>
      </c>
      <c r="E653" s="131" t="str">
        <f t="shared" si="33"/>
        <v>SIM</v>
      </c>
      <c r="F653" s="131" t="str">
        <f t="shared" si="34"/>
        <v>SIM</v>
      </c>
      <c r="G653" s="132">
        <v>41569</v>
      </c>
      <c r="H653" s="119" t="s">
        <v>87</v>
      </c>
      <c r="I653" s="119" t="s">
        <v>357</v>
      </c>
      <c r="J653" s="119">
        <v>192</v>
      </c>
      <c r="K653" s="119">
        <v>448</v>
      </c>
      <c r="L653" s="119">
        <v>8</v>
      </c>
      <c r="M653" s="119">
        <v>8</v>
      </c>
      <c r="N653" s="119">
        <v>16</v>
      </c>
      <c r="O653" s="119" t="s">
        <v>46</v>
      </c>
      <c r="P653" s="119" t="s">
        <v>46</v>
      </c>
      <c r="Q653" s="133" t="s">
        <v>46</v>
      </c>
      <c r="R653" s="134" t="s">
        <v>18</v>
      </c>
      <c r="S653" s="134" t="s">
        <v>8851</v>
      </c>
      <c r="T653" s="134" t="s">
        <v>63</v>
      </c>
      <c r="U653" s="119">
        <v>17</v>
      </c>
      <c r="V653" s="134">
        <v>11075</v>
      </c>
      <c r="W653" s="103" t="s">
        <v>413</v>
      </c>
      <c r="X653" s="136" t="str">
        <f t="shared" si="32"/>
        <v>11075JMYMQ</v>
      </c>
      <c r="Y653" s="137" t="s">
        <v>414</v>
      </c>
      <c r="Z653" s="119" t="s">
        <v>415</v>
      </c>
      <c r="AA653" s="119" t="s">
        <v>416</v>
      </c>
      <c r="AB653" s="131" t="s">
        <v>417</v>
      </c>
      <c r="AC653" s="119" t="s">
        <v>52</v>
      </c>
      <c r="AD653" s="119" t="s">
        <v>42</v>
      </c>
      <c r="AE653" s="119" t="s">
        <v>418</v>
      </c>
      <c r="AF653" s="119" t="s">
        <v>98</v>
      </c>
      <c r="AG653" s="119" t="s">
        <v>99</v>
      </c>
      <c r="AH653" s="119"/>
      <c r="AI653" s="138" t="s">
        <v>419</v>
      </c>
      <c r="AJ653" s="133" t="s">
        <v>58</v>
      </c>
      <c r="AK653" s="133" t="s">
        <v>57</v>
      </c>
      <c r="AL653" s="133"/>
      <c r="AM653" s="133"/>
      <c r="AN653" s="133" t="s">
        <v>42</v>
      </c>
      <c r="AO653" s="133" t="s">
        <v>42</v>
      </c>
      <c r="AP653" s="133" t="s">
        <v>56</v>
      </c>
      <c r="AQ653" s="133" t="s">
        <v>56</v>
      </c>
      <c r="AR653" s="137"/>
      <c r="AS653" s="137"/>
      <c r="AT653" s="137"/>
      <c r="AU653" s="133">
        <v>1003666725</v>
      </c>
      <c r="AV653" s="133" t="s">
        <v>420</v>
      </c>
      <c r="AW653" s="133" t="s">
        <v>421</v>
      </c>
      <c r="AX653" s="138"/>
      <c r="AY653" s="138"/>
      <c r="AZ653" s="138"/>
      <c r="BA653" s="138"/>
      <c r="BB653" s="138"/>
      <c r="BC653" s="300">
        <v>1892063257</v>
      </c>
      <c r="BD653" s="300" t="s">
        <v>9516</v>
      </c>
      <c r="BE653" s="138"/>
    </row>
    <row r="654" spans="1:57" s="140" customFormat="1" ht="12" customHeight="1">
      <c r="A654" s="119">
        <v>2013</v>
      </c>
      <c r="B654" s="119" t="s">
        <v>355</v>
      </c>
      <c r="C654" s="119" t="s">
        <v>356</v>
      </c>
      <c r="D654" s="131">
        <v>8002257143</v>
      </c>
      <c r="E654" s="131" t="str">
        <f t="shared" si="33"/>
        <v>SIM</v>
      </c>
      <c r="F654" s="131" t="str">
        <f t="shared" si="34"/>
        <v>SIM</v>
      </c>
      <c r="G654" s="132">
        <v>41509</v>
      </c>
      <c r="H654" s="119" t="s">
        <v>87</v>
      </c>
      <c r="I654" s="119" t="s">
        <v>357</v>
      </c>
      <c r="J654" s="119">
        <v>192</v>
      </c>
      <c r="K654" s="119">
        <v>448</v>
      </c>
      <c r="L654" s="119">
        <v>8</v>
      </c>
      <c r="M654" s="119">
        <v>8</v>
      </c>
      <c r="N654" s="119">
        <v>16</v>
      </c>
      <c r="O654" s="119" t="s">
        <v>46</v>
      </c>
      <c r="P654" s="119" t="s">
        <v>46</v>
      </c>
      <c r="Q654" s="133" t="s">
        <v>43</v>
      </c>
      <c r="R654" s="134" t="s">
        <v>18</v>
      </c>
      <c r="S654" s="134" t="s">
        <v>8851</v>
      </c>
      <c r="T654" s="134" t="s">
        <v>63</v>
      </c>
      <c r="U654" s="119">
        <v>19</v>
      </c>
      <c r="V654" s="134">
        <v>11135</v>
      </c>
      <c r="W654" s="103" t="s">
        <v>481</v>
      </c>
      <c r="X654" s="136" t="str">
        <f t="shared" si="32"/>
        <v>11135OVYTD</v>
      </c>
      <c r="Y654" s="137" t="s">
        <v>482</v>
      </c>
      <c r="Z654" s="119" t="s">
        <v>444</v>
      </c>
      <c r="AA654" s="119" t="s">
        <v>483</v>
      </c>
      <c r="AB654" s="131" t="s">
        <v>484</v>
      </c>
      <c r="AC654" s="119" t="s">
        <v>87</v>
      </c>
      <c r="AD654" s="119" t="s">
        <v>42</v>
      </c>
      <c r="AE654" s="119" t="s">
        <v>485</v>
      </c>
      <c r="AF654" s="119" t="s">
        <v>486</v>
      </c>
      <c r="AG654" s="119" t="s">
        <v>487</v>
      </c>
      <c r="AH654" s="119"/>
      <c r="AI654" s="138" t="s">
        <v>488</v>
      </c>
      <c r="AJ654" s="133" t="s">
        <v>58</v>
      </c>
      <c r="AK654" s="133" t="s">
        <v>57</v>
      </c>
      <c r="AL654" s="133"/>
      <c r="AM654" s="133"/>
      <c r="AN654" s="133" t="s">
        <v>42</v>
      </c>
      <c r="AO654" s="133" t="s">
        <v>42</v>
      </c>
      <c r="AP654" s="133" t="s">
        <v>56</v>
      </c>
      <c r="AQ654" s="133" t="s">
        <v>56</v>
      </c>
      <c r="AR654" s="137"/>
      <c r="AS654" s="137"/>
      <c r="AT654" s="137"/>
      <c r="AU654" s="145">
        <v>1003668736</v>
      </c>
      <c r="AV654" s="133" t="s">
        <v>489</v>
      </c>
      <c r="AW654" s="133" t="s">
        <v>490</v>
      </c>
      <c r="AX654" s="138"/>
      <c r="AY654" s="138"/>
      <c r="AZ654" s="138"/>
      <c r="BA654" s="138"/>
      <c r="BB654" s="138"/>
      <c r="BC654" s="300">
        <v>1892063257</v>
      </c>
      <c r="BD654" s="300" t="s">
        <v>9517</v>
      </c>
      <c r="BE654" s="138"/>
    </row>
    <row r="655" spans="1:57" s="140" customFormat="1" ht="12" customHeight="1">
      <c r="A655" s="119">
        <v>2013</v>
      </c>
      <c r="B655" s="119" t="s">
        <v>355</v>
      </c>
      <c r="C655" s="119" t="s">
        <v>356</v>
      </c>
      <c r="D655" s="131">
        <v>8002257514</v>
      </c>
      <c r="E655" s="131" t="str">
        <f t="shared" si="33"/>
        <v>SIM</v>
      </c>
      <c r="F655" s="131" t="str">
        <f t="shared" si="34"/>
        <v>SIM</v>
      </c>
      <c r="G655" s="132">
        <v>41535</v>
      </c>
      <c r="H655" s="119" t="s">
        <v>87</v>
      </c>
      <c r="I655" s="119" t="s">
        <v>357</v>
      </c>
      <c r="J655" s="119">
        <v>192</v>
      </c>
      <c r="K655" s="119">
        <v>448</v>
      </c>
      <c r="L655" s="119">
        <v>8</v>
      </c>
      <c r="M655" s="119">
        <v>8</v>
      </c>
      <c r="N655" s="119">
        <v>16</v>
      </c>
      <c r="O655" s="119" t="s">
        <v>46</v>
      </c>
      <c r="P655" s="119" t="s">
        <v>46</v>
      </c>
      <c r="Q655" s="133" t="s">
        <v>43</v>
      </c>
      <c r="R655" s="134" t="s">
        <v>18</v>
      </c>
      <c r="S655" s="134" t="s">
        <v>8851</v>
      </c>
      <c r="T655" s="134" t="s">
        <v>63</v>
      </c>
      <c r="U655" s="119">
        <v>19</v>
      </c>
      <c r="V655" s="134">
        <v>11135</v>
      </c>
      <c r="W655" s="103" t="s">
        <v>491</v>
      </c>
      <c r="X655" s="136" t="str">
        <f t="shared" si="32"/>
        <v>11135OVYTE</v>
      </c>
      <c r="Y655" s="137" t="s">
        <v>482</v>
      </c>
      <c r="Z655" s="119" t="s">
        <v>444</v>
      </c>
      <c r="AA655" s="119" t="s">
        <v>483</v>
      </c>
      <c r="AB655" s="131" t="s">
        <v>492</v>
      </c>
      <c r="AC655" s="119" t="s">
        <v>87</v>
      </c>
      <c r="AD655" s="119" t="s">
        <v>42</v>
      </c>
      <c r="AE655" s="119" t="s">
        <v>485</v>
      </c>
      <c r="AF655" s="119" t="s">
        <v>486</v>
      </c>
      <c r="AG655" s="119" t="s">
        <v>487</v>
      </c>
      <c r="AH655" s="119"/>
      <c r="AI655" s="138" t="s">
        <v>488</v>
      </c>
      <c r="AJ655" s="133" t="s">
        <v>58</v>
      </c>
      <c r="AK655" s="133" t="s">
        <v>57</v>
      </c>
      <c r="AL655" s="133"/>
      <c r="AM655" s="133"/>
      <c r="AN655" s="133" t="s">
        <v>42</v>
      </c>
      <c r="AO655" s="133" t="s">
        <v>42</v>
      </c>
      <c r="AP655" s="133" t="s">
        <v>56</v>
      </c>
      <c r="AQ655" s="133" t="s">
        <v>56</v>
      </c>
      <c r="AR655" s="137"/>
      <c r="AS655" s="137"/>
      <c r="AT655" s="137"/>
      <c r="AU655" s="145">
        <v>1003668736</v>
      </c>
      <c r="AV655" s="133" t="s">
        <v>493</v>
      </c>
      <c r="AW655" s="133" t="s">
        <v>494</v>
      </c>
      <c r="AX655" s="138"/>
      <c r="AY655" s="138"/>
      <c r="AZ655" s="138"/>
      <c r="BA655" s="138"/>
      <c r="BB655" s="138"/>
      <c r="BC655" s="300">
        <v>1892063257</v>
      </c>
      <c r="BD655" s="300" t="s">
        <v>9518</v>
      </c>
      <c r="BE655" s="138"/>
    </row>
    <row r="656" spans="1:57" s="140" customFormat="1" ht="12" customHeight="1">
      <c r="A656" s="119">
        <v>2013</v>
      </c>
      <c r="B656" s="119" t="s">
        <v>355</v>
      </c>
      <c r="C656" s="119" t="s">
        <v>356</v>
      </c>
      <c r="D656" s="131">
        <v>8002257895</v>
      </c>
      <c r="E656" s="131" t="str">
        <f t="shared" si="33"/>
        <v>SIM</v>
      </c>
      <c r="F656" s="131" t="str">
        <f t="shared" si="34"/>
        <v>SIM</v>
      </c>
      <c r="G656" s="132">
        <v>41572</v>
      </c>
      <c r="H656" s="119" t="s">
        <v>87</v>
      </c>
      <c r="I656" s="119" t="s">
        <v>357</v>
      </c>
      <c r="J656" s="119">
        <v>192</v>
      </c>
      <c r="K656" s="119">
        <v>448</v>
      </c>
      <c r="L656" s="119">
        <v>8</v>
      </c>
      <c r="M656" s="119">
        <v>8</v>
      </c>
      <c r="N656" s="119">
        <v>16</v>
      </c>
      <c r="O656" s="119" t="s">
        <v>46</v>
      </c>
      <c r="P656" s="119" t="s">
        <v>46</v>
      </c>
      <c r="Q656" s="133" t="s">
        <v>46</v>
      </c>
      <c r="R656" s="134" t="s">
        <v>18</v>
      </c>
      <c r="S656" s="134" t="s">
        <v>8851</v>
      </c>
      <c r="T656" s="134" t="s">
        <v>63</v>
      </c>
      <c r="U656" s="119">
        <v>16</v>
      </c>
      <c r="V656" s="134">
        <v>11551</v>
      </c>
      <c r="W656" s="103" t="s">
        <v>632</v>
      </c>
      <c r="X656" s="136" t="str">
        <f t="shared" si="32"/>
        <v>11551VPYVG</v>
      </c>
      <c r="Y656" s="137" t="s">
        <v>10712</v>
      </c>
      <c r="Z656" s="119" t="s">
        <v>626</v>
      </c>
      <c r="AA656" s="119" t="s">
        <v>627</v>
      </c>
      <c r="AB656" s="131" t="s">
        <v>633</v>
      </c>
      <c r="AC656" s="119" t="s">
        <v>52</v>
      </c>
      <c r="AD656" s="119" t="s">
        <v>42</v>
      </c>
      <c r="AE656" s="119" t="s">
        <v>634</v>
      </c>
      <c r="AF656" s="119" t="s">
        <v>98</v>
      </c>
      <c r="AG656" s="119" t="s">
        <v>99</v>
      </c>
      <c r="AH656" s="119"/>
      <c r="AI656" s="138" t="s">
        <v>419</v>
      </c>
      <c r="AJ656" s="133" t="s">
        <v>58</v>
      </c>
      <c r="AK656" s="133" t="s">
        <v>57</v>
      </c>
      <c r="AL656" s="133"/>
      <c r="AM656" s="133"/>
      <c r="AN656" s="133" t="s">
        <v>42</v>
      </c>
      <c r="AO656" s="133" t="s">
        <v>42</v>
      </c>
      <c r="AP656" s="133" t="s">
        <v>56</v>
      </c>
      <c r="AQ656" s="133" t="s">
        <v>56</v>
      </c>
      <c r="AR656" s="137"/>
      <c r="AS656" s="137"/>
      <c r="AT656" s="137"/>
      <c r="AU656" s="133">
        <v>1003667870</v>
      </c>
      <c r="AV656" s="133" t="s">
        <v>635</v>
      </c>
      <c r="AW656" s="133" t="s">
        <v>636</v>
      </c>
      <c r="AX656" s="138"/>
      <c r="AY656" s="138"/>
      <c r="AZ656" s="138"/>
      <c r="BA656" s="138"/>
      <c r="BB656" s="138"/>
      <c r="BC656" s="300">
        <v>1892063257</v>
      </c>
      <c r="BD656" s="300" t="s">
        <v>9519</v>
      </c>
      <c r="BE656" s="138"/>
    </row>
    <row r="657" spans="1:57" s="140" customFormat="1" ht="12" customHeight="1">
      <c r="A657" s="119">
        <v>2013</v>
      </c>
      <c r="B657" s="119" t="s">
        <v>355</v>
      </c>
      <c r="C657" s="119" t="s">
        <v>356</v>
      </c>
      <c r="D657" s="131">
        <v>8002254835</v>
      </c>
      <c r="E657" s="131" t="str">
        <f t="shared" si="33"/>
        <v>SIM</v>
      </c>
      <c r="F657" s="131" t="str">
        <f t="shared" si="34"/>
        <v>SIM</v>
      </c>
      <c r="G657" s="132">
        <v>41481</v>
      </c>
      <c r="H657" s="119" t="s">
        <v>87</v>
      </c>
      <c r="I657" s="119" t="s">
        <v>357</v>
      </c>
      <c r="J657" s="119">
        <v>192</v>
      </c>
      <c r="K657" s="119">
        <v>448</v>
      </c>
      <c r="L657" s="119">
        <v>8</v>
      </c>
      <c r="M657" s="119">
        <v>8</v>
      </c>
      <c r="N657" s="119">
        <v>16</v>
      </c>
      <c r="O657" s="119" t="s">
        <v>46</v>
      </c>
      <c r="P657" s="119" t="s">
        <v>46</v>
      </c>
      <c r="Q657" s="133" t="s">
        <v>46</v>
      </c>
      <c r="R657" s="134" t="s">
        <v>18</v>
      </c>
      <c r="S657" s="134" t="s">
        <v>8851</v>
      </c>
      <c r="T657" s="134" t="s">
        <v>63</v>
      </c>
      <c r="U657" s="119">
        <v>15</v>
      </c>
      <c r="V657" s="134">
        <v>11609</v>
      </c>
      <c r="W657" s="103" t="s">
        <v>702</v>
      </c>
      <c r="X657" s="136" t="str">
        <f t="shared" si="32"/>
        <v>11609CDZHU</v>
      </c>
      <c r="Y657" s="137" t="s">
        <v>10656</v>
      </c>
      <c r="Z657" s="119" t="s">
        <v>703</v>
      </c>
      <c r="AA657" s="119" t="s">
        <v>704</v>
      </c>
      <c r="AB657" s="131" t="s">
        <v>705</v>
      </c>
      <c r="AC657" s="119" t="s">
        <v>87</v>
      </c>
      <c r="AD657" s="119" t="s">
        <v>42</v>
      </c>
      <c r="AE657" s="119" t="s">
        <v>706</v>
      </c>
      <c r="AF657" s="119" t="s">
        <v>89</v>
      </c>
      <c r="AG657" s="119" t="s">
        <v>90</v>
      </c>
      <c r="AH657" s="119"/>
      <c r="AI657" s="138" t="s">
        <v>364</v>
      </c>
      <c r="AJ657" s="133" t="s">
        <v>58</v>
      </c>
      <c r="AK657" s="133" t="s">
        <v>57</v>
      </c>
      <c r="AL657" s="133"/>
      <c r="AM657" s="133"/>
      <c r="AN657" s="133" t="s">
        <v>42</v>
      </c>
      <c r="AO657" s="133" t="s">
        <v>42</v>
      </c>
      <c r="AP657" s="133" t="s">
        <v>56</v>
      </c>
      <c r="AQ657" s="133" t="s">
        <v>56</v>
      </c>
      <c r="AR657" s="137"/>
      <c r="AS657" s="137"/>
      <c r="AT657" s="137"/>
      <c r="AU657" s="133">
        <v>1003666385</v>
      </c>
      <c r="AV657" s="133" t="s">
        <v>707</v>
      </c>
      <c r="AW657" s="133" t="s">
        <v>708</v>
      </c>
      <c r="AX657" s="138"/>
      <c r="AY657" s="138"/>
      <c r="AZ657" s="138"/>
      <c r="BA657" s="138"/>
      <c r="BB657" s="138"/>
      <c r="BC657" s="300">
        <v>1892063257</v>
      </c>
      <c r="BD657" s="300" t="s">
        <v>9520</v>
      </c>
      <c r="BE657" s="138"/>
    </row>
    <row r="658" spans="1:57" s="140" customFormat="1" ht="12" customHeight="1">
      <c r="A658" s="119">
        <v>2013</v>
      </c>
      <c r="B658" s="119" t="s">
        <v>355</v>
      </c>
      <c r="C658" s="119" t="s">
        <v>356</v>
      </c>
      <c r="D658" s="131">
        <v>8002254856</v>
      </c>
      <c r="E658" s="131" t="str">
        <f t="shared" si="33"/>
        <v>SIM</v>
      </c>
      <c r="F658" s="131" t="str">
        <f t="shared" si="34"/>
        <v>SIM</v>
      </c>
      <c r="G658" s="132">
        <v>41481</v>
      </c>
      <c r="H658" s="119" t="s">
        <v>87</v>
      </c>
      <c r="I658" s="119" t="s">
        <v>357</v>
      </c>
      <c r="J658" s="119">
        <v>192</v>
      </c>
      <c r="K658" s="119">
        <v>448</v>
      </c>
      <c r="L658" s="119">
        <v>8</v>
      </c>
      <c r="M658" s="119">
        <v>8</v>
      </c>
      <c r="N658" s="119">
        <v>16</v>
      </c>
      <c r="O658" s="119" t="s">
        <v>46</v>
      </c>
      <c r="P658" s="119" t="s">
        <v>46</v>
      </c>
      <c r="Q658" s="133" t="s">
        <v>46</v>
      </c>
      <c r="R658" s="134" t="s">
        <v>18</v>
      </c>
      <c r="S658" s="134" t="s">
        <v>8851</v>
      </c>
      <c r="T658" s="134" t="s">
        <v>63</v>
      </c>
      <c r="U658" s="119">
        <v>15</v>
      </c>
      <c r="V658" s="134">
        <v>11609</v>
      </c>
      <c r="W658" s="103" t="s">
        <v>709</v>
      </c>
      <c r="X658" s="136" t="str">
        <f t="shared" si="32"/>
        <v>11609CDZHV</v>
      </c>
      <c r="Y658" s="137" t="s">
        <v>10657</v>
      </c>
      <c r="Z658" s="119" t="s">
        <v>703</v>
      </c>
      <c r="AA658" s="119" t="s">
        <v>704</v>
      </c>
      <c r="AB658" s="131" t="s">
        <v>710</v>
      </c>
      <c r="AC658" s="119" t="s">
        <v>87</v>
      </c>
      <c r="AD658" s="119" t="s">
        <v>42</v>
      </c>
      <c r="AE658" s="119" t="s">
        <v>706</v>
      </c>
      <c r="AF658" s="119" t="s">
        <v>89</v>
      </c>
      <c r="AG658" s="119" t="s">
        <v>90</v>
      </c>
      <c r="AH658" s="119"/>
      <c r="AI658" s="138" t="s">
        <v>364</v>
      </c>
      <c r="AJ658" s="133" t="s">
        <v>58</v>
      </c>
      <c r="AK658" s="133" t="s">
        <v>57</v>
      </c>
      <c r="AL658" s="133"/>
      <c r="AM658" s="133"/>
      <c r="AN658" s="133" t="s">
        <v>42</v>
      </c>
      <c r="AO658" s="133" t="s">
        <v>42</v>
      </c>
      <c r="AP658" s="133" t="s">
        <v>56</v>
      </c>
      <c r="AQ658" s="133" t="s">
        <v>56</v>
      </c>
      <c r="AR658" s="137"/>
      <c r="AS658" s="137"/>
      <c r="AT658" s="137"/>
      <c r="AU658" s="133">
        <v>1003666423</v>
      </c>
      <c r="AV658" s="133" t="s">
        <v>711</v>
      </c>
      <c r="AW658" s="133" t="s">
        <v>712</v>
      </c>
      <c r="AX658" s="138"/>
      <c r="AY658" s="138"/>
      <c r="AZ658" s="138"/>
      <c r="BA658" s="138"/>
      <c r="BB658" s="138"/>
      <c r="BC658" s="300">
        <v>1892063257</v>
      </c>
      <c r="BD658" s="300" t="s">
        <v>9521</v>
      </c>
      <c r="BE658" s="138"/>
    </row>
    <row r="659" spans="1:57" s="140" customFormat="1" ht="12" customHeight="1">
      <c r="A659" s="119">
        <v>2013</v>
      </c>
      <c r="B659" s="119" t="s">
        <v>355</v>
      </c>
      <c r="C659" s="119" t="s">
        <v>356</v>
      </c>
      <c r="D659" s="131">
        <v>8002257534</v>
      </c>
      <c r="E659" s="131" t="str">
        <f t="shared" si="33"/>
        <v>SIM</v>
      </c>
      <c r="F659" s="131" t="str">
        <f t="shared" si="34"/>
        <v>SIM</v>
      </c>
      <c r="G659" s="132">
        <v>41540</v>
      </c>
      <c r="H659" s="119" t="s">
        <v>87</v>
      </c>
      <c r="I659" s="119" t="s">
        <v>357</v>
      </c>
      <c r="J659" s="119">
        <v>192</v>
      </c>
      <c r="K659" s="119">
        <v>448</v>
      </c>
      <c r="L659" s="119">
        <v>8</v>
      </c>
      <c r="M659" s="119">
        <v>8</v>
      </c>
      <c r="N659" s="119">
        <v>16</v>
      </c>
      <c r="O659" s="119" t="s">
        <v>46</v>
      </c>
      <c r="P659" s="119" t="s">
        <v>46</v>
      </c>
      <c r="Q659" s="133" t="s">
        <v>43</v>
      </c>
      <c r="R659" s="134" t="s">
        <v>18</v>
      </c>
      <c r="S659" s="134" t="s">
        <v>8851</v>
      </c>
      <c r="T659" s="134" t="s">
        <v>63</v>
      </c>
      <c r="U659" s="119">
        <v>19</v>
      </c>
      <c r="V659" s="134">
        <v>11135</v>
      </c>
      <c r="W659" s="103" t="s">
        <v>442</v>
      </c>
      <c r="X659" s="136" t="str">
        <f t="shared" si="32"/>
        <v>11135CLZLZ</v>
      </c>
      <c r="Y659" s="137" t="s">
        <v>443</v>
      </c>
      <c r="Z659" s="119" t="s">
        <v>444</v>
      </c>
      <c r="AA659" s="119" t="s">
        <v>445</v>
      </c>
      <c r="AB659" s="131" t="s">
        <v>446</v>
      </c>
      <c r="AC659" s="119" t="s">
        <v>87</v>
      </c>
      <c r="AD659" s="119" t="s">
        <v>42</v>
      </c>
      <c r="AE659" s="119" t="s">
        <v>447</v>
      </c>
      <c r="AF659" s="119" t="s">
        <v>89</v>
      </c>
      <c r="AG659" s="119" t="s">
        <v>90</v>
      </c>
      <c r="AH659" s="119"/>
      <c r="AI659" s="138" t="s">
        <v>364</v>
      </c>
      <c r="AJ659" s="133" t="s">
        <v>58</v>
      </c>
      <c r="AK659" s="133" t="s">
        <v>57</v>
      </c>
      <c r="AL659" s="133"/>
      <c r="AM659" s="133"/>
      <c r="AN659" s="133" t="s">
        <v>42</v>
      </c>
      <c r="AO659" s="133" t="s">
        <v>42</v>
      </c>
      <c r="AP659" s="133" t="s">
        <v>56</v>
      </c>
      <c r="AQ659" s="133" t="s">
        <v>56</v>
      </c>
      <c r="AR659" s="137"/>
      <c r="AS659" s="137"/>
      <c r="AT659" s="137"/>
      <c r="AU659" s="145">
        <v>1003669082</v>
      </c>
      <c r="AV659" s="133" t="s">
        <v>448</v>
      </c>
      <c r="AW659" s="133" t="s">
        <v>449</v>
      </c>
      <c r="AX659" s="138"/>
      <c r="AY659" s="138"/>
      <c r="AZ659" s="138"/>
      <c r="BA659" s="138"/>
      <c r="BB659" s="138"/>
      <c r="BC659" s="300">
        <v>1892063257</v>
      </c>
      <c r="BD659" s="300" t="s">
        <v>9522</v>
      </c>
      <c r="BE659" s="138"/>
    </row>
    <row r="660" spans="1:57" s="140" customFormat="1" ht="12" customHeight="1">
      <c r="A660" s="119">
        <v>2013</v>
      </c>
      <c r="B660" s="119" t="s">
        <v>355</v>
      </c>
      <c r="C660" s="119" t="s">
        <v>356</v>
      </c>
      <c r="D660" s="131">
        <v>8002257604</v>
      </c>
      <c r="E660" s="131" t="str">
        <f t="shared" si="33"/>
        <v>SIM</v>
      </c>
      <c r="F660" s="131" t="str">
        <f t="shared" si="34"/>
        <v>SIM</v>
      </c>
      <c r="G660" s="132">
        <v>41534</v>
      </c>
      <c r="H660" s="119" t="s">
        <v>87</v>
      </c>
      <c r="I660" s="119" t="s">
        <v>357</v>
      </c>
      <c r="J660" s="119">
        <v>192</v>
      </c>
      <c r="K660" s="119">
        <v>448</v>
      </c>
      <c r="L660" s="119">
        <v>8</v>
      </c>
      <c r="M660" s="119">
        <v>8</v>
      </c>
      <c r="N660" s="119">
        <v>16</v>
      </c>
      <c r="O660" s="119" t="s">
        <v>46</v>
      </c>
      <c r="P660" s="119" t="s">
        <v>46</v>
      </c>
      <c r="Q660" s="133" t="s">
        <v>46</v>
      </c>
      <c r="R660" s="134" t="s">
        <v>18</v>
      </c>
      <c r="S660" s="134" t="s">
        <v>8851</v>
      </c>
      <c r="T660" s="134" t="s">
        <v>63</v>
      </c>
      <c r="U660" s="119">
        <v>19</v>
      </c>
      <c r="V660" s="134">
        <v>11135</v>
      </c>
      <c r="W660" s="103" t="s">
        <v>450</v>
      </c>
      <c r="X660" s="136" t="str">
        <f t="shared" si="32"/>
        <v>11135CLZMN</v>
      </c>
      <c r="Y660" s="137" t="s">
        <v>443</v>
      </c>
      <c r="Z660" s="119" t="s">
        <v>444</v>
      </c>
      <c r="AA660" s="119" t="s">
        <v>445</v>
      </c>
      <c r="AB660" s="131" t="s">
        <v>451</v>
      </c>
      <c r="AC660" s="119" t="s">
        <v>87</v>
      </c>
      <c r="AD660" s="119" t="s">
        <v>42</v>
      </c>
      <c r="AE660" s="119" t="s">
        <v>447</v>
      </c>
      <c r="AF660" s="119" t="s">
        <v>89</v>
      </c>
      <c r="AG660" s="119" t="s">
        <v>90</v>
      </c>
      <c r="AH660" s="119"/>
      <c r="AI660" s="138" t="s">
        <v>364</v>
      </c>
      <c r="AJ660" s="133" t="s">
        <v>58</v>
      </c>
      <c r="AK660" s="133" t="s">
        <v>57</v>
      </c>
      <c r="AL660" s="133"/>
      <c r="AM660" s="133"/>
      <c r="AN660" s="133" t="s">
        <v>42</v>
      </c>
      <c r="AO660" s="133" t="s">
        <v>42</v>
      </c>
      <c r="AP660" s="133" t="s">
        <v>56</v>
      </c>
      <c r="AQ660" s="133" t="s">
        <v>56</v>
      </c>
      <c r="AR660" s="137"/>
      <c r="AS660" s="137"/>
      <c r="AT660" s="137"/>
      <c r="AU660" s="145">
        <v>1003669082</v>
      </c>
      <c r="AV660" s="133" t="s">
        <v>452</v>
      </c>
      <c r="AW660" s="133" t="s">
        <v>449</v>
      </c>
      <c r="AX660" s="138"/>
      <c r="AY660" s="138"/>
      <c r="AZ660" s="138"/>
      <c r="BA660" s="138"/>
      <c r="BB660" s="138"/>
      <c r="BC660" s="300">
        <v>1892063257</v>
      </c>
      <c r="BD660" s="300" t="s">
        <v>9523</v>
      </c>
      <c r="BE660" s="138"/>
    </row>
    <row r="661" spans="1:57" s="140" customFormat="1" ht="12" customHeight="1">
      <c r="A661" s="119">
        <v>2013</v>
      </c>
      <c r="B661" s="119" t="s">
        <v>355</v>
      </c>
      <c r="C661" s="119" t="s">
        <v>356</v>
      </c>
      <c r="D661" s="131">
        <v>8002257690</v>
      </c>
      <c r="E661" s="131" t="str">
        <f t="shared" si="33"/>
        <v>SIM</v>
      </c>
      <c r="F661" s="131" t="str">
        <f t="shared" si="34"/>
        <v>SIM</v>
      </c>
      <c r="G661" s="132">
        <v>41626</v>
      </c>
      <c r="H661" s="119" t="s">
        <v>87</v>
      </c>
      <c r="I661" s="119" t="s">
        <v>357</v>
      </c>
      <c r="J661" s="119">
        <v>192</v>
      </c>
      <c r="K661" s="119">
        <v>448</v>
      </c>
      <c r="L661" s="119">
        <v>8</v>
      </c>
      <c r="M661" s="119">
        <v>8</v>
      </c>
      <c r="N661" s="119">
        <v>16</v>
      </c>
      <c r="O661" s="119" t="s">
        <v>46</v>
      </c>
      <c r="P661" s="119" t="s">
        <v>46</v>
      </c>
      <c r="Q661" s="133" t="s">
        <v>46</v>
      </c>
      <c r="R661" s="134" t="s">
        <v>18</v>
      </c>
      <c r="S661" s="134" t="s">
        <v>8851</v>
      </c>
      <c r="T661" s="134" t="s">
        <v>63</v>
      </c>
      <c r="U661" s="119">
        <v>19</v>
      </c>
      <c r="V661" s="134">
        <v>11135</v>
      </c>
      <c r="W661" s="103" t="s">
        <v>477</v>
      </c>
      <c r="X661" s="136" t="str">
        <f t="shared" si="32"/>
        <v>11135MDZQN</v>
      </c>
      <c r="Y661" s="137" t="s">
        <v>470</v>
      </c>
      <c r="Z661" s="119" t="s">
        <v>444</v>
      </c>
      <c r="AA661" s="119" t="s">
        <v>67</v>
      </c>
      <c r="AB661" s="131" t="s">
        <v>478</v>
      </c>
      <c r="AC661" s="119" t="s">
        <v>87</v>
      </c>
      <c r="AD661" s="119" t="s">
        <v>472</v>
      </c>
      <c r="AE661" s="119" t="s">
        <v>473</v>
      </c>
      <c r="AF661" s="119" t="s">
        <v>89</v>
      </c>
      <c r="AG661" s="119" t="s">
        <v>90</v>
      </c>
      <c r="AH661" s="119"/>
      <c r="AI661" s="138" t="s">
        <v>474</v>
      </c>
      <c r="AJ661" s="133" t="s">
        <v>58</v>
      </c>
      <c r="AK661" s="133" t="s">
        <v>57</v>
      </c>
      <c r="AL661" s="133"/>
      <c r="AM661" s="133"/>
      <c r="AN661" s="133" t="s">
        <v>42</v>
      </c>
      <c r="AO661" s="133" t="s">
        <v>42</v>
      </c>
      <c r="AP661" s="133" t="s">
        <v>56</v>
      </c>
      <c r="AQ661" s="133" t="s">
        <v>56</v>
      </c>
      <c r="AR661" s="137"/>
      <c r="AS661" s="137"/>
      <c r="AT661" s="137"/>
      <c r="AU661" s="145">
        <v>1003669104</v>
      </c>
      <c r="AV661" s="133" t="s">
        <v>479</v>
      </c>
      <c r="AW661" s="133" t="s">
        <v>480</v>
      </c>
      <c r="AX661" s="138"/>
      <c r="AY661" s="138"/>
      <c r="AZ661" s="138"/>
      <c r="BA661" s="138"/>
      <c r="BB661" s="138"/>
      <c r="BC661" s="300">
        <v>1892063257</v>
      </c>
      <c r="BD661" s="300" t="s">
        <v>9524</v>
      </c>
      <c r="BE661" s="138"/>
    </row>
    <row r="662" spans="1:57" s="140" customFormat="1" ht="12" customHeight="1">
      <c r="A662" s="119">
        <v>2013</v>
      </c>
      <c r="B662" s="138"/>
      <c r="C662" s="138"/>
      <c r="D662" s="138"/>
      <c r="E662" s="138"/>
      <c r="F662" s="138"/>
      <c r="G662" s="132">
        <v>41527</v>
      </c>
      <c r="H662" s="138"/>
      <c r="I662" s="138"/>
      <c r="J662" s="138"/>
      <c r="K662" s="138"/>
      <c r="L662" s="138"/>
      <c r="M662" s="138"/>
      <c r="N662" s="138"/>
      <c r="O662" s="138"/>
      <c r="P662" s="138"/>
      <c r="Q662" s="138"/>
      <c r="R662" s="138"/>
      <c r="S662" s="138"/>
      <c r="T662" s="138"/>
      <c r="U662" s="138"/>
      <c r="V662" s="138"/>
      <c r="W662" s="138"/>
      <c r="X662" s="138"/>
      <c r="Y662" s="138"/>
      <c r="Z662" s="138"/>
      <c r="AA662" s="138"/>
      <c r="AB662" s="131" t="s">
        <v>2059</v>
      </c>
      <c r="AC662" s="119" t="s">
        <v>348</v>
      </c>
      <c r="AD662" s="119" t="s">
        <v>42</v>
      </c>
      <c r="AE662" s="119" t="s">
        <v>2060</v>
      </c>
      <c r="AF662" s="119" t="s">
        <v>2052</v>
      </c>
      <c r="AG662" s="119" t="s">
        <v>2053</v>
      </c>
      <c r="AH662" s="119"/>
      <c r="AI662" s="138" t="s">
        <v>2061</v>
      </c>
      <c r="AJ662" s="133" t="s">
        <v>123</v>
      </c>
      <c r="AK662" s="133" t="s">
        <v>124</v>
      </c>
      <c r="AL662" s="133"/>
      <c r="AM662" s="133"/>
      <c r="AN662" s="133" t="s">
        <v>42</v>
      </c>
      <c r="AO662" s="133" t="s">
        <v>42</v>
      </c>
      <c r="AP662" s="133" t="s">
        <v>1052</v>
      </c>
      <c r="AQ662" s="133" t="s">
        <v>102</v>
      </c>
      <c r="AR662" s="137"/>
      <c r="AS662" s="137"/>
      <c r="AT662" s="137"/>
      <c r="AU662" s="133">
        <v>1001875688</v>
      </c>
      <c r="AV662" s="133" t="s">
        <v>2062</v>
      </c>
      <c r="AW662" s="133" t="s">
        <v>2063</v>
      </c>
      <c r="AX662" s="138" t="s">
        <v>8179</v>
      </c>
      <c r="AY662" s="138"/>
      <c r="AZ662" s="138"/>
      <c r="BA662" s="138"/>
      <c r="BB662" s="138"/>
      <c r="BC662" s="301"/>
      <c r="BD662" s="300" t="s">
        <v>9208</v>
      </c>
      <c r="BE662" s="138"/>
    </row>
    <row r="663" spans="1:57" s="140" customFormat="1" ht="12" customHeight="1">
      <c r="A663" s="119">
        <v>2013</v>
      </c>
      <c r="B663" s="138"/>
      <c r="C663" s="138"/>
      <c r="D663" s="138"/>
      <c r="E663" s="138"/>
      <c r="F663" s="138"/>
      <c r="G663" s="132">
        <v>41542</v>
      </c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1" t="s">
        <v>3332</v>
      </c>
      <c r="AC663" s="119" t="s">
        <v>87</v>
      </c>
      <c r="AD663" s="119" t="s">
        <v>42</v>
      </c>
      <c r="AE663" s="119" t="s">
        <v>3333</v>
      </c>
      <c r="AF663" s="119" t="s">
        <v>1933</v>
      </c>
      <c r="AG663" s="119" t="s">
        <v>1934</v>
      </c>
      <c r="AH663" s="119"/>
      <c r="AI663" s="138" t="s">
        <v>1935</v>
      </c>
      <c r="AJ663" s="133" t="s">
        <v>123</v>
      </c>
      <c r="AK663" s="133" t="s">
        <v>124</v>
      </c>
      <c r="AL663" s="133"/>
      <c r="AM663" s="133"/>
      <c r="AN663" s="133" t="s">
        <v>42</v>
      </c>
      <c r="AO663" s="133" t="s">
        <v>42</v>
      </c>
      <c r="AP663" s="133">
        <v>1530</v>
      </c>
      <c r="AQ663" s="133" t="s">
        <v>126</v>
      </c>
      <c r="AR663" s="137"/>
      <c r="AS663" s="137"/>
      <c r="AT663" s="137"/>
      <c r="AU663" s="133">
        <v>1001879098</v>
      </c>
      <c r="AV663" s="133" t="s">
        <v>3334</v>
      </c>
      <c r="AW663" s="133" t="s">
        <v>3335</v>
      </c>
      <c r="AX663" s="138" t="s">
        <v>8179</v>
      </c>
      <c r="AY663" s="138"/>
      <c r="AZ663" s="138"/>
      <c r="BA663" s="138"/>
      <c r="BB663" s="138"/>
      <c r="BC663" s="301"/>
      <c r="BD663" s="300" t="s">
        <v>9209</v>
      </c>
      <c r="BE663" s="138"/>
    </row>
    <row r="664" spans="1:57" s="140" customFormat="1" ht="12" customHeight="1">
      <c r="A664" s="119">
        <v>2014</v>
      </c>
      <c r="B664" s="119" t="s">
        <v>343</v>
      </c>
      <c r="C664" s="119">
        <v>2014</v>
      </c>
      <c r="D664" s="131">
        <v>5700241116</v>
      </c>
      <c r="E664" s="131" t="str">
        <f t="shared" ref="E664:E727" si="35">IF(G664="","","SIM")</f>
        <v>SIM</v>
      </c>
      <c r="F664" s="131" t="str">
        <f t="shared" ref="F664:F727" si="36">IF(G664="","","SIM")</f>
        <v>SIM</v>
      </c>
      <c r="G664" s="132">
        <v>41851</v>
      </c>
      <c r="H664" s="119" t="s">
        <v>87</v>
      </c>
      <c r="I664" s="119" t="s">
        <v>45</v>
      </c>
      <c r="J664" s="119">
        <v>192</v>
      </c>
      <c r="K664" s="119">
        <v>448</v>
      </c>
      <c r="L664" s="119">
        <v>8</v>
      </c>
      <c r="M664" s="119">
        <v>8</v>
      </c>
      <c r="N664" s="119">
        <v>16</v>
      </c>
      <c r="O664" s="119" t="s">
        <v>43</v>
      </c>
      <c r="P664" s="119" t="s">
        <v>43</v>
      </c>
      <c r="Q664" s="133" t="s">
        <v>43</v>
      </c>
      <c r="R664" s="134" t="s">
        <v>18</v>
      </c>
      <c r="S664" s="134" t="s">
        <v>8851</v>
      </c>
      <c r="T664" s="134" t="s">
        <v>63</v>
      </c>
      <c r="U664" s="119">
        <v>11</v>
      </c>
      <c r="V664" s="134">
        <v>11220</v>
      </c>
      <c r="W664" s="135" t="s">
        <v>4229</v>
      </c>
      <c r="X664" s="136" t="str">
        <f t="shared" ref="X664:X727" si="37">V664&amp;AA664&amp;W664</f>
        <v>11220FVAHM</v>
      </c>
      <c r="Y664" s="137" t="s">
        <v>4740</v>
      </c>
      <c r="Z664" s="119" t="s">
        <v>156</v>
      </c>
      <c r="AA664" s="119" t="s">
        <v>157</v>
      </c>
      <c r="AB664" s="131" t="s">
        <v>4741</v>
      </c>
      <c r="AC664" s="119" t="s">
        <v>52</v>
      </c>
      <c r="AD664" s="119" t="s">
        <v>42</v>
      </c>
      <c r="AE664" s="119" t="s">
        <v>159</v>
      </c>
      <c r="AF664" s="119" t="s">
        <v>146</v>
      </c>
      <c r="AG664" s="119" t="s">
        <v>147</v>
      </c>
      <c r="AH664" s="119"/>
      <c r="AI664" s="119" t="s">
        <v>148</v>
      </c>
      <c r="AJ664" s="133" t="s">
        <v>124</v>
      </c>
      <c r="AK664" s="133" t="s">
        <v>123</v>
      </c>
      <c r="AL664" s="133"/>
      <c r="AM664" s="133"/>
      <c r="AN664" s="133" t="s">
        <v>42</v>
      </c>
      <c r="AO664" s="133" t="s">
        <v>42</v>
      </c>
      <c r="AP664" s="133" t="s">
        <v>5353</v>
      </c>
      <c r="AQ664" s="133" t="s">
        <v>5329</v>
      </c>
      <c r="AR664" s="137"/>
      <c r="AS664" s="137"/>
      <c r="AT664" s="137"/>
      <c r="AU664" s="133">
        <v>1002065116</v>
      </c>
      <c r="AV664" s="133" t="s">
        <v>4742</v>
      </c>
      <c r="AW664" s="133" t="s">
        <v>4743</v>
      </c>
      <c r="AX664" s="138"/>
      <c r="AY664" s="138"/>
      <c r="AZ664" s="138"/>
      <c r="BA664" s="138"/>
      <c r="BB664" s="138"/>
      <c r="BC664" s="300">
        <v>1892063257</v>
      </c>
      <c r="BD664" s="300" t="s">
        <v>9525</v>
      </c>
      <c r="BE664" s="138"/>
    </row>
    <row r="665" spans="1:57" s="140" customFormat="1" ht="12" customHeight="1">
      <c r="A665" s="119">
        <v>2014</v>
      </c>
      <c r="B665" s="119" t="s">
        <v>343</v>
      </c>
      <c r="C665" s="119">
        <v>2014</v>
      </c>
      <c r="D665" s="131">
        <v>5700241109</v>
      </c>
      <c r="E665" s="131" t="str">
        <f t="shared" si="35"/>
        <v>SIM</v>
      </c>
      <c r="F665" s="131" t="str">
        <f t="shared" si="36"/>
        <v>SIM</v>
      </c>
      <c r="G665" s="132">
        <v>41738</v>
      </c>
      <c r="H665" s="119" t="s">
        <v>87</v>
      </c>
      <c r="I665" s="119" t="s">
        <v>45</v>
      </c>
      <c r="J665" s="119">
        <v>192</v>
      </c>
      <c r="K665" s="119">
        <v>448</v>
      </c>
      <c r="L665" s="119">
        <v>8</v>
      </c>
      <c r="M665" s="119">
        <v>8</v>
      </c>
      <c r="N665" s="119">
        <v>16</v>
      </c>
      <c r="O665" s="119" t="s">
        <v>46</v>
      </c>
      <c r="P665" s="119" t="s">
        <v>46</v>
      </c>
      <c r="Q665" s="133" t="s">
        <v>43</v>
      </c>
      <c r="R665" s="134" t="s">
        <v>18</v>
      </c>
      <c r="S665" s="134" t="s">
        <v>8851</v>
      </c>
      <c r="T665" s="134" t="s">
        <v>63</v>
      </c>
      <c r="U665" s="119">
        <v>11</v>
      </c>
      <c r="V665" s="134">
        <v>11964</v>
      </c>
      <c r="W665" s="103" t="s">
        <v>270</v>
      </c>
      <c r="X665" s="136" t="str">
        <f t="shared" si="37"/>
        <v>11964RSAHX</v>
      </c>
      <c r="Y665" s="137" t="s">
        <v>5428</v>
      </c>
      <c r="Z665" s="119" t="s">
        <v>4407</v>
      </c>
      <c r="AA665" s="119" t="s">
        <v>4408</v>
      </c>
      <c r="AB665" s="131" t="s">
        <v>5429</v>
      </c>
      <c r="AC665" s="133" t="s">
        <v>87</v>
      </c>
      <c r="AD665" s="133" t="s">
        <v>4410</v>
      </c>
      <c r="AE665" s="143" t="s">
        <v>1651</v>
      </c>
      <c r="AF665" s="143" t="s">
        <v>120</v>
      </c>
      <c r="AG665" s="143" t="s">
        <v>121</v>
      </c>
      <c r="AH665" s="143"/>
      <c r="AI665" s="138" t="s">
        <v>4411</v>
      </c>
      <c r="AJ665" s="133" t="s">
        <v>124</v>
      </c>
      <c r="AK665" s="133" t="s">
        <v>123</v>
      </c>
      <c r="AL665" s="133"/>
      <c r="AM665" s="133"/>
      <c r="AN665" s="133" t="s">
        <v>42</v>
      </c>
      <c r="AO665" s="133" t="s">
        <v>42</v>
      </c>
      <c r="AP665" s="133">
        <v>1540</v>
      </c>
      <c r="AQ665" s="133" t="s">
        <v>71</v>
      </c>
      <c r="AR665" s="137"/>
      <c r="AS665" s="137"/>
      <c r="AT665" s="137"/>
      <c r="AU665" s="133">
        <v>1002039522</v>
      </c>
      <c r="AV665" s="133" t="s">
        <v>5430</v>
      </c>
      <c r="AW665" s="133" t="s">
        <v>5431</v>
      </c>
      <c r="AX665" s="138"/>
      <c r="AY665" s="138"/>
      <c r="AZ665" s="138"/>
      <c r="BA665" s="138"/>
      <c r="BB665" s="138"/>
      <c r="BC665" s="300">
        <v>1892063257</v>
      </c>
      <c r="BD665" s="300" t="s">
        <v>9526</v>
      </c>
      <c r="BE665" s="138"/>
    </row>
    <row r="666" spans="1:57" s="140" customFormat="1" ht="12" customHeight="1">
      <c r="A666" s="119">
        <v>2014</v>
      </c>
      <c r="B666" s="119" t="s">
        <v>343</v>
      </c>
      <c r="C666" s="119">
        <v>2014</v>
      </c>
      <c r="D666" s="131" t="s">
        <v>43</v>
      </c>
      <c r="E666" s="131" t="str">
        <f t="shared" si="35"/>
        <v>SIM</v>
      </c>
      <c r="F666" s="131" t="str">
        <f t="shared" si="36"/>
        <v>SIM</v>
      </c>
      <c r="G666" s="132">
        <v>41738</v>
      </c>
      <c r="H666" s="119" t="s">
        <v>44</v>
      </c>
      <c r="I666" s="119" t="s">
        <v>62</v>
      </c>
      <c r="J666" s="119">
        <v>192</v>
      </c>
      <c r="K666" s="119">
        <v>432</v>
      </c>
      <c r="L666" s="119">
        <v>4</v>
      </c>
      <c r="M666" s="119">
        <v>4</v>
      </c>
      <c r="N666" s="119">
        <v>32</v>
      </c>
      <c r="O666" s="119" t="s">
        <v>43</v>
      </c>
      <c r="P666" s="119" t="s">
        <v>43</v>
      </c>
      <c r="Q666" s="133" t="s">
        <v>43</v>
      </c>
      <c r="R666" s="134" t="s">
        <v>18</v>
      </c>
      <c r="S666" s="134" t="s">
        <v>8851</v>
      </c>
      <c r="T666" s="134" t="s">
        <v>63</v>
      </c>
      <c r="U666" s="119">
        <v>11</v>
      </c>
      <c r="V666" s="134">
        <v>11964</v>
      </c>
      <c r="W666" s="103" t="s">
        <v>270</v>
      </c>
      <c r="X666" s="136" t="str">
        <f t="shared" si="37"/>
        <v>11964RSAHX</v>
      </c>
      <c r="Y666" s="137" t="s">
        <v>5428</v>
      </c>
      <c r="Z666" s="119" t="s">
        <v>4407</v>
      </c>
      <c r="AA666" s="119" t="s">
        <v>4408</v>
      </c>
      <c r="AB666" s="131" t="s">
        <v>5429</v>
      </c>
      <c r="AC666" s="133" t="s">
        <v>87</v>
      </c>
      <c r="AD666" s="133" t="s">
        <v>4410</v>
      </c>
      <c r="AE666" s="143" t="s">
        <v>1651</v>
      </c>
      <c r="AF666" s="143" t="s">
        <v>120</v>
      </c>
      <c r="AG666" s="143" t="s">
        <v>121</v>
      </c>
      <c r="AH666" s="143"/>
      <c r="AI666" s="138" t="s">
        <v>4411</v>
      </c>
      <c r="AJ666" s="133" t="s">
        <v>124</v>
      </c>
      <c r="AK666" s="133" t="s">
        <v>123</v>
      </c>
      <c r="AL666" s="133"/>
      <c r="AM666" s="133"/>
      <c r="AN666" s="133" t="s">
        <v>42</v>
      </c>
      <c r="AO666" s="133" t="s">
        <v>42</v>
      </c>
      <c r="AP666" s="133" t="s">
        <v>5353</v>
      </c>
      <c r="AQ666" s="133" t="s">
        <v>5329</v>
      </c>
      <c r="AR666" s="137"/>
      <c r="AS666" s="137"/>
      <c r="AT666" s="137"/>
      <c r="AU666" s="133">
        <v>1002039522</v>
      </c>
      <c r="AV666" s="133" t="s">
        <v>5430</v>
      </c>
      <c r="AW666" s="133" t="s">
        <v>5431</v>
      </c>
      <c r="AX666" s="138" t="s">
        <v>8179</v>
      </c>
      <c r="AY666" s="138"/>
      <c r="AZ666" s="138"/>
      <c r="BA666" s="138"/>
      <c r="BB666" s="138"/>
      <c r="BC666" s="300">
        <v>2026063379</v>
      </c>
      <c r="BD666" s="300" t="s">
        <v>9526</v>
      </c>
      <c r="BE666" s="138"/>
    </row>
    <row r="667" spans="1:57" s="140" customFormat="1" ht="12" customHeight="1">
      <c r="A667" s="119">
        <v>2014</v>
      </c>
      <c r="B667" s="119" t="s">
        <v>343</v>
      </c>
      <c r="C667" s="119">
        <v>2014</v>
      </c>
      <c r="D667" s="131">
        <v>5700241108</v>
      </c>
      <c r="E667" s="131" t="str">
        <f t="shared" si="35"/>
        <v>SIM</v>
      </c>
      <c r="F667" s="131" t="str">
        <f t="shared" si="36"/>
        <v>SIM</v>
      </c>
      <c r="G667" s="132">
        <v>41724</v>
      </c>
      <c r="H667" s="119" t="s">
        <v>87</v>
      </c>
      <c r="I667" s="119" t="s">
        <v>45</v>
      </c>
      <c r="J667" s="119">
        <v>192</v>
      </c>
      <c r="K667" s="119">
        <v>448</v>
      </c>
      <c r="L667" s="119">
        <v>8</v>
      </c>
      <c r="M667" s="119">
        <v>8</v>
      </c>
      <c r="N667" s="119">
        <v>16</v>
      </c>
      <c r="O667" s="119" t="s">
        <v>46</v>
      </c>
      <c r="P667" s="119" t="s">
        <v>46</v>
      </c>
      <c r="Q667" s="133" t="s">
        <v>43</v>
      </c>
      <c r="R667" s="134" t="s">
        <v>18</v>
      </c>
      <c r="S667" s="134" t="s">
        <v>8851</v>
      </c>
      <c r="T667" s="134" t="s">
        <v>63</v>
      </c>
      <c r="U667" s="119">
        <v>11</v>
      </c>
      <c r="V667" s="134">
        <v>11641</v>
      </c>
      <c r="W667" s="135" t="s">
        <v>2272</v>
      </c>
      <c r="X667" s="136" t="str">
        <f t="shared" si="37"/>
        <v>11641SZALV</v>
      </c>
      <c r="Y667" s="137" t="s">
        <v>5403</v>
      </c>
      <c r="Z667" s="119" t="s">
        <v>327</v>
      </c>
      <c r="AA667" s="119" t="s">
        <v>722</v>
      </c>
      <c r="AB667" s="131" t="s">
        <v>5404</v>
      </c>
      <c r="AC667" s="119" t="s">
        <v>52</v>
      </c>
      <c r="AD667" s="119" t="s">
        <v>42</v>
      </c>
      <c r="AE667" s="119" t="s">
        <v>5405</v>
      </c>
      <c r="AF667" s="143" t="s">
        <v>311</v>
      </c>
      <c r="AG667" s="143" t="s">
        <v>1443</v>
      </c>
      <c r="AH667" s="143"/>
      <c r="AI667" s="119" t="s">
        <v>2737</v>
      </c>
      <c r="AJ667" s="133" t="s">
        <v>124</v>
      </c>
      <c r="AK667" s="133" t="s">
        <v>123</v>
      </c>
      <c r="AL667" s="133"/>
      <c r="AM667" s="133"/>
      <c r="AN667" s="133" t="s">
        <v>42</v>
      </c>
      <c r="AO667" s="133" t="s">
        <v>42</v>
      </c>
      <c r="AP667" s="133" t="s">
        <v>112</v>
      </c>
      <c r="AQ667" s="133" t="s">
        <v>102</v>
      </c>
      <c r="AR667" s="137"/>
      <c r="AS667" s="137"/>
      <c r="AT667" s="137"/>
      <c r="AU667" s="133">
        <v>1002039476</v>
      </c>
      <c r="AV667" s="133" t="s">
        <v>5406</v>
      </c>
      <c r="AW667" s="133" t="s">
        <v>5407</v>
      </c>
      <c r="AX667" s="138"/>
      <c r="AY667" s="138"/>
      <c r="AZ667" s="138"/>
      <c r="BA667" s="138"/>
      <c r="BB667" s="138"/>
      <c r="BC667" s="300">
        <v>1892063257</v>
      </c>
      <c r="BD667" s="300" t="s">
        <v>9527</v>
      </c>
      <c r="BE667" s="138"/>
    </row>
    <row r="668" spans="1:57" s="140" customFormat="1" ht="12" customHeight="1">
      <c r="A668" s="119">
        <v>2014</v>
      </c>
      <c r="B668" s="119" t="s">
        <v>343</v>
      </c>
      <c r="C668" s="119">
        <v>2014</v>
      </c>
      <c r="D668" s="131">
        <v>5700171791</v>
      </c>
      <c r="E668" s="131" t="str">
        <f t="shared" si="35"/>
        <v>SIM</v>
      </c>
      <c r="F668" s="131" t="str">
        <f t="shared" si="36"/>
        <v>SIM</v>
      </c>
      <c r="G668" s="132">
        <v>41705</v>
      </c>
      <c r="H668" s="119" t="s">
        <v>87</v>
      </c>
      <c r="I668" s="119" t="s">
        <v>45</v>
      </c>
      <c r="J668" s="119">
        <v>192</v>
      </c>
      <c r="K668" s="119">
        <v>448</v>
      </c>
      <c r="L668" s="119">
        <v>8</v>
      </c>
      <c r="M668" s="119">
        <v>8</v>
      </c>
      <c r="N668" s="119">
        <v>16</v>
      </c>
      <c r="O668" s="119" t="s">
        <v>46</v>
      </c>
      <c r="P668" s="119" t="s">
        <v>46</v>
      </c>
      <c r="Q668" s="133" t="s">
        <v>46</v>
      </c>
      <c r="R668" s="134" t="s">
        <v>18</v>
      </c>
      <c r="S668" s="134" t="s">
        <v>8851</v>
      </c>
      <c r="T668" s="134" t="s">
        <v>63</v>
      </c>
      <c r="U668" s="119">
        <v>11</v>
      </c>
      <c r="V668" s="134">
        <v>11641</v>
      </c>
      <c r="W668" s="135" t="s">
        <v>5408</v>
      </c>
      <c r="X668" s="136" t="str">
        <f t="shared" si="37"/>
        <v>11641SZAVO</v>
      </c>
      <c r="Y668" s="137" t="s">
        <v>5409</v>
      </c>
      <c r="Z668" s="119" t="s">
        <v>327</v>
      </c>
      <c r="AA668" s="119" t="s">
        <v>722</v>
      </c>
      <c r="AB668" s="131" t="s">
        <v>5410</v>
      </c>
      <c r="AC668" s="119" t="s">
        <v>52</v>
      </c>
      <c r="AD668" s="119" t="s">
        <v>42</v>
      </c>
      <c r="AE668" s="119" t="s">
        <v>5405</v>
      </c>
      <c r="AF668" s="143" t="s">
        <v>311</v>
      </c>
      <c r="AG668" s="143" t="s">
        <v>1443</v>
      </c>
      <c r="AH668" s="143"/>
      <c r="AI668" s="119" t="s">
        <v>2737</v>
      </c>
      <c r="AJ668" s="133" t="s">
        <v>124</v>
      </c>
      <c r="AK668" s="133" t="s">
        <v>123</v>
      </c>
      <c r="AL668" s="133"/>
      <c r="AM668" s="133"/>
      <c r="AN668" s="133" t="s">
        <v>42</v>
      </c>
      <c r="AO668" s="133" t="s">
        <v>42</v>
      </c>
      <c r="AP668" s="133" t="s">
        <v>112</v>
      </c>
      <c r="AQ668" s="133" t="s">
        <v>102</v>
      </c>
      <c r="AR668" s="137"/>
      <c r="AS668" s="137"/>
      <c r="AT668" s="137"/>
      <c r="AU668" s="133">
        <v>1002039425</v>
      </c>
      <c r="AV668" s="133" t="s">
        <v>5411</v>
      </c>
      <c r="AW668" s="133" t="s">
        <v>5412</v>
      </c>
      <c r="AX668" s="138"/>
      <c r="AY668" s="138"/>
      <c r="AZ668" s="138"/>
      <c r="BA668" s="138"/>
      <c r="BB668" s="138"/>
      <c r="BC668" s="300">
        <v>1892063257</v>
      </c>
      <c r="BD668" s="300" t="s">
        <v>9528</v>
      </c>
      <c r="BE668" s="138"/>
    </row>
    <row r="669" spans="1:57" s="140" customFormat="1" ht="12" customHeight="1">
      <c r="A669" s="119">
        <v>2014</v>
      </c>
      <c r="B669" s="119" t="s">
        <v>343</v>
      </c>
      <c r="C669" s="119">
        <v>2014</v>
      </c>
      <c r="D669" s="131">
        <v>5700230011</v>
      </c>
      <c r="E669" s="131" t="str">
        <f t="shared" si="35"/>
        <v>SIM</v>
      </c>
      <c r="F669" s="131" t="str">
        <f t="shared" si="36"/>
        <v>SIM</v>
      </c>
      <c r="G669" s="132">
        <v>41849</v>
      </c>
      <c r="H669" s="119" t="s">
        <v>44</v>
      </c>
      <c r="I669" s="119" t="s">
        <v>62</v>
      </c>
      <c r="J669" s="119">
        <v>192</v>
      </c>
      <c r="K669" s="119">
        <v>432</v>
      </c>
      <c r="L669" s="119">
        <v>4</v>
      </c>
      <c r="M669" s="119">
        <v>4</v>
      </c>
      <c r="N669" s="119">
        <v>32</v>
      </c>
      <c r="O669" s="119" t="s">
        <v>43</v>
      </c>
      <c r="P669" s="119" t="s">
        <v>43</v>
      </c>
      <c r="Q669" s="133" t="s">
        <v>43</v>
      </c>
      <c r="R669" s="134" t="s">
        <v>18</v>
      </c>
      <c r="S669" s="134" t="s">
        <v>8851</v>
      </c>
      <c r="T669" s="134" t="s">
        <v>63</v>
      </c>
      <c r="U669" s="119">
        <v>11</v>
      </c>
      <c r="V669" s="134">
        <v>11641</v>
      </c>
      <c r="W669" s="135" t="s">
        <v>5413</v>
      </c>
      <c r="X669" s="136" t="str">
        <f t="shared" si="37"/>
        <v>11641SZAVU</v>
      </c>
      <c r="Y669" s="137" t="s">
        <v>5414</v>
      </c>
      <c r="Z669" s="119" t="s">
        <v>327</v>
      </c>
      <c r="AA669" s="119" t="s">
        <v>722</v>
      </c>
      <c r="AB669" s="131" t="s">
        <v>5415</v>
      </c>
      <c r="AC669" s="119" t="s">
        <v>52</v>
      </c>
      <c r="AD669" s="119" t="s">
        <v>42</v>
      </c>
      <c r="AE669" s="119" t="s">
        <v>330</v>
      </c>
      <c r="AF669" s="143" t="s">
        <v>146</v>
      </c>
      <c r="AG669" s="143" t="s">
        <v>147</v>
      </c>
      <c r="AH669" s="143"/>
      <c r="AI669" s="119" t="s">
        <v>160</v>
      </c>
      <c r="AJ669" s="133" t="s">
        <v>124</v>
      </c>
      <c r="AK669" s="133" t="s">
        <v>123</v>
      </c>
      <c r="AL669" s="133"/>
      <c r="AM669" s="133"/>
      <c r="AN669" s="133" t="s">
        <v>42</v>
      </c>
      <c r="AO669" s="133" t="s">
        <v>42</v>
      </c>
      <c r="AP669" s="133" t="s">
        <v>112</v>
      </c>
      <c r="AQ669" s="133" t="s">
        <v>102</v>
      </c>
      <c r="AR669" s="137"/>
      <c r="AS669" s="137"/>
      <c r="AT669" s="137"/>
      <c r="AU669" s="133">
        <v>1001899480</v>
      </c>
      <c r="AV669" s="133" t="s">
        <v>5416</v>
      </c>
      <c r="AW669" s="133" t="s">
        <v>5417</v>
      </c>
      <c r="AX669" s="138" t="s">
        <v>8179</v>
      </c>
      <c r="AY669" s="138"/>
      <c r="AZ669" s="138"/>
      <c r="BA669" s="138"/>
      <c r="BB669" s="138"/>
      <c r="BC669" s="300">
        <v>2026063379</v>
      </c>
      <c r="BD669" s="300" t="s">
        <v>9529</v>
      </c>
      <c r="BE669" s="138"/>
    </row>
    <row r="670" spans="1:57" s="140" customFormat="1" ht="12" customHeight="1">
      <c r="A670" s="119">
        <v>2014</v>
      </c>
      <c r="B670" s="119" t="s">
        <v>343</v>
      </c>
      <c r="C670" s="119">
        <v>2014</v>
      </c>
      <c r="D670" s="131">
        <v>5700230015</v>
      </c>
      <c r="E670" s="131" t="str">
        <f t="shared" si="35"/>
        <v>SIM</v>
      </c>
      <c r="F670" s="131" t="str">
        <f t="shared" si="36"/>
        <v>SIM</v>
      </c>
      <c r="G670" s="132">
        <v>41862</v>
      </c>
      <c r="H670" s="119" t="s">
        <v>44</v>
      </c>
      <c r="I670" s="119" t="s">
        <v>62</v>
      </c>
      <c r="J670" s="119">
        <v>192</v>
      </c>
      <c r="K670" s="119">
        <v>432</v>
      </c>
      <c r="L670" s="119">
        <v>4</v>
      </c>
      <c r="M670" s="119">
        <v>4</v>
      </c>
      <c r="N670" s="119">
        <v>32</v>
      </c>
      <c r="O670" s="119" t="s">
        <v>43</v>
      </c>
      <c r="P670" s="119" t="s">
        <v>43</v>
      </c>
      <c r="Q670" s="133" t="s">
        <v>43</v>
      </c>
      <c r="R670" s="134" t="s">
        <v>18</v>
      </c>
      <c r="S670" s="134" t="s">
        <v>8851</v>
      </c>
      <c r="T670" s="134" t="s">
        <v>63</v>
      </c>
      <c r="U670" s="119">
        <v>11</v>
      </c>
      <c r="V670" s="134">
        <v>11641</v>
      </c>
      <c r="W670" s="135" t="s">
        <v>5418</v>
      </c>
      <c r="X670" s="136" t="str">
        <f t="shared" si="37"/>
        <v>11641SZAVV</v>
      </c>
      <c r="Y670" s="137" t="s">
        <v>5419</v>
      </c>
      <c r="Z670" s="119" t="s">
        <v>327</v>
      </c>
      <c r="AA670" s="119" t="s">
        <v>722</v>
      </c>
      <c r="AB670" s="131" t="s">
        <v>5420</v>
      </c>
      <c r="AC670" s="119" t="s">
        <v>52</v>
      </c>
      <c r="AD670" s="119" t="s">
        <v>42</v>
      </c>
      <c r="AE670" s="119" t="s">
        <v>5405</v>
      </c>
      <c r="AF670" s="119" t="s">
        <v>311</v>
      </c>
      <c r="AG670" s="119" t="s">
        <v>1443</v>
      </c>
      <c r="AH670" s="119"/>
      <c r="AI670" s="119" t="s">
        <v>313</v>
      </c>
      <c r="AJ670" s="133" t="s">
        <v>124</v>
      </c>
      <c r="AK670" s="133" t="s">
        <v>123</v>
      </c>
      <c r="AL670" s="133"/>
      <c r="AM670" s="133"/>
      <c r="AN670" s="133" t="s">
        <v>42</v>
      </c>
      <c r="AO670" s="133" t="s">
        <v>42</v>
      </c>
      <c r="AP670" s="133" t="s">
        <v>112</v>
      </c>
      <c r="AQ670" s="133" t="s">
        <v>102</v>
      </c>
      <c r="AR670" s="137"/>
      <c r="AS670" s="137"/>
      <c r="AT670" s="137"/>
      <c r="AU670" s="133">
        <v>1001899811</v>
      </c>
      <c r="AV670" s="133" t="s">
        <v>5421</v>
      </c>
      <c r="AW670" s="133" t="s">
        <v>5422</v>
      </c>
      <c r="AX670" s="138" t="s">
        <v>8179</v>
      </c>
      <c r="AY670" s="138"/>
      <c r="AZ670" s="138"/>
      <c r="BA670" s="138"/>
      <c r="BB670" s="138"/>
      <c r="BC670" s="300">
        <v>2026063379</v>
      </c>
      <c r="BD670" s="300" t="s">
        <v>9530</v>
      </c>
      <c r="BE670" s="138"/>
    </row>
    <row r="671" spans="1:57" s="140" customFormat="1" ht="12" customHeight="1">
      <c r="A671" s="119">
        <v>2014</v>
      </c>
      <c r="B671" s="119" t="s">
        <v>343</v>
      </c>
      <c r="C671" s="119">
        <v>2014</v>
      </c>
      <c r="D671" s="131" t="s">
        <v>43</v>
      </c>
      <c r="E671" s="131" t="str">
        <f t="shared" si="35"/>
        <v>SIM</v>
      </c>
      <c r="F671" s="131" t="str">
        <f t="shared" si="36"/>
        <v>SIM</v>
      </c>
      <c r="G671" s="132">
        <v>41955</v>
      </c>
      <c r="H671" s="119" t="s">
        <v>44</v>
      </c>
      <c r="I671" s="119" t="s">
        <v>62</v>
      </c>
      <c r="J671" s="119">
        <v>192</v>
      </c>
      <c r="K671" s="119">
        <v>432</v>
      </c>
      <c r="L671" s="119">
        <v>4</v>
      </c>
      <c r="M671" s="119">
        <v>4</v>
      </c>
      <c r="N671" s="119">
        <v>32</v>
      </c>
      <c r="O671" s="119" t="s">
        <v>43</v>
      </c>
      <c r="P671" s="119" t="s">
        <v>43</v>
      </c>
      <c r="Q671" s="133" t="s">
        <v>46</v>
      </c>
      <c r="R671" s="134" t="s">
        <v>18</v>
      </c>
      <c r="S671" s="134" t="s">
        <v>8851</v>
      </c>
      <c r="T671" s="134" t="s">
        <v>63</v>
      </c>
      <c r="U671" s="119">
        <v>11</v>
      </c>
      <c r="V671" s="134">
        <v>11048</v>
      </c>
      <c r="W671" s="103" t="s">
        <v>5342</v>
      </c>
      <c r="X671" s="136" t="str">
        <f t="shared" si="37"/>
        <v>11048AOBAR</v>
      </c>
      <c r="Y671" s="137" t="s">
        <v>5343</v>
      </c>
      <c r="Z671" s="119" t="s">
        <v>142</v>
      </c>
      <c r="AA671" s="119" t="s">
        <v>386</v>
      </c>
      <c r="AB671" s="131" t="s">
        <v>5344</v>
      </c>
      <c r="AC671" s="119" t="s">
        <v>52</v>
      </c>
      <c r="AD671" s="119" t="s">
        <v>388</v>
      </c>
      <c r="AE671" s="119" t="s">
        <v>145</v>
      </c>
      <c r="AF671" s="119" t="s">
        <v>146</v>
      </c>
      <c r="AG671" s="119" t="s">
        <v>147</v>
      </c>
      <c r="AH671" s="119"/>
      <c r="AI671" s="138" t="s">
        <v>3844</v>
      </c>
      <c r="AJ671" s="133" t="s">
        <v>124</v>
      </c>
      <c r="AK671" s="133" t="s">
        <v>123</v>
      </c>
      <c r="AL671" s="133"/>
      <c r="AM671" s="133"/>
      <c r="AN671" s="133" t="s">
        <v>42</v>
      </c>
      <c r="AO671" s="133" t="s">
        <v>42</v>
      </c>
      <c r="AP671" s="133" t="s">
        <v>70</v>
      </c>
      <c r="AQ671" s="133" t="s">
        <v>126</v>
      </c>
      <c r="AR671" s="137"/>
      <c r="AS671" s="137"/>
      <c r="AT671" s="137"/>
      <c r="AU671" s="133">
        <v>1001914608</v>
      </c>
      <c r="AV671" s="133" t="s">
        <v>5345</v>
      </c>
      <c r="AW671" s="133" t="s">
        <v>5346</v>
      </c>
      <c r="AX671" s="138" t="s">
        <v>8179</v>
      </c>
      <c r="AY671" s="138"/>
      <c r="AZ671" s="138"/>
      <c r="BA671" s="138"/>
      <c r="BB671" s="138"/>
      <c r="BC671" s="300">
        <v>2026063379</v>
      </c>
      <c r="BD671" s="300" t="s">
        <v>9531</v>
      </c>
      <c r="BE671" s="138"/>
    </row>
    <row r="672" spans="1:57" s="140" customFormat="1" ht="12" customHeight="1">
      <c r="A672" s="119">
        <v>2014</v>
      </c>
      <c r="B672" s="119" t="s">
        <v>343</v>
      </c>
      <c r="C672" s="119">
        <v>2014</v>
      </c>
      <c r="D672" s="131">
        <v>5700150197</v>
      </c>
      <c r="E672" s="131" t="str">
        <f t="shared" si="35"/>
        <v>SIM</v>
      </c>
      <c r="F672" s="131" t="str">
        <f t="shared" si="36"/>
        <v>SIM</v>
      </c>
      <c r="G672" s="132">
        <v>41864</v>
      </c>
      <c r="H672" s="119" t="s">
        <v>44</v>
      </c>
      <c r="I672" s="119" t="s">
        <v>45</v>
      </c>
      <c r="J672" s="119">
        <v>192</v>
      </c>
      <c r="K672" s="119">
        <v>432</v>
      </c>
      <c r="L672" s="119">
        <v>4</v>
      </c>
      <c r="M672" s="119">
        <v>4</v>
      </c>
      <c r="N672" s="119">
        <v>32</v>
      </c>
      <c r="O672" s="119" t="s">
        <v>43</v>
      </c>
      <c r="P672" s="119" t="s">
        <v>43</v>
      </c>
      <c r="Q672" s="133" t="s">
        <v>46</v>
      </c>
      <c r="R672" s="134" t="s">
        <v>18</v>
      </c>
      <c r="S672" s="134" t="s">
        <v>8851</v>
      </c>
      <c r="T672" s="134" t="s">
        <v>63</v>
      </c>
      <c r="U672" s="119">
        <v>11</v>
      </c>
      <c r="V672" s="134">
        <v>11000</v>
      </c>
      <c r="W672" s="103" t="s">
        <v>3368</v>
      </c>
      <c r="X672" s="136" t="str">
        <f t="shared" si="37"/>
        <v>11000VGBNQ</v>
      </c>
      <c r="Y672" s="137" t="s">
        <v>3369</v>
      </c>
      <c r="Z672" s="119" t="s">
        <v>346</v>
      </c>
      <c r="AA672" s="119" t="s">
        <v>132</v>
      </c>
      <c r="AB672" s="131" t="s">
        <v>3370</v>
      </c>
      <c r="AC672" s="133" t="s">
        <v>348</v>
      </c>
      <c r="AD672" s="133" t="s">
        <v>42</v>
      </c>
      <c r="AE672" s="143" t="s">
        <v>3357</v>
      </c>
      <c r="AF672" s="143" t="s">
        <v>2052</v>
      </c>
      <c r="AG672" s="143" t="s">
        <v>2053</v>
      </c>
      <c r="AH672" s="143"/>
      <c r="AI672" s="138" t="s">
        <v>2061</v>
      </c>
      <c r="AJ672" s="133" t="s">
        <v>123</v>
      </c>
      <c r="AK672" s="133" t="s">
        <v>124</v>
      </c>
      <c r="AL672" s="133"/>
      <c r="AM672" s="133"/>
      <c r="AN672" s="133" t="s">
        <v>42</v>
      </c>
      <c r="AO672" s="133" t="s">
        <v>42</v>
      </c>
      <c r="AP672" s="133" t="s">
        <v>5328</v>
      </c>
      <c r="AQ672" s="133" t="s">
        <v>5329</v>
      </c>
      <c r="AR672" s="137"/>
      <c r="AS672" s="137"/>
      <c r="AT672" s="137"/>
      <c r="AU672" s="133">
        <v>1001875580</v>
      </c>
      <c r="AV672" s="133" t="s">
        <v>3371</v>
      </c>
      <c r="AW672" s="133" t="s">
        <v>3372</v>
      </c>
      <c r="AX672" s="138" t="s">
        <v>8179</v>
      </c>
      <c r="AY672" s="138"/>
      <c r="AZ672" s="138"/>
      <c r="BA672" s="138"/>
      <c r="BB672" s="138"/>
      <c r="BC672" s="300">
        <v>2026063379</v>
      </c>
      <c r="BD672" s="300" t="s">
        <v>9214</v>
      </c>
      <c r="BE672" s="138"/>
    </row>
    <row r="673" spans="1:57" s="140" customFormat="1" ht="12" customHeight="1">
      <c r="A673" s="119">
        <v>2014</v>
      </c>
      <c r="B673" s="119" t="s">
        <v>343</v>
      </c>
      <c r="C673" s="119">
        <v>2014</v>
      </c>
      <c r="D673" s="131">
        <v>5700230003</v>
      </c>
      <c r="E673" s="131" t="str">
        <f t="shared" si="35"/>
        <v>SIM</v>
      </c>
      <c r="F673" s="131" t="str">
        <f t="shared" si="36"/>
        <v>SIM</v>
      </c>
      <c r="G673" s="132">
        <v>41866</v>
      </c>
      <c r="H673" s="119" t="s">
        <v>44</v>
      </c>
      <c r="I673" s="119" t="s">
        <v>45</v>
      </c>
      <c r="J673" s="119">
        <v>192</v>
      </c>
      <c r="K673" s="119">
        <v>432</v>
      </c>
      <c r="L673" s="119">
        <v>4</v>
      </c>
      <c r="M673" s="119">
        <v>4</v>
      </c>
      <c r="N673" s="119">
        <v>32</v>
      </c>
      <c r="O673" s="119" t="s">
        <v>43</v>
      </c>
      <c r="P673" s="119" t="s">
        <v>43</v>
      </c>
      <c r="Q673" s="133" t="s">
        <v>46</v>
      </c>
      <c r="R673" s="134" t="s">
        <v>18</v>
      </c>
      <c r="S673" s="134" t="s">
        <v>8851</v>
      </c>
      <c r="T673" s="134" t="s">
        <v>63</v>
      </c>
      <c r="U673" s="119">
        <v>11</v>
      </c>
      <c r="V673" s="134">
        <v>11370</v>
      </c>
      <c r="W673" s="135" t="s">
        <v>5374</v>
      </c>
      <c r="X673" s="136" t="str">
        <f t="shared" si="37"/>
        <v>11370JICCU</v>
      </c>
      <c r="Y673" s="137" t="s">
        <v>5375</v>
      </c>
      <c r="Z673" s="119" t="s">
        <v>116</v>
      </c>
      <c r="AA673" s="119" t="s">
        <v>117</v>
      </c>
      <c r="AB673" s="131" t="s">
        <v>5376</v>
      </c>
      <c r="AC673" s="119" t="s">
        <v>52</v>
      </c>
      <c r="AD673" s="119" t="s">
        <v>42</v>
      </c>
      <c r="AE673" s="119" t="s">
        <v>339</v>
      </c>
      <c r="AF673" s="119" t="s">
        <v>341</v>
      </c>
      <c r="AG673" s="119" t="s">
        <v>340</v>
      </c>
      <c r="AH673" s="119"/>
      <c r="AI673" s="119" t="s">
        <v>4220</v>
      </c>
      <c r="AJ673" s="133" t="s">
        <v>123</v>
      </c>
      <c r="AK673" s="133" t="s">
        <v>124</v>
      </c>
      <c r="AL673" s="133"/>
      <c r="AM673" s="133"/>
      <c r="AN673" s="133" t="s">
        <v>42</v>
      </c>
      <c r="AO673" s="133" t="s">
        <v>42</v>
      </c>
      <c r="AP673" s="133">
        <v>1530</v>
      </c>
      <c r="AQ673" s="133" t="s">
        <v>126</v>
      </c>
      <c r="AR673" s="137"/>
      <c r="AS673" s="137"/>
      <c r="AT673" s="137"/>
      <c r="AU673" s="133">
        <v>1001899862</v>
      </c>
      <c r="AV673" s="133" t="s">
        <v>5377</v>
      </c>
      <c r="AW673" s="133" t="s">
        <v>5378</v>
      </c>
      <c r="AX673" s="138" t="s">
        <v>8179</v>
      </c>
      <c r="AY673" s="138"/>
      <c r="AZ673" s="138"/>
      <c r="BA673" s="138"/>
      <c r="BB673" s="138"/>
      <c r="BC673" s="300">
        <v>2026063379</v>
      </c>
      <c r="BD673" s="300" t="s">
        <v>9532</v>
      </c>
      <c r="BE673" s="138"/>
    </row>
    <row r="674" spans="1:57" s="140" customFormat="1" ht="12" customHeight="1">
      <c r="A674" s="119">
        <v>2014</v>
      </c>
      <c r="B674" s="119" t="s">
        <v>343</v>
      </c>
      <c r="C674" s="119">
        <v>2014</v>
      </c>
      <c r="D674" s="131">
        <v>5700241107</v>
      </c>
      <c r="E674" s="131" t="str">
        <f t="shared" si="35"/>
        <v>SIM</v>
      </c>
      <c r="F674" s="131" t="str">
        <f t="shared" si="36"/>
        <v>SIM</v>
      </c>
      <c r="G674" s="132">
        <v>41576</v>
      </c>
      <c r="H674" s="119" t="s">
        <v>87</v>
      </c>
      <c r="I674" s="119" t="s">
        <v>45</v>
      </c>
      <c r="J674" s="119">
        <v>192</v>
      </c>
      <c r="K674" s="119">
        <v>448</v>
      </c>
      <c r="L674" s="119">
        <v>8</v>
      </c>
      <c r="M674" s="119">
        <v>8</v>
      </c>
      <c r="N674" s="119">
        <v>16</v>
      </c>
      <c r="O674" s="119" t="s">
        <v>46</v>
      </c>
      <c r="P674" s="119" t="s">
        <v>46</v>
      </c>
      <c r="Q674" s="133" t="s">
        <v>43</v>
      </c>
      <c r="R674" s="134" t="s">
        <v>18</v>
      </c>
      <c r="S674" s="134" t="s">
        <v>8851</v>
      </c>
      <c r="T674" s="134" t="s">
        <v>63</v>
      </c>
      <c r="U674" s="119">
        <v>11</v>
      </c>
      <c r="V674" s="134">
        <v>11633</v>
      </c>
      <c r="W674" s="103" t="s">
        <v>1850</v>
      </c>
      <c r="X674" s="136" t="str">
        <f t="shared" si="37"/>
        <v>11633PSCEG</v>
      </c>
      <c r="Y674" s="137" t="s">
        <v>1851</v>
      </c>
      <c r="Z674" s="119" t="s">
        <v>1829</v>
      </c>
      <c r="AA674" s="119" t="s">
        <v>1281</v>
      </c>
      <c r="AB674" s="131" t="s">
        <v>1852</v>
      </c>
      <c r="AC674" s="119" t="s">
        <v>87</v>
      </c>
      <c r="AD674" s="119" t="s">
        <v>42</v>
      </c>
      <c r="AE674" s="119" t="s">
        <v>1853</v>
      </c>
      <c r="AF674" s="119" t="s">
        <v>120</v>
      </c>
      <c r="AG674" s="119" t="s">
        <v>121</v>
      </c>
      <c r="AH674" s="119"/>
      <c r="AI674" s="138" t="s">
        <v>122</v>
      </c>
      <c r="AJ674" s="133" t="s">
        <v>124</v>
      </c>
      <c r="AK674" s="133" t="s">
        <v>123</v>
      </c>
      <c r="AL674" s="133"/>
      <c r="AM674" s="133"/>
      <c r="AN674" s="133" t="s">
        <v>42</v>
      </c>
      <c r="AO674" s="133" t="s">
        <v>42</v>
      </c>
      <c r="AP674" s="133" t="s">
        <v>5353</v>
      </c>
      <c r="AQ674" s="133" t="s">
        <v>5329</v>
      </c>
      <c r="AR674" s="137"/>
      <c r="AS674" s="137"/>
      <c r="AT674" s="137"/>
      <c r="AU674" s="133">
        <v>1001898300</v>
      </c>
      <c r="AV674" s="133" t="s">
        <v>1854</v>
      </c>
      <c r="AW674" s="133" t="s">
        <v>1855</v>
      </c>
      <c r="AX674" s="138"/>
      <c r="AY674" s="138"/>
      <c r="AZ674" s="138"/>
      <c r="BA674" s="138"/>
      <c r="BB674" s="138"/>
      <c r="BC674" s="300">
        <v>1892063257</v>
      </c>
      <c r="BD674" s="300" t="s">
        <v>9035</v>
      </c>
      <c r="BE674" s="138"/>
    </row>
    <row r="675" spans="1:57" s="140" customFormat="1" ht="12" customHeight="1">
      <c r="A675" s="119">
        <v>2014</v>
      </c>
      <c r="B675" s="119" t="s">
        <v>343</v>
      </c>
      <c r="C675" s="119">
        <v>2014</v>
      </c>
      <c r="D675" s="131" t="s">
        <v>43</v>
      </c>
      <c r="E675" s="131" t="str">
        <f t="shared" si="35"/>
        <v>SIM</v>
      </c>
      <c r="F675" s="131" t="str">
        <f t="shared" si="36"/>
        <v>SIM</v>
      </c>
      <c r="G675" s="132">
        <v>42030</v>
      </c>
      <c r="H675" s="119" t="s">
        <v>8374</v>
      </c>
      <c r="I675" s="119" t="s">
        <v>45</v>
      </c>
      <c r="J675" s="119">
        <v>192</v>
      </c>
      <c r="K675" s="119">
        <v>432</v>
      </c>
      <c r="L675" s="119">
        <v>4</v>
      </c>
      <c r="M675" s="119">
        <v>0</v>
      </c>
      <c r="N675" s="119">
        <v>24</v>
      </c>
      <c r="O675" s="119" t="s">
        <v>46</v>
      </c>
      <c r="P675" s="119" t="s">
        <v>46</v>
      </c>
      <c r="Q675" s="133" t="s">
        <v>43</v>
      </c>
      <c r="R675" s="134" t="s">
        <v>18</v>
      </c>
      <c r="S675" s="134" t="s">
        <v>8851</v>
      </c>
      <c r="T675" s="134" t="s">
        <v>63</v>
      </c>
      <c r="U675" s="119">
        <v>11</v>
      </c>
      <c r="V675" s="134">
        <v>11633</v>
      </c>
      <c r="W675" s="103" t="s">
        <v>5397</v>
      </c>
      <c r="X675" s="136" t="str">
        <f t="shared" si="37"/>
        <v>11633PSCEL</v>
      </c>
      <c r="Y675" s="137" t="s">
        <v>5398</v>
      </c>
      <c r="Z675" s="119" t="s">
        <v>1829</v>
      </c>
      <c r="AA675" s="119" t="s">
        <v>1281</v>
      </c>
      <c r="AB675" s="131" t="s">
        <v>5399</v>
      </c>
      <c r="AC675" s="119" t="s">
        <v>87</v>
      </c>
      <c r="AD675" s="119" t="s">
        <v>42</v>
      </c>
      <c r="AE675" s="119" t="s">
        <v>1853</v>
      </c>
      <c r="AF675" s="119" t="s">
        <v>120</v>
      </c>
      <c r="AG675" s="119" t="s">
        <v>121</v>
      </c>
      <c r="AH675" s="119"/>
      <c r="AI675" s="138" t="s">
        <v>4095</v>
      </c>
      <c r="AJ675" s="133" t="s">
        <v>124</v>
      </c>
      <c r="AK675" s="133" t="s">
        <v>123</v>
      </c>
      <c r="AL675" s="133"/>
      <c r="AM675" s="133"/>
      <c r="AN675" s="133" t="s">
        <v>42</v>
      </c>
      <c r="AO675" s="133" t="s">
        <v>42</v>
      </c>
      <c r="AP675" s="133" t="s">
        <v>1052</v>
      </c>
      <c r="AQ675" s="133" t="s">
        <v>102</v>
      </c>
      <c r="AR675" s="137"/>
      <c r="AS675" s="137"/>
      <c r="AT675" s="137"/>
      <c r="AU675" s="133">
        <v>1002201168</v>
      </c>
      <c r="AV675" s="133" t="s">
        <v>8208</v>
      </c>
      <c r="AW675" s="133"/>
      <c r="AX675" s="138"/>
      <c r="AY675" s="138"/>
      <c r="AZ675" s="138"/>
      <c r="BA675" s="138"/>
      <c r="BB675" s="138"/>
      <c r="BC675" s="300">
        <v>1440084644</v>
      </c>
      <c r="BD675" s="300" t="s">
        <v>9533</v>
      </c>
      <c r="BE675" s="138"/>
    </row>
    <row r="676" spans="1:57" s="140" customFormat="1" ht="12" customHeight="1">
      <c r="A676" s="119">
        <v>2014</v>
      </c>
      <c r="B676" s="119" t="s">
        <v>343</v>
      </c>
      <c r="C676" s="119">
        <v>2014</v>
      </c>
      <c r="D676" s="131" t="s">
        <v>43</v>
      </c>
      <c r="E676" s="131" t="str">
        <f t="shared" si="35"/>
        <v>SIM</v>
      </c>
      <c r="F676" s="131" t="str">
        <f t="shared" si="36"/>
        <v>SIM</v>
      </c>
      <c r="G676" s="132">
        <v>41978</v>
      </c>
      <c r="H676" s="119" t="s">
        <v>44</v>
      </c>
      <c r="I676" s="119" t="s">
        <v>62</v>
      </c>
      <c r="J676" s="119">
        <v>192</v>
      </c>
      <c r="K676" s="119">
        <v>432</v>
      </c>
      <c r="L676" s="119">
        <v>4</v>
      </c>
      <c r="M676" s="119">
        <v>4</v>
      </c>
      <c r="N676" s="119">
        <v>32</v>
      </c>
      <c r="O676" s="119" t="s">
        <v>43</v>
      </c>
      <c r="P676" s="119" t="s">
        <v>43</v>
      </c>
      <c r="Q676" s="133" t="s">
        <v>43</v>
      </c>
      <c r="R676" s="134" t="s">
        <v>18</v>
      </c>
      <c r="S676" s="134" t="s">
        <v>8851</v>
      </c>
      <c r="T676" s="134" t="s">
        <v>63</v>
      </c>
      <c r="U676" s="119">
        <v>11</v>
      </c>
      <c r="V676" s="134">
        <v>11633</v>
      </c>
      <c r="W676" s="103" t="s">
        <v>5400</v>
      </c>
      <c r="X676" s="136" t="str">
        <f t="shared" si="37"/>
        <v>11633PSCKK</v>
      </c>
      <c r="Y676" s="137" t="s">
        <v>5401</v>
      </c>
      <c r="Z676" s="119" t="s">
        <v>1829</v>
      </c>
      <c r="AA676" s="119" t="s">
        <v>1281</v>
      </c>
      <c r="AB676" s="131" t="s">
        <v>5402</v>
      </c>
      <c r="AC676" s="119" t="s">
        <v>87</v>
      </c>
      <c r="AD676" s="119" t="s">
        <v>42</v>
      </c>
      <c r="AE676" s="119" t="s">
        <v>1853</v>
      </c>
      <c r="AF676" s="119" t="s">
        <v>120</v>
      </c>
      <c r="AG676" s="119" t="s">
        <v>121</v>
      </c>
      <c r="AH676" s="119"/>
      <c r="AI676" s="138" t="s">
        <v>4095</v>
      </c>
      <c r="AJ676" s="133" t="s">
        <v>124</v>
      </c>
      <c r="AK676" s="133" t="s">
        <v>123</v>
      </c>
      <c r="AL676" s="133"/>
      <c r="AM676" s="133"/>
      <c r="AN676" s="133" t="s">
        <v>42</v>
      </c>
      <c r="AO676" s="133" t="s">
        <v>42</v>
      </c>
      <c r="AP676" s="133" t="s">
        <v>70</v>
      </c>
      <c r="AQ676" s="133" t="s">
        <v>126</v>
      </c>
      <c r="AR676" s="137"/>
      <c r="AS676" s="137"/>
      <c r="AT676" s="137"/>
      <c r="AU676" s="133">
        <v>1002032331</v>
      </c>
      <c r="AV676" s="133" t="s">
        <v>8287</v>
      </c>
      <c r="AW676" s="133" t="s">
        <v>8287</v>
      </c>
      <c r="AX676" s="138" t="s">
        <v>8179</v>
      </c>
      <c r="AY676" s="138"/>
      <c r="AZ676" s="138"/>
      <c r="BA676" s="138"/>
      <c r="BB676" s="138"/>
      <c r="BC676" s="300">
        <v>2026063379</v>
      </c>
      <c r="BD676" s="300" t="s">
        <v>9534</v>
      </c>
      <c r="BE676" s="138"/>
    </row>
    <row r="677" spans="1:57" s="140" customFormat="1" ht="12" customHeight="1">
      <c r="A677" s="119">
        <v>2014</v>
      </c>
      <c r="B677" s="119" t="s">
        <v>343</v>
      </c>
      <c r="C677" s="119">
        <v>2014</v>
      </c>
      <c r="D677" s="131">
        <v>5700230007</v>
      </c>
      <c r="E677" s="131" t="str">
        <f t="shared" si="35"/>
        <v>SIM</v>
      </c>
      <c r="F677" s="131" t="str">
        <f t="shared" si="36"/>
        <v>SIM</v>
      </c>
      <c r="G677" s="132">
        <v>41354</v>
      </c>
      <c r="H677" s="119" t="s">
        <v>44</v>
      </c>
      <c r="I677" s="119" t="s">
        <v>62</v>
      </c>
      <c r="J677" s="119">
        <v>240</v>
      </c>
      <c r="K677" s="119">
        <v>432</v>
      </c>
      <c r="L677" s="119">
        <v>4</v>
      </c>
      <c r="M677" s="119">
        <v>4</v>
      </c>
      <c r="N677" s="119">
        <v>32</v>
      </c>
      <c r="O677" s="119" t="s">
        <v>43</v>
      </c>
      <c r="P677" s="119" t="s">
        <v>43</v>
      </c>
      <c r="Q677" s="133" t="s">
        <v>43</v>
      </c>
      <c r="R677" s="134" t="s">
        <v>18</v>
      </c>
      <c r="S677" s="134" t="s">
        <v>8851</v>
      </c>
      <c r="T677" s="134" t="s">
        <v>47</v>
      </c>
      <c r="U677" s="119">
        <v>11</v>
      </c>
      <c r="V677" s="134">
        <v>11000</v>
      </c>
      <c r="W677" s="135" t="s">
        <v>344</v>
      </c>
      <c r="X677" s="136" t="str">
        <f t="shared" si="37"/>
        <v>11000MDCRY</v>
      </c>
      <c r="Y677" s="137" t="s">
        <v>345</v>
      </c>
      <c r="Z677" s="119" t="s">
        <v>346</v>
      </c>
      <c r="AA677" s="119" t="s">
        <v>67</v>
      </c>
      <c r="AB677" s="131" t="s">
        <v>347</v>
      </c>
      <c r="AC677" s="119" t="s">
        <v>348</v>
      </c>
      <c r="AD677" s="119" t="s">
        <v>42</v>
      </c>
      <c r="AE677" s="143" t="s">
        <v>906</v>
      </c>
      <c r="AF677" s="143" t="s">
        <v>350</v>
      </c>
      <c r="AG677" s="143" t="s">
        <v>351</v>
      </c>
      <c r="AH677" s="142"/>
      <c r="AI677" s="138" t="s">
        <v>352</v>
      </c>
      <c r="AJ677" s="133" t="s">
        <v>123</v>
      </c>
      <c r="AK677" s="133" t="s">
        <v>124</v>
      </c>
      <c r="AL677" s="133"/>
      <c r="AM677" s="133"/>
      <c r="AN677" s="133" t="s">
        <v>42</v>
      </c>
      <c r="AO677" s="133" t="s">
        <v>42</v>
      </c>
      <c r="AP677" s="133" t="s">
        <v>5328</v>
      </c>
      <c r="AQ677" s="133" t="s">
        <v>5329</v>
      </c>
      <c r="AR677" s="137"/>
      <c r="AS677" s="137"/>
      <c r="AT677" s="137"/>
      <c r="AU677" s="133">
        <v>1001899358</v>
      </c>
      <c r="AV677" s="133" t="s">
        <v>353</v>
      </c>
      <c r="AW677" s="133" t="s">
        <v>354</v>
      </c>
      <c r="AX677" s="138" t="s">
        <v>8179</v>
      </c>
      <c r="AY677" s="138"/>
      <c r="AZ677" s="138"/>
      <c r="BA677" s="138"/>
      <c r="BB677" s="138"/>
      <c r="BC677" s="300">
        <v>2026063379</v>
      </c>
      <c r="BD677" s="300" t="s">
        <v>8916</v>
      </c>
      <c r="BE677" s="138"/>
    </row>
    <row r="678" spans="1:57" s="140" customFormat="1" ht="12" customHeight="1">
      <c r="A678" s="119">
        <v>2014</v>
      </c>
      <c r="B678" s="119" t="s">
        <v>343</v>
      </c>
      <c r="C678" s="119">
        <v>2014</v>
      </c>
      <c r="D678" s="131">
        <v>5700247794</v>
      </c>
      <c r="E678" s="131" t="str">
        <f t="shared" si="35"/>
        <v>SIM</v>
      </c>
      <c r="F678" s="131" t="str">
        <f t="shared" si="36"/>
        <v>SIM</v>
      </c>
      <c r="G678" s="132">
        <v>41383</v>
      </c>
      <c r="H678" s="119" t="s">
        <v>44</v>
      </c>
      <c r="I678" s="119" t="s">
        <v>45</v>
      </c>
      <c r="J678" s="119">
        <v>192</v>
      </c>
      <c r="K678" s="119">
        <v>432</v>
      </c>
      <c r="L678" s="119">
        <v>4</v>
      </c>
      <c r="M678" s="119">
        <v>4</v>
      </c>
      <c r="N678" s="119">
        <v>32</v>
      </c>
      <c r="O678" s="119" t="s">
        <v>43</v>
      </c>
      <c r="P678" s="119" t="s">
        <v>43</v>
      </c>
      <c r="Q678" s="133" t="s">
        <v>43</v>
      </c>
      <c r="R678" s="134" t="s">
        <v>18</v>
      </c>
      <c r="S678" s="134" t="s">
        <v>8851</v>
      </c>
      <c r="T678" s="134" t="s">
        <v>63</v>
      </c>
      <c r="U678" s="119">
        <v>11</v>
      </c>
      <c r="V678" s="134">
        <v>11300</v>
      </c>
      <c r="W678" s="135" t="s">
        <v>178</v>
      </c>
      <c r="X678" s="136" t="str">
        <f t="shared" si="37"/>
        <v>11300BSCVB</v>
      </c>
      <c r="Y678" s="137" t="s">
        <v>179</v>
      </c>
      <c r="Z678" s="119" t="s">
        <v>180</v>
      </c>
      <c r="AA678" s="119" t="s">
        <v>181</v>
      </c>
      <c r="AB678" s="131" t="s">
        <v>182</v>
      </c>
      <c r="AC678" s="119" t="s">
        <v>52</v>
      </c>
      <c r="AD678" s="119" t="s">
        <v>42</v>
      </c>
      <c r="AE678" s="119" t="s">
        <v>145</v>
      </c>
      <c r="AF678" s="119" t="s">
        <v>146</v>
      </c>
      <c r="AG678" s="119" t="s">
        <v>147</v>
      </c>
      <c r="AH678" s="119"/>
      <c r="AI678" s="119" t="s">
        <v>160</v>
      </c>
      <c r="AJ678" s="133" t="s">
        <v>124</v>
      </c>
      <c r="AK678" s="133" t="s">
        <v>123</v>
      </c>
      <c r="AL678" s="133"/>
      <c r="AM678" s="133"/>
      <c r="AN678" s="133" t="s">
        <v>42</v>
      </c>
      <c r="AO678" s="133" t="s">
        <v>42</v>
      </c>
      <c r="AP678" s="133" t="s">
        <v>5328</v>
      </c>
      <c r="AQ678" s="133" t="s">
        <v>5329</v>
      </c>
      <c r="AR678" s="137"/>
      <c r="AS678" s="137"/>
      <c r="AT678" s="137"/>
      <c r="AU678" s="133">
        <v>698758684</v>
      </c>
      <c r="AV678" s="133" t="s">
        <v>184</v>
      </c>
      <c r="AW678" s="133" t="s">
        <v>185</v>
      </c>
      <c r="AX678" s="138" t="s">
        <v>8179</v>
      </c>
      <c r="AY678" s="138"/>
      <c r="AZ678" s="138"/>
      <c r="BA678" s="138"/>
      <c r="BB678" s="138"/>
      <c r="BC678" s="300">
        <v>2026063379</v>
      </c>
      <c r="BD678" s="300" t="s">
        <v>8954</v>
      </c>
      <c r="BE678" s="138"/>
    </row>
    <row r="679" spans="1:57" s="140" customFormat="1" ht="12" customHeight="1">
      <c r="A679" s="119">
        <v>2014</v>
      </c>
      <c r="B679" s="119" t="s">
        <v>343</v>
      </c>
      <c r="C679" s="119">
        <v>2014</v>
      </c>
      <c r="D679" s="131">
        <v>5700251953</v>
      </c>
      <c r="E679" s="131" t="str">
        <f t="shared" si="35"/>
        <v>SIM</v>
      </c>
      <c r="F679" s="131" t="str">
        <f t="shared" si="36"/>
        <v>SIM</v>
      </c>
      <c r="G679" s="132">
        <v>41866</v>
      </c>
      <c r="H679" s="119" t="s">
        <v>87</v>
      </c>
      <c r="I679" s="119" t="s">
        <v>45</v>
      </c>
      <c r="J679" s="119">
        <v>192</v>
      </c>
      <c r="K679" s="119">
        <v>448</v>
      </c>
      <c r="L679" s="119">
        <v>8</v>
      </c>
      <c r="M679" s="119">
        <v>8</v>
      </c>
      <c r="N679" s="119">
        <v>16</v>
      </c>
      <c r="O679" s="119" t="s">
        <v>43</v>
      </c>
      <c r="P679" s="119" t="s">
        <v>43</v>
      </c>
      <c r="Q679" s="133" t="s">
        <v>43</v>
      </c>
      <c r="R679" s="134" t="s">
        <v>18</v>
      </c>
      <c r="S679" s="134" t="s">
        <v>8851</v>
      </c>
      <c r="T679" s="134" t="s">
        <v>63</v>
      </c>
      <c r="U679" s="119">
        <v>11</v>
      </c>
      <c r="V679" s="134" t="s">
        <v>4155</v>
      </c>
      <c r="W679" s="135" t="s">
        <v>4156</v>
      </c>
      <c r="X679" s="136" t="str">
        <f t="shared" si="37"/>
        <v>11300BSCVL</v>
      </c>
      <c r="Y679" s="137" t="s">
        <v>4157</v>
      </c>
      <c r="Z679" s="119" t="s">
        <v>180</v>
      </c>
      <c r="AA679" s="119" t="s">
        <v>181</v>
      </c>
      <c r="AB679" s="131" t="s">
        <v>4158</v>
      </c>
      <c r="AC679" s="119" t="s">
        <v>52</v>
      </c>
      <c r="AD679" s="119" t="s">
        <v>1188</v>
      </c>
      <c r="AE679" s="119" t="s">
        <v>145</v>
      </c>
      <c r="AF679" s="119" t="s">
        <v>146</v>
      </c>
      <c r="AG679" s="119" t="s">
        <v>147</v>
      </c>
      <c r="AH679" s="119"/>
      <c r="AI679" s="119" t="s">
        <v>3931</v>
      </c>
      <c r="AJ679" s="133" t="s">
        <v>124</v>
      </c>
      <c r="AK679" s="133" t="s">
        <v>123</v>
      </c>
      <c r="AL679" s="133"/>
      <c r="AM679" s="133"/>
      <c r="AN679" s="133" t="s">
        <v>42</v>
      </c>
      <c r="AO679" s="133" t="s">
        <v>42</v>
      </c>
      <c r="AP679" s="133" t="s">
        <v>5353</v>
      </c>
      <c r="AQ679" s="133" t="s">
        <v>5329</v>
      </c>
      <c r="AR679" s="137"/>
      <c r="AS679" s="137"/>
      <c r="AT679" s="137"/>
      <c r="AU679" s="133">
        <v>1002065361</v>
      </c>
      <c r="AV679" s="133" t="s">
        <v>4159</v>
      </c>
      <c r="AW679" s="133" t="s">
        <v>4160</v>
      </c>
      <c r="AX679" s="138"/>
      <c r="AY679" s="138"/>
      <c r="AZ679" s="138"/>
      <c r="BA679" s="138"/>
      <c r="BB679" s="138"/>
      <c r="BC679" s="300">
        <v>1892063257</v>
      </c>
      <c r="BD679" s="300" t="s">
        <v>9535</v>
      </c>
      <c r="BE679" s="138"/>
    </row>
    <row r="680" spans="1:57" s="140" customFormat="1" ht="12" customHeight="1">
      <c r="A680" s="119">
        <v>2014</v>
      </c>
      <c r="B680" s="119" t="s">
        <v>343</v>
      </c>
      <c r="C680" s="119">
        <v>2014</v>
      </c>
      <c r="D680" s="131">
        <v>5700251954</v>
      </c>
      <c r="E680" s="131" t="str">
        <f t="shared" si="35"/>
        <v>SIM</v>
      </c>
      <c r="F680" s="131" t="str">
        <f t="shared" si="36"/>
        <v>SIM</v>
      </c>
      <c r="G680" s="132">
        <v>41912</v>
      </c>
      <c r="H680" s="119" t="s">
        <v>87</v>
      </c>
      <c r="I680" s="119" t="s">
        <v>45</v>
      </c>
      <c r="J680" s="119">
        <v>192</v>
      </c>
      <c r="K680" s="119">
        <v>448</v>
      </c>
      <c r="L680" s="119">
        <v>8</v>
      </c>
      <c r="M680" s="119">
        <v>8</v>
      </c>
      <c r="N680" s="119">
        <v>16</v>
      </c>
      <c r="O680" s="119" t="s">
        <v>43</v>
      </c>
      <c r="P680" s="119" t="s">
        <v>43</v>
      </c>
      <c r="Q680" s="133" t="s">
        <v>43</v>
      </c>
      <c r="R680" s="134" t="s">
        <v>18</v>
      </c>
      <c r="S680" s="134" t="s">
        <v>8851</v>
      </c>
      <c r="T680" s="134" t="s">
        <v>63</v>
      </c>
      <c r="U680" s="119">
        <v>11</v>
      </c>
      <c r="V680" s="134" t="s">
        <v>4155</v>
      </c>
      <c r="W680" s="135" t="s">
        <v>5361</v>
      </c>
      <c r="X680" s="136" t="str">
        <f t="shared" si="37"/>
        <v>11300BSCVS</v>
      </c>
      <c r="Y680" s="137" t="s">
        <v>5362</v>
      </c>
      <c r="Z680" s="119" t="s">
        <v>180</v>
      </c>
      <c r="AA680" s="119" t="s">
        <v>181</v>
      </c>
      <c r="AB680" s="131" t="s">
        <v>5363</v>
      </c>
      <c r="AC680" s="119" t="s">
        <v>52</v>
      </c>
      <c r="AD680" s="119" t="s">
        <v>1188</v>
      </c>
      <c r="AE680" s="119" t="s">
        <v>145</v>
      </c>
      <c r="AF680" s="119" t="s">
        <v>146</v>
      </c>
      <c r="AG680" s="119" t="s">
        <v>147</v>
      </c>
      <c r="AH680" s="119"/>
      <c r="AI680" s="138" t="s">
        <v>3931</v>
      </c>
      <c r="AJ680" s="133" t="s">
        <v>124</v>
      </c>
      <c r="AK680" s="133" t="s">
        <v>123</v>
      </c>
      <c r="AL680" s="133"/>
      <c r="AM680" s="133"/>
      <c r="AN680" s="133" t="s">
        <v>42</v>
      </c>
      <c r="AO680" s="133" t="s">
        <v>125</v>
      </c>
      <c r="AP680" s="133" t="s">
        <v>183</v>
      </c>
      <c r="AQ680" s="133" t="s">
        <v>71</v>
      </c>
      <c r="AR680" s="137"/>
      <c r="AS680" s="137"/>
      <c r="AT680" s="137"/>
      <c r="AU680" s="133">
        <v>1002281323</v>
      </c>
      <c r="AV680" s="133" t="s">
        <v>917</v>
      </c>
      <c r="AW680" s="133" t="s">
        <v>918</v>
      </c>
      <c r="AX680" s="138"/>
      <c r="AY680" s="138"/>
      <c r="AZ680" s="138"/>
      <c r="BA680" s="138"/>
      <c r="BB680" s="138"/>
      <c r="BC680" s="300">
        <v>1892063257</v>
      </c>
      <c r="BD680" s="300" t="s">
        <v>9536</v>
      </c>
      <c r="BE680" s="138"/>
    </row>
    <row r="681" spans="1:57" s="140" customFormat="1" ht="12" customHeight="1">
      <c r="A681" s="119">
        <v>2014</v>
      </c>
      <c r="B681" s="119" t="s">
        <v>343</v>
      </c>
      <c r="C681" s="119">
        <v>2014</v>
      </c>
      <c r="D681" s="131" t="s">
        <v>46</v>
      </c>
      <c r="E681" s="131" t="str">
        <f t="shared" si="35"/>
        <v>SIM</v>
      </c>
      <c r="F681" s="131" t="str">
        <f t="shared" si="36"/>
        <v>SIM</v>
      </c>
      <c r="G681" s="132">
        <v>41962</v>
      </c>
      <c r="H681" s="119" t="s">
        <v>8374</v>
      </c>
      <c r="I681" s="119" t="s">
        <v>62</v>
      </c>
      <c r="J681" s="119">
        <v>192</v>
      </c>
      <c r="K681" s="119">
        <v>432</v>
      </c>
      <c r="L681" s="119">
        <v>4</v>
      </c>
      <c r="M681" s="119">
        <v>0</v>
      </c>
      <c r="N681" s="119">
        <v>24</v>
      </c>
      <c r="O681" s="119" t="s">
        <v>46</v>
      </c>
      <c r="P681" s="119" t="s">
        <v>46</v>
      </c>
      <c r="Q681" s="133" t="s">
        <v>43</v>
      </c>
      <c r="R681" s="134" t="s">
        <v>18</v>
      </c>
      <c r="S681" s="134" t="s">
        <v>8851</v>
      </c>
      <c r="T681" s="134" t="s">
        <v>63</v>
      </c>
      <c r="U681" s="119">
        <v>11</v>
      </c>
      <c r="V681" s="134">
        <v>11381</v>
      </c>
      <c r="W681" s="103" t="s">
        <v>5379</v>
      </c>
      <c r="X681" s="136" t="str">
        <f t="shared" si="37"/>
        <v>11381BUDAC</v>
      </c>
      <c r="Y681" s="137" t="s">
        <v>5380</v>
      </c>
      <c r="Z681" s="119" t="s">
        <v>294</v>
      </c>
      <c r="AA681" s="119" t="s">
        <v>5381</v>
      </c>
      <c r="AB681" s="131" t="s">
        <v>5382</v>
      </c>
      <c r="AC681" s="119" t="s">
        <v>52</v>
      </c>
      <c r="AD681" s="119" t="s">
        <v>5383</v>
      </c>
      <c r="AE681" s="119" t="s">
        <v>1803</v>
      </c>
      <c r="AF681" s="119" t="s">
        <v>1443</v>
      </c>
      <c r="AG681" s="119" t="s">
        <v>311</v>
      </c>
      <c r="AH681" s="119"/>
      <c r="AI681" s="138" t="s">
        <v>3704</v>
      </c>
      <c r="AJ681" s="133" t="s">
        <v>124</v>
      </c>
      <c r="AK681" s="133" t="s">
        <v>123</v>
      </c>
      <c r="AL681" s="133"/>
      <c r="AM681" s="133"/>
      <c r="AN681" s="133" t="s">
        <v>42</v>
      </c>
      <c r="AO681" s="133" t="s">
        <v>42</v>
      </c>
      <c r="AP681" s="133" t="s">
        <v>81</v>
      </c>
      <c r="AQ681" s="133" t="s">
        <v>71</v>
      </c>
      <c r="AR681" s="137"/>
      <c r="AS681" s="137"/>
      <c r="AT681" s="137"/>
      <c r="AU681" s="133">
        <v>1002265255</v>
      </c>
      <c r="AV681" s="133">
        <v>0</v>
      </c>
      <c r="AW681" s="133"/>
      <c r="AX681" s="138"/>
      <c r="AY681" s="138"/>
      <c r="AZ681" s="138"/>
      <c r="BA681" s="138"/>
      <c r="BB681" s="138"/>
      <c r="BC681" s="300">
        <v>1440084644</v>
      </c>
      <c r="BD681" s="300" t="s">
        <v>9537</v>
      </c>
      <c r="BE681" s="138"/>
    </row>
    <row r="682" spans="1:57" s="140" customFormat="1" ht="12" customHeight="1">
      <c r="A682" s="119">
        <v>2014</v>
      </c>
      <c r="B682" s="119" t="s">
        <v>343</v>
      </c>
      <c r="C682" s="119">
        <v>2014</v>
      </c>
      <c r="D682" s="131">
        <v>5700171792</v>
      </c>
      <c r="E682" s="131" t="str">
        <f t="shared" si="35"/>
        <v>SIM</v>
      </c>
      <c r="F682" s="131" t="str">
        <f t="shared" si="36"/>
        <v>SIM</v>
      </c>
      <c r="G682" s="132">
        <v>41697</v>
      </c>
      <c r="H682" s="119" t="s">
        <v>87</v>
      </c>
      <c r="I682" s="119" t="s">
        <v>45</v>
      </c>
      <c r="J682" s="119">
        <v>192</v>
      </c>
      <c r="K682" s="119">
        <v>448</v>
      </c>
      <c r="L682" s="119">
        <v>8</v>
      </c>
      <c r="M682" s="119">
        <v>8</v>
      </c>
      <c r="N682" s="119">
        <v>16</v>
      </c>
      <c r="O682" s="119" t="s">
        <v>43</v>
      </c>
      <c r="P682" s="119" t="s">
        <v>43</v>
      </c>
      <c r="Q682" s="133" t="s">
        <v>46</v>
      </c>
      <c r="R682" s="134" t="s">
        <v>18</v>
      </c>
      <c r="S682" s="134" t="s">
        <v>8851</v>
      </c>
      <c r="T682" s="134" t="s">
        <v>63</v>
      </c>
      <c r="U682" s="119">
        <v>11</v>
      </c>
      <c r="V682" s="134">
        <v>11300</v>
      </c>
      <c r="W682" s="135" t="s">
        <v>5364</v>
      </c>
      <c r="X682" s="136" t="str">
        <f t="shared" si="37"/>
        <v>11300IDDMG</v>
      </c>
      <c r="Y682" s="137" t="s">
        <v>5365</v>
      </c>
      <c r="Z682" s="119" t="s">
        <v>180</v>
      </c>
      <c r="AA682" s="119" t="s">
        <v>2378</v>
      </c>
      <c r="AB682" s="131" t="s">
        <v>5366</v>
      </c>
      <c r="AC682" s="133" t="s">
        <v>52</v>
      </c>
      <c r="AD682" s="133" t="s">
        <v>2380</v>
      </c>
      <c r="AE682" s="143" t="s">
        <v>145</v>
      </c>
      <c r="AF682" s="143" t="s">
        <v>146</v>
      </c>
      <c r="AG682" s="143" t="s">
        <v>147</v>
      </c>
      <c r="AH682" s="143"/>
      <c r="AI682" s="119" t="s">
        <v>389</v>
      </c>
      <c r="AJ682" s="133" t="s">
        <v>124</v>
      </c>
      <c r="AK682" s="133" t="s">
        <v>123</v>
      </c>
      <c r="AL682" s="133"/>
      <c r="AM682" s="133"/>
      <c r="AN682" s="133" t="s">
        <v>42</v>
      </c>
      <c r="AO682" s="133" t="s">
        <v>42</v>
      </c>
      <c r="AP682" s="133" t="s">
        <v>112</v>
      </c>
      <c r="AQ682" s="133" t="s">
        <v>102</v>
      </c>
      <c r="AR682" s="137"/>
      <c r="AS682" s="137"/>
      <c r="AT682" s="137"/>
      <c r="AU682" s="133">
        <v>1000326826</v>
      </c>
      <c r="AV682" s="133" t="s">
        <v>5367</v>
      </c>
      <c r="AW682" s="133" t="s">
        <v>5368</v>
      </c>
      <c r="AX682" s="138"/>
      <c r="AY682" s="138"/>
      <c r="AZ682" s="138"/>
      <c r="BA682" s="138"/>
      <c r="BB682" s="138"/>
      <c r="BC682" s="300">
        <v>1892063257</v>
      </c>
      <c r="BD682" s="300" t="s">
        <v>9538</v>
      </c>
      <c r="BE682" s="138"/>
    </row>
    <row r="683" spans="1:57" s="140" customFormat="1" ht="12" customHeight="1">
      <c r="A683" s="119">
        <v>2014</v>
      </c>
      <c r="B683" s="119" t="s">
        <v>343</v>
      </c>
      <c r="C683" s="119">
        <v>2014</v>
      </c>
      <c r="D683" s="131" t="s">
        <v>43</v>
      </c>
      <c r="E683" s="131" t="str">
        <f t="shared" si="35"/>
        <v>SIM</v>
      </c>
      <c r="F683" s="131" t="str">
        <f t="shared" si="36"/>
        <v>SIM</v>
      </c>
      <c r="G683" s="132">
        <v>42080</v>
      </c>
      <c r="H683" s="119" t="s">
        <v>44</v>
      </c>
      <c r="I683" s="119" t="s">
        <v>62</v>
      </c>
      <c r="J683" s="119">
        <v>192</v>
      </c>
      <c r="K683" s="119">
        <v>432</v>
      </c>
      <c r="L683" s="119">
        <v>4</v>
      </c>
      <c r="M683" s="119">
        <v>4</v>
      </c>
      <c r="N683" s="119">
        <v>32</v>
      </c>
      <c r="O683" s="119" t="s">
        <v>43</v>
      </c>
      <c r="P683" s="119" t="s">
        <v>43</v>
      </c>
      <c r="Q683" s="133" t="s">
        <v>43</v>
      </c>
      <c r="R683" s="134" t="s">
        <v>18</v>
      </c>
      <c r="S683" s="134" t="s">
        <v>8851</v>
      </c>
      <c r="T683" s="134" t="s">
        <v>63</v>
      </c>
      <c r="U683" s="119">
        <v>11</v>
      </c>
      <c r="V683" s="134" t="s">
        <v>3926</v>
      </c>
      <c r="W683" s="135" t="s">
        <v>5322</v>
      </c>
      <c r="X683" s="136" t="str">
        <f t="shared" si="37"/>
        <v>11000JAGGQ</v>
      </c>
      <c r="Y683" s="137" t="s">
        <v>5323</v>
      </c>
      <c r="Z683" s="119" t="s">
        <v>346</v>
      </c>
      <c r="AA683" s="119" t="s">
        <v>1015</v>
      </c>
      <c r="AB683" s="131" t="s">
        <v>5324</v>
      </c>
      <c r="AC683" s="119" t="s">
        <v>348</v>
      </c>
      <c r="AD683" s="119" t="s">
        <v>42</v>
      </c>
      <c r="AE683" s="119" t="s">
        <v>2060</v>
      </c>
      <c r="AF683" s="119" t="s">
        <v>5325</v>
      </c>
      <c r="AG683" s="119" t="s">
        <v>5326</v>
      </c>
      <c r="AH683" s="119"/>
      <c r="AI683" s="133" t="s">
        <v>5327</v>
      </c>
      <c r="AJ683" s="133" t="s">
        <v>123</v>
      </c>
      <c r="AK683" s="133" t="s">
        <v>124</v>
      </c>
      <c r="AL683" s="133"/>
      <c r="AM683" s="133"/>
      <c r="AN683" s="133" t="s">
        <v>42</v>
      </c>
      <c r="AO683" s="133" t="s">
        <v>42</v>
      </c>
      <c r="AP683" s="133" t="s">
        <v>1052</v>
      </c>
      <c r="AQ683" s="133" t="s">
        <v>102</v>
      </c>
      <c r="AR683" s="137"/>
      <c r="AS683" s="137"/>
      <c r="AT683" s="137"/>
      <c r="AU683" s="133">
        <v>1002032668</v>
      </c>
      <c r="AV683" s="133" t="s">
        <v>8287</v>
      </c>
      <c r="AW683" s="133" t="s">
        <v>8287</v>
      </c>
      <c r="AX683" s="138" t="s">
        <v>8179</v>
      </c>
      <c r="AY683" s="138"/>
      <c r="AZ683" s="138"/>
      <c r="BA683" s="138"/>
      <c r="BB683" s="138"/>
      <c r="BC683" s="300">
        <v>2026063379</v>
      </c>
      <c r="BD683" s="300" t="s">
        <v>9539</v>
      </c>
      <c r="BE683" s="138"/>
    </row>
    <row r="684" spans="1:57" s="140" customFormat="1" ht="12" customHeight="1">
      <c r="A684" s="119">
        <v>2014</v>
      </c>
      <c r="B684" s="119" t="s">
        <v>343</v>
      </c>
      <c r="C684" s="119">
        <v>2014</v>
      </c>
      <c r="D684" s="131" t="s">
        <v>43</v>
      </c>
      <c r="E684" s="131" t="str">
        <f t="shared" si="35"/>
        <v>SIM</v>
      </c>
      <c r="F684" s="131" t="str">
        <f t="shared" si="36"/>
        <v>SIM</v>
      </c>
      <c r="G684" s="132">
        <v>42019</v>
      </c>
      <c r="H684" s="119" t="s">
        <v>87</v>
      </c>
      <c r="I684" s="119" t="s">
        <v>45</v>
      </c>
      <c r="J684" s="119">
        <v>192</v>
      </c>
      <c r="K684" s="119">
        <v>448</v>
      </c>
      <c r="L684" s="119">
        <v>8</v>
      </c>
      <c r="M684" s="119">
        <v>8</v>
      </c>
      <c r="N684" s="119">
        <v>16</v>
      </c>
      <c r="O684" s="119" t="s">
        <v>46</v>
      </c>
      <c r="P684" s="119" t="s">
        <v>46</v>
      </c>
      <c r="Q684" s="133" t="s">
        <v>43</v>
      </c>
      <c r="R684" s="134" t="s">
        <v>18</v>
      </c>
      <c r="S684" s="134" t="s">
        <v>8851</v>
      </c>
      <c r="T684" s="134" t="s">
        <v>63</v>
      </c>
      <c r="U684" s="119">
        <v>11</v>
      </c>
      <c r="V684" s="134" t="s">
        <v>4750</v>
      </c>
      <c r="W684" s="135" t="s">
        <v>5354</v>
      </c>
      <c r="X684" s="136" t="str">
        <f t="shared" si="37"/>
        <v>11227SSGWA</v>
      </c>
      <c r="Y684" s="137" t="s">
        <v>5355</v>
      </c>
      <c r="Z684" s="119" t="s">
        <v>1098</v>
      </c>
      <c r="AA684" s="119" t="s">
        <v>1099</v>
      </c>
      <c r="AB684" s="131" t="s">
        <v>5356</v>
      </c>
      <c r="AC684" s="119" t="s">
        <v>348</v>
      </c>
      <c r="AD684" s="119" t="s">
        <v>42</v>
      </c>
      <c r="AE684" s="119" t="s">
        <v>1101</v>
      </c>
      <c r="AF684" s="119" t="s">
        <v>350</v>
      </c>
      <c r="AG684" s="119" t="s">
        <v>351</v>
      </c>
      <c r="AH684" s="119"/>
      <c r="AI684" s="133" t="s">
        <v>3683</v>
      </c>
      <c r="AJ684" s="133" t="s">
        <v>124</v>
      </c>
      <c r="AK684" s="133" t="s">
        <v>123</v>
      </c>
      <c r="AL684" s="133"/>
      <c r="AM684" s="133"/>
      <c r="AN684" s="133" t="s">
        <v>42</v>
      </c>
      <c r="AO684" s="133" t="s">
        <v>42</v>
      </c>
      <c r="AP684" s="133" t="s">
        <v>112</v>
      </c>
      <c r="AQ684" s="133" t="s">
        <v>102</v>
      </c>
      <c r="AR684" s="137"/>
      <c r="AS684" s="137"/>
      <c r="AT684" s="137"/>
      <c r="AU684" s="133">
        <v>1002273924</v>
      </c>
      <c r="AV684" s="133" t="s">
        <v>5357</v>
      </c>
      <c r="AW684" s="133" t="s">
        <v>5358</v>
      </c>
      <c r="AX684" s="138"/>
      <c r="AY684" s="138"/>
      <c r="AZ684" s="138"/>
      <c r="BA684" s="138"/>
      <c r="BB684" s="138"/>
      <c r="BC684" s="300">
        <v>1892063257</v>
      </c>
      <c r="BD684" s="300" t="s">
        <v>9540</v>
      </c>
      <c r="BE684" s="138"/>
    </row>
    <row r="685" spans="1:57" s="140" customFormat="1" ht="12" customHeight="1">
      <c r="A685" s="119">
        <v>2014</v>
      </c>
      <c r="B685" s="119" t="s">
        <v>343</v>
      </c>
      <c r="C685" s="119">
        <v>2014</v>
      </c>
      <c r="D685" s="131">
        <v>5700163498</v>
      </c>
      <c r="E685" s="131" t="str">
        <f t="shared" si="35"/>
        <v>SIM</v>
      </c>
      <c r="F685" s="131" t="str">
        <f t="shared" si="36"/>
        <v>SIM</v>
      </c>
      <c r="G685" s="132">
        <v>41757</v>
      </c>
      <c r="H685" s="119" t="s">
        <v>87</v>
      </c>
      <c r="I685" s="119" t="s">
        <v>45</v>
      </c>
      <c r="J685" s="119">
        <v>192</v>
      </c>
      <c r="K685" s="119">
        <v>448</v>
      </c>
      <c r="L685" s="119">
        <v>8</v>
      </c>
      <c r="M685" s="119">
        <v>8</v>
      </c>
      <c r="N685" s="119">
        <v>16</v>
      </c>
      <c r="O685" s="119" t="s">
        <v>46</v>
      </c>
      <c r="P685" s="119" t="s">
        <v>46</v>
      </c>
      <c r="Q685" s="133" t="s">
        <v>46</v>
      </c>
      <c r="R685" s="134" t="s">
        <v>18</v>
      </c>
      <c r="S685" s="134" t="s">
        <v>8851</v>
      </c>
      <c r="T685" s="134" t="s">
        <v>63</v>
      </c>
      <c r="U685" s="119">
        <v>19</v>
      </c>
      <c r="V685" s="134">
        <v>11358</v>
      </c>
      <c r="W685" s="103" t="s">
        <v>5369</v>
      </c>
      <c r="X685" s="136" t="str">
        <f t="shared" si="37"/>
        <v>11358TPHJY</v>
      </c>
      <c r="Y685" s="137" t="s">
        <v>5370</v>
      </c>
      <c r="Z685" s="119" t="s">
        <v>1280</v>
      </c>
      <c r="AA685" s="119" t="s">
        <v>1287</v>
      </c>
      <c r="AB685" s="131" t="s">
        <v>5371</v>
      </c>
      <c r="AC685" s="133" t="s">
        <v>348</v>
      </c>
      <c r="AD685" s="133" t="s">
        <v>42</v>
      </c>
      <c r="AE685" s="143" t="s">
        <v>1284</v>
      </c>
      <c r="AF685" s="143" t="s">
        <v>437</v>
      </c>
      <c r="AG685" s="143" t="s">
        <v>438</v>
      </c>
      <c r="AH685" s="143"/>
      <c r="AI685" s="138" t="s">
        <v>439</v>
      </c>
      <c r="AJ685" s="133" t="s">
        <v>124</v>
      </c>
      <c r="AK685" s="133" t="s">
        <v>123</v>
      </c>
      <c r="AL685" s="133"/>
      <c r="AM685" s="133"/>
      <c r="AN685" s="133" t="s">
        <v>42</v>
      </c>
      <c r="AO685" s="133" t="s">
        <v>42</v>
      </c>
      <c r="AP685" s="133" t="s">
        <v>298</v>
      </c>
      <c r="AQ685" s="133" t="s">
        <v>126</v>
      </c>
      <c r="AR685" s="137"/>
      <c r="AS685" s="137"/>
      <c r="AT685" s="137"/>
      <c r="AU685" s="133">
        <v>1002063440</v>
      </c>
      <c r="AV685" s="133" t="s">
        <v>5372</v>
      </c>
      <c r="AW685" s="133" t="s">
        <v>5373</v>
      </c>
      <c r="AX685" s="138"/>
      <c r="AY685" s="138"/>
      <c r="AZ685" s="138"/>
      <c r="BA685" s="138"/>
      <c r="BB685" s="138"/>
      <c r="BC685" s="300">
        <v>1892063257</v>
      </c>
      <c r="BD685" s="300" t="s">
        <v>9541</v>
      </c>
      <c r="BE685" s="138"/>
    </row>
    <row r="686" spans="1:57" s="140" customFormat="1" ht="12" customHeight="1">
      <c r="A686" s="119">
        <v>2014</v>
      </c>
      <c r="B686" s="119" t="s">
        <v>343</v>
      </c>
      <c r="C686" s="119">
        <v>2014</v>
      </c>
      <c r="D686" s="131" t="s">
        <v>43</v>
      </c>
      <c r="E686" s="131" t="str">
        <f t="shared" si="35"/>
        <v>SIM</v>
      </c>
      <c r="F686" s="131" t="str">
        <f t="shared" si="36"/>
        <v>SIM</v>
      </c>
      <c r="G686" s="132">
        <v>42062</v>
      </c>
      <c r="H686" s="119" t="s">
        <v>44</v>
      </c>
      <c r="I686" s="119" t="s">
        <v>62</v>
      </c>
      <c r="J686" s="119">
        <v>240</v>
      </c>
      <c r="K686" s="119">
        <v>432</v>
      </c>
      <c r="L686" s="119">
        <v>4</v>
      </c>
      <c r="M686" s="119">
        <v>4</v>
      </c>
      <c r="N686" s="119">
        <v>32</v>
      </c>
      <c r="O686" s="119" t="s">
        <v>43</v>
      </c>
      <c r="P686" s="119" t="s">
        <v>43</v>
      </c>
      <c r="Q686" s="133" t="s">
        <v>43</v>
      </c>
      <c r="R686" s="134" t="s">
        <v>18</v>
      </c>
      <c r="S686" s="134" t="s">
        <v>8851</v>
      </c>
      <c r="T686" s="134" t="s">
        <v>63</v>
      </c>
      <c r="U686" s="119">
        <v>11</v>
      </c>
      <c r="V686" s="134" t="s">
        <v>4319</v>
      </c>
      <c r="W686" s="135" t="s">
        <v>5384</v>
      </c>
      <c r="X686" s="136" t="str">
        <f t="shared" si="37"/>
        <v>11548BAIBA</v>
      </c>
      <c r="Y686" s="137" t="s">
        <v>5385</v>
      </c>
      <c r="Z686" s="119" t="s">
        <v>1663</v>
      </c>
      <c r="AA686" s="119" t="s">
        <v>1675</v>
      </c>
      <c r="AB686" s="131" t="s">
        <v>5386</v>
      </c>
      <c r="AC686" s="119" t="s">
        <v>87</v>
      </c>
      <c r="AD686" s="119" t="s">
        <v>42</v>
      </c>
      <c r="AE686" s="143" t="s">
        <v>4323</v>
      </c>
      <c r="AF686" s="143" t="s">
        <v>120</v>
      </c>
      <c r="AG686" s="143" t="s">
        <v>5387</v>
      </c>
      <c r="AH686" s="143"/>
      <c r="AI686" s="138" t="s">
        <v>4386</v>
      </c>
      <c r="AJ686" s="133" t="s">
        <v>123</v>
      </c>
      <c r="AK686" s="133" t="s">
        <v>124</v>
      </c>
      <c r="AL686" s="133"/>
      <c r="AM686" s="133"/>
      <c r="AN686" s="133" t="s">
        <v>42</v>
      </c>
      <c r="AO686" s="133" t="s">
        <v>42</v>
      </c>
      <c r="AP686" s="133" t="s">
        <v>858</v>
      </c>
      <c r="AQ686" s="133" t="s">
        <v>126</v>
      </c>
      <c r="AR686" s="137"/>
      <c r="AS686" s="137"/>
      <c r="AT686" s="137"/>
      <c r="AU686" s="133">
        <v>1002032498</v>
      </c>
      <c r="AV686" s="133" t="s">
        <v>8287</v>
      </c>
      <c r="AW686" s="133" t="s">
        <v>8287</v>
      </c>
      <c r="AX686" s="138" t="s">
        <v>8179</v>
      </c>
      <c r="AY686" s="138"/>
      <c r="AZ686" s="138"/>
      <c r="BA686" s="138"/>
      <c r="BB686" s="138"/>
      <c r="BC686" s="300">
        <v>2026063379</v>
      </c>
      <c r="BD686" s="300" t="s">
        <v>9542</v>
      </c>
      <c r="BE686" s="138"/>
    </row>
    <row r="687" spans="1:57" s="140" customFormat="1" ht="12" customHeight="1">
      <c r="A687" s="119">
        <v>2014</v>
      </c>
      <c r="B687" s="119" t="s">
        <v>343</v>
      </c>
      <c r="C687" s="119">
        <v>2014</v>
      </c>
      <c r="D687" s="131">
        <v>5700251950</v>
      </c>
      <c r="E687" s="131" t="str">
        <f t="shared" si="35"/>
        <v>SIM</v>
      </c>
      <c r="F687" s="131" t="str">
        <f t="shared" si="36"/>
        <v>SIM</v>
      </c>
      <c r="G687" s="132">
        <v>41904</v>
      </c>
      <c r="H687" s="119" t="s">
        <v>87</v>
      </c>
      <c r="I687" s="119" t="s">
        <v>45</v>
      </c>
      <c r="J687" s="119">
        <v>192</v>
      </c>
      <c r="K687" s="119">
        <f>448+64</f>
        <v>512</v>
      </c>
      <c r="L687" s="119">
        <v>8</v>
      </c>
      <c r="M687" s="119">
        <v>8</v>
      </c>
      <c r="N687" s="119">
        <v>16</v>
      </c>
      <c r="O687" s="119" t="s">
        <v>46</v>
      </c>
      <c r="P687" s="119" t="s">
        <v>46</v>
      </c>
      <c r="Q687" s="133" t="s">
        <v>43</v>
      </c>
      <c r="R687" s="134" t="s">
        <v>18</v>
      </c>
      <c r="S687" s="134" t="s">
        <v>8851</v>
      </c>
      <c r="T687" s="134" t="s">
        <v>63</v>
      </c>
      <c r="U687" s="119">
        <v>11</v>
      </c>
      <c r="V687" s="134" t="s">
        <v>4319</v>
      </c>
      <c r="W687" s="135" t="s">
        <v>5388</v>
      </c>
      <c r="X687" s="136" t="str">
        <f t="shared" si="37"/>
        <v>11548BAIEG</v>
      </c>
      <c r="Y687" s="137" t="s">
        <v>5389</v>
      </c>
      <c r="Z687" s="119" t="s">
        <v>1663</v>
      </c>
      <c r="AA687" s="119" t="s">
        <v>1675</v>
      </c>
      <c r="AB687" s="131" t="s">
        <v>5390</v>
      </c>
      <c r="AC687" s="119" t="s">
        <v>87</v>
      </c>
      <c r="AD687" s="119" t="s">
        <v>42</v>
      </c>
      <c r="AE687" s="119" t="s">
        <v>1677</v>
      </c>
      <c r="AF687" s="119" t="s">
        <v>120</v>
      </c>
      <c r="AG687" s="119" t="s">
        <v>121</v>
      </c>
      <c r="AH687" s="119"/>
      <c r="AI687" s="119" t="s">
        <v>4095</v>
      </c>
      <c r="AJ687" s="133" t="s">
        <v>123</v>
      </c>
      <c r="AK687" s="133" t="s">
        <v>124</v>
      </c>
      <c r="AL687" s="133"/>
      <c r="AM687" s="133"/>
      <c r="AN687" s="133" t="s">
        <v>42</v>
      </c>
      <c r="AO687" s="133" t="s">
        <v>125</v>
      </c>
      <c r="AP687" s="133" t="s">
        <v>70</v>
      </c>
      <c r="AQ687" s="133" t="s">
        <v>71</v>
      </c>
      <c r="AR687" s="137"/>
      <c r="AS687" s="137"/>
      <c r="AT687" s="137"/>
      <c r="AU687" s="133" t="s">
        <v>8190</v>
      </c>
      <c r="AV687" s="133" t="s">
        <v>1678</v>
      </c>
      <c r="AW687" s="133" t="s">
        <v>1679</v>
      </c>
      <c r="AX687" s="138"/>
      <c r="AY687" s="138"/>
      <c r="AZ687" s="138"/>
      <c r="BA687" s="138"/>
      <c r="BB687" s="138"/>
      <c r="BC687" s="300">
        <v>1892063257</v>
      </c>
      <c r="BD687" s="300" t="s">
        <v>9543</v>
      </c>
      <c r="BE687" s="138"/>
    </row>
    <row r="688" spans="1:57" s="140" customFormat="1" ht="12" customHeight="1">
      <c r="A688" s="119">
        <v>2014</v>
      </c>
      <c r="B688" s="119" t="s">
        <v>343</v>
      </c>
      <c r="C688" s="119">
        <v>2014</v>
      </c>
      <c r="D688" s="131" t="s">
        <v>43</v>
      </c>
      <c r="E688" s="131" t="str">
        <f t="shared" si="35"/>
        <v>SIM</v>
      </c>
      <c r="F688" s="131" t="str">
        <f t="shared" si="36"/>
        <v>SIM</v>
      </c>
      <c r="G688" s="132">
        <v>41792</v>
      </c>
      <c r="H688" s="119" t="s">
        <v>44</v>
      </c>
      <c r="I688" s="119" t="s">
        <v>45</v>
      </c>
      <c r="J688" s="119">
        <v>192</v>
      </c>
      <c r="K688" s="119">
        <v>432</v>
      </c>
      <c r="L688" s="119">
        <v>4</v>
      </c>
      <c r="M688" s="119">
        <v>4</v>
      </c>
      <c r="N688" s="119">
        <v>32</v>
      </c>
      <c r="O688" s="119" t="s">
        <v>43</v>
      </c>
      <c r="P688" s="119" t="s">
        <v>43</v>
      </c>
      <c r="Q688" s="133" t="s">
        <v>43</v>
      </c>
      <c r="R688" s="134" t="s">
        <v>18</v>
      </c>
      <c r="S688" s="134" t="s">
        <v>8851</v>
      </c>
      <c r="T688" s="134" t="s">
        <v>47</v>
      </c>
      <c r="U688" s="119">
        <v>11</v>
      </c>
      <c r="V688" s="134">
        <v>11000</v>
      </c>
      <c r="W688" s="135" t="s">
        <v>5330</v>
      </c>
      <c r="X688" s="136" t="str">
        <f t="shared" si="37"/>
        <v>11000VILMB</v>
      </c>
      <c r="Y688" s="137" t="s">
        <v>5331</v>
      </c>
      <c r="Z688" s="119" t="s">
        <v>346</v>
      </c>
      <c r="AA688" s="119" t="s">
        <v>556</v>
      </c>
      <c r="AB688" s="131" t="s">
        <v>5332</v>
      </c>
      <c r="AC688" s="119" t="s">
        <v>87</v>
      </c>
      <c r="AD688" s="119" t="s">
        <v>42</v>
      </c>
      <c r="AE688" s="119" t="s">
        <v>2074</v>
      </c>
      <c r="AF688" s="119" t="s">
        <v>2075</v>
      </c>
      <c r="AG688" s="119" t="s">
        <v>2076</v>
      </c>
      <c r="AH688" s="142"/>
      <c r="AI688" s="119" t="s">
        <v>3993</v>
      </c>
      <c r="AJ688" s="133" t="s">
        <v>123</v>
      </c>
      <c r="AK688" s="133" t="s">
        <v>124</v>
      </c>
      <c r="AL688" s="133"/>
      <c r="AM688" s="133"/>
      <c r="AN688" s="133" t="s">
        <v>731</v>
      </c>
      <c r="AO688" s="133" t="s">
        <v>125</v>
      </c>
      <c r="AP688" s="133" t="s">
        <v>858</v>
      </c>
      <c r="AQ688" s="133" t="s">
        <v>126</v>
      </c>
      <c r="AR688" s="137"/>
      <c r="AS688" s="137"/>
      <c r="AT688" s="137"/>
      <c r="AU688" s="133">
        <v>1001914128</v>
      </c>
      <c r="AV688" s="133" t="s">
        <v>5333</v>
      </c>
      <c r="AW688" s="133" t="s">
        <v>5334</v>
      </c>
      <c r="AX688" s="138" t="s">
        <v>8179</v>
      </c>
      <c r="AY688" s="138"/>
      <c r="AZ688" s="138"/>
      <c r="BA688" s="138"/>
      <c r="BB688" s="138"/>
      <c r="BC688" s="300">
        <v>2026063379</v>
      </c>
      <c r="BD688" s="300" t="s">
        <v>9544</v>
      </c>
      <c r="BE688" s="138"/>
    </row>
    <row r="689" spans="1:57" s="140" customFormat="1" ht="12" customHeight="1">
      <c r="A689" s="119">
        <v>2014</v>
      </c>
      <c r="B689" s="119" t="s">
        <v>343</v>
      </c>
      <c r="C689" s="119">
        <v>2014</v>
      </c>
      <c r="D689" s="131" t="s">
        <v>43</v>
      </c>
      <c r="E689" s="131" t="str">
        <f t="shared" si="35"/>
        <v>SIM</v>
      </c>
      <c r="F689" s="131" t="str">
        <f t="shared" si="36"/>
        <v>SIM</v>
      </c>
      <c r="G689" s="132">
        <v>42025</v>
      </c>
      <c r="H689" s="119" t="s">
        <v>87</v>
      </c>
      <c r="I689" s="119" t="s">
        <v>45</v>
      </c>
      <c r="J689" s="119">
        <v>192</v>
      </c>
      <c r="K689" s="119">
        <v>448</v>
      </c>
      <c r="L689" s="119">
        <v>8</v>
      </c>
      <c r="M689" s="119">
        <v>8</v>
      </c>
      <c r="N689" s="119">
        <v>16</v>
      </c>
      <c r="O689" s="119" t="s">
        <v>46</v>
      </c>
      <c r="P689" s="119" t="s">
        <v>46</v>
      </c>
      <c r="Q689" s="133" t="s">
        <v>43</v>
      </c>
      <c r="R689" s="134" t="s">
        <v>18</v>
      </c>
      <c r="S689" s="134" t="s">
        <v>8851</v>
      </c>
      <c r="T689" s="134" t="s">
        <v>63</v>
      </c>
      <c r="U689" s="119">
        <v>11</v>
      </c>
      <c r="V689" s="134">
        <v>11000</v>
      </c>
      <c r="W689" s="135" t="s">
        <v>5335</v>
      </c>
      <c r="X689" s="136" t="str">
        <f t="shared" si="37"/>
        <v>11000VILMN</v>
      </c>
      <c r="Y689" s="137" t="s">
        <v>5336</v>
      </c>
      <c r="Z689" s="119" t="s">
        <v>346</v>
      </c>
      <c r="AA689" s="119" t="s">
        <v>556</v>
      </c>
      <c r="AB689" s="131" t="s">
        <v>5337</v>
      </c>
      <c r="AC689" s="119" t="s">
        <v>87</v>
      </c>
      <c r="AD689" s="119" t="s">
        <v>42</v>
      </c>
      <c r="AE689" s="119" t="s">
        <v>5338</v>
      </c>
      <c r="AF689" s="119" t="s">
        <v>2074</v>
      </c>
      <c r="AG689" s="119" t="s">
        <v>5339</v>
      </c>
      <c r="AH689" s="119"/>
      <c r="AI689" s="119" t="s">
        <v>3993</v>
      </c>
      <c r="AJ689" s="133" t="s">
        <v>123</v>
      </c>
      <c r="AK689" s="133" t="s">
        <v>124</v>
      </c>
      <c r="AL689" s="133"/>
      <c r="AM689" s="133"/>
      <c r="AN689" s="133" t="s">
        <v>42</v>
      </c>
      <c r="AO689" s="133" t="s">
        <v>42</v>
      </c>
      <c r="AP689" s="133" t="s">
        <v>858</v>
      </c>
      <c r="AQ689" s="133" t="s">
        <v>126</v>
      </c>
      <c r="AR689" s="137"/>
      <c r="AS689" s="137"/>
      <c r="AT689" s="137"/>
      <c r="AU689" s="133">
        <v>1002993633</v>
      </c>
      <c r="AV689" s="133" t="s">
        <v>5340</v>
      </c>
      <c r="AW689" s="133" t="s">
        <v>5341</v>
      </c>
      <c r="AX689" s="138"/>
      <c r="AY689" s="138"/>
      <c r="AZ689" s="138"/>
      <c r="BA689" s="138"/>
      <c r="BB689" s="138"/>
      <c r="BC689" s="300">
        <v>1892063257</v>
      </c>
      <c r="BD689" s="300" t="s">
        <v>9545</v>
      </c>
      <c r="BE689" s="138"/>
    </row>
    <row r="690" spans="1:57" s="140" customFormat="1" ht="12" customHeight="1">
      <c r="A690" s="119">
        <v>2014</v>
      </c>
      <c r="B690" s="119" t="s">
        <v>343</v>
      </c>
      <c r="C690" s="119">
        <v>2014</v>
      </c>
      <c r="D690" s="131">
        <v>5700193858</v>
      </c>
      <c r="E690" s="131" t="str">
        <f t="shared" si="35"/>
        <v>SIM</v>
      </c>
      <c r="F690" s="131" t="str">
        <f t="shared" si="36"/>
        <v>SIM</v>
      </c>
      <c r="G690" s="132">
        <v>41801</v>
      </c>
      <c r="H690" s="119" t="s">
        <v>87</v>
      </c>
      <c r="I690" s="119" t="s">
        <v>45</v>
      </c>
      <c r="J690" s="119">
        <v>192</v>
      </c>
      <c r="K690" s="119">
        <v>448</v>
      </c>
      <c r="L690" s="119">
        <v>8</v>
      </c>
      <c r="M690" s="119">
        <v>8</v>
      </c>
      <c r="N690" s="119">
        <v>16</v>
      </c>
      <c r="O690" s="119" t="s">
        <v>43</v>
      </c>
      <c r="P690" s="119" t="s">
        <v>43</v>
      </c>
      <c r="Q690" s="133" t="s">
        <v>46</v>
      </c>
      <c r="R690" s="134" t="s">
        <v>18</v>
      </c>
      <c r="S690" s="134" t="s">
        <v>8851</v>
      </c>
      <c r="T690" s="134" t="s">
        <v>63</v>
      </c>
      <c r="U690" s="119">
        <v>11</v>
      </c>
      <c r="V690" s="134">
        <v>11633</v>
      </c>
      <c r="W690" s="103" t="s">
        <v>5391</v>
      </c>
      <c r="X690" s="136" t="str">
        <f t="shared" si="37"/>
        <v>11633CAMCC</v>
      </c>
      <c r="Y690" s="137" t="s">
        <v>5392</v>
      </c>
      <c r="Z690" s="119" t="s">
        <v>1829</v>
      </c>
      <c r="AA690" s="119" t="s">
        <v>5393</v>
      </c>
      <c r="AB690" s="131" t="s">
        <v>5394</v>
      </c>
      <c r="AC690" s="119" t="s">
        <v>87</v>
      </c>
      <c r="AD690" s="119" t="s">
        <v>42</v>
      </c>
      <c r="AE690" s="119" t="s">
        <v>1651</v>
      </c>
      <c r="AF690" s="119" t="s">
        <v>120</v>
      </c>
      <c r="AG690" s="119" t="s">
        <v>121</v>
      </c>
      <c r="AH690" s="119"/>
      <c r="AI690" s="138" t="s">
        <v>4411</v>
      </c>
      <c r="AJ690" s="133" t="s">
        <v>124</v>
      </c>
      <c r="AK690" s="133" t="s">
        <v>123</v>
      </c>
      <c r="AL690" s="133"/>
      <c r="AM690" s="133"/>
      <c r="AN690" s="133" t="s">
        <v>42</v>
      </c>
      <c r="AO690" s="133" t="s">
        <v>42</v>
      </c>
      <c r="AP690" s="133" t="s">
        <v>1052</v>
      </c>
      <c r="AQ690" s="133" t="s">
        <v>102</v>
      </c>
      <c r="AR690" s="137"/>
      <c r="AS690" s="137"/>
      <c r="AT690" s="137"/>
      <c r="AU690" s="133">
        <v>1002063814</v>
      </c>
      <c r="AV690" s="133" t="s">
        <v>5395</v>
      </c>
      <c r="AW690" s="133" t="s">
        <v>5396</v>
      </c>
      <c r="AX690" s="138"/>
      <c r="AY690" s="138"/>
      <c r="AZ690" s="138"/>
      <c r="BA690" s="138"/>
      <c r="BB690" s="138"/>
      <c r="BC690" s="300">
        <v>1892063257</v>
      </c>
      <c r="BD690" s="300" t="s">
        <v>9546</v>
      </c>
      <c r="BE690" s="138"/>
    </row>
    <row r="691" spans="1:57" s="140" customFormat="1" ht="12" customHeight="1">
      <c r="A691" s="119">
        <v>2014</v>
      </c>
      <c r="B691" s="119" t="s">
        <v>343</v>
      </c>
      <c r="C691" s="119">
        <v>2014</v>
      </c>
      <c r="D691" s="131">
        <v>5700251951</v>
      </c>
      <c r="E691" s="131" t="str">
        <f t="shared" si="35"/>
        <v>SIM</v>
      </c>
      <c r="F691" s="131" t="str">
        <f t="shared" si="36"/>
        <v>SIM</v>
      </c>
      <c r="G691" s="132">
        <v>41898</v>
      </c>
      <c r="H691" s="119" t="s">
        <v>87</v>
      </c>
      <c r="I691" s="119" t="s">
        <v>45</v>
      </c>
      <c r="J691" s="119">
        <v>192</v>
      </c>
      <c r="K691" s="119">
        <v>448</v>
      </c>
      <c r="L691" s="119">
        <v>8</v>
      </c>
      <c r="M691" s="119">
        <v>8</v>
      </c>
      <c r="N691" s="119">
        <v>16</v>
      </c>
      <c r="O691" s="119" t="s">
        <v>46</v>
      </c>
      <c r="P691" s="119" t="s">
        <v>46</v>
      </c>
      <c r="Q691" s="133" t="s">
        <v>43</v>
      </c>
      <c r="R691" s="134" t="s">
        <v>18</v>
      </c>
      <c r="S691" s="134" t="s">
        <v>8851</v>
      </c>
      <c r="T691" s="134" t="s">
        <v>63</v>
      </c>
      <c r="U691" s="119">
        <v>11</v>
      </c>
      <c r="V691" s="134">
        <v>11203</v>
      </c>
      <c r="W691" s="135" t="s">
        <v>5347</v>
      </c>
      <c r="X691" s="136" t="str">
        <f t="shared" si="37"/>
        <v>11203EGOGC</v>
      </c>
      <c r="Y691" s="205" t="s">
        <v>5348</v>
      </c>
      <c r="Z691" s="119" t="s">
        <v>1074</v>
      </c>
      <c r="AA691" s="119" t="s">
        <v>1075</v>
      </c>
      <c r="AB691" s="131" t="s">
        <v>5349</v>
      </c>
      <c r="AC691" s="119" t="s">
        <v>87</v>
      </c>
      <c r="AD691" s="119" t="s">
        <v>1077</v>
      </c>
      <c r="AE691" s="119" t="s">
        <v>1078</v>
      </c>
      <c r="AF691" s="119" t="s">
        <v>501</v>
      </c>
      <c r="AG691" s="119" t="s">
        <v>502</v>
      </c>
      <c r="AH691" s="119"/>
      <c r="AI691" s="119" t="s">
        <v>1788</v>
      </c>
      <c r="AJ691" s="133" t="s">
        <v>123</v>
      </c>
      <c r="AK691" s="133" t="s">
        <v>124</v>
      </c>
      <c r="AL691" s="133"/>
      <c r="AM691" s="133"/>
      <c r="AN691" s="133" t="s">
        <v>42</v>
      </c>
      <c r="AO691" s="133" t="s">
        <v>125</v>
      </c>
      <c r="AP691" s="133" t="s">
        <v>858</v>
      </c>
      <c r="AQ691" s="133" t="s">
        <v>126</v>
      </c>
      <c r="AR691" s="137"/>
      <c r="AS691" s="137"/>
      <c r="AT691" s="137"/>
      <c r="AU691" s="133">
        <v>1002648111</v>
      </c>
      <c r="AV691" s="133" t="s">
        <v>4837</v>
      </c>
      <c r="AW691" s="133" t="s">
        <v>4838</v>
      </c>
      <c r="AX691" s="138"/>
      <c r="AY691" s="138"/>
      <c r="AZ691" s="138"/>
      <c r="BA691" s="138"/>
      <c r="BB691" s="138"/>
      <c r="BC691" s="300">
        <v>1892063257</v>
      </c>
      <c r="BD691" s="300" t="s">
        <v>9547</v>
      </c>
      <c r="BE691" s="138"/>
    </row>
    <row r="692" spans="1:57" s="140" customFormat="1" ht="12" customHeight="1">
      <c r="A692" s="119">
        <v>2014</v>
      </c>
      <c r="B692" s="119" t="s">
        <v>343</v>
      </c>
      <c r="C692" s="119">
        <v>2014</v>
      </c>
      <c r="D692" s="131">
        <v>5700241114</v>
      </c>
      <c r="E692" s="131" t="str">
        <f t="shared" si="35"/>
        <v>SIM</v>
      </c>
      <c r="F692" s="131" t="str">
        <f t="shared" si="36"/>
        <v>SIM</v>
      </c>
      <c r="G692" s="132">
        <v>41834</v>
      </c>
      <c r="H692" s="119" t="s">
        <v>87</v>
      </c>
      <c r="I692" s="119" t="s">
        <v>45</v>
      </c>
      <c r="J692" s="119">
        <v>192</v>
      </c>
      <c r="K692" s="119">
        <v>448</v>
      </c>
      <c r="L692" s="119">
        <v>8</v>
      </c>
      <c r="M692" s="119">
        <v>8</v>
      </c>
      <c r="N692" s="119">
        <v>16</v>
      </c>
      <c r="O692" s="119" t="s">
        <v>46</v>
      </c>
      <c r="P692" s="119" t="s">
        <v>46</v>
      </c>
      <c r="Q692" s="133" t="s">
        <v>43</v>
      </c>
      <c r="R692" s="134" t="s">
        <v>18</v>
      </c>
      <c r="S692" s="134" t="s">
        <v>8851</v>
      </c>
      <c r="T692" s="134" t="s">
        <v>63</v>
      </c>
      <c r="U692" s="119">
        <v>11</v>
      </c>
      <c r="V692" s="134">
        <v>11203</v>
      </c>
      <c r="W692" s="135" t="s">
        <v>5350</v>
      </c>
      <c r="X692" s="136" t="str">
        <f t="shared" si="37"/>
        <v>11203EGUTA</v>
      </c>
      <c r="Y692" s="137" t="s">
        <v>5351</v>
      </c>
      <c r="Z692" s="119" t="s">
        <v>1074</v>
      </c>
      <c r="AA692" s="119" t="s">
        <v>1075</v>
      </c>
      <c r="AB692" s="131" t="s">
        <v>5352</v>
      </c>
      <c r="AC692" s="119" t="s">
        <v>87</v>
      </c>
      <c r="AD692" s="119" t="s">
        <v>1077</v>
      </c>
      <c r="AE692" s="119" t="s">
        <v>1078</v>
      </c>
      <c r="AF692" s="119" t="s">
        <v>501</v>
      </c>
      <c r="AG692" s="119" t="s">
        <v>502</v>
      </c>
      <c r="AH692" s="119"/>
      <c r="AI692" s="119" t="s">
        <v>503</v>
      </c>
      <c r="AJ692" s="133" t="s">
        <v>123</v>
      </c>
      <c r="AK692" s="133" t="s">
        <v>124</v>
      </c>
      <c r="AL692" s="133"/>
      <c r="AM692" s="133"/>
      <c r="AN692" s="133" t="s">
        <v>42</v>
      </c>
      <c r="AO692" s="133" t="s">
        <v>125</v>
      </c>
      <c r="AP692" s="133" t="s">
        <v>70</v>
      </c>
      <c r="AQ692" s="133" t="s">
        <v>126</v>
      </c>
      <c r="AR692" s="137"/>
      <c r="AS692" s="137"/>
      <c r="AT692" s="137"/>
      <c r="AU692" s="133">
        <v>1002064837</v>
      </c>
      <c r="AV692" s="133" t="s">
        <v>1573</v>
      </c>
      <c r="AW692" s="133" t="s">
        <v>1574</v>
      </c>
      <c r="AX692" s="138"/>
      <c r="AY692" s="138"/>
      <c r="AZ692" s="138"/>
      <c r="BA692" s="138"/>
      <c r="BB692" s="138"/>
      <c r="BC692" s="300">
        <v>1892063257</v>
      </c>
      <c r="BD692" s="300" t="s">
        <v>9548</v>
      </c>
      <c r="BE692" s="138"/>
    </row>
    <row r="693" spans="1:57" s="140" customFormat="1" ht="12" customHeight="1">
      <c r="A693" s="119">
        <v>2014</v>
      </c>
      <c r="B693" s="119" t="s">
        <v>343</v>
      </c>
      <c r="C693" s="119">
        <v>2014</v>
      </c>
      <c r="D693" s="131">
        <v>5700150193</v>
      </c>
      <c r="E693" s="131" t="str">
        <f t="shared" si="35"/>
        <v>SIM</v>
      </c>
      <c r="F693" s="131" t="str">
        <f t="shared" si="36"/>
        <v>SIM</v>
      </c>
      <c r="G693" s="132">
        <v>41482</v>
      </c>
      <c r="H693" s="119" t="s">
        <v>44</v>
      </c>
      <c r="I693" s="119" t="s">
        <v>45</v>
      </c>
      <c r="J693" s="119">
        <v>192</v>
      </c>
      <c r="K693" s="119">
        <v>432</v>
      </c>
      <c r="L693" s="119">
        <v>4</v>
      </c>
      <c r="M693" s="119">
        <v>4</v>
      </c>
      <c r="N693" s="119">
        <v>32</v>
      </c>
      <c r="O693" s="119" t="s">
        <v>43</v>
      </c>
      <c r="P693" s="119" t="s">
        <v>43</v>
      </c>
      <c r="Q693" s="133" t="s">
        <v>43</v>
      </c>
      <c r="R693" s="134" t="s">
        <v>18</v>
      </c>
      <c r="S693" s="134" t="s">
        <v>8851</v>
      </c>
      <c r="T693" s="134" t="s">
        <v>63</v>
      </c>
      <c r="U693" s="119">
        <v>19</v>
      </c>
      <c r="V693" s="134">
        <v>11948</v>
      </c>
      <c r="W693" s="103" t="s">
        <v>3255</v>
      </c>
      <c r="X693" s="136" t="str">
        <f t="shared" si="37"/>
        <v>11948HTWNC</v>
      </c>
      <c r="Y693" s="250" t="s">
        <v>10651</v>
      </c>
      <c r="Z693" s="119" t="s">
        <v>1979</v>
      </c>
      <c r="AA693" s="119" t="s">
        <v>1830</v>
      </c>
      <c r="AB693" s="131" t="s">
        <v>3256</v>
      </c>
      <c r="AC693" s="133" t="s">
        <v>87</v>
      </c>
      <c r="AD693" s="133" t="s">
        <v>42</v>
      </c>
      <c r="AE693" s="143" t="s">
        <v>1981</v>
      </c>
      <c r="AF693" s="143" t="s">
        <v>109</v>
      </c>
      <c r="AG693" s="143" t="s">
        <v>110</v>
      </c>
      <c r="AH693" s="143"/>
      <c r="AI693" s="138" t="s">
        <v>1982</v>
      </c>
      <c r="AJ693" s="133" t="s">
        <v>58</v>
      </c>
      <c r="AK693" s="133" t="s">
        <v>57</v>
      </c>
      <c r="AL693" s="133"/>
      <c r="AM693" s="133"/>
      <c r="AN693" s="133" t="s">
        <v>42</v>
      </c>
      <c r="AO693" s="133" t="s">
        <v>42</v>
      </c>
      <c r="AP693" s="133" t="s">
        <v>5328</v>
      </c>
      <c r="AQ693" s="133" t="s">
        <v>5329</v>
      </c>
      <c r="AR693" s="137"/>
      <c r="AS693" s="137"/>
      <c r="AT693" s="137"/>
      <c r="AU693" s="145">
        <v>1003666989</v>
      </c>
      <c r="AV693" s="133" t="s">
        <v>3257</v>
      </c>
      <c r="AW693" s="133" t="s">
        <v>3258</v>
      </c>
      <c r="AX693" s="138" t="s">
        <v>8179</v>
      </c>
      <c r="AY693" s="138"/>
      <c r="AZ693" s="138"/>
      <c r="BA693" s="138"/>
      <c r="BB693" s="138"/>
      <c r="BC693" s="300">
        <v>2026063379</v>
      </c>
      <c r="BD693" s="300" t="s">
        <v>10565</v>
      </c>
      <c r="BE693" s="138"/>
    </row>
    <row r="694" spans="1:57" s="140" customFormat="1" ht="12" customHeight="1">
      <c r="A694" s="119">
        <v>2014</v>
      </c>
      <c r="B694" s="119" t="s">
        <v>343</v>
      </c>
      <c r="C694" s="153">
        <v>2014</v>
      </c>
      <c r="D694" s="131" t="s">
        <v>43</v>
      </c>
      <c r="E694" s="131" t="str">
        <f t="shared" si="35"/>
        <v>SIM</v>
      </c>
      <c r="F694" s="131" t="str">
        <f t="shared" si="36"/>
        <v>SIM</v>
      </c>
      <c r="G694" s="132">
        <v>41913</v>
      </c>
      <c r="H694" s="119" t="s">
        <v>44</v>
      </c>
      <c r="I694" s="119" t="s">
        <v>62</v>
      </c>
      <c r="J694" s="119">
        <v>192</v>
      </c>
      <c r="K694" s="119">
        <v>432</v>
      </c>
      <c r="L694" s="119">
        <v>4</v>
      </c>
      <c r="M694" s="119">
        <v>4</v>
      </c>
      <c r="N694" s="119">
        <v>32</v>
      </c>
      <c r="O694" s="119" t="s">
        <v>43</v>
      </c>
      <c r="P694" s="119" t="s">
        <v>43</v>
      </c>
      <c r="Q694" s="133" t="s">
        <v>46</v>
      </c>
      <c r="R694" s="134" t="s">
        <v>18</v>
      </c>
      <c r="S694" s="134" t="s">
        <v>8851</v>
      </c>
      <c r="T694" s="134" t="s">
        <v>63</v>
      </c>
      <c r="U694" s="119">
        <v>19</v>
      </c>
      <c r="V694" s="134">
        <v>11948</v>
      </c>
      <c r="W694" s="103" t="s">
        <v>5423</v>
      </c>
      <c r="X694" s="136" t="str">
        <f t="shared" si="37"/>
        <v>11948HTWNQ</v>
      </c>
      <c r="Y694" s="137" t="s">
        <v>5424</v>
      </c>
      <c r="Z694" s="119" t="s">
        <v>1979</v>
      </c>
      <c r="AA694" s="119" t="s">
        <v>1830</v>
      </c>
      <c r="AB694" s="131" t="s">
        <v>5425</v>
      </c>
      <c r="AC694" s="133" t="s">
        <v>87</v>
      </c>
      <c r="AD694" s="133" t="s">
        <v>42</v>
      </c>
      <c r="AE694" s="143" t="s">
        <v>1981</v>
      </c>
      <c r="AF694" s="143" t="s">
        <v>109</v>
      </c>
      <c r="AG694" s="143" t="s">
        <v>110</v>
      </c>
      <c r="AH694" s="143"/>
      <c r="AI694" s="138" t="s">
        <v>1982</v>
      </c>
      <c r="AJ694" s="133" t="s">
        <v>58</v>
      </c>
      <c r="AK694" s="133" t="s">
        <v>57</v>
      </c>
      <c r="AL694" s="133"/>
      <c r="AM694" s="133"/>
      <c r="AN694" s="133" t="s">
        <v>42</v>
      </c>
      <c r="AO694" s="133" t="s">
        <v>42</v>
      </c>
      <c r="AP694" s="133" t="s">
        <v>5353</v>
      </c>
      <c r="AQ694" s="133" t="s">
        <v>5329</v>
      </c>
      <c r="AR694" s="137"/>
      <c r="AS694" s="137"/>
      <c r="AT694" s="137"/>
      <c r="AU694" s="133">
        <v>1002281277</v>
      </c>
      <c r="AV694" s="133" t="s">
        <v>5426</v>
      </c>
      <c r="AW694" s="133"/>
      <c r="AX694" s="138" t="s">
        <v>8179</v>
      </c>
      <c r="AY694" s="138"/>
      <c r="AZ694" s="138"/>
      <c r="BA694" s="138"/>
      <c r="BB694" s="138"/>
      <c r="BC694" s="300">
        <v>2026063379</v>
      </c>
      <c r="BD694" s="300" t="s">
        <v>10582</v>
      </c>
      <c r="BE694" s="138"/>
    </row>
    <row r="695" spans="1:57" s="140" customFormat="1" ht="12" customHeight="1">
      <c r="A695" s="119">
        <v>2014</v>
      </c>
      <c r="B695" s="119" t="s">
        <v>343</v>
      </c>
      <c r="C695" s="153">
        <v>2014</v>
      </c>
      <c r="D695" s="131">
        <v>5700156761</v>
      </c>
      <c r="E695" s="131" t="str">
        <f t="shared" si="35"/>
        <v>SIM</v>
      </c>
      <c r="F695" s="131" t="str">
        <f t="shared" si="36"/>
        <v>SIM</v>
      </c>
      <c r="G695" s="132">
        <v>41913</v>
      </c>
      <c r="H695" s="119" t="s">
        <v>87</v>
      </c>
      <c r="I695" s="119" t="s">
        <v>45</v>
      </c>
      <c r="J695" s="119">
        <v>192</v>
      </c>
      <c r="K695" s="119">
        <v>448</v>
      </c>
      <c r="L695" s="119">
        <v>8</v>
      </c>
      <c r="M695" s="119">
        <v>8</v>
      </c>
      <c r="N695" s="119">
        <v>16</v>
      </c>
      <c r="O695" s="119" t="s">
        <v>46</v>
      </c>
      <c r="P695" s="119" t="s">
        <v>46</v>
      </c>
      <c r="Q695" s="133" t="s">
        <v>43</v>
      </c>
      <c r="R695" s="134" t="s">
        <v>18</v>
      </c>
      <c r="S695" s="134" t="s">
        <v>8851</v>
      </c>
      <c r="T695" s="134" t="s">
        <v>63</v>
      </c>
      <c r="U695" s="119">
        <v>19</v>
      </c>
      <c r="V695" s="134">
        <v>11948</v>
      </c>
      <c r="W695" s="103" t="s">
        <v>5423</v>
      </c>
      <c r="X695" s="136" t="str">
        <f t="shared" si="37"/>
        <v>11948HTWNQ</v>
      </c>
      <c r="Y695" s="137" t="s">
        <v>5424</v>
      </c>
      <c r="Z695" s="119" t="s">
        <v>1979</v>
      </c>
      <c r="AA695" s="119" t="s">
        <v>1830</v>
      </c>
      <c r="AB695" s="131" t="s">
        <v>5425</v>
      </c>
      <c r="AC695" s="133" t="s">
        <v>87</v>
      </c>
      <c r="AD695" s="133" t="s">
        <v>42</v>
      </c>
      <c r="AE695" s="143" t="s">
        <v>1981</v>
      </c>
      <c r="AF695" s="143" t="s">
        <v>109</v>
      </c>
      <c r="AG695" s="143" t="s">
        <v>110</v>
      </c>
      <c r="AH695" s="143"/>
      <c r="AI695" s="138" t="s">
        <v>1982</v>
      </c>
      <c r="AJ695" s="133" t="s">
        <v>58</v>
      </c>
      <c r="AK695" s="133" t="s">
        <v>57</v>
      </c>
      <c r="AL695" s="133"/>
      <c r="AM695" s="133"/>
      <c r="AN695" s="133" t="s">
        <v>42</v>
      </c>
      <c r="AO695" s="133" t="s">
        <v>42</v>
      </c>
      <c r="AP695" s="133">
        <v>1540</v>
      </c>
      <c r="AQ695" s="133" t="s">
        <v>71</v>
      </c>
      <c r="AR695" s="137"/>
      <c r="AS695" s="137"/>
      <c r="AT695" s="137"/>
      <c r="AU695" s="133">
        <v>1002281277</v>
      </c>
      <c r="AV695" s="133" t="s">
        <v>5426</v>
      </c>
      <c r="AW695" s="133" t="s">
        <v>5427</v>
      </c>
      <c r="AX695" s="138"/>
      <c r="AY695" s="138"/>
      <c r="AZ695" s="138"/>
      <c r="BA695" s="138"/>
      <c r="BB695" s="138"/>
      <c r="BC695" s="300">
        <v>1892063257</v>
      </c>
      <c r="BD695" s="300" t="s">
        <v>10582</v>
      </c>
      <c r="BE695" s="138"/>
    </row>
    <row r="696" spans="1:57" s="140" customFormat="1" ht="12" customHeight="1">
      <c r="A696" s="119">
        <v>2014</v>
      </c>
      <c r="B696" s="119" t="s">
        <v>343</v>
      </c>
      <c r="C696" s="119">
        <v>2014</v>
      </c>
      <c r="D696" s="131">
        <v>5700241112</v>
      </c>
      <c r="E696" s="131" t="str">
        <f t="shared" si="35"/>
        <v>SIM</v>
      </c>
      <c r="F696" s="131" t="str">
        <f t="shared" si="36"/>
        <v>SIM</v>
      </c>
      <c r="G696" s="132">
        <v>41466</v>
      </c>
      <c r="H696" s="119" t="s">
        <v>87</v>
      </c>
      <c r="I696" s="119" t="s">
        <v>45</v>
      </c>
      <c r="J696" s="119">
        <v>192</v>
      </c>
      <c r="K696" s="119">
        <v>448</v>
      </c>
      <c r="L696" s="119">
        <v>8</v>
      </c>
      <c r="M696" s="119">
        <v>8</v>
      </c>
      <c r="N696" s="119">
        <v>16</v>
      </c>
      <c r="O696" s="119" t="s">
        <v>46</v>
      </c>
      <c r="P696" s="119" t="s">
        <v>46</v>
      </c>
      <c r="Q696" s="133" t="s">
        <v>43</v>
      </c>
      <c r="R696" s="134" t="s">
        <v>18</v>
      </c>
      <c r="S696" s="134" t="s">
        <v>8851</v>
      </c>
      <c r="T696" s="134" t="s">
        <v>63</v>
      </c>
      <c r="U696" s="119">
        <v>19</v>
      </c>
      <c r="V696" s="134">
        <v>11948</v>
      </c>
      <c r="W696" s="135" t="s">
        <v>2000</v>
      </c>
      <c r="X696" s="136" t="str">
        <f t="shared" si="37"/>
        <v>11948HTWNT</v>
      </c>
      <c r="Y696" s="137" t="s">
        <v>2001</v>
      </c>
      <c r="Z696" s="119" t="s">
        <v>1979</v>
      </c>
      <c r="AA696" s="119" t="s">
        <v>1830</v>
      </c>
      <c r="AB696" s="131" t="s">
        <v>2002</v>
      </c>
      <c r="AC696" s="119" t="s">
        <v>87</v>
      </c>
      <c r="AD696" s="119" t="s">
        <v>42</v>
      </c>
      <c r="AE696" s="119" t="s">
        <v>1981</v>
      </c>
      <c r="AF696" s="119" t="s">
        <v>109</v>
      </c>
      <c r="AG696" s="119" t="s">
        <v>110</v>
      </c>
      <c r="AH696" s="119"/>
      <c r="AI696" s="119" t="s">
        <v>1982</v>
      </c>
      <c r="AJ696" s="133" t="s">
        <v>58</v>
      </c>
      <c r="AK696" s="133" t="s">
        <v>57</v>
      </c>
      <c r="AL696" s="133"/>
      <c r="AM696" s="133"/>
      <c r="AN696" s="133" t="s">
        <v>42</v>
      </c>
      <c r="AO696" s="133" t="s">
        <v>42</v>
      </c>
      <c r="AP696" s="133" t="s">
        <v>5353</v>
      </c>
      <c r="AQ696" s="133" t="s">
        <v>5329</v>
      </c>
      <c r="AR696" s="137"/>
      <c r="AS696" s="137"/>
      <c r="AT696" s="137"/>
      <c r="AU696" s="133">
        <v>699494486</v>
      </c>
      <c r="AV696" s="133" t="s">
        <v>2003</v>
      </c>
      <c r="AW696" s="133" t="s">
        <v>2004</v>
      </c>
      <c r="AX696" s="138"/>
      <c r="AY696" s="138"/>
      <c r="AZ696" s="138"/>
      <c r="BA696" s="138"/>
      <c r="BB696" s="138"/>
      <c r="BC696" s="300">
        <v>1892063257</v>
      </c>
      <c r="BD696" s="300" t="s">
        <v>10555</v>
      </c>
      <c r="BE696" s="138"/>
    </row>
    <row r="697" spans="1:57" s="140" customFormat="1" ht="12" customHeight="1">
      <c r="A697" s="119">
        <v>2014</v>
      </c>
      <c r="B697" s="119" t="s">
        <v>343</v>
      </c>
      <c r="C697" s="119">
        <v>2014</v>
      </c>
      <c r="D697" s="131">
        <v>5700241113</v>
      </c>
      <c r="E697" s="131" t="str">
        <f t="shared" si="35"/>
        <v>SIM</v>
      </c>
      <c r="F697" s="131" t="str">
        <f t="shared" si="36"/>
        <v>SIM</v>
      </c>
      <c r="G697" s="132">
        <v>41610</v>
      </c>
      <c r="H697" s="119" t="s">
        <v>87</v>
      </c>
      <c r="I697" s="119" t="s">
        <v>45</v>
      </c>
      <c r="J697" s="119">
        <v>192</v>
      </c>
      <c r="K697" s="119">
        <v>448</v>
      </c>
      <c r="L697" s="119">
        <v>8</v>
      </c>
      <c r="M697" s="119">
        <v>8</v>
      </c>
      <c r="N697" s="119">
        <v>16</v>
      </c>
      <c r="O697" s="119" t="s">
        <v>46</v>
      </c>
      <c r="P697" s="119" t="s">
        <v>46</v>
      </c>
      <c r="Q697" s="133" t="s">
        <v>43</v>
      </c>
      <c r="R697" s="134" t="s">
        <v>18</v>
      </c>
      <c r="S697" s="134" t="s">
        <v>8851</v>
      </c>
      <c r="T697" s="134" t="s">
        <v>63</v>
      </c>
      <c r="U697" s="119">
        <v>19</v>
      </c>
      <c r="V697" s="134">
        <v>11948</v>
      </c>
      <c r="W697" s="135" t="s">
        <v>2005</v>
      </c>
      <c r="X697" s="136" t="str">
        <f t="shared" si="37"/>
        <v>11948HTWNU</v>
      </c>
      <c r="Y697" s="137" t="s">
        <v>2006</v>
      </c>
      <c r="Z697" s="119" t="s">
        <v>1979</v>
      </c>
      <c r="AA697" s="119" t="s">
        <v>1830</v>
      </c>
      <c r="AB697" s="131" t="s">
        <v>2007</v>
      </c>
      <c r="AC697" s="119" t="s">
        <v>87</v>
      </c>
      <c r="AD697" s="119" t="s">
        <v>42</v>
      </c>
      <c r="AE697" s="119" t="s">
        <v>1981</v>
      </c>
      <c r="AF697" s="119" t="s">
        <v>109</v>
      </c>
      <c r="AG697" s="119" t="s">
        <v>110</v>
      </c>
      <c r="AH697" s="119"/>
      <c r="AI697" s="138" t="s">
        <v>111</v>
      </c>
      <c r="AJ697" s="133" t="s">
        <v>58</v>
      </c>
      <c r="AK697" s="133" t="s">
        <v>57</v>
      </c>
      <c r="AL697" s="133"/>
      <c r="AM697" s="133"/>
      <c r="AN697" s="133" t="s">
        <v>42</v>
      </c>
      <c r="AO697" s="133" t="s">
        <v>42</v>
      </c>
      <c r="AP697" s="133" t="s">
        <v>5353</v>
      </c>
      <c r="AQ697" s="133" t="s">
        <v>5329</v>
      </c>
      <c r="AR697" s="137"/>
      <c r="AS697" s="137"/>
      <c r="AT697" s="137"/>
      <c r="AU697" s="133">
        <v>1003667624</v>
      </c>
      <c r="AV697" s="133" t="s">
        <v>2008</v>
      </c>
      <c r="AW697" s="133" t="s">
        <v>2009</v>
      </c>
      <c r="AX697" s="138"/>
      <c r="AY697" s="138"/>
      <c r="AZ697" s="138"/>
      <c r="BA697" s="138"/>
      <c r="BB697" s="138"/>
      <c r="BC697" s="300">
        <v>1892063257</v>
      </c>
      <c r="BD697" s="300" t="s">
        <v>10556</v>
      </c>
      <c r="BE697" s="138"/>
    </row>
    <row r="698" spans="1:57" s="140" customFormat="1" ht="12" customHeight="1">
      <c r="A698" s="119">
        <v>2014</v>
      </c>
      <c r="B698" s="119" t="s">
        <v>343</v>
      </c>
      <c r="C698" s="119">
        <v>2014</v>
      </c>
      <c r="D698" s="131" t="s">
        <v>43</v>
      </c>
      <c r="E698" s="131" t="str">
        <f t="shared" si="35"/>
        <v>SIM</v>
      </c>
      <c r="F698" s="131" t="str">
        <f t="shared" si="36"/>
        <v>SIM</v>
      </c>
      <c r="G698" s="132">
        <v>42045</v>
      </c>
      <c r="H698" s="119" t="s">
        <v>44</v>
      </c>
      <c r="I698" s="119" t="s">
        <v>62</v>
      </c>
      <c r="J698" s="119">
        <v>192</v>
      </c>
      <c r="K698" s="119">
        <v>432</v>
      </c>
      <c r="L698" s="119">
        <v>4</v>
      </c>
      <c r="M698" s="119">
        <v>4</v>
      </c>
      <c r="N698" s="119">
        <v>32</v>
      </c>
      <c r="O698" s="119" t="s">
        <v>43</v>
      </c>
      <c r="P698" s="119" t="s">
        <v>43</v>
      </c>
      <c r="Q698" s="133" t="s">
        <v>43</v>
      </c>
      <c r="R698" s="134" t="s">
        <v>18</v>
      </c>
      <c r="S698" s="134" t="s">
        <v>8851</v>
      </c>
      <c r="T698" s="134" t="s">
        <v>63</v>
      </c>
      <c r="U698" s="119">
        <v>13</v>
      </c>
      <c r="V698" s="134">
        <v>11290</v>
      </c>
      <c r="W698" s="135" t="s">
        <v>5359</v>
      </c>
      <c r="X698" s="136" t="str">
        <f t="shared" si="37"/>
        <v>11290BCXSH</v>
      </c>
      <c r="Y698" s="137" t="s">
        <v>10786</v>
      </c>
      <c r="Z698" s="119" t="s">
        <v>2363</v>
      </c>
      <c r="AA698" s="119" t="s">
        <v>295</v>
      </c>
      <c r="AB698" s="131" t="s">
        <v>5360</v>
      </c>
      <c r="AC698" s="119" t="s">
        <v>348</v>
      </c>
      <c r="AD698" s="119" t="s">
        <v>42</v>
      </c>
      <c r="AE698" s="119" t="s">
        <v>2365</v>
      </c>
      <c r="AF698" s="119" t="s">
        <v>744</v>
      </c>
      <c r="AG698" s="119" t="s">
        <v>745</v>
      </c>
      <c r="AH698" s="119"/>
      <c r="AI698" s="119" t="s">
        <v>1124</v>
      </c>
      <c r="AJ698" s="133" t="s">
        <v>57</v>
      </c>
      <c r="AK698" s="133" t="s">
        <v>58</v>
      </c>
      <c r="AL698" s="133"/>
      <c r="AM698" s="133"/>
      <c r="AN698" s="133" t="s">
        <v>42</v>
      </c>
      <c r="AO698" s="133" t="s">
        <v>42</v>
      </c>
      <c r="AP698" s="133" t="s">
        <v>70</v>
      </c>
      <c r="AQ698" s="133" t="s">
        <v>126</v>
      </c>
      <c r="AR698" s="137"/>
      <c r="AS698" s="137"/>
      <c r="AT698" s="137"/>
      <c r="AU698" s="292">
        <v>1003676232</v>
      </c>
      <c r="AV698" s="133" t="s">
        <v>8287</v>
      </c>
      <c r="AW698" s="133" t="s">
        <v>8287</v>
      </c>
      <c r="AX698" s="138" t="s">
        <v>8179</v>
      </c>
      <c r="AY698" s="138"/>
      <c r="AZ698" s="138"/>
      <c r="BA698" s="138"/>
      <c r="BB698" s="138"/>
      <c r="BC698" s="300">
        <v>2026063379</v>
      </c>
      <c r="BD698" s="300" t="s">
        <v>9549</v>
      </c>
      <c r="BE698" s="138"/>
    </row>
    <row r="699" spans="1:57" s="140" customFormat="1" ht="12" customHeight="1">
      <c r="A699" s="119">
        <v>2014</v>
      </c>
      <c r="B699" s="119" t="s">
        <v>343</v>
      </c>
      <c r="C699" s="119">
        <v>2014</v>
      </c>
      <c r="D699" s="131" t="s">
        <v>43</v>
      </c>
      <c r="E699" s="131" t="str">
        <f t="shared" si="35"/>
        <v>SIM</v>
      </c>
      <c r="F699" s="131" t="str">
        <f t="shared" si="36"/>
        <v>SIM</v>
      </c>
      <c r="G699" s="132">
        <v>42087</v>
      </c>
      <c r="H699" s="119" t="s">
        <v>44</v>
      </c>
      <c r="I699" s="119" t="s">
        <v>62</v>
      </c>
      <c r="J699" s="119">
        <v>192</v>
      </c>
      <c r="K699" s="119">
        <v>432</v>
      </c>
      <c r="L699" s="119">
        <v>4</v>
      </c>
      <c r="M699" s="119">
        <v>4</v>
      </c>
      <c r="N699" s="119">
        <v>32</v>
      </c>
      <c r="O699" s="119" t="s">
        <v>43</v>
      </c>
      <c r="P699" s="119" t="s">
        <v>43</v>
      </c>
      <c r="Q699" s="133" t="s">
        <v>43</v>
      </c>
      <c r="R699" s="134" t="s">
        <v>18</v>
      </c>
      <c r="S699" s="134" t="s">
        <v>8851</v>
      </c>
      <c r="T699" s="134" t="s">
        <v>63</v>
      </c>
      <c r="U699" s="119">
        <v>11</v>
      </c>
      <c r="V699" s="134" t="s">
        <v>3926</v>
      </c>
      <c r="W699" s="135" t="s">
        <v>4586</v>
      </c>
      <c r="X699" s="136" t="str">
        <f t="shared" si="37"/>
        <v>11000MGZAE</v>
      </c>
      <c r="Y699" s="137" t="s">
        <v>4587</v>
      </c>
      <c r="Z699" s="119" t="s">
        <v>346</v>
      </c>
      <c r="AA699" s="119" t="s">
        <v>3283</v>
      </c>
      <c r="AB699" s="131" t="s">
        <v>4588</v>
      </c>
      <c r="AC699" s="119" t="s">
        <v>348</v>
      </c>
      <c r="AD699" s="119" t="s">
        <v>42</v>
      </c>
      <c r="AE699" s="119" t="s">
        <v>3296</v>
      </c>
      <c r="AF699" s="119" t="s">
        <v>350</v>
      </c>
      <c r="AG699" s="119" t="s">
        <v>351</v>
      </c>
      <c r="AH699" s="119"/>
      <c r="AI699" s="133" t="s">
        <v>811</v>
      </c>
      <c r="AJ699" s="133" t="s">
        <v>123</v>
      </c>
      <c r="AK699" s="133" t="s">
        <v>124</v>
      </c>
      <c r="AL699" s="133"/>
      <c r="AM699" s="133"/>
      <c r="AN699" s="133" t="s">
        <v>42</v>
      </c>
      <c r="AO699" s="133" t="s">
        <v>42</v>
      </c>
      <c r="AP699" s="133" t="s">
        <v>5328</v>
      </c>
      <c r="AQ699" s="133" t="s">
        <v>5329</v>
      </c>
      <c r="AR699" s="137"/>
      <c r="AS699" s="137"/>
      <c r="AT699" s="137"/>
      <c r="AU699" s="133">
        <v>1001899293</v>
      </c>
      <c r="AV699" s="133" t="s">
        <v>4589</v>
      </c>
      <c r="AW699" s="133" t="s">
        <v>4590</v>
      </c>
      <c r="AX699" s="138" t="s">
        <v>8179</v>
      </c>
      <c r="AY699" s="138"/>
      <c r="AZ699" s="138"/>
      <c r="BA699" s="138"/>
      <c r="BB699" s="138"/>
      <c r="BC699" s="300">
        <v>2026063379</v>
      </c>
      <c r="BD699" s="300" t="s">
        <v>9550</v>
      </c>
      <c r="BE699" s="138"/>
    </row>
    <row r="700" spans="1:57" s="140" customFormat="1" ht="12" customHeight="1">
      <c r="A700" s="119">
        <v>2014</v>
      </c>
      <c r="B700" s="119" t="s">
        <v>3592</v>
      </c>
      <c r="C700" s="119" t="s">
        <v>3863</v>
      </c>
      <c r="D700" s="131">
        <v>5700192796</v>
      </c>
      <c r="E700" s="131" t="str">
        <f t="shared" si="35"/>
        <v>SIM</v>
      </c>
      <c r="F700" s="131" t="str">
        <f t="shared" si="36"/>
        <v>SIM</v>
      </c>
      <c r="G700" s="132">
        <v>41900</v>
      </c>
      <c r="H700" s="119" t="s">
        <v>87</v>
      </c>
      <c r="I700" s="119" t="s">
        <v>357</v>
      </c>
      <c r="J700" s="119">
        <v>192</v>
      </c>
      <c r="K700" s="119">
        <v>448</v>
      </c>
      <c r="L700" s="119">
        <v>8</v>
      </c>
      <c r="M700" s="119">
        <v>8</v>
      </c>
      <c r="N700" s="119">
        <v>16</v>
      </c>
      <c r="O700" s="119" t="s">
        <v>46</v>
      </c>
      <c r="P700" s="119" t="s">
        <v>46</v>
      </c>
      <c r="Q700" s="133" t="s">
        <v>46</v>
      </c>
      <c r="R700" s="134" t="s">
        <v>18</v>
      </c>
      <c r="S700" s="134" t="s">
        <v>8851</v>
      </c>
      <c r="T700" s="134" t="s">
        <v>63</v>
      </c>
      <c r="U700" s="119">
        <v>14</v>
      </c>
      <c r="V700" s="134">
        <v>11590</v>
      </c>
      <c r="W700" s="103" t="s">
        <v>5319</v>
      </c>
      <c r="X700" s="136" t="str">
        <f t="shared" si="37"/>
        <v>11590SOOJJ</v>
      </c>
      <c r="Y700" s="137" t="s">
        <v>10639</v>
      </c>
      <c r="Z700" s="119" t="s">
        <v>5320</v>
      </c>
      <c r="AA700" s="119" t="s">
        <v>4266</v>
      </c>
      <c r="AB700" s="131" t="s">
        <v>5321</v>
      </c>
      <c r="AC700" s="119" t="s">
        <v>52</v>
      </c>
      <c r="AD700" s="119" t="s">
        <v>42</v>
      </c>
      <c r="AE700" s="119" t="s">
        <v>1572</v>
      </c>
      <c r="AF700" s="119" t="s">
        <v>54</v>
      </c>
      <c r="AG700" s="119" t="s">
        <v>55</v>
      </c>
      <c r="AH700" s="119"/>
      <c r="AI700" s="119" t="s">
        <v>69</v>
      </c>
      <c r="AJ700" s="133" t="s">
        <v>57</v>
      </c>
      <c r="AK700" s="133" t="s">
        <v>58</v>
      </c>
      <c r="AL700" s="133"/>
      <c r="AM700" s="133"/>
      <c r="AN700" s="133" t="s">
        <v>42</v>
      </c>
      <c r="AO700" s="133" t="s">
        <v>42</v>
      </c>
      <c r="AP700" s="133" t="s">
        <v>56</v>
      </c>
      <c r="AQ700" s="133" t="s">
        <v>56</v>
      </c>
      <c r="AR700" s="137"/>
      <c r="AS700" s="137"/>
      <c r="AT700" s="137"/>
      <c r="AU700" s="162">
        <v>1003665770</v>
      </c>
      <c r="AV700" s="133" t="s">
        <v>642</v>
      </c>
      <c r="AW700" s="133" t="s">
        <v>643</v>
      </c>
      <c r="AX700" s="138"/>
      <c r="AY700" s="138"/>
      <c r="AZ700" s="138"/>
      <c r="BA700" s="138"/>
      <c r="BB700" s="138"/>
      <c r="BC700" s="300">
        <v>1892063257</v>
      </c>
      <c r="BD700" s="300" t="s">
        <v>10583</v>
      </c>
      <c r="BE700" s="138"/>
    </row>
    <row r="701" spans="1:57" s="140" customFormat="1" ht="12" customHeight="1">
      <c r="A701" s="119">
        <v>2014</v>
      </c>
      <c r="B701" s="142" t="s">
        <v>138</v>
      </c>
      <c r="C701" s="119" t="s">
        <v>3925</v>
      </c>
      <c r="D701" s="131">
        <v>5700247755</v>
      </c>
      <c r="E701" s="131" t="str">
        <f t="shared" si="35"/>
        <v>SIM</v>
      </c>
      <c r="F701" s="131" t="str">
        <f t="shared" si="36"/>
        <v>SIM</v>
      </c>
      <c r="G701" s="132">
        <v>42117</v>
      </c>
      <c r="H701" s="119" t="s">
        <v>8374</v>
      </c>
      <c r="I701" s="119" t="s">
        <v>62</v>
      </c>
      <c r="J701" s="119">
        <v>192</v>
      </c>
      <c r="K701" s="119">
        <v>432</v>
      </c>
      <c r="L701" s="119">
        <v>4</v>
      </c>
      <c r="M701" s="119">
        <v>4</v>
      </c>
      <c r="N701" s="119">
        <v>24</v>
      </c>
      <c r="O701" s="119" t="s">
        <v>43</v>
      </c>
      <c r="P701" s="119" t="s">
        <v>43</v>
      </c>
      <c r="Q701" s="133" t="s">
        <v>43</v>
      </c>
      <c r="R701" s="134" t="s">
        <v>18</v>
      </c>
      <c r="S701" s="134" t="s">
        <v>8851</v>
      </c>
      <c r="T701" s="134" t="s">
        <v>63</v>
      </c>
      <c r="U701" s="119">
        <v>11</v>
      </c>
      <c r="V701" s="134">
        <v>11251</v>
      </c>
      <c r="W701" s="135" t="s">
        <v>3918</v>
      </c>
      <c r="X701" s="136" t="str">
        <f t="shared" si="37"/>
        <v>11251GMAAH</v>
      </c>
      <c r="Y701" s="137" t="s">
        <v>4126</v>
      </c>
      <c r="Z701" s="119" t="s">
        <v>4127</v>
      </c>
      <c r="AA701" s="119" t="s">
        <v>4128</v>
      </c>
      <c r="AB701" s="131" t="s">
        <v>4129</v>
      </c>
      <c r="AC701" s="119" t="s">
        <v>52</v>
      </c>
      <c r="AD701" s="119" t="s">
        <v>4130</v>
      </c>
      <c r="AE701" s="119" t="s">
        <v>3843</v>
      </c>
      <c r="AF701" s="119" t="s">
        <v>311</v>
      </c>
      <c r="AG701" s="119" t="s">
        <v>1443</v>
      </c>
      <c r="AH701" s="119"/>
      <c r="AI701" s="138" t="s">
        <v>3984</v>
      </c>
      <c r="AJ701" s="133" t="s">
        <v>124</v>
      </c>
      <c r="AK701" s="133" t="s">
        <v>123</v>
      </c>
      <c r="AL701" s="133"/>
      <c r="AM701" s="133"/>
      <c r="AN701" s="133" t="s">
        <v>42</v>
      </c>
      <c r="AO701" s="133" t="s">
        <v>42</v>
      </c>
      <c r="AP701" s="133">
        <v>1530</v>
      </c>
      <c r="AQ701" s="133" t="s">
        <v>126</v>
      </c>
      <c r="AR701" s="137"/>
      <c r="AS701" s="137"/>
      <c r="AT701" s="137"/>
      <c r="AU701" s="133">
        <v>1002203306</v>
      </c>
      <c r="AV701" s="133">
        <v>-233157306</v>
      </c>
      <c r="AW701" s="133">
        <v>-461080017</v>
      </c>
      <c r="AX701" s="138"/>
      <c r="AY701" s="138"/>
      <c r="AZ701" s="138"/>
      <c r="BA701" s="138"/>
      <c r="BB701" s="138"/>
      <c r="BC701" s="300">
        <v>1440084644</v>
      </c>
      <c r="BD701" s="300" t="s">
        <v>9551</v>
      </c>
      <c r="BE701" s="138"/>
    </row>
    <row r="702" spans="1:57" s="140" customFormat="1" ht="12" customHeight="1">
      <c r="A702" s="119">
        <v>2014</v>
      </c>
      <c r="B702" s="142" t="s">
        <v>138</v>
      </c>
      <c r="C702" s="119" t="s">
        <v>3925</v>
      </c>
      <c r="D702" s="131">
        <v>5700242517</v>
      </c>
      <c r="E702" s="131" t="str">
        <f t="shared" si="35"/>
        <v>SIM</v>
      </c>
      <c r="F702" s="131" t="str">
        <f t="shared" si="36"/>
        <v>SIM</v>
      </c>
      <c r="G702" s="132">
        <v>41955</v>
      </c>
      <c r="H702" s="119" t="s">
        <v>8374</v>
      </c>
      <c r="I702" s="119" t="s">
        <v>62</v>
      </c>
      <c r="J702" s="119">
        <v>192</v>
      </c>
      <c r="K702" s="119">
        <v>432</v>
      </c>
      <c r="L702" s="119">
        <v>4</v>
      </c>
      <c r="M702" s="119">
        <v>4</v>
      </c>
      <c r="N702" s="119">
        <v>24</v>
      </c>
      <c r="O702" s="119" t="s">
        <v>43</v>
      </c>
      <c r="P702" s="119" t="s">
        <v>43</v>
      </c>
      <c r="Q702" s="133" t="s">
        <v>43</v>
      </c>
      <c r="R702" s="134" t="s">
        <v>18</v>
      </c>
      <c r="S702" s="134" t="s">
        <v>8851</v>
      </c>
      <c r="T702" s="134" t="s">
        <v>63</v>
      </c>
      <c r="U702" s="119">
        <v>11</v>
      </c>
      <c r="V702" s="134">
        <v>11251</v>
      </c>
      <c r="W702" s="135" t="s">
        <v>1923</v>
      </c>
      <c r="X702" s="136" t="str">
        <f t="shared" si="37"/>
        <v>11251GMAAI</v>
      </c>
      <c r="Y702" s="137" t="s">
        <v>4131</v>
      </c>
      <c r="Z702" s="119" t="s">
        <v>4127</v>
      </c>
      <c r="AA702" s="119" t="s">
        <v>4128</v>
      </c>
      <c r="AB702" s="131" t="s">
        <v>4132</v>
      </c>
      <c r="AC702" s="119" t="s">
        <v>52</v>
      </c>
      <c r="AD702" s="119" t="s">
        <v>4130</v>
      </c>
      <c r="AE702" s="119" t="s">
        <v>3843</v>
      </c>
      <c r="AF702" s="119" t="s">
        <v>311</v>
      </c>
      <c r="AG702" s="119" t="s">
        <v>1443</v>
      </c>
      <c r="AH702" s="119"/>
      <c r="AI702" s="138" t="s">
        <v>3704</v>
      </c>
      <c r="AJ702" s="133" t="s">
        <v>124</v>
      </c>
      <c r="AK702" s="133" t="s">
        <v>123</v>
      </c>
      <c r="AL702" s="133"/>
      <c r="AM702" s="133"/>
      <c r="AN702" s="133" t="s">
        <v>42</v>
      </c>
      <c r="AO702" s="133" t="s">
        <v>42</v>
      </c>
      <c r="AP702" s="133" t="s">
        <v>1125</v>
      </c>
      <c r="AQ702" s="133" t="s">
        <v>126</v>
      </c>
      <c r="AR702" s="137"/>
      <c r="AS702" s="137"/>
      <c r="AT702" s="137"/>
      <c r="AU702" s="133">
        <v>1002186860</v>
      </c>
      <c r="AV702" s="133" t="s">
        <v>4133</v>
      </c>
      <c r="AW702" s="133">
        <v>-46101658</v>
      </c>
      <c r="AX702" s="138"/>
      <c r="AY702" s="138"/>
      <c r="AZ702" s="138"/>
      <c r="BA702" s="138"/>
      <c r="BB702" s="138"/>
      <c r="BC702" s="300">
        <v>1440084644</v>
      </c>
      <c r="BD702" s="300" t="s">
        <v>9552</v>
      </c>
      <c r="BE702" s="138"/>
    </row>
    <row r="703" spans="1:57" s="140" customFormat="1" ht="12" customHeight="1">
      <c r="A703" s="119">
        <v>2014</v>
      </c>
      <c r="B703" s="142" t="s">
        <v>138</v>
      </c>
      <c r="C703" s="119" t="s">
        <v>3925</v>
      </c>
      <c r="D703" s="131">
        <v>5700247760</v>
      </c>
      <c r="E703" s="131" t="str">
        <f t="shared" si="35"/>
        <v>SIM</v>
      </c>
      <c r="F703" s="131" t="str">
        <f t="shared" si="36"/>
        <v>SIM</v>
      </c>
      <c r="G703" s="132">
        <v>42121</v>
      </c>
      <c r="H703" s="119" t="s">
        <v>8374</v>
      </c>
      <c r="I703" s="119" t="s">
        <v>62</v>
      </c>
      <c r="J703" s="119">
        <v>192</v>
      </c>
      <c r="K703" s="119">
        <v>432</v>
      </c>
      <c r="L703" s="119">
        <v>4</v>
      </c>
      <c r="M703" s="119">
        <v>4</v>
      </c>
      <c r="N703" s="119">
        <v>24</v>
      </c>
      <c r="O703" s="119" t="s">
        <v>43</v>
      </c>
      <c r="P703" s="119" t="s">
        <v>43</v>
      </c>
      <c r="Q703" s="133" t="s">
        <v>43</v>
      </c>
      <c r="R703" s="134" t="s">
        <v>18</v>
      </c>
      <c r="S703" s="134" t="s">
        <v>8851</v>
      </c>
      <c r="T703" s="134" t="s">
        <v>63</v>
      </c>
      <c r="U703" s="119">
        <v>11</v>
      </c>
      <c r="V703" s="134">
        <v>11251</v>
      </c>
      <c r="W703" s="135" t="s">
        <v>4134</v>
      </c>
      <c r="X703" s="136" t="str">
        <f t="shared" si="37"/>
        <v>11251GMAAJ</v>
      </c>
      <c r="Y703" s="137" t="s">
        <v>4135</v>
      </c>
      <c r="Z703" s="119" t="s">
        <v>4127</v>
      </c>
      <c r="AA703" s="119" t="s">
        <v>4128</v>
      </c>
      <c r="AB703" s="131" t="s">
        <v>4136</v>
      </c>
      <c r="AC703" s="119" t="s">
        <v>52</v>
      </c>
      <c r="AD703" s="119" t="s">
        <v>4130</v>
      </c>
      <c r="AE703" s="119" t="s">
        <v>3843</v>
      </c>
      <c r="AF703" s="119" t="s">
        <v>311</v>
      </c>
      <c r="AG703" s="119" t="s">
        <v>1443</v>
      </c>
      <c r="AH703" s="119"/>
      <c r="AI703" s="138" t="s">
        <v>3984</v>
      </c>
      <c r="AJ703" s="133" t="s">
        <v>124</v>
      </c>
      <c r="AK703" s="133" t="s">
        <v>123</v>
      </c>
      <c r="AL703" s="133"/>
      <c r="AM703" s="133"/>
      <c r="AN703" s="133" t="s">
        <v>42</v>
      </c>
      <c r="AO703" s="133" t="s">
        <v>42</v>
      </c>
      <c r="AP703" s="133">
        <v>1530</v>
      </c>
      <c r="AQ703" s="133" t="s">
        <v>126</v>
      </c>
      <c r="AR703" s="137"/>
      <c r="AS703" s="137"/>
      <c r="AT703" s="137"/>
      <c r="AU703" s="133">
        <v>1002203365</v>
      </c>
      <c r="AV703" s="133" t="s">
        <v>4137</v>
      </c>
      <c r="AW703" s="133">
        <v>-46156060</v>
      </c>
      <c r="AX703" s="138"/>
      <c r="AY703" s="138"/>
      <c r="AZ703" s="138"/>
      <c r="BA703" s="138"/>
      <c r="BB703" s="138"/>
      <c r="BC703" s="300">
        <v>1440084644</v>
      </c>
      <c r="BD703" s="300" t="s">
        <v>9553</v>
      </c>
      <c r="BE703" s="138"/>
    </row>
    <row r="704" spans="1:57" s="140" customFormat="1" ht="12" customHeight="1">
      <c r="A704" s="119">
        <v>2014</v>
      </c>
      <c r="B704" s="142" t="s">
        <v>138</v>
      </c>
      <c r="C704" s="119" t="s">
        <v>3925</v>
      </c>
      <c r="D704" s="131">
        <v>5700251949</v>
      </c>
      <c r="E704" s="131" t="str">
        <f t="shared" si="35"/>
        <v>SIM</v>
      </c>
      <c r="F704" s="131" t="str">
        <f t="shared" si="36"/>
        <v>SIM</v>
      </c>
      <c r="G704" s="132">
        <v>41954</v>
      </c>
      <c r="H704" s="119" t="s">
        <v>8374</v>
      </c>
      <c r="I704" s="119" t="s">
        <v>62</v>
      </c>
      <c r="J704" s="119">
        <v>192</v>
      </c>
      <c r="K704" s="119">
        <v>432</v>
      </c>
      <c r="L704" s="119">
        <v>4</v>
      </c>
      <c r="M704" s="119">
        <v>4</v>
      </c>
      <c r="N704" s="119">
        <v>24</v>
      </c>
      <c r="O704" s="119" t="s">
        <v>43</v>
      </c>
      <c r="P704" s="119" t="s">
        <v>43</v>
      </c>
      <c r="Q704" s="133" t="s">
        <v>43</v>
      </c>
      <c r="R704" s="134" t="s">
        <v>18</v>
      </c>
      <c r="S704" s="134" t="s">
        <v>8851</v>
      </c>
      <c r="T704" s="134" t="s">
        <v>63</v>
      </c>
      <c r="U704" s="119">
        <v>11</v>
      </c>
      <c r="V704" s="134">
        <v>11251</v>
      </c>
      <c r="W704" s="135" t="s">
        <v>4138</v>
      </c>
      <c r="X704" s="136" t="str">
        <f t="shared" si="37"/>
        <v>11251GMAAL</v>
      </c>
      <c r="Y704" s="137" t="s">
        <v>4139</v>
      </c>
      <c r="Z704" s="119" t="s">
        <v>4127</v>
      </c>
      <c r="AA704" s="119" t="s">
        <v>4128</v>
      </c>
      <c r="AB704" s="131" t="s">
        <v>4140</v>
      </c>
      <c r="AC704" s="119" t="s">
        <v>52</v>
      </c>
      <c r="AD704" s="119" t="s">
        <v>4130</v>
      </c>
      <c r="AE704" s="119" t="s">
        <v>3843</v>
      </c>
      <c r="AF704" s="119" t="s">
        <v>311</v>
      </c>
      <c r="AG704" s="119" t="s">
        <v>1443</v>
      </c>
      <c r="AH704" s="119"/>
      <c r="AI704" s="138" t="s">
        <v>3984</v>
      </c>
      <c r="AJ704" s="133" t="s">
        <v>124</v>
      </c>
      <c r="AK704" s="133" t="s">
        <v>123</v>
      </c>
      <c r="AL704" s="133"/>
      <c r="AM704" s="133"/>
      <c r="AN704" s="133" t="s">
        <v>42</v>
      </c>
      <c r="AO704" s="133" t="s">
        <v>42</v>
      </c>
      <c r="AP704" s="133" t="s">
        <v>1125</v>
      </c>
      <c r="AQ704" s="133" t="s">
        <v>126</v>
      </c>
      <c r="AR704" s="137"/>
      <c r="AS704" s="137"/>
      <c r="AT704" s="137"/>
      <c r="AU704" s="133">
        <v>1002186835</v>
      </c>
      <c r="AV704" s="133" t="s">
        <v>4141</v>
      </c>
      <c r="AW704" s="133">
        <v>-46092349</v>
      </c>
      <c r="AX704" s="138"/>
      <c r="AY704" s="138"/>
      <c r="AZ704" s="138"/>
      <c r="BA704" s="138"/>
      <c r="BB704" s="138"/>
      <c r="BC704" s="300">
        <v>1440084644</v>
      </c>
      <c r="BD704" s="300" t="s">
        <v>9554</v>
      </c>
      <c r="BE704" s="138"/>
    </row>
    <row r="705" spans="1:57" s="140" customFormat="1" ht="12" customHeight="1">
      <c r="A705" s="119">
        <v>2014</v>
      </c>
      <c r="B705" s="142" t="s">
        <v>138</v>
      </c>
      <c r="C705" s="119" t="s">
        <v>3925</v>
      </c>
      <c r="D705" s="131">
        <v>5700237951</v>
      </c>
      <c r="E705" s="131" t="str">
        <f t="shared" si="35"/>
        <v>SIM</v>
      </c>
      <c r="F705" s="131" t="str">
        <f t="shared" si="36"/>
        <v>SIM</v>
      </c>
      <c r="G705" s="132">
        <v>42010</v>
      </c>
      <c r="H705" s="119" t="s">
        <v>87</v>
      </c>
      <c r="I705" s="119" t="s">
        <v>45</v>
      </c>
      <c r="J705" s="119">
        <v>192</v>
      </c>
      <c r="K705" s="119">
        <v>448</v>
      </c>
      <c r="L705" s="119">
        <v>8</v>
      </c>
      <c r="M705" s="119">
        <v>8</v>
      </c>
      <c r="N705" s="119">
        <v>16</v>
      </c>
      <c r="O705" s="119" t="s">
        <v>43</v>
      </c>
      <c r="P705" s="119" t="s">
        <v>43</v>
      </c>
      <c r="Q705" s="133" t="s">
        <v>43</v>
      </c>
      <c r="R705" s="134" t="s">
        <v>18</v>
      </c>
      <c r="S705" s="134" t="s">
        <v>8851</v>
      </c>
      <c r="T705" s="134" t="s">
        <v>63</v>
      </c>
      <c r="U705" s="119">
        <v>11</v>
      </c>
      <c r="V705" s="134" t="s">
        <v>4276</v>
      </c>
      <c r="W705" s="135" t="s">
        <v>4277</v>
      </c>
      <c r="X705" s="136" t="str">
        <f t="shared" si="37"/>
        <v>11488PAAAT</v>
      </c>
      <c r="Y705" s="137" t="s">
        <v>4278</v>
      </c>
      <c r="Z705" s="119" t="s">
        <v>1612</v>
      </c>
      <c r="AA705" s="119" t="s">
        <v>1613</v>
      </c>
      <c r="AB705" s="131" t="s">
        <v>4279</v>
      </c>
      <c r="AC705" s="119" t="s">
        <v>52</v>
      </c>
      <c r="AD705" s="119" t="s">
        <v>42</v>
      </c>
      <c r="AE705" s="119" t="s">
        <v>1615</v>
      </c>
      <c r="AF705" s="119" t="s">
        <v>146</v>
      </c>
      <c r="AG705" s="119" t="s">
        <v>147</v>
      </c>
      <c r="AH705" s="119"/>
      <c r="AI705" s="138" t="s">
        <v>3931</v>
      </c>
      <c r="AJ705" s="133" t="s">
        <v>124</v>
      </c>
      <c r="AK705" s="133" t="s">
        <v>123</v>
      </c>
      <c r="AL705" s="133"/>
      <c r="AM705" s="133"/>
      <c r="AN705" s="133" t="s">
        <v>42</v>
      </c>
      <c r="AO705" s="133" t="s">
        <v>42</v>
      </c>
      <c r="AP705" s="133" t="s">
        <v>112</v>
      </c>
      <c r="AQ705" s="133" t="s">
        <v>102</v>
      </c>
      <c r="AR705" s="137"/>
      <c r="AS705" s="137"/>
      <c r="AT705" s="137"/>
      <c r="AU705" s="133">
        <v>1002098103</v>
      </c>
      <c r="AV705" s="133" t="s">
        <v>4280</v>
      </c>
      <c r="AW705" s="133" t="s">
        <v>4281</v>
      </c>
      <c r="AX705" s="138"/>
      <c r="AY705" s="138"/>
      <c r="AZ705" s="138"/>
      <c r="BA705" s="138"/>
      <c r="BB705" s="138"/>
      <c r="BC705" s="300">
        <v>1892063257</v>
      </c>
      <c r="BD705" s="300" t="s">
        <v>9555</v>
      </c>
      <c r="BE705" s="138"/>
    </row>
    <row r="706" spans="1:57" s="140" customFormat="1" ht="12" customHeight="1">
      <c r="A706" s="119">
        <v>2014</v>
      </c>
      <c r="B706" s="142" t="s">
        <v>138</v>
      </c>
      <c r="C706" s="119" t="s">
        <v>3925</v>
      </c>
      <c r="D706" s="131">
        <v>5700237952</v>
      </c>
      <c r="E706" s="131" t="str">
        <f t="shared" si="35"/>
        <v>SIM</v>
      </c>
      <c r="F706" s="131" t="str">
        <f t="shared" si="36"/>
        <v>SIM</v>
      </c>
      <c r="G706" s="132">
        <v>42011</v>
      </c>
      <c r="H706" s="119" t="s">
        <v>87</v>
      </c>
      <c r="I706" s="119" t="s">
        <v>45</v>
      </c>
      <c r="J706" s="119">
        <v>192</v>
      </c>
      <c r="K706" s="119">
        <v>448</v>
      </c>
      <c r="L706" s="119">
        <v>8</v>
      </c>
      <c r="M706" s="119">
        <v>8</v>
      </c>
      <c r="N706" s="119">
        <v>16</v>
      </c>
      <c r="O706" s="119" t="s">
        <v>43</v>
      </c>
      <c r="P706" s="119" t="s">
        <v>43</v>
      </c>
      <c r="Q706" s="133" t="s">
        <v>43</v>
      </c>
      <c r="R706" s="134" t="s">
        <v>18</v>
      </c>
      <c r="S706" s="134" t="s">
        <v>8851</v>
      </c>
      <c r="T706" s="134" t="s">
        <v>63</v>
      </c>
      <c r="U706" s="119">
        <v>11</v>
      </c>
      <c r="V706" s="134" t="s">
        <v>4276</v>
      </c>
      <c r="W706" s="135" t="s">
        <v>4282</v>
      </c>
      <c r="X706" s="136" t="str">
        <f t="shared" si="37"/>
        <v>11488PAAAV</v>
      </c>
      <c r="Y706" s="137" t="s">
        <v>4283</v>
      </c>
      <c r="Z706" s="119" t="s">
        <v>1612</v>
      </c>
      <c r="AA706" s="119" t="s">
        <v>1613</v>
      </c>
      <c r="AB706" s="131" t="s">
        <v>4284</v>
      </c>
      <c r="AC706" s="119" t="s">
        <v>52</v>
      </c>
      <c r="AD706" s="119" t="s">
        <v>42</v>
      </c>
      <c r="AE706" s="119" t="s">
        <v>1615</v>
      </c>
      <c r="AF706" s="119" t="s">
        <v>146</v>
      </c>
      <c r="AG706" s="119" t="s">
        <v>147</v>
      </c>
      <c r="AH706" s="119"/>
      <c r="AI706" s="138" t="s">
        <v>3931</v>
      </c>
      <c r="AJ706" s="133" t="s">
        <v>124</v>
      </c>
      <c r="AK706" s="133" t="s">
        <v>123</v>
      </c>
      <c r="AL706" s="133"/>
      <c r="AM706" s="133"/>
      <c r="AN706" s="133" t="s">
        <v>42</v>
      </c>
      <c r="AO706" s="133" t="s">
        <v>42</v>
      </c>
      <c r="AP706" s="133" t="s">
        <v>112</v>
      </c>
      <c r="AQ706" s="133" t="s">
        <v>102</v>
      </c>
      <c r="AR706" s="137"/>
      <c r="AS706" s="137"/>
      <c r="AT706" s="137"/>
      <c r="AU706" s="133">
        <v>1002098340</v>
      </c>
      <c r="AV706" s="133" t="s">
        <v>4285</v>
      </c>
      <c r="AW706" s="133" t="s">
        <v>4286</v>
      </c>
      <c r="AX706" s="138"/>
      <c r="AY706" s="138"/>
      <c r="AZ706" s="138"/>
      <c r="BA706" s="138"/>
      <c r="BB706" s="138"/>
      <c r="BC706" s="300">
        <v>1892063257</v>
      </c>
      <c r="BD706" s="300" t="s">
        <v>9556</v>
      </c>
      <c r="BE706" s="138"/>
    </row>
    <row r="707" spans="1:57" s="140" customFormat="1" ht="12" customHeight="1">
      <c r="A707" s="119">
        <v>2014</v>
      </c>
      <c r="B707" s="142" t="s">
        <v>138</v>
      </c>
      <c r="C707" s="119" t="s">
        <v>3925</v>
      </c>
      <c r="D707" s="131">
        <v>5700229987</v>
      </c>
      <c r="E707" s="131" t="str">
        <f t="shared" si="35"/>
        <v>SIM</v>
      </c>
      <c r="F707" s="131" t="str">
        <f t="shared" si="36"/>
        <v>SIM</v>
      </c>
      <c r="G707" s="132">
        <v>42035</v>
      </c>
      <c r="H707" s="119" t="s">
        <v>8374</v>
      </c>
      <c r="I707" s="119" t="s">
        <v>45</v>
      </c>
      <c r="J707" s="119">
        <v>192</v>
      </c>
      <c r="K707" s="119">
        <v>432</v>
      </c>
      <c r="L707" s="119">
        <v>4</v>
      </c>
      <c r="M707" s="119">
        <v>0</v>
      </c>
      <c r="N707" s="119">
        <v>24</v>
      </c>
      <c r="O707" s="119" t="s">
        <v>46</v>
      </c>
      <c r="P707" s="119" t="s">
        <v>46</v>
      </c>
      <c r="Q707" s="133" t="s">
        <v>43</v>
      </c>
      <c r="R707" s="134" t="s">
        <v>18</v>
      </c>
      <c r="S707" s="134" t="s">
        <v>8851</v>
      </c>
      <c r="T707" s="134" t="s">
        <v>63</v>
      </c>
      <c r="U707" s="119">
        <v>11</v>
      </c>
      <c r="V707" s="134" t="s">
        <v>4226</v>
      </c>
      <c r="W707" s="135" t="s">
        <v>2624</v>
      </c>
      <c r="X707" s="136" t="str">
        <f t="shared" si="37"/>
        <v>11381BCACE</v>
      </c>
      <c r="Y707" s="137" t="s">
        <v>4227</v>
      </c>
      <c r="Z707" s="119" t="s">
        <v>294</v>
      </c>
      <c r="AA707" s="119" t="s">
        <v>295</v>
      </c>
      <c r="AB707" s="131" t="s">
        <v>4228</v>
      </c>
      <c r="AC707" s="119" t="s">
        <v>52</v>
      </c>
      <c r="AD707" s="119" t="s">
        <v>42</v>
      </c>
      <c r="AE707" s="119" t="s">
        <v>297</v>
      </c>
      <c r="AF707" s="119" t="s">
        <v>146</v>
      </c>
      <c r="AG707" s="119" t="s">
        <v>147</v>
      </c>
      <c r="AH707" s="119"/>
      <c r="AI707" s="138" t="s">
        <v>3931</v>
      </c>
      <c r="AJ707" s="133" t="s">
        <v>124</v>
      </c>
      <c r="AK707" s="133" t="s">
        <v>123</v>
      </c>
      <c r="AL707" s="133"/>
      <c r="AM707" s="133"/>
      <c r="AN707" s="133" t="s">
        <v>42</v>
      </c>
      <c r="AO707" s="133" t="s">
        <v>42</v>
      </c>
      <c r="AP707" s="133" t="s">
        <v>183</v>
      </c>
      <c r="AQ707" s="133" t="s">
        <v>71</v>
      </c>
      <c r="AR707" s="137"/>
      <c r="AS707" s="137"/>
      <c r="AT707" s="137"/>
      <c r="AU707" s="133">
        <v>1002201206</v>
      </c>
      <c r="AV707" s="133" t="s">
        <v>8198</v>
      </c>
      <c r="AW707" s="133"/>
      <c r="AX707" s="138"/>
      <c r="AY707" s="138"/>
      <c r="AZ707" s="138"/>
      <c r="BA707" s="138"/>
      <c r="BB707" s="138"/>
      <c r="BC707" s="300">
        <v>1440084644</v>
      </c>
      <c r="BD707" s="300" t="s">
        <v>9557</v>
      </c>
      <c r="BE707" s="138"/>
    </row>
    <row r="708" spans="1:57" s="140" customFormat="1" ht="12" customHeight="1">
      <c r="A708" s="119">
        <v>2014</v>
      </c>
      <c r="B708" s="142" t="s">
        <v>138</v>
      </c>
      <c r="C708" s="119" t="s">
        <v>3925</v>
      </c>
      <c r="D708" s="131">
        <v>5700233804</v>
      </c>
      <c r="E708" s="131" t="str">
        <f t="shared" si="35"/>
        <v>SIM</v>
      </c>
      <c r="F708" s="131" t="str">
        <f t="shared" si="36"/>
        <v>SIM</v>
      </c>
      <c r="G708" s="132">
        <v>41963</v>
      </c>
      <c r="H708" s="119" t="s">
        <v>8374</v>
      </c>
      <c r="I708" s="119" t="s">
        <v>62</v>
      </c>
      <c r="J708" s="119">
        <v>192</v>
      </c>
      <c r="K708" s="119">
        <v>432</v>
      </c>
      <c r="L708" s="119">
        <v>4</v>
      </c>
      <c r="M708" s="119">
        <v>0</v>
      </c>
      <c r="N708" s="119">
        <v>24</v>
      </c>
      <c r="O708" s="119" t="s">
        <v>46</v>
      </c>
      <c r="P708" s="119" t="s">
        <v>46</v>
      </c>
      <c r="Q708" s="133" t="s">
        <v>43</v>
      </c>
      <c r="R708" s="134" t="s">
        <v>18</v>
      </c>
      <c r="S708" s="134" t="s">
        <v>8851</v>
      </c>
      <c r="T708" s="134" t="s">
        <v>63</v>
      </c>
      <c r="U708" s="119">
        <v>11</v>
      </c>
      <c r="V708" s="134">
        <v>11220</v>
      </c>
      <c r="W708" s="135" t="s">
        <v>4118</v>
      </c>
      <c r="X708" s="136" t="str">
        <f t="shared" si="37"/>
        <v>11220FVAGW</v>
      </c>
      <c r="Y708" s="137" t="s">
        <v>4119</v>
      </c>
      <c r="Z708" s="119" t="s">
        <v>156</v>
      </c>
      <c r="AA708" s="119" t="s">
        <v>157</v>
      </c>
      <c r="AB708" s="131" t="s">
        <v>4120</v>
      </c>
      <c r="AC708" s="119" t="s">
        <v>52</v>
      </c>
      <c r="AD708" s="119" t="s">
        <v>42</v>
      </c>
      <c r="AE708" s="119" t="s">
        <v>159</v>
      </c>
      <c r="AF708" s="119" t="s">
        <v>146</v>
      </c>
      <c r="AG708" s="119" t="s">
        <v>4121</v>
      </c>
      <c r="AH708" s="119"/>
      <c r="AI708" s="138" t="s">
        <v>3931</v>
      </c>
      <c r="AJ708" s="133" t="s">
        <v>124</v>
      </c>
      <c r="AK708" s="133" t="s">
        <v>123</v>
      </c>
      <c r="AL708" s="133"/>
      <c r="AM708" s="133"/>
      <c r="AN708" s="133" t="s">
        <v>42</v>
      </c>
      <c r="AO708" s="133" t="s">
        <v>42</v>
      </c>
      <c r="AP708" s="133" t="s">
        <v>298</v>
      </c>
      <c r="AQ708" s="133" t="s">
        <v>126</v>
      </c>
      <c r="AR708" s="137"/>
      <c r="AS708" s="137"/>
      <c r="AT708" s="137"/>
      <c r="AU708" s="133">
        <v>1002187696</v>
      </c>
      <c r="AV708" s="133" t="s">
        <v>4122</v>
      </c>
      <c r="AW708" s="133">
        <v>-46380298</v>
      </c>
      <c r="AX708" s="138"/>
      <c r="AY708" s="138"/>
      <c r="AZ708" s="138"/>
      <c r="BA708" s="138"/>
      <c r="BB708" s="138"/>
      <c r="BC708" s="300">
        <v>1440084644</v>
      </c>
      <c r="BD708" s="300" t="s">
        <v>9558</v>
      </c>
      <c r="BE708" s="138"/>
    </row>
    <row r="709" spans="1:57" s="140" customFormat="1" ht="12" customHeight="1">
      <c r="A709" s="119">
        <v>2014</v>
      </c>
      <c r="B709" s="142" t="s">
        <v>138</v>
      </c>
      <c r="C709" s="119" t="s">
        <v>3925</v>
      </c>
      <c r="D709" s="131">
        <v>5700233824</v>
      </c>
      <c r="E709" s="131" t="str">
        <f t="shared" si="35"/>
        <v>SIM</v>
      </c>
      <c r="F709" s="131" t="str">
        <f t="shared" si="36"/>
        <v>SIM</v>
      </c>
      <c r="G709" s="132">
        <v>41962</v>
      </c>
      <c r="H709" s="119" t="s">
        <v>8374</v>
      </c>
      <c r="I709" s="119" t="s">
        <v>62</v>
      </c>
      <c r="J709" s="119">
        <v>192</v>
      </c>
      <c r="K709" s="119">
        <v>432</v>
      </c>
      <c r="L709" s="119">
        <v>4</v>
      </c>
      <c r="M709" s="119">
        <v>0</v>
      </c>
      <c r="N709" s="119">
        <v>24</v>
      </c>
      <c r="O709" s="119" t="s">
        <v>46</v>
      </c>
      <c r="P709" s="119" t="s">
        <v>46</v>
      </c>
      <c r="Q709" s="133" t="s">
        <v>43</v>
      </c>
      <c r="R709" s="134" t="s">
        <v>18</v>
      </c>
      <c r="S709" s="134" t="s">
        <v>8851</v>
      </c>
      <c r="T709" s="134" t="s">
        <v>63</v>
      </c>
      <c r="U709" s="119">
        <v>11</v>
      </c>
      <c r="V709" s="134" t="s">
        <v>4226</v>
      </c>
      <c r="W709" s="135" t="s">
        <v>4229</v>
      </c>
      <c r="X709" s="136" t="str">
        <f t="shared" si="37"/>
        <v>11381BCAHM</v>
      </c>
      <c r="Y709" s="137" t="s">
        <v>4230</v>
      </c>
      <c r="Z709" s="119" t="s">
        <v>294</v>
      </c>
      <c r="AA709" s="119" t="s">
        <v>295</v>
      </c>
      <c r="AB709" s="131" t="s">
        <v>4231</v>
      </c>
      <c r="AC709" s="119" t="s">
        <v>52</v>
      </c>
      <c r="AD709" s="119" t="s">
        <v>42</v>
      </c>
      <c r="AE709" s="119" t="s">
        <v>297</v>
      </c>
      <c r="AF709" s="119" t="s">
        <v>146</v>
      </c>
      <c r="AG709" s="119" t="s">
        <v>147</v>
      </c>
      <c r="AH709" s="119"/>
      <c r="AI709" s="138" t="s">
        <v>3931</v>
      </c>
      <c r="AJ709" s="133" t="s">
        <v>124</v>
      </c>
      <c r="AK709" s="133" t="s">
        <v>123</v>
      </c>
      <c r="AL709" s="133"/>
      <c r="AM709" s="133"/>
      <c r="AN709" s="133" t="s">
        <v>42</v>
      </c>
      <c r="AO709" s="133" t="s">
        <v>42</v>
      </c>
      <c r="AP709" s="133" t="s">
        <v>1125</v>
      </c>
      <c r="AQ709" s="133" t="s">
        <v>126</v>
      </c>
      <c r="AR709" s="137"/>
      <c r="AS709" s="137"/>
      <c r="AT709" s="137"/>
      <c r="AU709" s="133">
        <v>1002187661</v>
      </c>
      <c r="AV709" s="133" t="s">
        <v>4232</v>
      </c>
      <c r="AW709" s="133">
        <v>-46245972</v>
      </c>
      <c r="AX709" s="138"/>
      <c r="AY709" s="138"/>
      <c r="AZ709" s="138"/>
      <c r="BA709" s="138"/>
      <c r="BB709" s="138"/>
      <c r="BC709" s="300">
        <v>1440084644</v>
      </c>
      <c r="BD709" s="300" t="s">
        <v>9559</v>
      </c>
      <c r="BE709" s="138"/>
    </row>
    <row r="710" spans="1:57" s="140" customFormat="1" ht="12" customHeight="1">
      <c r="A710" s="119">
        <v>2014</v>
      </c>
      <c r="B710" s="142" t="s">
        <v>138</v>
      </c>
      <c r="C710" s="119" t="s">
        <v>3925</v>
      </c>
      <c r="D710" s="131">
        <v>5700229997</v>
      </c>
      <c r="E710" s="131" t="str">
        <f t="shared" si="35"/>
        <v>SIM</v>
      </c>
      <c r="F710" s="131" t="str">
        <f t="shared" si="36"/>
        <v>SIM</v>
      </c>
      <c r="G710" s="132">
        <v>42048</v>
      </c>
      <c r="H710" s="119" t="s">
        <v>8374</v>
      </c>
      <c r="I710" s="119" t="s">
        <v>45</v>
      </c>
      <c r="J710" s="119">
        <v>192</v>
      </c>
      <c r="K710" s="119">
        <f>432+72</f>
        <v>504</v>
      </c>
      <c r="L710" s="119">
        <v>4</v>
      </c>
      <c r="M710" s="119">
        <v>4</v>
      </c>
      <c r="N710" s="119">
        <v>24</v>
      </c>
      <c r="O710" s="119" t="s">
        <v>43</v>
      </c>
      <c r="P710" s="119" t="s">
        <v>43</v>
      </c>
      <c r="Q710" s="133" t="s">
        <v>43</v>
      </c>
      <c r="R710" s="134" t="s">
        <v>18</v>
      </c>
      <c r="S710" s="134" t="s">
        <v>8851</v>
      </c>
      <c r="T710" s="134" t="s">
        <v>63</v>
      </c>
      <c r="U710" s="119">
        <v>11</v>
      </c>
      <c r="V710" s="134" t="s">
        <v>4381</v>
      </c>
      <c r="W710" s="135" t="s">
        <v>175</v>
      </c>
      <c r="X710" s="136" t="str">
        <f t="shared" si="37"/>
        <v>11873RGAHU</v>
      </c>
      <c r="Y710" s="137" t="s">
        <v>4382</v>
      </c>
      <c r="Z710" s="119" t="s">
        <v>4383</v>
      </c>
      <c r="AA710" s="119" t="s">
        <v>4384</v>
      </c>
      <c r="AB710" s="131" t="s">
        <v>4385</v>
      </c>
      <c r="AC710" s="119" t="s">
        <v>52</v>
      </c>
      <c r="AD710" s="119" t="s">
        <v>42</v>
      </c>
      <c r="AE710" s="119" t="s">
        <v>1677</v>
      </c>
      <c r="AF710" s="119" t="s">
        <v>120</v>
      </c>
      <c r="AG710" s="119" t="s">
        <v>121</v>
      </c>
      <c r="AH710" s="119"/>
      <c r="AI710" s="138" t="s">
        <v>4386</v>
      </c>
      <c r="AJ710" s="133" t="s">
        <v>123</v>
      </c>
      <c r="AK710" s="133" t="s">
        <v>124</v>
      </c>
      <c r="AL710" s="133"/>
      <c r="AM710" s="133"/>
      <c r="AN710" s="133" t="s">
        <v>42</v>
      </c>
      <c r="AO710" s="133" t="s">
        <v>42</v>
      </c>
      <c r="AP710" s="133" t="s">
        <v>183</v>
      </c>
      <c r="AQ710" s="133" t="s">
        <v>71</v>
      </c>
      <c r="AR710" s="137"/>
      <c r="AS710" s="137"/>
      <c r="AT710" s="137"/>
      <c r="AU710" s="133">
        <v>1002201249</v>
      </c>
      <c r="AV710" s="133" t="s">
        <v>8202</v>
      </c>
      <c r="AW710" s="133"/>
      <c r="AX710" s="138"/>
      <c r="AY710" s="138"/>
      <c r="AZ710" s="138"/>
      <c r="BA710" s="138"/>
      <c r="BB710" s="138"/>
      <c r="BC710" s="300">
        <v>1440084644</v>
      </c>
      <c r="BD710" s="300" t="s">
        <v>10584</v>
      </c>
      <c r="BE710" s="138"/>
    </row>
    <row r="711" spans="1:57" s="140" customFormat="1" ht="12" customHeight="1">
      <c r="A711" s="119">
        <v>2014</v>
      </c>
      <c r="B711" s="142" t="s">
        <v>138</v>
      </c>
      <c r="C711" s="119" t="s">
        <v>3925</v>
      </c>
      <c r="D711" s="131">
        <v>5700228599</v>
      </c>
      <c r="E711" s="131" t="str">
        <f t="shared" si="35"/>
        <v>SIM</v>
      </c>
      <c r="F711" s="131" t="str">
        <f t="shared" si="36"/>
        <v>SIM</v>
      </c>
      <c r="G711" s="132">
        <v>41879</v>
      </c>
      <c r="H711" s="119" t="s">
        <v>44</v>
      </c>
      <c r="I711" s="119" t="s">
        <v>45</v>
      </c>
      <c r="J711" s="119">
        <v>192</v>
      </c>
      <c r="K711" s="119">
        <v>432</v>
      </c>
      <c r="L711" s="119">
        <v>4</v>
      </c>
      <c r="M711" s="119">
        <v>4</v>
      </c>
      <c r="N711" s="119">
        <v>32</v>
      </c>
      <c r="O711" s="119" t="s">
        <v>43</v>
      </c>
      <c r="P711" s="119" t="s">
        <v>43</v>
      </c>
      <c r="Q711" s="133" t="s">
        <v>46</v>
      </c>
      <c r="R711" s="134" t="s">
        <v>18</v>
      </c>
      <c r="S711" s="134" t="s">
        <v>8851</v>
      </c>
      <c r="T711" s="134" t="s">
        <v>63</v>
      </c>
      <c r="U711" s="119">
        <v>11</v>
      </c>
      <c r="V711" s="134" t="s">
        <v>4404</v>
      </c>
      <c r="W711" s="135" t="s">
        <v>4405</v>
      </c>
      <c r="X711" s="136" t="str">
        <f t="shared" si="37"/>
        <v>11964RSAHV</v>
      </c>
      <c r="Y711" s="137" t="s">
        <v>4406</v>
      </c>
      <c r="Z711" s="119" t="s">
        <v>4407</v>
      </c>
      <c r="AA711" s="119" t="s">
        <v>4408</v>
      </c>
      <c r="AB711" s="131" t="s">
        <v>4409</v>
      </c>
      <c r="AC711" s="133" t="s">
        <v>87</v>
      </c>
      <c r="AD711" s="133" t="s">
        <v>4410</v>
      </c>
      <c r="AE711" s="143" t="s">
        <v>1651</v>
      </c>
      <c r="AF711" s="143" t="s">
        <v>120</v>
      </c>
      <c r="AG711" s="143" t="s">
        <v>121</v>
      </c>
      <c r="AH711" s="143"/>
      <c r="AI711" s="138" t="s">
        <v>4411</v>
      </c>
      <c r="AJ711" s="133" t="s">
        <v>124</v>
      </c>
      <c r="AK711" s="133" t="s">
        <v>123</v>
      </c>
      <c r="AL711" s="133"/>
      <c r="AM711" s="133"/>
      <c r="AN711" s="133" t="s">
        <v>42</v>
      </c>
      <c r="AO711" s="133" t="s">
        <v>42</v>
      </c>
      <c r="AP711" s="133" t="s">
        <v>81</v>
      </c>
      <c r="AQ711" s="133" t="s">
        <v>71</v>
      </c>
      <c r="AR711" s="137"/>
      <c r="AS711" s="137"/>
      <c r="AT711" s="137" t="s">
        <v>1376</v>
      </c>
      <c r="AU711" s="133">
        <v>1001899943</v>
      </c>
      <c r="AV711" s="133" t="s">
        <v>4412</v>
      </c>
      <c r="AW711" s="133" t="s">
        <v>4413</v>
      </c>
      <c r="AX711" s="138" t="s">
        <v>8179</v>
      </c>
      <c r="AY711" s="138"/>
      <c r="AZ711" s="138"/>
      <c r="BA711" s="138"/>
      <c r="BB711" s="138"/>
      <c r="BC711" s="300">
        <v>2026063379</v>
      </c>
      <c r="BD711" s="300" t="s">
        <v>9560</v>
      </c>
      <c r="BE711" s="138"/>
    </row>
    <row r="712" spans="1:57" s="140" customFormat="1" ht="12" customHeight="1">
      <c r="A712" s="119">
        <v>2014</v>
      </c>
      <c r="B712" s="142" t="s">
        <v>138</v>
      </c>
      <c r="C712" s="119" t="s">
        <v>3925</v>
      </c>
      <c r="D712" s="131">
        <v>5700242532</v>
      </c>
      <c r="E712" s="131" t="str">
        <f t="shared" si="35"/>
        <v>SIM</v>
      </c>
      <c r="F712" s="131" t="str">
        <f t="shared" si="36"/>
        <v>SIM</v>
      </c>
      <c r="G712" s="132">
        <v>42279</v>
      </c>
      <c r="H712" s="119" t="s">
        <v>8374</v>
      </c>
      <c r="I712" s="119" t="s">
        <v>62</v>
      </c>
      <c r="J712" s="119">
        <v>192</v>
      </c>
      <c r="K712" s="119">
        <v>432</v>
      </c>
      <c r="L712" s="119">
        <v>4</v>
      </c>
      <c r="M712" s="119">
        <v>0</v>
      </c>
      <c r="N712" s="119">
        <v>24</v>
      </c>
      <c r="O712" s="119" t="s">
        <v>46</v>
      </c>
      <c r="P712" s="119" t="s">
        <v>46</v>
      </c>
      <c r="Q712" s="133" t="s">
        <v>43</v>
      </c>
      <c r="R712" s="134" t="s">
        <v>18</v>
      </c>
      <c r="S712" s="134" t="s">
        <v>8851</v>
      </c>
      <c r="T712" s="134" t="s">
        <v>63</v>
      </c>
      <c r="U712" s="119">
        <v>11</v>
      </c>
      <c r="V712" s="134" t="s">
        <v>4414</v>
      </c>
      <c r="W712" s="135" t="s">
        <v>4415</v>
      </c>
      <c r="X712" s="136" t="str">
        <f t="shared" si="37"/>
        <v>11973PDAPC</v>
      </c>
      <c r="Y712" s="137" t="s">
        <v>4416</v>
      </c>
      <c r="Z712" s="119" t="s">
        <v>4417</v>
      </c>
      <c r="AA712" s="119" t="s">
        <v>4418</v>
      </c>
      <c r="AB712" s="131" t="s">
        <v>4419</v>
      </c>
      <c r="AC712" s="119" t="s">
        <v>52</v>
      </c>
      <c r="AD712" s="119" t="s">
        <v>4420</v>
      </c>
      <c r="AE712" s="119" t="s">
        <v>145</v>
      </c>
      <c r="AF712" s="119" t="s">
        <v>311</v>
      </c>
      <c r="AG712" s="138" t="s">
        <v>1443</v>
      </c>
      <c r="AH712" s="138"/>
      <c r="AI712" s="138" t="s">
        <v>3704</v>
      </c>
      <c r="AJ712" s="133" t="s">
        <v>124</v>
      </c>
      <c r="AK712" s="133" t="s">
        <v>123</v>
      </c>
      <c r="AL712" s="133"/>
      <c r="AM712" s="133"/>
      <c r="AN712" s="133" t="s">
        <v>42</v>
      </c>
      <c r="AO712" s="133" t="s">
        <v>42</v>
      </c>
      <c r="AP712" s="133" t="s">
        <v>81</v>
      </c>
      <c r="AQ712" s="133" t="s">
        <v>71</v>
      </c>
      <c r="AR712" s="137"/>
      <c r="AS712" s="137"/>
      <c r="AT712" s="137" t="s">
        <v>1144</v>
      </c>
      <c r="AU712" s="133">
        <v>1002763328</v>
      </c>
      <c r="AV712" s="133" t="s">
        <v>8203</v>
      </c>
      <c r="AW712" s="133"/>
      <c r="AX712" s="138"/>
      <c r="AY712" s="138"/>
      <c r="AZ712" s="138"/>
      <c r="BA712" s="138"/>
      <c r="BB712" s="138"/>
      <c r="BC712" s="300">
        <v>1440084644</v>
      </c>
      <c r="BD712" s="300" t="s">
        <v>10585</v>
      </c>
      <c r="BE712" s="138"/>
    </row>
    <row r="713" spans="1:57" s="140" customFormat="1" ht="12" customHeight="1">
      <c r="A713" s="119">
        <v>2014</v>
      </c>
      <c r="B713" s="142" t="s">
        <v>138</v>
      </c>
      <c r="C713" s="119" t="s">
        <v>3925</v>
      </c>
      <c r="D713" s="131">
        <v>5700239840</v>
      </c>
      <c r="E713" s="131" t="str">
        <f t="shared" si="35"/>
        <v>SIM</v>
      </c>
      <c r="F713" s="131" t="str">
        <f t="shared" si="36"/>
        <v>SIM</v>
      </c>
      <c r="G713" s="132">
        <v>41915</v>
      </c>
      <c r="H713" s="119" t="s">
        <v>44</v>
      </c>
      <c r="I713" s="119" t="s">
        <v>62</v>
      </c>
      <c r="J713" s="119">
        <v>192</v>
      </c>
      <c r="K713" s="119">
        <v>432</v>
      </c>
      <c r="L713" s="119">
        <v>4</v>
      </c>
      <c r="M713" s="119">
        <v>4</v>
      </c>
      <c r="N713" s="119">
        <v>32</v>
      </c>
      <c r="O713" s="119" t="s">
        <v>43</v>
      </c>
      <c r="P713" s="119" t="s">
        <v>43</v>
      </c>
      <c r="Q713" s="133" t="s">
        <v>43</v>
      </c>
      <c r="R713" s="134" t="s">
        <v>18</v>
      </c>
      <c r="S713" s="134" t="s">
        <v>8851</v>
      </c>
      <c r="T713" s="134" t="s">
        <v>63</v>
      </c>
      <c r="U713" s="119">
        <v>11</v>
      </c>
      <c r="V713" s="134" t="s">
        <v>4090</v>
      </c>
      <c r="W713" s="135" t="s">
        <v>4091</v>
      </c>
      <c r="X713" s="136" t="str">
        <f t="shared" si="37"/>
        <v>11185DDASF</v>
      </c>
      <c r="Y713" s="137" t="s">
        <v>4092</v>
      </c>
      <c r="Z713" s="119" t="s">
        <v>1048</v>
      </c>
      <c r="AA713" s="119" t="s">
        <v>1067</v>
      </c>
      <c r="AB713" s="131" t="s">
        <v>4093</v>
      </c>
      <c r="AC713" s="119" t="s">
        <v>87</v>
      </c>
      <c r="AD713" s="119" t="s">
        <v>42</v>
      </c>
      <c r="AE713" s="119" t="s">
        <v>4094</v>
      </c>
      <c r="AF713" s="119" t="s">
        <v>120</v>
      </c>
      <c r="AG713" s="119" t="s">
        <v>121</v>
      </c>
      <c r="AH713" s="119"/>
      <c r="AI713" s="138" t="s">
        <v>4095</v>
      </c>
      <c r="AJ713" s="133" t="s">
        <v>123</v>
      </c>
      <c r="AK713" s="133" t="s">
        <v>124</v>
      </c>
      <c r="AL713" s="133"/>
      <c r="AM713" s="133"/>
      <c r="AN713" s="133" t="s">
        <v>42</v>
      </c>
      <c r="AO713" s="133" t="s">
        <v>125</v>
      </c>
      <c r="AP713" s="133" t="s">
        <v>1052</v>
      </c>
      <c r="AQ713" s="133" t="s">
        <v>102</v>
      </c>
      <c r="AR713" s="137"/>
      <c r="AS713" s="137"/>
      <c r="AT713" s="137"/>
      <c r="AU713" s="133">
        <v>1001913938</v>
      </c>
      <c r="AV713" s="133" t="s">
        <v>4096</v>
      </c>
      <c r="AW713" s="133" t="s">
        <v>4097</v>
      </c>
      <c r="AX713" s="138" t="s">
        <v>8179</v>
      </c>
      <c r="AY713" s="138"/>
      <c r="AZ713" s="138"/>
      <c r="BA713" s="138"/>
      <c r="BB713" s="138"/>
      <c r="BC713" s="300">
        <v>2026063379</v>
      </c>
      <c r="BD713" s="300" t="s">
        <v>9561</v>
      </c>
      <c r="BE713" s="138"/>
    </row>
    <row r="714" spans="1:57" s="140" customFormat="1" ht="12" customHeight="1">
      <c r="A714" s="119">
        <v>2014</v>
      </c>
      <c r="B714" s="142" t="s">
        <v>138</v>
      </c>
      <c r="C714" s="119" t="s">
        <v>3925</v>
      </c>
      <c r="D714" s="131">
        <v>5700244626</v>
      </c>
      <c r="E714" s="131" t="str">
        <f t="shared" si="35"/>
        <v>SIM</v>
      </c>
      <c r="F714" s="131" t="str">
        <f t="shared" si="36"/>
        <v>SIM</v>
      </c>
      <c r="G714" s="132">
        <v>41939</v>
      </c>
      <c r="H714" s="119" t="s">
        <v>44</v>
      </c>
      <c r="I714" s="119" t="s">
        <v>45</v>
      </c>
      <c r="J714" s="119">
        <v>192</v>
      </c>
      <c r="K714" s="119">
        <v>432</v>
      </c>
      <c r="L714" s="119">
        <v>4</v>
      </c>
      <c r="M714" s="119">
        <v>4</v>
      </c>
      <c r="N714" s="119">
        <v>32</v>
      </c>
      <c r="O714" s="119" t="s">
        <v>43</v>
      </c>
      <c r="P714" s="119" t="s">
        <v>43</v>
      </c>
      <c r="Q714" s="133" t="s">
        <v>43</v>
      </c>
      <c r="R714" s="134" t="s">
        <v>18</v>
      </c>
      <c r="S714" s="134" t="s">
        <v>8851</v>
      </c>
      <c r="T714" s="134" t="s">
        <v>63</v>
      </c>
      <c r="U714" s="119">
        <v>11</v>
      </c>
      <c r="V714" s="134" t="s">
        <v>4090</v>
      </c>
      <c r="W714" s="135" t="s">
        <v>4098</v>
      </c>
      <c r="X714" s="136" t="str">
        <f t="shared" si="37"/>
        <v>11185DDASK</v>
      </c>
      <c r="Y714" s="137" t="s">
        <v>4099</v>
      </c>
      <c r="Z714" s="119" t="s">
        <v>1048</v>
      </c>
      <c r="AA714" s="119" t="s">
        <v>1067</v>
      </c>
      <c r="AB714" s="131" t="s">
        <v>4100</v>
      </c>
      <c r="AC714" s="119" t="s">
        <v>87</v>
      </c>
      <c r="AD714" s="119" t="s">
        <v>42</v>
      </c>
      <c r="AE714" s="119" t="s">
        <v>4094</v>
      </c>
      <c r="AF714" s="119" t="s">
        <v>120</v>
      </c>
      <c r="AG714" s="119" t="s">
        <v>121</v>
      </c>
      <c r="AH714" s="119"/>
      <c r="AI714" s="138" t="s">
        <v>4095</v>
      </c>
      <c r="AJ714" s="133" t="s">
        <v>123</v>
      </c>
      <c r="AK714" s="133" t="s">
        <v>124</v>
      </c>
      <c r="AL714" s="133"/>
      <c r="AM714" s="133"/>
      <c r="AN714" s="133" t="s">
        <v>42</v>
      </c>
      <c r="AO714" s="133" t="s">
        <v>42</v>
      </c>
      <c r="AP714" s="133" t="s">
        <v>298</v>
      </c>
      <c r="AQ714" s="133" t="s">
        <v>126</v>
      </c>
      <c r="AR714" s="137"/>
      <c r="AS714" s="137"/>
      <c r="AT714" s="137"/>
      <c r="AU714" s="133">
        <v>1001914349</v>
      </c>
      <c r="AV714" s="133" t="s">
        <v>4101</v>
      </c>
      <c r="AW714" s="133" t="s">
        <v>4102</v>
      </c>
      <c r="AX714" s="138" t="s">
        <v>8179</v>
      </c>
      <c r="AY714" s="138"/>
      <c r="AZ714" s="138"/>
      <c r="BA714" s="138"/>
      <c r="BB714" s="138"/>
      <c r="BC714" s="300">
        <v>2026063379</v>
      </c>
      <c r="BD714" s="300" t="s">
        <v>9562</v>
      </c>
      <c r="BE714" s="138"/>
    </row>
    <row r="715" spans="1:57" s="140" customFormat="1" ht="12" customHeight="1">
      <c r="A715" s="119">
        <v>2014</v>
      </c>
      <c r="B715" s="142" t="s">
        <v>138</v>
      </c>
      <c r="C715" s="119" t="s">
        <v>3925</v>
      </c>
      <c r="D715" s="131">
        <v>5700247770</v>
      </c>
      <c r="E715" s="131" t="str">
        <f t="shared" si="35"/>
        <v>SIM</v>
      </c>
      <c r="F715" s="131" t="str">
        <f t="shared" si="36"/>
        <v>SIM</v>
      </c>
      <c r="G715" s="132">
        <v>41972</v>
      </c>
      <c r="H715" s="119" t="s">
        <v>8374</v>
      </c>
      <c r="I715" s="119" t="s">
        <v>62</v>
      </c>
      <c r="J715" s="119">
        <v>192</v>
      </c>
      <c r="K715" s="119">
        <v>432</v>
      </c>
      <c r="L715" s="119">
        <v>4</v>
      </c>
      <c r="M715" s="119">
        <v>4</v>
      </c>
      <c r="N715" s="119">
        <v>24</v>
      </c>
      <c r="O715" s="119" t="s">
        <v>43</v>
      </c>
      <c r="P715" s="119" t="s">
        <v>43</v>
      </c>
      <c r="Q715" s="133" t="s">
        <v>43</v>
      </c>
      <c r="R715" s="134" t="s">
        <v>18</v>
      </c>
      <c r="S715" s="134" t="s">
        <v>8851</v>
      </c>
      <c r="T715" s="134" t="s">
        <v>63</v>
      </c>
      <c r="U715" s="119">
        <v>11</v>
      </c>
      <c r="V715" s="134">
        <v>11000</v>
      </c>
      <c r="W715" s="135" t="s">
        <v>3949</v>
      </c>
      <c r="X715" s="136" t="str">
        <f t="shared" si="37"/>
        <v>11000ASBLW</v>
      </c>
      <c r="Y715" s="137" t="s">
        <v>3950</v>
      </c>
      <c r="Z715" s="119" t="s">
        <v>346</v>
      </c>
      <c r="AA715" s="119" t="s">
        <v>1120</v>
      </c>
      <c r="AB715" s="131" t="s">
        <v>3951</v>
      </c>
      <c r="AC715" s="119" t="s">
        <v>87</v>
      </c>
      <c r="AD715" s="119" t="s">
        <v>42</v>
      </c>
      <c r="AE715" s="119" t="s">
        <v>3952</v>
      </c>
      <c r="AF715" s="119" t="s">
        <v>1933</v>
      </c>
      <c r="AG715" s="119" t="s">
        <v>1934</v>
      </c>
      <c r="AH715" s="119"/>
      <c r="AI715" s="138" t="s">
        <v>3953</v>
      </c>
      <c r="AJ715" s="133" t="s">
        <v>123</v>
      </c>
      <c r="AK715" s="133" t="s">
        <v>124</v>
      </c>
      <c r="AL715" s="133"/>
      <c r="AM715" s="133"/>
      <c r="AN715" s="133" t="s">
        <v>42</v>
      </c>
      <c r="AO715" s="133" t="s">
        <v>42</v>
      </c>
      <c r="AP715" s="133" t="s">
        <v>298</v>
      </c>
      <c r="AQ715" s="133" t="s">
        <v>126</v>
      </c>
      <c r="AR715" s="137"/>
      <c r="AS715" s="137"/>
      <c r="AT715" s="137"/>
      <c r="AU715" s="133">
        <v>1002188439</v>
      </c>
      <c r="AV715" s="133" t="s">
        <v>3954</v>
      </c>
      <c r="AW715" s="133">
        <v>-46519648</v>
      </c>
      <c r="AX715" s="138"/>
      <c r="AY715" s="138"/>
      <c r="AZ715" s="138"/>
      <c r="BA715" s="138"/>
      <c r="BB715" s="138"/>
      <c r="BC715" s="300">
        <v>1440084644</v>
      </c>
      <c r="BD715" s="300" t="s">
        <v>9563</v>
      </c>
      <c r="BE715" s="138"/>
    </row>
    <row r="716" spans="1:57" s="140" customFormat="1" ht="12" customHeight="1">
      <c r="A716" s="119">
        <v>2014</v>
      </c>
      <c r="B716" s="142" t="s">
        <v>138</v>
      </c>
      <c r="C716" s="119" t="s">
        <v>3925</v>
      </c>
      <c r="D716" s="131">
        <v>5700235064</v>
      </c>
      <c r="E716" s="131" t="str">
        <f t="shared" si="35"/>
        <v>SIM</v>
      </c>
      <c r="F716" s="131" t="str">
        <f t="shared" si="36"/>
        <v>SIM</v>
      </c>
      <c r="G716" s="132">
        <v>41969</v>
      </c>
      <c r="H716" s="119" t="s">
        <v>8374</v>
      </c>
      <c r="I716" s="119" t="s">
        <v>62</v>
      </c>
      <c r="J716" s="119">
        <v>192</v>
      </c>
      <c r="K716" s="119">
        <v>432</v>
      </c>
      <c r="L716" s="119">
        <v>4</v>
      </c>
      <c r="M716" s="119">
        <v>0</v>
      </c>
      <c r="N716" s="119">
        <v>24</v>
      </c>
      <c r="O716" s="119" t="s">
        <v>46</v>
      </c>
      <c r="P716" s="119" t="s">
        <v>46</v>
      </c>
      <c r="Q716" s="133" t="s">
        <v>43</v>
      </c>
      <c r="R716" s="134" t="s">
        <v>18</v>
      </c>
      <c r="S716" s="134" t="s">
        <v>8851</v>
      </c>
      <c r="T716" s="134" t="s">
        <v>63</v>
      </c>
      <c r="U716" s="119">
        <v>11</v>
      </c>
      <c r="V716" s="134" t="s">
        <v>3926</v>
      </c>
      <c r="W716" s="135" t="s">
        <v>3955</v>
      </c>
      <c r="X716" s="136" t="str">
        <f t="shared" si="37"/>
        <v>11000ASBLX</v>
      </c>
      <c r="Y716" s="137" t="s">
        <v>3956</v>
      </c>
      <c r="Z716" s="119" t="s">
        <v>346</v>
      </c>
      <c r="AA716" s="119" t="s">
        <v>1120</v>
      </c>
      <c r="AB716" s="131" t="s">
        <v>3957</v>
      </c>
      <c r="AC716" s="119" t="s">
        <v>87</v>
      </c>
      <c r="AD716" s="119" t="s">
        <v>42</v>
      </c>
      <c r="AE716" s="119" t="s">
        <v>3952</v>
      </c>
      <c r="AF716" s="119" t="s">
        <v>1933</v>
      </c>
      <c r="AG716" s="119" t="s">
        <v>1934</v>
      </c>
      <c r="AH716" s="119"/>
      <c r="AI716" s="138" t="s">
        <v>3953</v>
      </c>
      <c r="AJ716" s="133" t="s">
        <v>123</v>
      </c>
      <c r="AK716" s="133" t="s">
        <v>124</v>
      </c>
      <c r="AL716" s="133"/>
      <c r="AM716" s="133"/>
      <c r="AN716" s="133" t="s">
        <v>42</v>
      </c>
      <c r="AO716" s="133" t="s">
        <v>42</v>
      </c>
      <c r="AP716" s="133" t="s">
        <v>298</v>
      </c>
      <c r="AQ716" s="133" t="s">
        <v>126</v>
      </c>
      <c r="AR716" s="137"/>
      <c r="AS716" s="137"/>
      <c r="AT716" s="137"/>
      <c r="AU716" s="133">
        <v>1002188048</v>
      </c>
      <c r="AV716" s="133" t="s">
        <v>3958</v>
      </c>
      <c r="AW716" s="133">
        <v>-46518783</v>
      </c>
      <c r="AX716" s="138"/>
      <c r="AY716" s="138"/>
      <c r="AZ716" s="138"/>
      <c r="BA716" s="138"/>
      <c r="BB716" s="138"/>
      <c r="BC716" s="300">
        <v>1440084644</v>
      </c>
      <c r="BD716" s="300" t="s">
        <v>9564</v>
      </c>
      <c r="BE716" s="138"/>
    </row>
    <row r="717" spans="1:57" s="140" customFormat="1" ht="12" customHeight="1">
      <c r="A717" s="119">
        <v>2014</v>
      </c>
      <c r="B717" s="142" t="s">
        <v>138</v>
      </c>
      <c r="C717" s="119" t="s">
        <v>3925</v>
      </c>
      <c r="D717" s="131">
        <v>5700235079</v>
      </c>
      <c r="E717" s="131" t="str">
        <f t="shared" si="35"/>
        <v>SIM</v>
      </c>
      <c r="F717" s="131" t="str">
        <f t="shared" si="36"/>
        <v>SIM</v>
      </c>
      <c r="G717" s="132">
        <v>41969</v>
      </c>
      <c r="H717" s="119" t="s">
        <v>8374</v>
      </c>
      <c r="I717" s="119" t="s">
        <v>62</v>
      </c>
      <c r="J717" s="119">
        <v>192</v>
      </c>
      <c r="K717" s="119">
        <v>432</v>
      </c>
      <c r="L717" s="119">
        <v>4</v>
      </c>
      <c r="M717" s="119">
        <v>4</v>
      </c>
      <c r="N717" s="119">
        <v>24</v>
      </c>
      <c r="O717" s="119" t="s">
        <v>43</v>
      </c>
      <c r="P717" s="119" t="s">
        <v>43</v>
      </c>
      <c r="Q717" s="133" t="s">
        <v>43</v>
      </c>
      <c r="R717" s="134" t="s">
        <v>18</v>
      </c>
      <c r="S717" s="134" t="s">
        <v>8851</v>
      </c>
      <c r="T717" s="134" t="s">
        <v>63</v>
      </c>
      <c r="U717" s="119">
        <v>11</v>
      </c>
      <c r="V717" s="134">
        <v>11000</v>
      </c>
      <c r="W717" s="135" t="s">
        <v>4034</v>
      </c>
      <c r="X717" s="136" t="str">
        <f t="shared" si="37"/>
        <v>11000SFBMK</v>
      </c>
      <c r="Y717" s="137" t="s">
        <v>4035</v>
      </c>
      <c r="Z717" s="119" t="s">
        <v>346</v>
      </c>
      <c r="AA717" s="119" t="s">
        <v>4036</v>
      </c>
      <c r="AB717" s="131" t="s">
        <v>4037</v>
      </c>
      <c r="AC717" s="119" t="s">
        <v>52</v>
      </c>
      <c r="AD717" s="119" t="s">
        <v>42</v>
      </c>
      <c r="AE717" s="119" t="s">
        <v>4038</v>
      </c>
      <c r="AF717" s="119" t="s">
        <v>311</v>
      </c>
      <c r="AG717" s="119" t="s">
        <v>1443</v>
      </c>
      <c r="AH717" s="119"/>
      <c r="AI717" s="138" t="s">
        <v>3704</v>
      </c>
      <c r="AJ717" s="133" t="s">
        <v>123</v>
      </c>
      <c r="AK717" s="133" t="s">
        <v>124</v>
      </c>
      <c r="AL717" s="133"/>
      <c r="AM717" s="133"/>
      <c r="AN717" s="133" t="s">
        <v>42</v>
      </c>
      <c r="AO717" s="133" t="s">
        <v>42</v>
      </c>
      <c r="AP717" s="133" t="s">
        <v>298</v>
      </c>
      <c r="AQ717" s="133" t="s">
        <v>126</v>
      </c>
      <c r="AR717" s="137"/>
      <c r="AS717" s="137"/>
      <c r="AT717" s="137"/>
      <c r="AU717" s="133">
        <v>1002188064</v>
      </c>
      <c r="AV717" s="133" t="s">
        <v>4039</v>
      </c>
      <c r="AW717" s="133">
        <v>-46461958</v>
      </c>
      <c r="AX717" s="138"/>
      <c r="AY717" s="138"/>
      <c r="AZ717" s="138"/>
      <c r="BA717" s="138"/>
      <c r="BB717" s="138"/>
      <c r="BC717" s="300">
        <v>1440084644</v>
      </c>
      <c r="BD717" s="300" t="s">
        <v>9565</v>
      </c>
      <c r="BE717" s="138"/>
    </row>
    <row r="718" spans="1:57" s="140" customFormat="1" ht="12" customHeight="1">
      <c r="A718" s="119">
        <v>2014</v>
      </c>
      <c r="B718" s="142" t="s">
        <v>138</v>
      </c>
      <c r="C718" s="119" t="s">
        <v>3925</v>
      </c>
      <c r="D718" s="131">
        <v>5700241594</v>
      </c>
      <c r="E718" s="131" t="str">
        <f t="shared" si="35"/>
        <v>SIM</v>
      </c>
      <c r="F718" s="131" t="str">
        <f t="shared" si="36"/>
        <v>SIM</v>
      </c>
      <c r="G718" s="132">
        <v>41992</v>
      </c>
      <c r="H718" s="119" t="s">
        <v>8374</v>
      </c>
      <c r="I718" s="119" t="s">
        <v>45</v>
      </c>
      <c r="J718" s="119">
        <v>192</v>
      </c>
      <c r="K718" s="119">
        <v>432</v>
      </c>
      <c r="L718" s="119">
        <v>4</v>
      </c>
      <c r="M718" s="119">
        <v>0</v>
      </c>
      <c r="N718" s="119">
        <v>24</v>
      </c>
      <c r="O718" s="119" t="s">
        <v>46</v>
      </c>
      <c r="P718" s="119" t="s">
        <v>46</v>
      </c>
      <c r="Q718" s="133" t="s">
        <v>43</v>
      </c>
      <c r="R718" s="134" t="s">
        <v>18</v>
      </c>
      <c r="S718" s="134" t="s">
        <v>8851</v>
      </c>
      <c r="T718" s="134" t="s">
        <v>63</v>
      </c>
      <c r="U718" s="119">
        <v>11</v>
      </c>
      <c r="V718" s="134" t="s">
        <v>4103</v>
      </c>
      <c r="W718" s="135" t="s">
        <v>4104</v>
      </c>
      <c r="X718" s="136" t="str">
        <f t="shared" si="37"/>
        <v>11202EBBQH</v>
      </c>
      <c r="Y718" s="137" t="s">
        <v>4105</v>
      </c>
      <c r="Z718" s="119" t="s">
        <v>4106</v>
      </c>
      <c r="AA718" s="119" t="s">
        <v>4107</v>
      </c>
      <c r="AB718" s="131" t="s">
        <v>4108</v>
      </c>
      <c r="AC718" s="119" t="s">
        <v>87</v>
      </c>
      <c r="AD718" s="119" t="s">
        <v>42</v>
      </c>
      <c r="AE718" s="119" t="s">
        <v>4109</v>
      </c>
      <c r="AF718" s="119" t="s">
        <v>501</v>
      </c>
      <c r="AG718" s="119" t="s">
        <v>1170</v>
      </c>
      <c r="AH718" s="119"/>
      <c r="AI718" s="138" t="s">
        <v>1788</v>
      </c>
      <c r="AJ718" s="133" t="s">
        <v>123</v>
      </c>
      <c r="AK718" s="133" t="s">
        <v>124</v>
      </c>
      <c r="AL718" s="133"/>
      <c r="AM718" s="133"/>
      <c r="AN718" s="133" t="s">
        <v>42</v>
      </c>
      <c r="AO718" s="133" t="s">
        <v>42</v>
      </c>
      <c r="AP718" s="133" t="s">
        <v>858</v>
      </c>
      <c r="AQ718" s="133" t="s">
        <v>126</v>
      </c>
      <c r="AR718" s="137"/>
      <c r="AS718" s="137"/>
      <c r="AT718" s="137"/>
      <c r="AU718" s="133">
        <v>1002200935</v>
      </c>
      <c r="AV718" s="133" t="s">
        <v>8196</v>
      </c>
      <c r="AW718" s="133"/>
      <c r="AX718" s="138"/>
      <c r="AY718" s="138"/>
      <c r="AZ718" s="138"/>
      <c r="BA718" s="138"/>
      <c r="BB718" s="138"/>
      <c r="BC718" s="300">
        <v>1440084644</v>
      </c>
      <c r="BD718" s="300" t="s">
        <v>9566</v>
      </c>
      <c r="BE718" s="138"/>
    </row>
    <row r="719" spans="1:57" s="140" customFormat="1" ht="12" customHeight="1">
      <c r="A719" s="119">
        <v>2014</v>
      </c>
      <c r="B719" s="142" t="s">
        <v>138</v>
      </c>
      <c r="C719" s="119" t="s">
        <v>3925</v>
      </c>
      <c r="D719" s="131">
        <v>5700244631</v>
      </c>
      <c r="E719" s="131" t="str">
        <f t="shared" si="35"/>
        <v>SIM</v>
      </c>
      <c r="F719" s="131" t="str">
        <f t="shared" si="36"/>
        <v>SIM</v>
      </c>
      <c r="G719" s="132">
        <v>41941</v>
      </c>
      <c r="H719" s="119" t="s">
        <v>44</v>
      </c>
      <c r="I719" s="119" t="s">
        <v>45</v>
      </c>
      <c r="J719" s="119">
        <v>192</v>
      </c>
      <c r="K719" s="119">
        <v>432</v>
      </c>
      <c r="L719" s="119">
        <v>4</v>
      </c>
      <c r="M719" s="119">
        <v>4</v>
      </c>
      <c r="N719" s="119">
        <v>32</v>
      </c>
      <c r="O719" s="119" t="s">
        <v>43</v>
      </c>
      <c r="P719" s="119" t="s">
        <v>43</v>
      </c>
      <c r="Q719" s="133" t="s">
        <v>43</v>
      </c>
      <c r="R719" s="134" t="s">
        <v>18</v>
      </c>
      <c r="S719" s="134" t="s">
        <v>8851</v>
      </c>
      <c r="T719" s="134" t="s">
        <v>63</v>
      </c>
      <c r="U719" s="119">
        <v>11</v>
      </c>
      <c r="V719" s="134" t="s">
        <v>4103</v>
      </c>
      <c r="W719" s="135" t="s">
        <v>4110</v>
      </c>
      <c r="X719" s="136" t="str">
        <f t="shared" si="37"/>
        <v>11202EBBQJ</v>
      </c>
      <c r="Y719" s="137" t="s">
        <v>4111</v>
      </c>
      <c r="Z719" s="119" t="s">
        <v>4106</v>
      </c>
      <c r="AA719" s="119" t="s">
        <v>4107</v>
      </c>
      <c r="AB719" s="131" t="s">
        <v>4112</v>
      </c>
      <c r="AC719" s="119" t="s">
        <v>87</v>
      </c>
      <c r="AD719" s="119" t="s">
        <v>42</v>
      </c>
      <c r="AE719" s="119" t="s">
        <v>4109</v>
      </c>
      <c r="AF719" s="119" t="s">
        <v>501</v>
      </c>
      <c r="AG719" s="119" t="s">
        <v>1170</v>
      </c>
      <c r="AH719" s="119"/>
      <c r="AI719" s="138" t="s">
        <v>1788</v>
      </c>
      <c r="AJ719" s="133" t="s">
        <v>123</v>
      </c>
      <c r="AK719" s="133" t="s">
        <v>124</v>
      </c>
      <c r="AL719" s="133"/>
      <c r="AM719" s="133"/>
      <c r="AN719" s="133" t="s">
        <v>42</v>
      </c>
      <c r="AO719" s="133" t="s">
        <v>42</v>
      </c>
      <c r="AP719" s="133" t="s">
        <v>858</v>
      </c>
      <c r="AQ719" s="133" t="s">
        <v>126</v>
      </c>
      <c r="AR719" s="137"/>
      <c r="AS719" s="137"/>
      <c r="AT719" s="137"/>
      <c r="AU719" s="133">
        <v>1001914365</v>
      </c>
      <c r="AV719" s="133" t="s">
        <v>4113</v>
      </c>
      <c r="AW719" s="133" t="s">
        <v>4114</v>
      </c>
      <c r="AX719" s="138" t="s">
        <v>8179</v>
      </c>
      <c r="AY719" s="138"/>
      <c r="AZ719" s="138"/>
      <c r="BA719" s="138"/>
      <c r="BB719" s="138"/>
      <c r="BC719" s="300">
        <v>2026063379</v>
      </c>
      <c r="BD719" s="300" t="s">
        <v>9567</v>
      </c>
      <c r="BE719" s="138"/>
    </row>
    <row r="720" spans="1:57" s="140" customFormat="1" ht="12" customHeight="1">
      <c r="A720" s="119">
        <v>2014</v>
      </c>
      <c r="B720" s="142" t="s">
        <v>138</v>
      </c>
      <c r="C720" s="119" t="s">
        <v>3925</v>
      </c>
      <c r="D720" s="131">
        <v>5700241698</v>
      </c>
      <c r="E720" s="131" t="str">
        <f t="shared" si="35"/>
        <v>SIM</v>
      </c>
      <c r="F720" s="131" t="str">
        <f t="shared" si="36"/>
        <v>SIM</v>
      </c>
      <c r="G720" s="132">
        <v>41977</v>
      </c>
      <c r="H720" s="119" t="s">
        <v>8374</v>
      </c>
      <c r="I720" s="119" t="s">
        <v>62</v>
      </c>
      <c r="J720" s="119">
        <v>192</v>
      </c>
      <c r="K720" s="119">
        <v>432</v>
      </c>
      <c r="L720" s="119">
        <v>4</v>
      </c>
      <c r="M720" s="119">
        <v>0</v>
      </c>
      <c r="N720" s="119">
        <v>24</v>
      </c>
      <c r="O720" s="119" t="s">
        <v>46</v>
      </c>
      <c r="P720" s="119" t="s">
        <v>46</v>
      </c>
      <c r="Q720" s="133" t="s">
        <v>43</v>
      </c>
      <c r="R720" s="134" t="s">
        <v>18</v>
      </c>
      <c r="S720" s="134" t="s">
        <v>8851</v>
      </c>
      <c r="T720" s="134" t="s">
        <v>63</v>
      </c>
      <c r="U720" s="119">
        <v>11</v>
      </c>
      <c r="V720" s="134" t="s">
        <v>3926</v>
      </c>
      <c r="W720" s="135" t="s">
        <v>4001</v>
      </c>
      <c r="X720" s="136" t="str">
        <f t="shared" si="37"/>
        <v>11000MLBST</v>
      </c>
      <c r="Y720" s="137" t="s">
        <v>10913</v>
      </c>
      <c r="Z720" s="119" t="s">
        <v>346</v>
      </c>
      <c r="AA720" s="119" t="s">
        <v>4002</v>
      </c>
      <c r="AB720" s="131" t="s">
        <v>4003</v>
      </c>
      <c r="AC720" s="119" t="s">
        <v>87</v>
      </c>
      <c r="AD720" s="119" t="s">
        <v>4004</v>
      </c>
      <c r="AE720" s="119" t="s">
        <v>2074</v>
      </c>
      <c r="AF720" s="119" t="s">
        <v>2075</v>
      </c>
      <c r="AG720" s="119" t="s">
        <v>2076</v>
      </c>
      <c r="AH720" s="119"/>
      <c r="AI720" s="138" t="s">
        <v>3993</v>
      </c>
      <c r="AJ720" s="133" t="s">
        <v>123</v>
      </c>
      <c r="AK720" s="133" t="s">
        <v>124</v>
      </c>
      <c r="AL720" s="133"/>
      <c r="AM720" s="133"/>
      <c r="AN720" s="133" t="s">
        <v>42</v>
      </c>
      <c r="AO720" s="133" t="s">
        <v>42</v>
      </c>
      <c r="AP720" s="133" t="s">
        <v>70</v>
      </c>
      <c r="AQ720" s="133" t="s">
        <v>126</v>
      </c>
      <c r="AR720" s="137"/>
      <c r="AS720" s="137"/>
      <c r="AT720" s="137"/>
      <c r="AU720" s="133">
        <v>1002200862</v>
      </c>
      <c r="AV720" s="133" t="s">
        <v>4005</v>
      </c>
      <c r="AW720" s="133">
        <v>-46801370</v>
      </c>
      <c r="AX720" s="138"/>
      <c r="AY720" s="138"/>
      <c r="AZ720" s="138"/>
      <c r="BA720" s="138"/>
      <c r="BB720" s="138"/>
      <c r="BC720" s="300">
        <v>1440084644</v>
      </c>
      <c r="BD720" s="300" t="s">
        <v>9568</v>
      </c>
      <c r="BE720" s="138"/>
    </row>
    <row r="721" spans="1:57" s="140" customFormat="1" ht="12" customHeight="1">
      <c r="A721" s="119">
        <v>2014</v>
      </c>
      <c r="B721" s="142" t="s">
        <v>138</v>
      </c>
      <c r="C721" s="119" t="s">
        <v>3925</v>
      </c>
      <c r="D721" s="131">
        <v>5700241609</v>
      </c>
      <c r="E721" s="131" t="str">
        <f t="shared" si="35"/>
        <v>SIM</v>
      </c>
      <c r="F721" s="131" t="str">
        <f t="shared" si="36"/>
        <v>SIM</v>
      </c>
      <c r="G721" s="132">
        <v>41957</v>
      </c>
      <c r="H721" s="119" t="s">
        <v>8374</v>
      </c>
      <c r="I721" s="119" t="s">
        <v>62</v>
      </c>
      <c r="J721" s="119">
        <v>192</v>
      </c>
      <c r="K721" s="119">
        <v>432</v>
      </c>
      <c r="L721" s="119">
        <v>4</v>
      </c>
      <c r="M721" s="119">
        <v>0</v>
      </c>
      <c r="N721" s="119">
        <v>24</v>
      </c>
      <c r="O721" s="119" t="s">
        <v>46</v>
      </c>
      <c r="P721" s="119" t="s">
        <v>46</v>
      </c>
      <c r="Q721" s="133" t="s">
        <v>43</v>
      </c>
      <c r="R721" s="134" t="s">
        <v>18</v>
      </c>
      <c r="S721" s="134" t="s">
        <v>8851</v>
      </c>
      <c r="T721" s="134" t="s">
        <v>63</v>
      </c>
      <c r="U721" s="119">
        <v>11</v>
      </c>
      <c r="V721" s="134">
        <v>11000</v>
      </c>
      <c r="W721" s="135" t="s">
        <v>3990</v>
      </c>
      <c r="X721" s="136" t="str">
        <f t="shared" si="37"/>
        <v>11000JCBTW</v>
      </c>
      <c r="Y721" s="137" t="s">
        <v>3991</v>
      </c>
      <c r="Z721" s="119" t="s">
        <v>346</v>
      </c>
      <c r="AA721" s="119" t="s">
        <v>2071</v>
      </c>
      <c r="AB721" s="131" t="s">
        <v>3992</v>
      </c>
      <c r="AC721" s="119" t="s">
        <v>87</v>
      </c>
      <c r="AD721" s="119" t="s">
        <v>2073</v>
      </c>
      <c r="AE721" s="119" t="s">
        <v>2074</v>
      </c>
      <c r="AF721" s="119" t="s">
        <v>2075</v>
      </c>
      <c r="AG721" s="119" t="s">
        <v>2076</v>
      </c>
      <c r="AH721" s="119"/>
      <c r="AI721" s="138" t="s">
        <v>3993</v>
      </c>
      <c r="AJ721" s="133" t="s">
        <v>123</v>
      </c>
      <c r="AK721" s="133" t="s">
        <v>124</v>
      </c>
      <c r="AL721" s="133"/>
      <c r="AM721" s="133"/>
      <c r="AN721" s="133" t="s">
        <v>42</v>
      </c>
      <c r="AO721" s="133" t="s">
        <v>42</v>
      </c>
      <c r="AP721" s="133" t="s">
        <v>70</v>
      </c>
      <c r="AQ721" s="133" t="s">
        <v>126</v>
      </c>
      <c r="AR721" s="137"/>
      <c r="AS721" s="137"/>
      <c r="AT721" s="137"/>
      <c r="AU721" s="133">
        <v>1002187637</v>
      </c>
      <c r="AV721" s="133" t="s">
        <v>3994</v>
      </c>
      <c r="AW721" s="133">
        <v>-46731990</v>
      </c>
      <c r="AX721" s="138"/>
      <c r="AY721" s="138"/>
      <c r="AZ721" s="138"/>
      <c r="BA721" s="138"/>
      <c r="BB721" s="138"/>
      <c r="BC721" s="300">
        <v>1440084644</v>
      </c>
      <c r="BD721" s="300" t="s">
        <v>9569</v>
      </c>
      <c r="BE721" s="138"/>
    </row>
    <row r="722" spans="1:57" s="140" customFormat="1" ht="12" customHeight="1">
      <c r="A722" s="119">
        <v>2014</v>
      </c>
      <c r="B722" s="142" t="s">
        <v>138</v>
      </c>
      <c r="C722" s="119" t="s">
        <v>3925</v>
      </c>
      <c r="D722" s="131">
        <v>5700235294</v>
      </c>
      <c r="E722" s="131" t="str">
        <f t="shared" si="35"/>
        <v>SIM</v>
      </c>
      <c r="F722" s="131" t="str">
        <f t="shared" si="36"/>
        <v>SIM</v>
      </c>
      <c r="G722" s="132">
        <v>41908</v>
      </c>
      <c r="H722" s="119" t="s">
        <v>44</v>
      </c>
      <c r="I722" s="119" t="s">
        <v>62</v>
      </c>
      <c r="J722" s="119">
        <v>192</v>
      </c>
      <c r="K722" s="119">
        <v>432</v>
      </c>
      <c r="L722" s="119">
        <v>4</v>
      </c>
      <c r="M722" s="119">
        <v>4</v>
      </c>
      <c r="N722" s="119">
        <v>32</v>
      </c>
      <c r="O722" s="119" t="s">
        <v>43</v>
      </c>
      <c r="P722" s="119" t="s">
        <v>43</v>
      </c>
      <c r="Q722" s="133" t="s">
        <v>43</v>
      </c>
      <c r="R722" s="134" t="s">
        <v>18</v>
      </c>
      <c r="S722" s="134" t="s">
        <v>8851</v>
      </c>
      <c r="T722" s="134" t="s">
        <v>63</v>
      </c>
      <c r="U722" s="119">
        <v>11</v>
      </c>
      <c r="V722" s="134">
        <v>11176</v>
      </c>
      <c r="W722" s="135" t="s">
        <v>4080</v>
      </c>
      <c r="X722" s="136" t="str">
        <f t="shared" si="37"/>
        <v>11176CIBUR</v>
      </c>
      <c r="Y722" s="137" t="s">
        <v>4081</v>
      </c>
      <c r="Z722" s="119" t="s">
        <v>497</v>
      </c>
      <c r="AA722" s="119" t="s">
        <v>498</v>
      </c>
      <c r="AB722" s="131" t="s">
        <v>4082</v>
      </c>
      <c r="AC722" s="119" t="s">
        <v>87</v>
      </c>
      <c r="AD722" s="119" t="s">
        <v>42</v>
      </c>
      <c r="AE722" s="119" t="s">
        <v>500</v>
      </c>
      <c r="AF722" s="119" t="s">
        <v>501</v>
      </c>
      <c r="AG722" s="119" t="s">
        <v>1170</v>
      </c>
      <c r="AH722" s="119"/>
      <c r="AI722" s="138" t="s">
        <v>1788</v>
      </c>
      <c r="AJ722" s="133" t="s">
        <v>124</v>
      </c>
      <c r="AK722" s="133" t="s">
        <v>123</v>
      </c>
      <c r="AL722" s="133"/>
      <c r="AM722" s="133"/>
      <c r="AN722" s="133" t="s">
        <v>42</v>
      </c>
      <c r="AO722" s="133" t="s">
        <v>125</v>
      </c>
      <c r="AP722" s="133" t="s">
        <v>70</v>
      </c>
      <c r="AQ722" s="133" t="s">
        <v>126</v>
      </c>
      <c r="AR722" s="137"/>
      <c r="AS722" s="137"/>
      <c r="AT722" s="137"/>
      <c r="AU722" s="133">
        <v>1001913903</v>
      </c>
      <c r="AV722" s="133" t="s">
        <v>4083</v>
      </c>
      <c r="AW722" s="133" t="s">
        <v>4084</v>
      </c>
      <c r="AX722" s="138" t="s">
        <v>8179</v>
      </c>
      <c r="AY722" s="138"/>
      <c r="AZ722" s="138"/>
      <c r="BA722" s="138"/>
      <c r="BB722" s="138"/>
      <c r="BC722" s="300">
        <v>2026063379</v>
      </c>
      <c r="BD722" s="300" t="s">
        <v>9570</v>
      </c>
      <c r="BE722" s="138"/>
    </row>
    <row r="723" spans="1:57" s="140" customFormat="1" ht="12" customHeight="1">
      <c r="A723" s="119">
        <v>2014</v>
      </c>
      <c r="B723" s="142" t="s">
        <v>138</v>
      </c>
      <c r="C723" s="119" t="s">
        <v>3925</v>
      </c>
      <c r="D723" s="131">
        <v>5700235290</v>
      </c>
      <c r="E723" s="131" t="str">
        <f t="shared" si="35"/>
        <v>SIM</v>
      </c>
      <c r="F723" s="131" t="str">
        <f t="shared" si="36"/>
        <v>SIM</v>
      </c>
      <c r="G723" s="132">
        <v>41885</v>
      </c>
      <c r="H723" s="119" t="s">
        <v>44</v>
      </c>
      <c r="I723" s="119" t="s">
        <v>62</v>
      </c>
      <c r="J723" s="119">
        <v>192</v>
      </c>
      <c r="K723" s="119">
        <v>432</v>
      </c>
      <c r="L723" s="119">
        <v>4</v>
      </c>
      <c r="M723" s="119">
        <v>4</v>
      </c>
      <c r="N723" s="119">
        <v>32</v>
      </c>
      <c r="O723" s="119" t="s">
        <v>43</v>
      </c>
      <c r="P723" s="119" t="s">
        <v>43</v>
      </c>
      <c r="Q723" s="133" t="s">
        <v>43</v>
      </c>
      <c r="R723" s="134" t="s">
        <v>18</v>
      </c>
      <c r="S723" s="134" t="s">
        <v>8851</v>
      </c>
      <c r="T723" s="134" t="s">
        <v>63</v>
      </c>
      <c r="U723" s="119">
        <v>11</v>
      </c>
      <c r="V723" s="134">
        <v>11176</v>
      </c>
      <c r="W723" s="135" t="s">
        <v>4085</v>
      </c>
      <c r="X723" s="136" t="str">
        <f t="shared" si="37"/>
        <v>11176CIBUV</v>
      </c>
      <c r="Y723" s="137" t="s">
        <v>4086</v>
      </c>
      <c r="Z723" s="119" t="s">
        <v>497</v>
      </c>
      <c r="AA723" s="119" t="s">
        <v>498</v>
      </c>
      <c r="AB723" s="131" t="s">
        <v>4087</v>
      </c>
      <c r="AC723" s="119" t="s">
        <v>87</v>
      </c>
      <c r="AD723" s="119" t="s">
        <v>42</v>
      </c>
      <c r="AE723" s="119" t="s">
        <v>500</v>
      </c>
      <c r="AF723" s="119" t="s">
        <v>501</v>
      </c>
      <c r="AG723" s="119" t="s">
        <v>1170</v>
      </c>
      <c r="AH723" s="119"/>
      <c r="AI723" s="138" t="s">
        <v>1788</v>
      </c>
      <c r="AJ723" s="133" t="s">
        <v>124</v>
      </c>
      <c r="AK723" s="133" t="s">
        <v>123</v>
      </c>
      <c r="AL723" s="133"/>
      <c r="AM723" s="133"/>
      <c r="AN723" s="133" t="s">
        <v>42</v>
      </c>
      <c r="AO723" s="133" t="s">
        <v>125</v>
      </c>
      <c r="AP723" s="133" t="s">
        <v>70</v>
      </c>
      <c r="AQ723" s="133" t="s">
        <v>71</v>
      </c>
      <c r="AR723" s="137"/>
      <c r="AS723" s="137"/>
      <c r="AT723" s="137"/>
      <c r="AU723" s="133">
        <v>1001913334</v>
      </c>
      <c r="AV723" s="133" t="s">
        <v>4088</v>
      </c>
      <c r="AW723" s="133" t="s">
        <v>4089</v>
      </c>
      <c r="AX723" s="138" t="s">
        <v>8179</v>
      </c>
      <c r="AY723" s="138"/>
      <c r="AZ723" s="138"/>
      <c r="BA723" s="138"/>
      <c r="BB723" s="138"/>
      <c r="BC723" s="300">
        <v>2026063379</v>
      </c>
      <c r="BD723" s="300" t="s">
        <v>9571</v>
      </c>
      <c r="BE723" s="138"/>
    </row>
    <row r="724" spans="1:57" s="140" customFormat="1" ht="12" customHeight="1">
      <c r="A724" s="119">
        <v>2014</v>
      </c>
      <c r="B724" s="142" t="s">
        <v>138</v>
      </c>
      <c r="C724" s="119" t="s">
        <v>3925</v>
      </c>
      <c r="D724" s="131">
        <v>5700239844</v>
      </c>
      <c r="E724" s="131" t="str">
        <f t="shared" si="35"/>
        <v>SIM</v>
      </c>
      <c r="F724" s="131" t="str">
        <f t="shared" si="36"/>
        <v>SIM</v>
      </c>
      <c r="G724" s="132">
        <v>41901</v>
      </c>
      <c r="H724" s="119" t="s">
        <v>44</v>
      </c>
      <c r="I724" s="119" t="s">
        <v>62</v>
      </c>
      <c r="J724" s="119">
        <v>192</v>
      </c>
      <c r="K724" s="119">
        <v>432</v>
      </c>
      <c r="L724" s="119">
        <v>4</v>
      </c>
      <c r="M724" s="119">
        <v>4</v>
      </c>
      <c r="N724" s="119">
        <v>32</v>
      </c>
      <c r="O724" s="119" t="s">
        <v>43</v>
      </c>
      <c r="P724" s="119" t="s">
        <v>43</v>
      </c>
      <c r="Q724" s="133" t="s">
        <v>43</v>
      </c>
      <c r="R724" s="134" t="s">
        <v>18</v>
      </c>
      <c r="S724" s="134" t="s">
        <v>8851</v>
      </c>
      <c r="T724" s="134" t="s">
        <v>47</v>
      </c>
      <c r="U724" s="119">
        <v>16</v>
      </c>
      <c r="V724" s="134">
        <v>11529</v>
      </c>
      <c r="W724" s="135" t="s">
        <v>1358</v>
      </c>
      <c r="X724" s="136" t="str">
        <f t="shared" si="37"/>
        <v>11529GCCAL</v>
      </c>
      <c r="Y724" s="137" t="s">
        <v>4293</v>
      </c>
      <c r="Z724" s="119" t="s">
        <v>895</v>
      </c>
      <c r="AA724" s="119" t="s">
        <v>3912</v>
      </c>
      <c r="AB724" s="131" t="s">
        <v>4294</v>
      </c>
      <c r="AC724" s="119" t="s">
        <v>52</v>
      </c>
      <c r="AD724" s="119" t="s">
        <v>42</v>
      </c>
      <c r="AE724" s="119" t="s">
        <v>4295</v>
      </c>
      <c r="AF724" s="119" t="s">
        <v>98</v>
      </c>
      <c r="AG724" s="119" t="s">
        <v>99</v>
      </c>
      <c r="AH724" s="142"/>
      <c r="AI724" s="138" t="s">
        <v>3659</v>
      </c>
      <c r="AJ724" s="133" t="s">
        <v>58</v>
      </c>
      <c r="AK724" s="133" t="s">
        <v>57</v>
      </c>
      <c r="AL724" s="133"/>
      <c r="AM724" s="133"/>
      <c r="AN724" s="133" t="s">
        <v>42</v>
      </c>
      <c r="AO724" s="133" t="s">
        <v>125</v>
      </c>
      <c r="AP724" s="133" t="s">
        <v>1052</v>
      </c>
      <c r="AQ724" s="133" t="s">
        <v>102</v>
      </c>
      <c r="AR724" s="137"/>
      <c r="AS724" s="137"/>
      <c r="AT724" s="137"/>
      <c r="AU724" s="133">
        <v>1001937225</v>
      </c>
      <c r="AV724" s="133" t="s">
        <v>4296</v>
      </c>
      <c r="AW724" s="133" t="s">
        <v>4297</v>
      </c>
      <c r="AX724" s="138" t="s">
        <v>8179</v>
      </c>
      <c r="AY724" s="138"/>
      <c r="AZ724" s="138"/>
      <c r="BA724" s="138"/>
      <c r="BB724" s="138"/>
      <c r="BC724" s="300">
        <v>2026063379</v>
      </c>
      <c r="BD724" s="300" t="s">
        <v>9572</v>
      </c>
      <c r="BE724" s="138"/>
    </row>
    <row r="725" spans="1:57" s="140" customFormat="1" ht="12" customHeight="1">
      <c r="A725" s="119">
        <v>2014</v>
      </c>
      <c r="B725" s="142" t="s">
        <v>138</v>
      </c>
      <c r="C725" s="119" t="s">
        <v>3925</v>
      </c>
      <c r="D725" s="131">
        <v>5700244636</v>
      </c>
      <c r="E725" s="131" t="str">
        <f t="shared" si="35"/>
        <v>SIM</v>
      </c>
      <c r="F725" s="131" t="str">
        <f t="shared" si="36"/>
        <v>SIM</v>
      </c>
      <c r="G725" s="132">
        <v>41963</v>
      </c>
      <c r="H725" s="119" t="s">
        <v>44</v>
      </c>
      <c r="I725" s="119" t="s">
        <v>45</v>
      </c>
      <c r="J725" s="119">
        <v>192</v>
      </c>
      <c r="K725" s="119">
        <v>432</v>
      </c>
      <c r="L725" s="119">
        <v>4</v>
      </c>
      <c r="M725" s="119">
        <v>4</v>
      </c>
      <c r="N725" s="119">
        <v>32</v>
      </c>
      <c r="O725" s="119" t="s">
        <v>43</v>
      </c>
      <c r="P725" s="119" t="s">
        <v>43</v>
      </c>
      <c r="Q725" s="133" t="s">
        <v>43</v>
      </c>
      <c r="R725" s="134" t="s">
        <v>18</v>
      </c>
      <c r="S725" s="134" t="s">
        <v>8851</v>
      </c>
      <c r="T725" s="134" t="s">
        <v>63</v>
      </c>
      <c r="U725" s="119">
        <v>11</v>
      </c>
      <c r="V725" s="134" t="s">
        <v>4216</v>
      </c>
      <c r="W725" s="135" t="s">
        <v>4217</v>
      </c>
      <c r="X725" s="136" t="str">
        <f t="shared" si="37"/>
        <v>11370JICAP</v>
      </c>
      <c r="Y725" s="137" t="s">
        <v>4218</v>
      </c>
      <c r="Z725" s="119" t="s">
        <v>116</v>
      </c>
      <c r="AA725" s="119" t="s">
        <v>117</v>
      </c>
      <c r="AB725" s="131" t="s">
        <v>4219</v>
      </c>
      <c r="AC725" s="119" t="s">
        <v>52</v>
      </c>
      <c r="AD725" s="119" t="s">
        <v>42</v>
      </c>
      <c r="AE725" s="119" t="s">
        <v>339</v>
      </c>
      <c r="AF725" s="119" t="s">
        <v>341</v>
      </c>
      <c r="AG725" s="119" t="s">
        <v>340</v>
      </c>
      <c r="AH725" s="119"/>
      <c r="AI725" s="138" t="s">
        <v>4220</v>
      </c>
      <c r="AJ725" s="133" t="s">
        <v>123</v>
      </c>
      <c r="AK725" s="133" t="s">
        <v>124</v>
      </c>
      <c r="AL725" s="133"/>
      <c r="AM725" s="133"/>
      <c r="AN725" s="133" t="s">
        <v>42</v>
      </c>
      <c r="AO725" s="133" t="s">
        <v>42</v>
      </c>
      <c r="AP725" s="133" t="s">
        <v>298</v>
      </c>
      <c r="AQ725" s="133" t="s">
        <v>126</v>
      </c>
      <c r="AR725" s="137"/>
      <c r="AS725" s="137"/>
      <c r="AT725" s="137"/>
      <c r="AU725" s="133">
        <v>1002032277</v>
      </c>
      <c r="AV725" s="133" t="s">
        <v>8287</v>
      </c>
      <c r="AW725" s="133" t="s">
        <v>8287</v>
      </c>
      <c r="AX725" s="138" t="s">
        <v>8179</v>
      </c>
      <c r="AY725" s="138"/>
      <c r="AZ725" s="138"/>
      <c r="BA725" s="138"/>
      <c r="BB725" s="138"/>
      <c r="BC725" s="300">
        <v>2026063379</v>
      </c>
      <c r="BD725" s="300" t="s">
        <v>9573</v>
      </c>
      <c r="BE725" s="138"/>
    </row>
    <row r="726" spans="1:57" s="140" customFormat="1" ht="12" customHeight="1">
      <c r="A726" s="119">
        <v>2014</v>
      </c>
      <c r="B726" s="142" t="s">
        <v>138</v>
      </c>
      <c r="C726" s="119" t="s">
        <v>3925</v>
      </c>
      <c r="D726" s="131">
        <v>5700235274</v>
      </c>
      <c r="E726" s="131" t="str">
        <f t="shared" si="35"/>
        <v>SIM</v>
      </c>
      <c r="F726" s="131" t="str">
        <f t="shared" si="36"/>
        <v>SIM</v>
      </c>
      <c r="G726" s="132">
        <v>41898</v>
      </c>
      <c r="H726" s="119" t="s">
        <v>44</v>
      </c>
      <c r="I726" s="119" t="s">
        <v>62</v>
      </c>
      <c r="J726" s="119">
        <v>192</v>
      </c>
      <c r="K726" s="119">
        <v>432</v>
      </c>
      <c r="L726" s="119">
        <v>4</v>
      </c>
      <c r="M726" s="119">
        <v>4</v>
      </c>
      <c r="N726" s="119">
        <v>32</v>
      </c>
      <c r="O726" s="119" t="s">
        <v>43</v>
      </c>
      <c r="P726" s="119" t="s">
        <v>43</v>
      </c>
      <c r="Q726" s="133" t="s">
        <v>43</v>
      </c>
      <c r="R726" s="134" t="s">
        <v>18</v>
      </c>
      <c r="S726" s="134" t="s">
        <v>8851</v>
      </c>
      <c r="T726" s="134" t="s">
        <v>63</v>
      </c>
      <c r="U726" s="119">
        <v>11</v>
      </c>
      <c r="V726" s="134" t="s">
        <v>4216</v>
      </c>
      <c r="W726" s="135" t="s">
        <v>4221</v>
      </c>
      <c r="X726" s="136" t="str">
        <f t="shared" si="37"/>
        <v>11370JICBE</v>
      </c>
      <c r="Y726" s="137" t="s">
        <v>4222</v>
      </c>
      <c r="Z726" s="119" t="s">
        <v>116</v>
      </c>
      <c r="AA726" s="119" t="s">
        <v>117</v>
      </c>
      <c r="AB726" s="131" t="s">
        <v>4223</v>
      </c>
      <c r="AC726" s="119" t="s">
        <v>52</v>
      </c>
      <c r="AD726" s="119" t="s">
        <v>42</v>
      </c>
      <c r="AE726" s="119" t="s">
        <v>339</v>
      </c>
      <c r="AF726" s="119" t="s">
        <v>341</v>
      </c>
      <c r="AG726" s="119" t="s">
        <v>340</v>
      </c>
      <c r="AH726" s="119"/>
      <c r="AI726" s="138" t="s">
        <v>4220</v>
      </c>
      <c r="AJ726" s="133" t="s">
        <v>123</v>
      </c>
      <c r="AK726" s="133" t="s">
        <v>124</v>
      </c>
      <c r="AL726" s="133"/>
      <c r="AM726" s="133"/>
      <c r="AN726" s="133" t="s">
        <v>42</v>
      </c>
      <c r="AO726" s="133" t="s">
        <v>125</v>
      </c>
      <c r="AP726" s="133" t="s">
        <v>202</v>
      </c>
      <c r="AQ726" s="133" t="s">
        <v>126</v>
      </c>
      <c r="AR726" s="137"/>
      <c r="AS726" s="137"/>
      <c r="AT726" s="137"/>
      <c r="AU726" s="133">
        <v>1001913660</v>
      </c>
      <c r="AV726" s="133" t="s">
        <v>4224</v>
      </c>
      <c r="AW726" s="133" t="s">
        <v>4225</v>
      </c>
      <c r="AX726" s="138" t="s">
        <v>8179</v>
      </c>
      <c r="AY726" s="138"/>
      <c r="AZ726" s="138"/>
      <c r="BA726" s="138"/>
      <c r="BB726" s="138"/>
      <c r="BC726" s="300">
        <v>2026063379</v>
      </c>
      <c r="BD726" s="300" t="s">
        <v>9574</v>
      </c>
      <c r="BE726" s="138"/>
    </row>
    <row r="727" spans="1:57" s="140" customFormat="1" ht="12" customHeight="1">
      <c r="A727" s="119">
        <v>2014</v>
      </c>
      <c r="B727" s="142" t="s">
        <v>138</v>
      </c>
      <c r="C727" s="119" t="s">
        <v>3925</v>
      </c>
      <c r="D727" s="131">
        <v>5700235251</v>
      </c>
      <c r="E727" s="131" t="str">
        <f t="shared" si="35"/>
        <v>SIM</v>
      </c>
      <c r="F727" s="131" t="str">
        <f t="shared" si="36"/>
        <v>SIM</v>
      </c>
      <c r="G727" s="132">
        <v>41897</v>
      </c>
      <c r="H727" s="119" t="s">
        <v>44</v>
      </c>
      <c r="I727" s="119" t="s">
        <v>62</v>
      </c>
      <c r="J727" s="119">
        <v>192</v>
      </c>
      <c r="K727" s="119">
        <v>432</v>
      </c>
      <c r="L727" s="119">
        <v>4</v>
      </c>
      <c r="M727" s="119">
        <v>4</v>
      </c>
      <c r="N727" s="119">
        <v>32</v>
      </c>
      <c r="O727" s="119" t="s">
        <v>43</v>
      </c>
      <c r="P727" s="119" t="s">
        <v>43</v>
      </c>
      <c r="Q727" s="133" t="s">
        <v>43</v>
      </c>
      <c r="R727" s="134" t="s">
        <v>18</v>
      </c>
      <c r="S727" s="134" t="s">
        <v>8851</v>
      </c>
      <c r="T727" s="134" t="s">
        <v>63</v>
      </c>
      <c r="U727" s="119">
        <v>11</v>
      </c>
      <c r="V727" s="134" t="s">
        <v>4360</v>
      </c>
      <c r="W727" s="135" t="s">
        <v>4361</v>
      </c>
      <c r="X727" s="136" t="str">
        <f t="shared" si="37"/>
        <v>11633PSCDL</v>
      </c>
      <c r="Y727" s="137" t="s">
        <v>4362</v>
      </c>
      <c r="Z727" s="119" t="s">
        <v>1829</v>
      </c>
      <c r="AA727" s="119" t="s">
        <v>1281</v>
      </c>
      <c r="AB727" s="131" t="s">
        <v>4363</v>
      </c>
      <c r="AC727" s="119" t="s">
        <v>87</v>
      </c>
      <c r="AD727" s="119" t="s">
        <v>42</v>
      </c>
      <c r="AE727" s="119" t="s">
        <v>1853</v>
      </c>
      <c r="AF727" s="119" t="s">
        <v>120</v>
      </c>
      <c r="AG727" s="119" t="s">
        <v>121</v>
      </c>
      <c r="AH727" s="119"/>
      <c r="AI727" s="138" t="s">
        <v>4095</v>
      </c>
      <c r="AJ727" s="133" t="s">
        <v>124</v>
      </c>
      <c r="AK727" s="133" t="s">
        <v>123</v>
      </c>
      <c r="AL727" s="133"/>
      <c r="AM727" s="133"/>
      <c r="AN727" s="133" t="s">
        <v>42</v>
      </c>
      <c r="AO727" s="133" t="s">
        <v>125</v>
      </c>
      <c r="AP727" s="133" t="s">
        <v>70</v>
      </c>
      <c r="AQ727" s="133" t="s">
        <v>126</v>
      </c>
      <c r="AR727" s="137"/>
      <c r="AS727" s="137"/>
      <c r="AT727" s="137"/>
      <c r="AU727" s="133">
        <v>1001913580</v>
      </c>
      <c r="AV727" s="133" t="s">
        <v>4364</v>
      </c>
      <c r="AW727" s="133" t="s">
        <v>4365</v>
      </c>
      <c r="AX727" s="138" t="s">
        <v>8179</v>
      </c>
      <c r="AY727" s="138"/>
      <c r="AZ727" s="138"/>
      <c r="BA727" s="138"/>
      <c r="BB727" s="138"/>
      <c r="BC727" s="300">
        <v>2026063379</v>
      </c>
      <c r="BD727" s="300" t="s">
        <v>9575</v>
      </c>
      <c r="BE727" s="138"/>
    </row>
    <row r="728" spans="1:57" s="140" customFormat="1" ht="12" customHeight="1">
      <c r="A728" s="119">
        <v>2014</v>
      </c>
      <c r="B728" s="142" t="s">
        <v>138</v>
      </c>
      <c r="C728" s="119" t="s">
        <v>3925</v>
      </c>
      <c r="D728" s="131">
        <v>5700233833</v>
      </c>
      <c r="E728" s="131" t="str">
        <f t="shared" ref="E728:E791" si="38">IF(G728="","","SIM")</f>
        <v>SIM</v>
      </c>
      <c r="F728" s="131" t="str">
        <f t="shared" ref="F728:F791" si="39">IF(G728="","","SIM")</f>
        <v>SIM</v>
      </c>
      <c r="G728" s="132">
        <v>41957</v>
      </c>
      <c r="H728" s="119" t="s">
        <v>8374</v>
      </c>
      <c r="I728" s="119" t="s">
        <v>62</v>
      </c>
      <c r="J728" s="119">
        <v>192</v>
      </c>
      <c r="K728" s="119">
        <v>432</v>
      </c>
      <c r="L728" s="119">
        <v>4</v>
      </c>
      <c r="M728" s="119">
        <v>4</v>
      </c>
      <c r="N728" s="119">
        <v>24</v>
      </c>
      <c r="O728" s="119" t="s">
        <v>43</v>
      </c>
      <c r="P728" s="119" t="s">
        <v>43</v>
      </c>
      <c r="Q728" s="133" t="s">
        <v>43</v>
      </c>
      <c r="R728" s="134" t="s">
        <v>18</v>
      </c>
      <c r="S728" s="134" t="s">
        <v>8851</v>
      </c>
      <c r="T728" s="134" t="s">
        <v>63</v>
      </c>
      <c r="U728" s="119">
        <v>11</v>
      </c>
      <c r="V728" s="134">
        <v>11381</v>
      </c>
      <c r="W728" s="135" t="s">
        <v>4233</v>
      </c>
      <c r="X728" s="136" t="str">
        <f t="shared" ref="X728:X791" si="40">V728&amp;AA728&amp;W728</f>
        <v>11381MOCEO</v>
      </c>
      <c r="Y728" s="137" t="s">
        <v>4234</v>
      </c>
      <c r="Z728" s="119" t="s">
        <v>294</v>
      </c>
      <c r="AA728" s="119" t="s">
        <v>576</v>
      </c>
      <c r="AB728" s="131" t="s">
        <v>4235</v>
      </c>
      <c r="AC728" s="119" t="s">
        <v>52</v>
      </c>
      <c r="AD728" s="119" t="s">
        <v>42</v>
      </c>
      <c r="AE728" s="119" t="s">
        <v>2742</v>
      </c>
      <c r="AF728" s="119" t="s">
        <v>311</v>
      </c>
      <c r="AG728" s="119" t="s">
        <v>1443</v>
      </c>
      <c r="AH728" s="119"/>
      <c r="AI728" s="138" t="s">
        <v>3704</v>
      </c>
      <c r="AJ728" s="133" t="s">
        <v>124</v>
      </c>
      <c r="AK728" s="133" t="s">
        <v>123</v>
      </c>
      <c r="AL728" s="133"/>
      <c r="AM728" s="133"/>
      <c r="AN728" s="133" t="s">
        <v>42</v>
      </c>
      <c r="AO728" s="133" t="s">
        <v>42</v>
      </c>
      <c r="AP728" s="133" t="s">
        <v>81</v>
      </c>
      <c r="AQ728" s="133" t="s">
        <v>71</v>
      </c>
      <c r="AR728" s="137"/>
      <c r="AS728" s="137"/>
      <c r="AT728" s="137"/>
      <c r="AU728" s="133">
        <v>1002187653</v>
      </c>
      <c r="AV728" s="133" t="s">
        <v>4236</v>
      </c>
      <c r="AW728" s="133">
        <v>-46152317</v>
      </c>
      <c r="AX728" s="138"/>
      <c r="AY728" s="138"/>
      <c r="AZ728" s="138"/>
      <c r="BA728" s="138"/>
      <c r="BB728" s="138"/>
      <c r="BC728" s="300">
        <v>1440084644</v>
      </c>
      <c r="BD728" s="300" t="s">
        <v>9576</v>
      </c>
      <c r="BE728" s="138"/>
    </row>
    <row r="729" spans="1:57" s="140" customFormat="1" ht="12" customHeight="1">
      <c r="A729" s="119">
        <v>2014</v>
      </c>
      <c r="B729" s="142" t="s">
        <v>138</v>
      </c>
      <c r="C729" s="119" t="s">
        <v>3925</v>
      </c>
      <c r="D729" s="131">
        <v>5700218262</v>
      </c>
      <c r="E729" s="131" t="str">
        <f t="shared" si="38"/>
        <v>SIM</v>
      </c>
      <c r="F729" s="131" t="str">
        <f t="shared" si="39"/>
        <v>SIM</v>
      </c>
      <c r="G729" s="132">
        <v>41866</v>
      </c>
      <c r="H729" s="119" t="s">
        <v>87</v>
      </c>
      <c r="I729" s="119" t="s">
        <v>45</v>
      </c>
      <c r="J729" s="119">
        <v>192</v>
      </c>
      <c r="K729" s="119">
        <v>448</v>
      </c>
      <c r="L729" s="119">
        <v>8</v>
      </c>
      <c r="M729" s="119">
        <v>8</v>
      </c>
      <c r="N729" s="119">
        <v>16</v>
      </c>
      <c r="O729" s="119" t="s">
        <v>43</v>
      </c>
      <c r="P729" s="119" t="s">
        <v>43</v>
      </c>
      <c r="Q729" s="133" t="s">
        <v>43</v>
      </c>
      <c r="R729" s="134" t="s">
        <v>18</v>
      </c>
      <c r="S729" s="134" t="s">
        <v>8851</v>
      </c>
      <c r="T729" s="134" t="s">
        <v>63</v>
      </c>
      <c r="U729" s="119">
        <v>11</v>
      </c>
      <c r="V729" s="134" t="s">
        <v>4155</v>
      </c>
      <c r="W729" s="135" t="s">
        <v>4156</v>
      </c>
      <c r="X729" s="136" t="str">
        <f t="shared" si="40"/>
        <v>11300BSCVL</v>
      </c>
      <c r="Y729" s="137" t="s">
        <v>4157</v>
      </c>
      <c r="Z729" s="119" t="s">
        <v>180</v>
      </c>
      <c r="AA729" s="119" t="s">
        <v>181</v>
      </c>
      <c r="AB729" s="131" t="s">
        <v>4158</v>
      </c>
      <c r="AC729" s="119" t="s">
        <v>52</v>
      </c>
      <c r="AD729" s="119" t="s">
        <v>1188</v>
      </c>
      <c r="AE729" s="119" t="s">
        <v>145</v>
      </c>
      <c r="AF729" s="119" t="s">
        <v>146</v>
      </c>
      <c r="AG729" s="119" t="s">
        <v>147</v>
      </c>
      <c r="AH729" s="119"/>
      <c r="AI729" s="119" t="s">
        <v>3931</v>
      </c>
      <c r="AJ729" s="133" t="s">
        <v>124</v>
      </c>
      <c r="AK729" s="133" t="s">
        <v>123</v>
      </c>
      <c r="AL729" s="133"/>
      <c r="AM729" s="133"/>
      <c r="AN729" s="133" t="s">
        <v>42</v>
      </c>
      <c r="AO729" s="133" t="s">
        <v>42</v>
      </c>
      <c r="AP729" s="133" t="s">
        <v>183</v>
      </c>
      <c r="AQ729" s="133" t="s">
        <v>71</v>
      </c>
      <c r="AR729" s="137"/>
      <c r="AS729" s="137"/>
      <c r="AT729" s="137"/>
      <c r="AU729" s="133">
        <v>1002065361</v>
      </c>
      <c r="AV729" s="133" t="s">
        <v>4159</v>
      </c>
      <c r="AW729" s="133" t="s">
        <v>4160</v>
      </c>
      <c r="AX729" s="138"/>
      <c r="AY729" s="138"/>
      <c r="AZ729" s="138"/>
      <c r="BA729" s="138"/>
      <c r="BB729" s="138"/>
      <c r="BC729" s="300">
        <v>1892063257</v>
      </c>
      <c r="BD729" s="300" t="s">
        <v>9535</v>
      </c>
      <c r="BE729" s="138"/>
    </row>
    <row r="730" spans="1:57" s="140" customFormat="1" ht="12" customHeight="1">
      <c r="A730" s="119">
        <v>2014</v>
      </c>
      <c r="B730" s="142" t="s">
        <v>138</v>
      </c>
      <c r="C730" s="119" t="s">
        <v>3925</v>
      </c>
      <c r="D730" s="131">
        <v>5700237947</v>
      </c>
      <c r="E730" s="131" t="str">
        <f t="shared" si="38"/>
        <v>SIM</v>
      </c>
      <c r="F730" s="131" t="str">
        <f t="shared" si="39"/>
        <v>SIM</v>
      </c>
      <c r="G730" s="132">
        <v>41993</v>
      </c>
      <c r="H730" s="119" t="s">
        <v>87</v>
      </c>
      <c r="I730" s="119" t="s">
        <v>45</v>
      </c>
      <c r="J730" s="119">
        <v>192</v>
      </c>
      <c r="K730" s="119">
        <v>448</v>
      </c>
      <c r="L730" s="119">
        <v>8</v>
      </c>
      <c r="M730" s="119">
        <v>8</v>
      </c>
      <c r="N730" s="119">
        <v>16</v>
      </c>
      <c r="O730" s="119" t="s">
        <v>43</v>
      </c>
      <c r="P730" s="119" t="s">
        <v>43</v>
      </c>
      <c r="Q730" s="133" t="s">
        <v>43</v>
      </c>
      <c r="R730" s="134" t="s">
        <v>18</v>
      </c>
      <c r="S730" s="134" t="s">
        <v>8851</v>
      </c>
      <c r="T730" s="134" t="s">
        <v>63</v>
      </c>
      <c r="U730" s="119">
        <v>11</v>
      </c>
      <c r="V730" s="134" t="s">
        <v>4155</v>
      </c>
      <c r="W730" s="135" t="s">
        <v>4161</v>
      </c>
      <c r="X730" s="136" t="str">
        <f t="shared" si="40"/>
        <v>11300BSCVP</v>
      </c>
      <c r="Y730" s="137" t="s">
        <v>4162</v>
      </c>
      <c r="Z730" s="119" t="s">
        <v>180</v>
      </c>
      <c r="AA730" s="119" t="s">
        <v>181</v>
      </c>
      <c r="AB730" s="131" t="s">
        <v>4163</v>
      </c>
      <c r="AC730" s="119" t="s">
        <v>52</v>
      </c>
      <c r="AD730" s="119" t="s">
        <v>1188</v>
      </c>
      <c r="AE730" s="119" t="s">
        <v>145</v>
      </c>
      <c r="AF730" s="119" t="s">
        <v>146</v>
      </c>
      <c r="AG730" s="119" t="s">
        <v>147</v>
      </c>
      <c r="AH730" s="119"/>
      <c r="AI730" s="138" t="s">
        <v>3931</v>
      </c>
      <c r="AJ730" s="133" t="s">
        <v>124</v>
      </c>
      <c r="AK730" s="133" t="s">
        <v>123</v>
      </c>
      <c r="AL730" s="133"/>
      <c r="AM730" s="133"/>
      <c r="AN730" s="133" t="s">
        <v>42</v>
      </c>
      <c r="AO730" s="133" t="s">
        <v>42</v>
      </c>
      <c r="AP730" s="133" t="s">
        <v>183</v>
      </c>
      <c r="AQ730" s="133" t="s">
        <v>71</v>
      </c>
      <c r="AR730" s="137"/>
      <c r="AS730" s="137"/>
      <c r="AT730" s="137"/>
      <c r="AU730" s="133">
        <v>1002098073</v>
      </c>
      <c r="AV730" s="133" t="s">
        <v>4164</v>
      </c>
      <c r="AW730" s="133" t="s">
        <v>4165</v>
      </c>
      <c r="AX730" s="138"/>
      <c r="AY730" s="138"/>
      <c r="AZ730" s="138"/>
      <c r="BA730" s="138"/>
      <c r="BB730" s="138"/>
      <c r="BC730" s="300">
        <v>1892063257</v>
      </c>
      <c r="BD730" s="300" t="s">
        <v>9577</v>
      </c>
      <c r="BE730" s="138"/>
    </row>
    <row r="731" spans="1:57" s="140" customFormat="1" ht="12" customHeight="1">
      <c r="A731" s="119">
        <v>2014</v>
      </c>
      <c r="B731" s="142" t="s">
        <v>138</v>
      </c>
      <c r="C731" s="119" t="s">
        <v>3925</v>
      </c>
      <c r="D731" s="131">
        <v>5700237953</v>
      </c>
      <c r="E731" s="131" t="str">
        <f t="shared" si="38"/>
        <v>SIM</v>
      </c>
      <c r="F731" s="131" t="str">
        <f t="shared" si="39"/>
        <v>SIM</v>
      </c>
      <c r="G731" s="132">
        <v>42013</v>
      </c>
      <c r="H731" s="119" t="s">
        <v>87</v>
      </c>
      <c r="I731" s="119" t="s">
        <v>45</v>
      </c>
      <c r="J731" s="119">
        <v>192</v>
      </c>
      <c r="K731" s="119">
        <v>448</v>
      </c>
      <c r="L731" s="119">
        <v>8</v>
      </c>
      <c r="M731" s="119">
        <v>8</v>
      </c>
      <c r="N731" s="119">
        <v>16</v>
      </c>
      <c r="O731" s="119" t="s">
        <v>43</v>
      </c>
      <c r="P731" s="119" t="s">
        <v>43</v>
      </c>
      <c r="Q731" s="133" t="s">
        <v>43</v>
      </c>
      <c r="R731" s="134" t="s">
        <v>18</v>
      </c>
      <c r="S731" s="134" t="s">
        <v>8851</v>
      </c>
      <c r="T731" s="134" t="s">
        <v>63</v>
      </c>
      <c r="U731" s="119">
        <v>11</v>
      </c>
      <c r="V731" s="134" t="s">
        <v>4155</v>
      </c>
      <c r="W731" s="135" t="s">
        <v>4166</v>
      </c>
      <c r="X731" s="136" t="str">
        <f t="shared" si="40"/>
        <v>11300BSCVQ</v>
      </c>
      <c r="Y731" s="137" t="s">
        <v>4167</v>
      </c>
      <c r="Z731" s="119" t="s">
        <v>180</v>
      </c>
      <c r="AA731" s="119" t="s">
        <v>181</v>
      </c>
      <c r="AB731" s="131" t="s">
        <v>4168</v>
      </c>
      <c r="AC731" s="119" t="s">
        <v>52</v>
      </c>
      <c r="AD731" s="119" t="s">
        <v>1188</v>
      </c>
      <c r="AE731" s="119" t="s">
        <v>145</v>
      </c>
      <c r="AF731" s="119" t="s">
        <v>146</v>
      </c>
      <c r="AG731" s="119" t="s">
        <v>147</v>
      </c>
      <c r="AH731" s="119"/>
      <c r="AI731" s="138" t="s">
        <v>3931</v>
      </c>
      <c r="AJ731" s="133" t="s">
        <v>124</v>
      </c>
      <c r="AK731" s="133" t="s">
        <v>123</v>
      </c>
      <c r="AL731" s="133"/>
      <c r="AM731" s="133"/>
      <c r="AN731" s="133" t="s">
        <v>42</v>
      </c>
      <c r="AO731" s="133" t="s">
        <v>42</v>
      </c>
      <c r="AP731" s="133" t="s">
        <v>183</v>
      </c>
      <c r="AQ731" s="133" t="s">
        <v>71</v>
      </c>
      <c r="AR731" s="137"/>
      <c r="AS731" s="137"/>
      <c r="AT731" s="137"/>
      <c r="AU731" s="133">
        <v>1002098413</v>
      </c>
      <c r="AV731" s="133" t="s">
        <v>4169</v>
      </c>
      <c r="AW731" s="133" t="s">
        <v>4170</v>
      </c>
      <c r="AX731" s="138"/>
      <c r="AY731" s="138"/>
      <c r="AZ731" s="138"/>
      <c r="BA731" s="138"/>
      <c r="BB731" s="138"/>
      <c r="BC731" s="300">
        <v>1892063257</v>
      </c>
      <c r="BD731" s="300" t="s">
        <v>9578</v>
      </c>
      <c r="BE731" s="138"/>
    </row>
    <row r="732" spans="1:57" s="140" customFormat="1" ht="12" customHeight="1">
      <c r="A732" s="119">
        <v>2014</v>
      </c>
      <c r="B732" s="142" t="s">
        <v>138</v>
      </c>
      <c r="C732" s="119" t="s">
        <v>3925</v>
      </c>
      <c r="D732" s="131">
        <v>5700237948</v>
      </c>
      <c r="E732" s="131" t="str">
        <f t="shared" si="38"/>
        <v>SIM</v>
      </c>
      <c r="F732" s="131" t="str">
        <f t="shared" si="39"/>
        <v>SIM</v>
      </c>
      <c r="G732" s="132">
        <v>42131</v>
      </c>
      <c r="H732" s="119" t="s">
        <v>87</v>
      </c>
      <c r="I732" s="119" t="s">
        <v>45</v>
      </c>
      <c r="J732" s="119">
        <v>192</v>
      </c>
      <c r="K732" s="119">
        <v>448</v>
      </c>
      <c r="L732" s="119">
        <v>8</v>
      </c>
      <c r="M732" s="119">
        <v>8</v>
      </c>
      <c r="N732" s="119">
        <v>16</v>
      </c>
      <c r="O732" s="119" t="s">
        <v>43</v>
      </c>
      <c r="P732" s="119" t="s">
        <v>43</v>
      </c>
      <c r="Q732" s="133" t="s">
        <v>43</v>
      </c>
      <c r="R732" s="134" t="s">
        <v>18</v>
      </c>
      <c r="S732" s="134" t="s">
        <v>8851</v>
      </c>
      <c r="T732" s="134" t="s">
        <v>63</v>
      </c>
      <c r="U732" s="119">
        <v>11</v>
      </c>
      <c r="V732" s="134" t="s">
        <v>4155</v>
      </c>
      <c r="W732" s="135" t="s">
        <v>4171</v>
      </c>
      <c r="X732" s="136" t="str">
        <f t="shared" si="40"/>
        <v>11300BSCVR</v>
      </c>
      <c r="Y732" s="137" t="s">
        <v>4172</v>
      </c>
      <c r="Z732" s="119" t="s">
        <v>180</v>
      </c>
      <c r="AA732" s="119" t="s">
        <v>181</v>
      </c>
      <c r="AB732" s="131" t="s">
        <v>4173</v>
      </c>
      <c r="AC732" s="119" t="s">
        <v>52</v>
      </c>
      <c r="AD732" s="119" t="s">
        <v>1188</v>
      </c>
      <c r="AE732" s="119" t="s">
        <v>145</v>
      </c>
      <c r="AF732" s="119" t="s">
        <v>146</v>
      </c>
      <c r="AG732" s="119" t="s">
        <v>147</v>
      </c>
      <c r="AH732" s="119"/>
      <c r="AI732" s="138" t="s">
        <v>3931</v>
      </c>
      <c r="AJ732" s="133" t="s">
        <v>124</v>
      </c>
      <c r="AK732" s="133" t="s">
        <v>123</v>
      </c>
      <c r="AL732" s="133"/>
      <c r="AM732" s="133"/>
      <c r="AN732" s="133" t="s">
        <v>42</v>
      </c>
      <c r="AO732" s="133" t="s">
        <v>42</v>
      </c>
      <c r="AP732" s="133" t="s">
        <v>183</v>
      </c>
      <c r="AQ732" s="133" t="s">
        <v>71</v>
      </c>
      <c r="AR732" s="137"/>
      <c r="AS732" s="137"/>
      <c r="AT732" s="137" t="s">
        <v>1376</v>
      </c>
      <c r="AU732" s="133">
        <v>1002098472</v>
      </c>
      <c r="AV732" s="133" t="s">
        <v>4174</v>
      </c>
      <c r="AW732" s="133" t="s">
        <v>4175</v>
      </c>
      <c r="AX732" s="138"/>
      <c r="AY732" s="138"/>
      <c r="AZ732" s="138"/>
      <c r="BA732" s="138"/>
      <c r="BB732" s="138"/>
      <c r="BC732" s="300">
        <v>1892063257</v>
      </c>
      <c r="BD732" s="300" t="s">
        <v>9579</v>
      </c>
      <c r="BE732" s="138"/>
    </row>
    <row r="733" spans="1:57" s="140" customFormat="1" ht="12" customHeight="1">
      <c r="A733" s="119">
        <v>2014</v>
      </c>
      <c r="B733" s="142" t="s">
        <v>138</v>
      </c>
      <c r="C733" s="119" t="s">
        <v>3925</v>
      </c>
      <c r="D733" s="131">
        <v>5700235278</v>
      </c>
      <c r="E733" s="131" t="str">
        <f t="shared" si="38"/>
        <v>SIM</v>
      </c>
      <c r="F733" s="131" t="str">
        <f t="shared" si="39"/>
        <v>SIM</v>
      </c>
      <c r="G733" s="132">
        <v>41894</v>
      </c>
      <c r="H733" s="119" t="s">
        <v>44</v>
      </c>
      <c r="I733" s="119" t="s">
        <v>62</v>
      </c>
      <c r="J733" s="119">
        <v>192</v>
      </c>
      <c r="K733" s="119">
        <v>432</v>
      </c>
      <c r="L733" s="119">
        <v>4</v>
      </c>
      <c r="M733" s="119">
        <v>4</v>
      </c>
      <c r="N733" s="119">
        <v>32</v>
      </c>
      <c r="O733" s="119" t="s">
        <v>43</v>
      </c>
      <c r="P733" s="119" t="s">
        <v>43</v>
      </c>
      <c r="Q733" s="133" t="s">
        <v>43</v>
      </c>
      <c r="R733" s="134" t="s">
        <v>18</v>
      </c>
      <c r="S733" s="134" t="s">
        <v>8851</v>
      </c>
      <c r="T733" s="134" t="s">
        <v>63</v>
      </c>
      <c r="U733" s="119">
        <v>11</v>
      </c>
      <c r="V733" s="134" t="s">
        <v>4360</v>
      </c>
      <c r="W733" s="135" t="s">
        <v>4366</v>
      </c>
      <c r="X733" s="136" t="str">
        <f t="shared" si="40"/>
        <v>11633PSCWU</v>
      </c>
      <c r="Y733" s="137" t="s">
        <v>4367</v>
      </c>
      <c r="Z733" s="119" t="s">
        <v>1829</v>
      </c>
      <c r="AA733" s="119" t="s">
        <v>1281</v>
      </c>
      <c r="AB733" s="131" t="s">
        <v>4368</v>
      </c>
      <c r="AC733" s="119" t="s">
        <v>87</v>
      </c>
      <c r="AD733" s="119" t="s">
        <v>42</v>
      </c>
      <c r="AE733" s="119" t="s">
        <v>1853</v>
      </c>
      <c r="AF733" s="119" t="s">
        <v>120</v>
      </c>
      <c r="AG733" s="119" t="s">
        <v>121</v>
      </c>
      <c r="AH733" s="119"/>
      <c r="AI733" s="138" t="s">
        <v>4095</v>
      </c>
      <c r="AJ733" s="133" t="s">
        <v>124</v>
      </c>
      <c r="AK733" s="133" t="s">
        <v>123</v>
      </c>
      <c r="AL733" s="133"/>
      <c r="AM733" s="133"/>
      <c r="AN733" s="133" t="s">
        <v>42</v>
      </c>
      <c r="AO733" s="133" t="s">
        <v>125</v>
      </c>
      <c r="AP733" s="133" t="s">
        <v>70</v>
      </c>
      <c r="AQ733" s="133" t="s">
        <v>126</v>
      </c>
      <c r="AR733" s="137"/>
      <c r="AS733" s="137"/>
      <c r="AT733" s="137"/>
      <c r="AU733" s="133">
        <v>1001913539</v>
      </c>
      <c r="AV733" s="133" t="s">
        <v>4369</v>
      </c>
      <c r="AW733" s="133" t="s">
        <v>4370</v>
      </c>
      <c r="AX733" s="138" t="s">
        <v>8179</v>
      </c>
      <c r="AY733" s="138"/>
      <c r="AZ733" s="138"/>
      <c r="BA733" s="138"/>
      <c r="BB733" s="138"/>
      <c r="BC733" s="300">
        <v>2026063379</v>
      </c>
      <c r="BD733" s="300" t="s">
        <v>9580</v>
      </c>
      <c r="BE733" s="138"/>
    </row>
    <row r="734" spans="1:57" s="140" customFormat="1" ht="12" customHeight="1">
      <c r="A734" s="119">
        <v>2014</v>
      </c>
      <c r="B734" s="142" t="s">
        <v>138</v>
      </c>
      <c r="C734" s="119" t="s">
        <v>3925</v>
      </c>
      <c r="D734" s="131">
        <v>5700237954</v>
      </c>
      <c r="E734" s="131" t="str">
        <f t="shared" si="38"/>
        <v>SIM</v>
      </c>
      <c r="F734" s="131" t="str">
        <f t="shared" si="39"/>
        <v>SIM</v>
      </c>
      <c r="G734" s="132">
        <v>42550</v>
      </c>
      <c r="H734" s="119" t="s">
        <v>87</v>
      </c>
      <c r="I734" s="119" t="s">
        <v>45</v>
      </c>
      <c r="J734" s="119">
        <v>192</v>
      </c>
      <c r="K734" s="119">
        <v>448</v>
      </c>
      <c r="L734" s="119">
        <v>8</v>
      </c>
      <c r="M734" s="119">
        <v>8</v>
      </c>
      <c r="N734" s="119">
        <v>16</v>
      </c>
      <c r="O734" s="119" t="s">
        <v>43</v>
      </c>
      <c r="P734" s="119" t="s">
        <v>43</v>
      </c>
      <c r="Q734" s="133" t="s">
        <v>43</v>
      </c>
      <c r="R734" s="134" t="s">
        <v>18</v>
      </c>
      <c r="S734" s="134" t="s">
        <v>8851</v>
      </c>
      <c r="T734" s="134" t="s">
        <v>63</v>
      </c>
      <c r="U734" s="119">
        <v>11</v>
      </c>
      <c r="V734" s="134">
        <v>11300</v>
      </c>
      <c r="W734" s="135" t="s">
        <v>4176</v>
      </c>
      <c r="X734" s="136" t="str">
        <f t="shared" si="40"/>
        <v>11300IDDNA</v>
      </c>
      <c r="Y734" s="137" t="s">
        <v>4177</v>
      </c>
      <c r="Z734" s="119" t="s">
        <v>180</v>
      </c>
      <c r="AA734" s="119" t="s">
        <v>2378</v>
      </c>
      <c r="AB734" s="131" t="s">
        <v>4178</v>
      </c>
      <c r="AC734" s="133" t="s">
        <v>52</v>
      </c>
      <c r="AD734" s="133" t="s">
        <v>2380</v>
      </c>
      <c r="AE734" s="119" t="s">
        <v>145</v>
      </c>
      <c r="AF734" s="119" t="s">
        <v>4179</v>
      </c>
      <c r="AG734" s="119" t="s">
        <v>4180</v>
      </c>
      <c r="AH734" s="119"/>
      <c r="AI734" s="138" t="s">
        <v>3984</v>
      </c>
      <c r="AJ734" s="133" t="s">
        <v>124</v>
      </c>
      <c r="AK734" s="133" t="s">
        <v>123</v>
      </c>
      <c r="AL734" s="133"/>
      <c r="AM734" s="133"/>
      <c r="AN734" s="133" t="s">
        <v>42</v>
      </c>
      <c r="AO734" s="133" t="s">
        <v>42</v>
      </c>
      <c r="AP734" s="133" t="s">
        <v>298</v>
      </c>
      <c r="AQ734" s="133" t="s">
        <v>126</v>
      </c>
      <c r="AR734" s="137"/>
      <c r="AS734" s="137"/>
      <c r="AT734" s="137" t="s">
        <v>4181</v>
      </c>
      <c r="AU734" s="133">
        <v>1002760710</v>
      </c>
      <c r="AV734" s="133" t="s">
        <v>4182</v>
      </c>
      <c r="AW734" s="133" t="s">
        <v>4183</v>
      </c>
      <c r="AX734" s="138"/>
      <c r="AY734" s="138"/>
      <c r="AZ734" s="138"/>
      <c r="BA734" s="138"/>
      <c r="BB734" s="138"/>
      <c r="BC734" s="300">
        <v>1892063257</v>
      </c>
      <c r="BD734" s="300" t="s">
        <v>9581</v>
      </c>
      <c r="BE734" s="138"/>
    </row>
    <row r="735" spans="1:57" s="140" customFormat="1" ht="12" customHeight="1">
      <c r="A735" s="119">
        <v>2014</v>
      </c>
      <c r="B735" s="142" t="s">
        <v>138</v>
      </c>
      <c r="C735" s="119" t="s">
        <v>3925</v>
      </c>
      <c r="D735" s="131">
        <v>5700239848</v>
      </c>
      <c r="E735" s="131" t="str">
        <f t="shared" si="38"/>
        <v>SIM</v>
      </c>
      <c r="F735" s="131" t="str">
        <f t="shared" si="39"/>
        <v>SIM</v>
      </c>
      <c r="G735" s="132">
        <v>41907</v>
      </c>
      <c r="H735" s="119" t="s">
        <v>44</v>
      </c>
      <c r="I735" s="119" t="s">
        <v>62</v>
      </c>
      <c r="J735" s="119">
        <v>192</v>
      </c>
      <c r="K735" s="119">
        <v>432</v>
      </c>
      <c r="L735" s="119">
        <v>4</v>
      </c>
      <c r="M735" s="119">
        <v>4</v>
      </c>
      <c r="N735" s="119">
        <v>32</v>
      </c>
      <c r="O735" s="119" t="s">
        <v>43</v>
      </c>
      <c r="P735" s="119" t="s">
        <v>43</v>
      </c>
      <c r="Q735" s="133" t="s">
        <v>43</v>
      </c>
      <c r="R735" s="134" t="s">
        <v>18</v>
      </c>
      <c r="S735" s="134" t="s">
        <v>8851</v>
      </c>
      <c r="T735" s="134" t="s">
        <v>63</v>
      </c>
      <c r="U735" s="119">
        <v>19</v>
      </c>
      <c r="V735" s="134">
        <v>11415</v>
      </c>
      <c r="W735" s="135" t="s">
        <v>4243</v>
      </c>
      <c r="X735" s="136" t="str">
        <f t="shared" si="40"/>
        <v>11415NZEKB</v>
      </c>
      <c r="Y735" s="137" t="s">
        <v>10645</v>
      </c>
      <c r="Z735" s="119" t="s">
        <v>1538</v>
      </c>
      <c r="AA735" s="119" t="s">
        <v>1527</v>
      </c>
      <c r="AB735" s="131" t="s">
        <v>4244</v>
      </c>
      <c r="AC735" s="119" t="s">
        <v>87</v>
      </c>
      <c r="AD735" s="119" t="s">
        <v>42</v>
      </c>
      <c r="AE735" s="142" t="s">
        <v>1540</v>
      </c>
      <c r="AF735" s="119" t="s">
        <v>487</v>
      </c>
      <c r="AG735" s="119" t="s">
        <v>486</v>
      </c>
      <c r="AH735" s="119"/>
      <c r="AI735" s="138" t="s">
        <v>3651</v>
      </c>
      <c r="AJ735" s="133" t="s">
        <v>58</v>
      </c>
      <c r="AK735" s="133" t="s">
        <v>57</v>
      </c>
      <c r="AL735" s="133"/>
      <c r="AM735" s="133"/>
      <c r="AN735" s="133" t="s">
        <v>42</v>
      </c>
      <c r="AO735" s="133" t="s">
        <v>125</v>
      </c>
      <c r="AP735" s="133" t="s">
        <v>70</v>
      </c>
      <c r="AQ735" s="133" t="s">
        <v>126</v>
      </c>
      <c r="AR735" s="137"/>
      <c r="AS735" s="137"/>
      <c r="AT735" s="137"/>
      <c r="AU735" s="133">
        <v>1003665745</v>
      </c>
      <c r="AV735" s="133" t="s">
        <v>2829</v>
      </c>
      <c r="AW735" s="133" t="s">
        <v>2830</v>
      </c>
      <c r="AX735" s="138" t="s">
        <v>8179</v>
      </c>
      <c r="AY735" s="138"/>
      <c r="AZ735" s="138"/>
      <c r="BA735" s="138"/>
      <c r="BB735" s="138"/>
      <c r="BC735" s="300">
        <v>2026063379</v>
      </c>
      <c r="BD735" s="300" t="s">
        <v>10586</v>
      </c>
      <c r="BE735" s="138"/>
    </row>
    <row r="736" spans="1:57" s="140" customFormat="1" ht="12" customHeight="1">
      <c r="A736" s="119">
        <v>2014</v>
      </c>
      <c r="B736" s="142" t="s">
        <v>138</v>
      </c>
      <c r="C736" s="119" t="s">
        <v>3925</v>
      </c>
      <c r="D736" s="131">
        <v>5700235286</v>
      </c>
      <c r="E736" s="131" t="str">
        <f t="shared" si="38"/>
        <v>SIM</v>
      </c>
      <c r="F736" s="131" t="str">
        <f t="shared" si="39"/>
        <v>SIM</v>
      </c>
      <c r="G736" s="132">
        <v>41897</v>
      </c>
      <c r="H736" s="119" t="s">
        <v>44</v>
      </c>
      <c r="I736" s="119" t="s">
        <v>62</v>
      </c>
      <c r="J736" s="119">
        <v>192</v>
      </c>
      <c r="K736" s="119">
        <v>432</v>
      </c>
      <c r="L736" s="119">
        <v>4</v>
      </c>
      <c r="M736" s="119">
        <v>4</v>
      </c>
      <c r="N736" s="119">
        <v>32</v>
      </c>
      <c r="O736" s="119" t="s">
        <v>43</v>
      </c>
      <c r="P736" s="119" t="s">
        <v>43</v>
      </c>
      <c r="Q736" s="133" t="s">
        <v>43</v>
      </c>
      <c r="R736" s="134" t="s">
        <v>18</v>
      </c>
      <c r="S736" s="134" t="s">
        <v>8851</v>
      </c>
      <c r="T736" s="134" t="s">
        <v>63</v>
      </c>
      <c r="U736" s="119">
        <v>11</v>
      </c>
      <c r="V736" s="134" t="s">
        <v>4319</v>
      </c>
      <c r="W736" s="135" t="s">
        <v>4329</v>
      </c>
      <c r="X736" s="136" t="str">
        <f t="shared" si="40"/>
        <v>11548DMHDP</v>
      </c>
      <c r="Y736" s="137" t="s">
        <v>4330</v>
      </c>
      <c r="Z736" s="119" t="s">
        <v>1663</v>
      </c>
      <c r="AA736" s="119" t="s">
        <v>1685</v>
      </c>
      <c r="AB736" s="131" t="s">
        <v>4331</v>
      </c>
      <c r="AC736" s="119" t="s">
        <v>52</v>
      </c>
      <c r="AD736" s="119" t="s">
        <v>42</v>
      </c>
      <c r="AE736" s="119" t="s">
        <v>1687</v>
      </c>
      <c r="AF736" s="119" t="s">
        <v>341</v>
      </c>
      <c r="AG736" s="119" t="s">
        <v>340</v>
      </c>
      <c r="AH736" s="119"/>
      <c r="AI736" s="138" t="s">
        <v>4220</v>
      </c>
      <c r="AJ736" s="133" t="s">
        <v>124</v>
      </c>
      <c r="AK736" s="133" t="s">
        <v>123</v>
      </c>
      <c r="AL736" s="133"/>
      <c r="AM736" s="133"/>
      <c r="AN736" s="133" t="s">
        <v>42</v>
      </c>
      <c r="AO736" s="133" t="s">
        <v>125</v>
      </c>
      <c r="AP736" s="133" t="s">
        <v>70</v>
      </c>
      <c r="AQ736" s="133" t="s">
        <v>71</v>
      </c>
      <c r="AR736" s="137"/>
      <c r="AS736" s="137"/>
      <c r="AT736" s="137"/>
      <c r="AU736" s="133">
        <v>1001913628</v>
      </c>
      <c r="AV736" s="133" t="s">
        <v>4332</v>
      </c>
      <c r="AW736" s="133" t="s">
        <v>4333</v>
      </c>
      <c r="AX736" s="138" t="s">
        <v>8179</v>
      </c>
      <c r="AY736" s="138"/>
      <c r="AZ736" s="138"/>
      <c r="BA736" s="138"/>
      <c r="BB736" s="138"/>
      <c r="BC736" s="300">
        <v>2026063379</v>
      </c>
      <c r="BD736" s="300" t="s">
        <v>9582</v>
      </c>
      <c r="BE736" s="138"/>
    </row>
    <row r="737" spans="1:57" s="140" customFormat="1" ht="12" customHeight="1">
      <c r="A737" s="119">
        <v>2014</v>
      </c>
      <c r="B737" s="142" t="s">
        <v>138</v>
      </c>
      <c r="C737" s="119" t="s">
        <v>3925</v>
      </c>
      <c r="D737" s="131">
        <v>5700233809</v>
      </c>
      <c r="E737" s="131" t="str">
        <f t="shared" si="38"/>
        <v>SIM</v>
      </c>
      <c r="F737" s="131" t="str">
        <f t="shared" si="39"/>
        <v>SIM</v>
      </c>
      <c r="G737" s="132">
        <v>41965</v>
      </c>
      <c r="H737" s="119" t="s">
        <v>8374</v>
      </c>
      <c r="I737" s="119" t="s">
        <v>62</v>
      </c>
      <c r="J737" s="119">
        <v>192</v>
      </c>
      <c r="K737" s="119">
        <v>432</v>
      </c>
      <c r="L737" s="119">
        <v>4</v>
      </c>
      <c r="M737" s="119">
        <v>0</v>
      </c>
      <c r="N737" s="119">
        <v>24</v>
      </c>
      <c r="O737" s="119" t="s">
        <v>46</v>
      </c>
      <c r="P737" s="119" t="s">
        <v>46</v>
      </c>
      <c r="Q737" s="133" t="s">
        <v>43</v>
      </c>
      <c r="R737" s="134" t="s">
        <v>18</v>
      </c>
      <c r="S737" s="134" t="s">
        <v>8851</v>
      </c>
      <c r="T737" s="134" t="s">
        <v>63</v>
      </c>
      <c r="U737" s="119">
        <v>11</v>
      </c>
      <c r="V737" s="134" t="s">
        <v>3926</v>
      </c>
      <c r="W737" s="135" t="s">
        <v>3959</v>
      </c>
      <c r="X737" s="136" t="str">
        <f t="shared" si="40"/>
        <v>11000ASIAA</v>
      </c>
      <c r="Y737" s="137" t="s">
        <v>3960</v>
      </c>
      <c r="Z737" s="119" t="s">
        <v>346</v>
      </c>
      <c r="AA737" s="119" t="s">
        <v>1120</v>
      </c>
      <c r="AB737" s="44" t="s">
        <v>3961</v>
      </c>
      <c r="AC737" s="119" t="s">
        <v>87</v>
      </c>
      <c r="AD737" s="119" t="s">
        <v>42</v>
      </c>
      <c r="AE737" s="119" t="s">
        <v>3952</v>
      </c>
      <c r="AF737" s="119" t="s">
        <v>1933</v>
      </c>
      <c r="AG737" s="119" t="s">
        <v>1934</v>
      </c>
      <c r="AH737" s="119"/>
      <c r="AI737" s="138" t="s">
        <v>3953</v>
      </c>
      <c r="AJ737" s="133" t="s">
        <v>123</v>
      </c>
      <c r="AK737" s="133" t="s">
        <v>124</v>
      </c>
      <c r="AL737" s="133"/>
      <c r="AM737" s="133"/>
      <c r="AN737" s="133" t="s">
        <v>42</v>
      </c>
      <c r="AO737" s="133" t="s">
        <v>42</v>
      </c>
      <c r="AP737" s="133" t="s">
        <v>298</v>
      </c>
      <c r="AQ737" s="133" t="s">
        <v>126</v>
      </c>
      <c r="AR737" s="137"/>
      <c r="AS737" s="137"/>
      <c r="AT737" s="137"/>
      <c r="AU737" s="133">
        <v>1002187831</v>
      </c>
      <c r="AV737" s="133" t="s">
        <v>3962</v>
      </c>
      <c r="AW737" s="133">
        <v>-46540688</v>
      </c>
      <c r="AX737" s="138"/>
      <c r="AY737" s="138"/>
      <c r="AZ737" s="138"/>
      <c r="BA737" s="138"/>
      <c r="BB737" s="138"/>
      <c r="BC737" s="300">
        <v>1440084644</v>
      </c>
      <c r="BD737" s="300" t="s">
        <v>9583</v>
      </c>
      <c r="BE737" s="138"/>
    </row>
    <row r="738" spans="1:57" s="140" customFormat="1" ht="12" customHeight="1">
      <c r="A738" s="119">
        <v>2014</v>
      </c>
      <c r="B738" s="142" t="s">
        <v>138</v>
      </c>
      <c r="C738" s="119" t="s">
        <v>3925</v>
      </c>
      <c r="D738" s="131">
        <v>5700235099</v>
      </c>
      <c r="E738" s="131" t="str">
        <f t="shared" si="38"/>
        <v>SIM</v>
      </c>
      <c r="F738" s="131" t="str">
        <f t="shared" si="39"/>
        <v>SIM</v>
      </c>
      <c r="G738" s="132">
        <v>41975</v>
      </c>
      <c r="H738" s="119" t="s">
        <v>8374</v>
      </c>
      <c r="I738" s="119" t="s">
        <v>62</v>
      </c>
      <c r="J738" s="119">
        <v>192</v>
      </c>
      <c r="K738" s="119">
        <v>432</v>
      </c>
      <c r="L738" s="119">
        <v>4</v>
      </c>
      <c r="M738" s="119">
        <v>0</v>
      </c>
      <c r="N738" s="119">
        <v>24</v>
      </c>
      <c r="O738" s="119" t="s">
        <v>46</v>
      </c>
      <c r="P738" s="119" t="s">
        <v>46</v>
      </c>
      <c r="Q738" s="133" t="s">
        <v>43</v>
      </c>
      <c r="R738" s="134" t="s">
        <v>18</v>
      </c>
      <c r="S738" s="134" t="s">
        <v>8851</v>
      </c>
      <c r="T738" s="134" t="s">
        <v>63</v>
      </c>
      <c r="U738" s="119">
        <v>11</v>
      </c>
      <c r="V738" s="134" t="s">
        <v>3926</v>
      </c>
      <c r="W738" s="135" t="s">
        <v>4040</v>
      </c>
      <c r="X738" s="136" t="str">
        <f t="shared" si="40"/>
        <v>11000SFIBE</v>
      </c>
      <c r="Y738" s="137" t="s">
        <v>4041</v>
      </c>
      <c r="Z738" s="119" t="s">
        <v>346</v>
      </c>
      <c r="AA738" s="119" t="s">
        <v>4036</v>
      </c>
      <c r="AB738" s="131" t="s">
        <v>4042</v>
      </c>
      <c r="AC738" s="119" t="s">
        <v>52</v>
      </c>
      <c r="AD738" s="119" t="s">
        <v>42</v>
      </c>
      <c r="AE738" s="119" t="s">
        <v>4038</v>
      </c>
      <c r="AF738" s="119" t="s">
        <v>311</v>
      </c>
      <c r="AG738" s="119" t="s">
        <v>1443</v>
      </c>
      <c r="AH738" s="119"/>
      <c r="AI738" s="138" t="s">
        <v>3704</v>
      </c>
      <c r="AJ738" s="133" t="s">
        <v>123</v>
      </c>
      <c r="AK738" s="133" t="s">
        <v>124</v>
      </c>
      <c r="AL738" s="133"/>
      <c r="AM738" s="133"/>
      <c r="AN738" s="133" t="s">
        <v>42</v>
      </c>
      <c r="AO738" s="133" t="s">
        <v>42</v>
      </c>
      <c r="AP738" s="133" t="s">
        <v>298</v>
      </c>
      <c r="AQ738" s="133" t="s">
        <v>126</v>
      </c>
      <c r="AR738" s="137"/>
      <c r="AS738" s="137"/>
      <c r="AT738" s="137"/>
      <c r="AU738" s="133">
        <v>1002200803</v>
      </c>
      <c r="AV738" s="133" t="s">
        <v>4043</v>
      </c>
      <c r="AW738" s="133">
        <v>-46457798</v>
      </c>
      <c r="AX738" s="138"/>
      <c r="AY738" s="138"/>
      <c r="AZ738" s="138"/>
      <c r="BA738" s="138"/>
      <c r="BB738" s="138"/>
      <c r="BC738" s="300">
        <v>1440084644</v>
      </c>
      <c r="BD738" s="300" t="s">
        <v>9584</v>
      </c>
      <c r="BE738" s="138"/>
    </row>
    <row r="739" spans="1:57" s="140" customFormat="1" ht="12" customHeight="1">
      <c r="A739" s="119">
        <v>2014</v>
      </c>
      <c r="B739" s="142" t="s">
        <v>138</v>
      </c>
      <c r="C739" s="119" t="s">
        <v>3925</v>
      </c>
      <c r="D739" s="131">
        <v>5700233838</v>
      </c>
      <c r="E739" s="131" t="str">
        <f t="shared" si="38"/>
        <v>SIM</v>
      </c>
      <c r="F739" s="131" t="str">
        <f t="shared" si="39"/>
        <v>SIM</v>
      </c>
      <c r="G739" s="132">
        <v>41975</v>
      </c>
      <c r="H739" s="119" t="s">
        <v>8374</v>
      </c>
      <c r="I739" s="119" t="s">
        <v>62</v>
      </c>
      <c r="J739" s="119">
        <v>192</v>
      </c>
      <c r="K739" s="119">
        <v>432</v>
      </c>
      <c r="L739" s="119">
        <v>4</v>
      </c>
      <c r="M739" s="119">
        <v>0</v>
      </c>
      <c r="N739" s="119">
        <v>24</v>
      </c>
      <c r="O739" s="119" t="s">
        <v>46</v>
      </c>
      <c r="P739" s="119" t="s">
        <v>46</v>
      </c>
      <c r="Q739" s="133" t="s">
        <v>43</v>
      </c>
      <c r="R739" s="134" t="s">
        <v>18</v>
      </c>
      <c r="S739" s="134" t="s">
        <v>8851</v>
      </c>
      <c r="T739" s="134" t="s">
        <v>63</v>
      </c>
      <c r="U739" s="119">
        <v>11</v>
      </c>
      <c r="V739" s="134" t="s">
        <v>3926</v>
      </c>
      <c r="W739" s="135" t="s">
        <v>3975</v>
      </c>
      <c r="X739" s="136" t="str">
        <f t="shared" si="40"/>
        <v>11000IGICH</v>
      </c>
      <c r="Y739" s="137" t="s">
        <v>3976</v>
      </c>
      <c r="Z739" s="119" t="s">
        <v>346</v>
      </c>
      <c r="AA739" s="119" t="s">
        <v>3977</v>
      </c>
      <c r="AB739" s="131" t="s">
        <v>3978</v>
      </c>
      <c r="AC739" s="119" t="s">
        <v>52</v>
      </c>
      <c r="AD739" s="119" t="s">
        <v>42</v>
      </c>
      <c r="AE739" s="119" t="s">
        <v>3979</v>
      </c>
      <c r="AF739" s="119" t="s">
        <v>311</v>
      </c>
      <c r="AG739" s="119" t="s">
        <v>1443</v>
      </c>
      <c r="AH739" s="119"/>
      <c r="AI739" s="138" t="s">
        <v>3704</v>
      </c>
      <c r="AJ739" s="133" t="s">
        <v>123</v>
      </c>
      <c r="AK739" s="133" t="s">
        <v>124</v>
      </c>
      <c r="AL739" s="133"/>
      <c r="AM739" s="133"/>
      <c r="AN739" s="133" t="s">
        <v>42</v>
      </c>
      <c r="AO739" s="133" t="s">
        <v>42</v>
      </c>
      <c r="AP739" s="133" t="s">
        <v>298</v>
      </c>
      <c r="AQ739" s="133" t="s">
        <v>126</v>
      </c>
      <c r="AR739" s="137"/>
      <c r="AS739" s="137"/>
      <c r="AT739" s="137"/>
      <c r="AU739" s="133">
        <v>1002200820</v>
      </c>
      <c r="AV739" s="133" t="s">
        <v>3980</v>
      </c>
      <c r="AW739" s="133">
        <v>-46428143</v>
      </c>
      <c r="AX739" s="138"/>
      <c r="AY739" s="138"/>
      <c r="AZ739" s="138"/>
      <c r="BA739" s="138"/>
      <c r="BB739" s="138"/>
      <c r="BC739" s="300">
        <v>1440084644</v>
      </c>
      <c r="BD739" s="300" t="s">
        <v>9585</v>
      </c>
      <c r="BE739" s="138"/>
    </row>
    <row r="740" spans="1:57" s="140" customFormat="1" ht="12" customHeight="1">
      <c r="A740" s="119">
        <v>2014</v>
      </c>
      <c r="B740" s="142" t="s">
        <v>138</v>
      </c>
      <c r="C740" s="119" t="s">
        <v>3925</v>
      </c>
      <c r="D740" s="131">
        <v>5700235235</v>
      </c>
      <c r="E740" s="131" t="str">
        <f t="shared" si="38"/>
        <v>SIM</v>
      </c>
      <c r="F740" s="131" t="str">
        <f t="shared" si="39"/>
        <v>SIM</v>
      </c>
      <c r="G740" s="132">
        <v>42128</v>
      </c>
      <c r="H740" s="119" t="s">
        <v>44</v>
      </c>
      <c r="I740" s="119" t="s">
        <v>62</v>
      </c>
      <c r="J740" s="119">
        <v>192</v>
      </c>
      <c r="K740" s="119">
        <v>432</v>
      </c>
      <c r="L740" s="119">
        <v>4</v>
      </c>
      <c r="M740" s="119">
        <v>4</v>
      </c>
      <c r="N740" s="119">
        <v>32</v>
      </c>
      <c r="O740" s="119" t="s">
        <v>43</v>
      </c>
      <c r="P740" s="119" t="s">
        <v>43</v>
      </c>
      <c r="Q740" s="133" t="s">
        <v>43</v>
      </c>
      <c r="R740" s="134" t="s">
        <v>18</v>
      </c>
      <c r="S740" s="134" t="s">
        <v>8851</v>
      </c>
      <c r="T740" s="134" t="s">
        <v>63</v>
      </c>
      <c r="U740" s="119">
        <v>11</v>
      </c>
      <c r="V740" s="134" t="s">
        <v>4319</v>
      </c>
      <c r="W740" s="135" t="s">
        <v>4320</v>
      </c>
      <c r="X740" s="136" t="str">
        <f t="shared" si="40"/>
        <v>11548BAIDJ</v>
      </c>
      <c r="Y740" s="137" t="s">
        <v>4321</v>
      </c>
      <c r="Z740" s="119" t="s">
        <v>1663</v>
      </c>
      <c r="AA740" s="119" t="s">
        <v>1675</v>
      </c>
      <c r="AB740" s="131" t="s">
        <v>4322</v>
      </c>
      <c r="AC740" s="119" t="s">
        <v>87</v>
      </c>
      <c r="AD740" s="119" t="s">
        <v>42</v>
      </c>
      <c r="AE740" s="119" t="s">
        <v>4323</v>
      </c>
      <c r="AF740" s="119" t="s">
        <v>120</v>
      </c>
      <c r="AG740" s="119" t="s">
        <v>121</v>
      </c>
      <c r="AH740" s="119"/>
      <c r="AI740" s="138" t="s">
        <v>4095</v>
      </c>
      <c r="AJ740" s="133" t="s">
        <v>123</v>
      </c>
      <c r="AK740" s="133" t="s">
        <v>124</v>
      </c>
      <c r="AL740" s="133"/>
      <c r="AM740" s="133"/>
      <c r="AN740" s="133" t="s">
        <v>42</v>
      </c>
      <c r="AO740" s="133" t="s">
        <v>125</v>
      </c>
      <c r="AP740" s="133" t="s">
        <v>70</v>
      </c>
      <c r="AQ740" s="133" t="s">
        <v>71</v>
      </c>
      <c r="AR740" s="137"/>
      <c r="AS740" s="137"/>
      <c r="AT740" s="137"/>
      <c r="AU740" s="133">
        <v>1002032951</v>
      </c>
      <c r="AV740" s="133" t="s">
        <v>8287</v>
      </c>
      <c r="AW740" s="133" t="s">
        <v>8287</v>
      </c>
      <c r="AX740" s="138" t="s">
        <v>8179</v>
      </c>
      <c r="AY740" s="138"/>
      <c r="AZ740" s="138"/>
      <c r="BA740" s="138"/>
      <c r="BB740" s="138"/>
      <c r="BC740" s="300">
        <v>2026063379</v>
      </c>
      <c r="BD740" s="300" t="s">
        <v>9586</v>
      </c>
      <c r="BE740" s="138"/>
    </row>
    <row r="741" spans="1:57" s="140" customFormat="1" ht="12" customHeight="1">
      <c r="A741" s="119">
        <v>2014</v>
      </c>
      <c r="B741" s="142" t="s">
        <v>138</v>
      </c>
      <c r="C741" s="119" t="s">
        <v>3925</v>
      </c>
      <c r="D741" s="131">
        <v>5700239852</v>
      </c>
      <c r="E741" s="131" t="str">
        <f t="shared" si="38"/>
        <v>SIM</v>
      </c>
      <c r="F741" s="131" t="str">
        <f t="shared" si="39"/>
        <v>SIM</v>
      </c>
      <c r="G741" s="132">
        <v>41951</v>
      </c>
      <c r="H741" s="119" t="s">
        <v>44</v>
      </c>
      <c r="I741" s="119" t="s">
        <v>62</v>
      </c>
      <c r="J741" s="119">
        <v>192</v>
      </c>
      <c r="K741" s="119">
        <v>432</v>
      </c>
      <c r="L741" s="119">
        <v>4</v>
      </c>
      <c r="M741" s="119">
        <v>4</v>
      </c>
      <c r="N741" s="119">
        <v>32</v>
      </c>
      <c r="O741" s="119" t="s">
        <v>43</v>
      </c>
      <c r="P741" s="119" t="s">
        <v>43</v>
      </c>
      <c r="Q741" s="133" t="s">
        <v>43</v>
      </c>
      <c r="R741" s="134" t="s">
        <v>18</v>
      </c>
      <c r="S741" s="134" t="s">
        <v>8851</v>
      </c>
      <c r="T741" s="134" t="s">
        <v>63</v>
      </c>
      <c r="U741" s="119">
        <v>11</v>
      </c>
      <c r="V741" s="134" t="s">
        <v>4319</v>
      </c>
      <c r="W741" s="135" t="s">
        <v>4324</v>
      </c>
      <c r="X741" s="136" t="str">
        <f t="shared" si="40"/>
        <v>11548BAIDS</v>
      </c>
      <c r="Y741" s="137" t="s">
        <v>4325</v>
      </c>
      <c r="Z741" s="119" t="s">
        <v>1663</v>
      </c>
      <c r="AA741" s="119" t="s">
        <v>1675</v>
      </c>
      <c r="AB741" s="131" t="s">
        <v>4326</v>
      </c>
      <c r="AC741" s="119" t="s">
        <v>87</v>
      </c>
      <c r="AD741" s="119" t="s">
        <v>42</v>
      </c>
      <c r="AE741" s="119" t="s">
        <v>4323</v>
      </c>
      <c r="AF741" s="119" t="s">
        <v>120</v>
      </c>
      <c r="AG741" s="119" t="s">
        <v>121</v>
      </c>
      <c r="AH741" s="119"/>
      <c r="AI741" s="138" t="s">
        <v>4095</v>
      </c>
      <c r="AJ741" s="133" t="s">
        <v>123</v>
      </c>
      <c r="AK741" s="133" t="s">
        <v>124</v>
      </c>
      <c r="AL741" s="133"/>
      <c r="AM741" s="133"/>
      <c r="AN741" s="133" t="s">
        <v>42</v>
      </c>
      <c r="AO741" s="133" t="s">
        <v>125</v>
      </c>
      <c r="AP741" s="133" t="s">
        <v>858</v>
      </c>
      <c r="AQ741" s="133" t="s">
        <v>126</v>
      </c>
      <c r="AR741" s="137"/>
      <c r="AS741" s="137"/>
      <c r="AT741" s="137"/>
      <c r="AU741" s="133">
        <v>1001914489</v>
      </c>
      <c r="AV741" s="133" t="s">
        <v>4327</v>
      </c>
      <c r="AW741" s="133" t="s">
        <v>4328</v>
      </c>
      <c r="AX741" s="138" t="s">
        <v>8179</v>
      </c>
      <c r="AY741" s="138"/>
      <c r="AZ741" s="138"/>
      <c r="BA741" s="138"/>
      <c r="BB741" s="138"/>
      <c r="BC741" s="300">
        <v>2026063379</v>
      </c>
      <c r="BD741" s="300" t="s">
        <v>9587</v>
      </c>
      <c r="BE741" s="138"/>
    </row>
    <row r="742" spans="1:57" s="140" customFormat="1" ht="12" customHeight="1">
      <c r="A742" s="119">
        <v>2014</v>
      </c>
      <c r="B742" s="142" t="s">
        <v>138</v>
      </c>
      <c r="C742" s="119" t="s">
        <v>3925</v>
      </c>
      <c r="D742" s="131">
        <v>5700247775</v>
      </c>
      <c r="E742" s="131" t="str">
        <f t="shared" si="38"/>
        <v>SIM</v>
      </c>
      <c r="F742" s="131" t="str">
        <f t="shared" si="39"/>
        <v>SIM</v>
      </c>
      <c r="G742" s="132">
        <v>41972</v>
      </c>
      <c r="H742" s="119" t="s">
        <v>8374</v>
      </c>
      <c r="I742" s="119" t="s">
        <v>62</v>
      </c>
      <c r="J742" s="119">
        <v>192</v>
      </c>
      <c r="K742" s="119">
        <v>432</v>
      </c>
      <c r="L742" s="119">
        <v>4</v>
      </c>
      <c r="M742" s="119">
        <v>4</v>
      </c>
      <c r="N742" s="119">
        <v>24</v>
      </c>
      <c r="O742" s="119" t="s">
        <v>43</v>
      </c>
      <c r="P742" s="119" t="s">
        <v>43</v>
      </c>
      <c r="Q742" s="133" t="s">
        <v>43</v>
      </c>
      <c r="R742" s="134" t="s">
        <v>18</v>
      </c>
      <c r="S742" s="134" t="s">
        <v>8851</v>
      </c>
      <c r="T742" s="134" t="s">
        <v>63</v>
      </c>
      <c r="U742" s="119">
        <v>11</v>
      </c>
      <c r="V742" s="134">
        <v>11000</v>
      </c>
      <c r="W742" s="135" t="s">
        <v>3981</v>
      </c>
      <c r="X742" s="136" t="str">
        <f t="shared" si="40"/>
        <v>11000IGINP</v>
      </c>
      <c r="Y742" s="137" t="s">
        <v>3982</v>
      </c>
      <c r="Z742" s="119" t="s">
        <v>346</v>
      </c>
      <c r="AA742" s="119" t="s">
        <v>3977</v>
      </c>
      <c r="AB742" s="131" t="s">
        <v>3983</v>
      </c>
      <c r="AC742" s="119" t="s">
        <v>52</v>
      </c>
      <c r="AD742" s="119" t="s">
        <v>42</v>
      </c>
      <c r="AE742" s="119" t="s">
        <v>3979</v>
      </c>
      <c r="AF742" s="119" t="s">
        <v>311</v>
      </c>
      <c r="AG742" s="119" t="s">
        <v>1443</v>
      </c>
      <c r="AH742" s="119"/>
      <c r="AI742" s="138" t="s">
        <v>3984</v>
      </c>
      <c r="AJ742" s="133" t="s">
        <v>123</v>
      </c>
      <c r="AK742" s="133" t="s">
        <v>124</v>
      </c>
      <c r="AL742" s="133"/>
      <c r="AM742" s="133"/>
      <c r="AN742" s="133" t="s">
        <v>42</v>
      </c>
      <c r="AO742" s="133" t="s">
        <v>42</v>
      </c>
      <c r="AP742" s="133" t="s">
        <v>298</v>
      </c>
      <c r="AQ742" s="133" t="s">
        <v>126</v>
      </c>
      <c r="AR742" s="137"/>
      <c r="AS742" s="137"/>
      <c r="AT742" s="137"/>
      <c r="AU742" s="133">
        <v>1002200757</v>
      </c>
      <c r="AV742" s="133" t="s">
        <v>3985</v>
      </c>
      <c r="AW742" s="133">
        <v>-46420593</v>
      </c>
      <c r="AX742" s="138"/>
      <c r="AY742" s="138"/>
      <c r="AZ742" s="138"/>
      <c r="BA742" s="138"/>
      <c r="BB742" s="138"/>
      <c r="BC742" s="300">
        <v>1440084644</v>
      </c>
      <c r="BD742" s="300" t="s">
        <v>9588</v>
      </c>
      <c r="BE742" s="138"/>
    </row>
    <row r="743" spans="1:57" s="140" customFormat="1" ht="12" customHeight="1">
      <c r="A743" s="119">
        <v>2014</v>
      </c>
      <c r="B743" s="142" t="s">
        <v>138</v>
      </c>
      <c r="C743" s="119" t="s">
        <v>3925</v>
      </c>
      <c r="D743" s="131">
        <v>5700235084</v>
      </c>
      <c r="E743" s="131" t="str">
        <f t="shared" si="38"/>
        <v>SIM</v>
      </c>
      <c r="F743" s="131" t="str">
        <f t="shared" si="39"/>
        <v>SIM</v>
      </c>
      <c r="G743" s="132">
        <v>41972</v>
      </c>
      <c r="H743" s="119" t="s">
        <v>8374</v>
      </c>
      <c r="I743" s="119" t="s">
        <v>62</v>
      </c>
      <c r="J743" s="119">
        <v>192</v>
      </c>
      <c r="K743" s="119">
        <v>432</v>
      </c>
      <c r="L743" s="119">
        <v>4</v>
      </c>
      <c r="M743" s="119">
        <v>0</v>
      </c>
      <c r="N743" s="119">
        <v>24</v>
      </c>
      <c r="O743" s="119" t="s">
        <v>46</v>
      </c>
      <c r="P743" s="119" t="s">
        <v>46</v>
      </c>
      <c r="Q743" s="133" t="s">
        <v>43</v>
      </c>
      <c r="R743" s="134" t="s">
        <v>18</v>
      </c>
      <c r="S743" s="134" t="s">
        <v>8851</v>
      </c>
      <c r="T743" s="134" t="s">
        <v>63</v>
      </c>
      <c r="U743" s="119">
        <v>11</v>
      </c>
      <c r="V743" s="134" t="s">
        <v>3926</v>
      </c>
      <c r="W743" s="135" t="s">
        <v>3986</v>
      </c>
      <c r="X743" s="136" t="str">
        <f t="shared" si="40"/>
        <v>11000IGIPN</v>
      </c>
      <c r="Y743" s="137" t="s">
        <v>3987</v>
      </c>
      <c r="Z743" s="119" t="s">
        <v>346</v>
      </c>
      <c r="AA743" s="119" t="s">
        <v>3977</v>
      </c>
      <c r="AB743" s="131" t="s">
        <v>3988</v>
      </c>
      <c r="AC743" s="119" t="s">
        <v>52</v>
      </c>
      <c r="AD743" s="119" t="s">
        <v>42</v>
      </c>
      <c r="AE743" s="119" t="s">
        <v>3979</v>
      </c>
      <c r="AF743" s="119" t="s">
        <v>311</v>
      </c>
      <c r="AG743" s="119" t="s">
        <v>1443</v>
      </c>
      <c r="AH743" s="119"/>
      <c r="AI743" s="138" t="s">
        <v>3704</v>
      </c>
      <c r="AJ743" s="133" t="s">
        <v>123</v>
      </c>
      <c r="AK743" s="133" t="s">
        <v>124</v>
      </c>
      <c r="AL743" s="133"/>
      <c r="AM743" s="133"/>
      <c r="AN743" s="133" t="s">
        <v>42</v>
      </c>
      <c r="AO743" s="133" t="s">
        <v>42</v>
      </c>
      <c r="AP743" s="133" t="s">
        <v>298</v>
      </c>
      <c r="AQ743" s="133" t="s">
        <v>126</v>
      </c>
      <c r="AR743" s="137"/>
      <c r="AS743" s="137"/>
      <c r="AT743" s="137"/>
      <c r="AU743" s="133">
        <v>1002200730</v>
      </c>
      <c r="AV743" s="133" t="s">
        <v>3989</v>
      </c>
      <c r="AW743" s="133">
        <v>-46440573</v>
      </c>
      <c r="AX743" s="138"/>
      <c r="AY743" s="138"/>
      <c r="AZ743" s="138"/>
      <c r="BA743" s="138"/>
      <c r="BB743" s="138"/>
      <c r="BC743" s="300">
        <v>1440084644</v>
      </c>
      <c r="BD743" s="300" t="s">
        <v>9589</v>
      </c>
      <c r="BE743" s="138"/>
    </row>
    <row r="744" spans="1:57" s="140" customFormat="1" ht="12" customHeight="1">
      <c r="A744" s="119">
        <v>2014</v>
      </c>
      <c r="B744" s="142" t="s">
        <v>138</v>
      </c>
      <c r="C744" s="119" t="s">
        <v>3925</v>
      </c>
      <c r="D744" s="131">
        <v>5700233843</v>
      </c>
      <c r="E744" s="131" t="str">
        <f t="shared" si="38"/>
        <v>SIM</v>
      </c>
      <c r="F744" s="131" t="str">
        <f t="shared" si="39"/>
        <v>SIM</v>
      </c>
      <c r="G744" s="132">
        <v>41977</v>
      </c>
      <c r="H744" s="119" t="s">
        <v>8374</v>
      </c>
      <c r="I744" s="119" t="s">
        <v>62</v>
      </c>
      <c r="J744" s="119">
        <v>192</v>
      </c>
      <c r="K744" s="119">
        <v>432</v>
      </c>
      <c r="L744" s="119">
        <v>4</v>
      </c>
      <c r="M744" s="119">
        <v>0</v>
      </c>
      <c r="N744" s="119">
        <v>24</v>
      </c>
      <c r="O744" s="119" t="s">
        <v>46</v>
      </c>
      <c r="P744" s="119" t="s">
        <v>46</v>
      </c>
      <c r="Q744" s="133" t="s">
        <v>43</v>
      </c>
      <c r="R744" s="134" t="s">
        <v>18</v>
      </c>
      <c r="S744" s="134" t="s">
        <v>8851</v>
      </c>
      <c r="T744" s="134" t="s">
        <v>63</v>
      </c>
      <c r="U744" s="119">
        <v>11</v>
      </c>
      <c r="V744" s="134" t="s">
        <v>3926</v>
      </c>
      <c r="W744" s="135" t="s">
        <v>3963</v>
      </c>
      <c r="X744" s="136" t="str">
        <f t="shared" si="40"/>
        <v>11000ASIUO</v>
      </c>
      <c r="Y744" s="137" t="s">
        <v>3964</v>
      </c>
      <c r="Z744" s="119" t="s">
        <v>346</v>
      </c>
      <c r="AA744" s="119" t="s">
        <v>1120</v>
      </c>
      <c r="AB744" s="131" t="s">
        <v>3965</v>
      </c>
      <c r="AC744" s="119" t="s">
        <v>87</v>
      </c>
      <c r="AD744" s="119" t="s">
        <v>42</v>
      </c>
      <c r="AE744" s="119" t="s">
        <v>3952</v>
      </c>
      <c r="AF744" s="119" t="s">
        <v>1933</v>
      </c>
      <c r="AG744" s="119" t="s">
        <v>1934</v>
      </c>
      <c r="AH744" s="119"/>
      <c r="AI744" s="138" t="s">
        <v>3953</v>
      </c>
      <c r="AJ744" s="133" t="s">
        <v>123</v>
      </c>
      <c r="AK744" s="133" t="s">
        <v>124</v>
      </c>
      <c r="AL744" s="133"/>
      <c r="AM744" s="133"/>
      <c r="AN744" s="133" t="s">
        <v>42</v>
      </c>
      <c r="AO744" s="133" t="s">
        <v>42</v>
      </c>
      <c r="AP744" s="133" t="s">
        <v>298</v>
      </c>
      <c r="AQ744" s="133" t="s">
        <v>126</v>
      </c>
      <c r="AR744" s="137"/>
      <c r="AS744" s="137"/>
      <c r="AT744" s="137"/>
      <c r="AU744" s="133">
        <v>1002200854</v>
      </c>
      <c r="AV744" s="133" t="s">
        <v>3966</v>
      </c>
      <c r="AW744" s="133">
        <v>-46518470</v>
      </c>
      <c r="AX744" s="138"/>
      <c r="AY744" s="138"/>
      <c r="AZ744" s="138"/>
      <c r="BA744" s="138"/>
      <c r="BB744" s="138"/>
      <c r="BC744" s="300">
        <v>1440084644</v>
      </c>
      <c r="BD744" s="300" t="s">
        <v>9590</v>
      </c>
      <c r="BE744" s="138"/>
    </row>
    <row r="745" spans="1:57" s="140" customFormat="1" ht="12" customHeight="1">
      <c r="A745" s="119">
        <v>2014</v>
      </c>
      <c r="B745" s="142" t="s">
        <v>138</v>
      </c>
      <c r="C745" s="119" t="s">
        <v>3925</v>
      </c>
      <c r="D745" s="131">
        <v>5700233858</v>
      </c>
      <c r="E745" s="131" t="str">
        <f t="shared" si="38"/>
        <v>SIM</v>
      </c>
      <c r="F745" s="131" t="str">
        <f t="shared" si="39"/>
        <v>SIM</v>
      </c>
      <c r="G745" s="132">
        <v>41993</v>
      </c>
      <c r="H745" s="119" t="s">
        <v>8374</v>
      </c>
      <c r="I745" s="119" t="s">
        <v>62</v>
      </c>
      <c r="J745" s="119">
        <v>192</v>
      </c>
      <c r="K745" s="119">
        <v>432</v>
      </c>
      <c r="L745" s="119">
        <v>4</v>
      </c>
      <c r="M745" s="119">
        <v>0</v>
      </c>
      <c r="N745" s="119">
        <v>24</v>
      </c>
      <c r="O745" s="119" t="s">
        <v>46</v>
      </c>
      <c r="P745" s="119" t="s">
        <v>46</v>
      </c>
      <c r="Q745" s="133" t="s">
        <v>43</v>
      </c>
      <c r="R745" s="134" t="s">
        <v>18</v>
      </c>
      <c r="S745" s="134" t="s">
        <v>8851</v>
      </c>
      <c r="T745" s="134" t="s">
        <v>63</v>
      </c>
      <c r="U745" s="119">
        <v>11</v>
      </c>
      <c r="V745" s="134" t="s">
        <v>3926</v>
      </c>
      <c r="W745" s="135" t="s">
        <v>3967</v>
      </c>
      <c r="X745" s="136" t="str">
        <f t="shared" si="40"/>
        <v>11000ASIUQ</v>
      </c>
      <c r="Y745" s="137" t="s">
        <v>3968</v>
      </c>
      <c r="Z745" s="119" t="s">
        <v>346</v>
      </c>
      <c r="AA745" s="119" t="s">
        <v>1120</v>
      </c>
      <c r="AB745" s="131" t="s">
        <v>3969</v>
      </c>
      <c r="AC745" s="119" t="s">
        <v>87</v>
      </c>
      <c r="AD745" s="119" t="s">
        <v>42</v>
      </c>
      <c r="AE745" s="119" t="s">
        <v>3952</v>
      </c>
      <c r="AF745" s="119" t="s">
        <v>1933</v>
      </c>
      <c r="AG745" s="119" t="s">
        <v>1934</v>
      </c>
      <c r="AH745" s="119"/>
      <c r="AI745" s="138" t="s">
        <v>3953</v>
      </c>
      <c r="AJ745" s="133" t="s">
        <v>123</v>
      </c>
      <c r="AK745" s="133" t="s">
        <v>124</v>
      </c>
      <c r="AL745" s="133"/>
      <c r="AM745" s="133"/>
      <c r="AN745" s="133" t="s">
        <v>42</v>
      </c>
      <c r="AO745" s="133" t="s">
        <v>42</v>
      </c>
      <c r="AP745" s="133" t="s">
        <v>298</v>
      </c>
      <c r="AQ745" s="133" t="s">
        <v>126</v>
      </c>
      <c r="AR745" s="137"/>
      <c r="AS745" s="137"/>
      <c r="AT745" s="137"/>
      <c r="AU745" s="133">
        <v>1002200943</v>
      </c>
      <c r="AV745" s="133" t="s">
        <v>3970</v>
      </c>
      <c r="AW745" s="133">
        <v>-46524797</v>
      </c>
      <c r="AX745" s="138"/>
      <c r="AY745" s="138"/>
      <c r="AZ745" s="138"/>
      <c r="BA745" s="138"/>
      <c r="BB745" s="138"/>
      <c r="BC745" s="300">
        <v>1440084644</v>
      </c>
      <c r="BD745" s="300" t="s">
        <v>9591</v>
      </c>
      <c r="BE745" s="138"/>
    </row>
    <row r="746" spans="1:57" s="140" customFormat="1" ht="12" customHeight="1">
      <c r="A746" s="119">
        <v>2014</v>
      </c>
      <c r="B746" s="142" t="s">
        <v>138</v>
      </c>
      <c r="C746" s="119" t="s">
        <v>3925</v>
      </c>
      <c r="D746" s="131">
        <v>5700246506</v>
      </c>
      <c r="E746" s="131" t="str">
        <f t="shared" si="38"/>
        <v>SIM</v>
      </c>
      <c r="F746" s="131" t="str">
        <f t="shared" si="39"/>
        <v>SIM</v>
      </c>
      <c r="G746" s="132">
        <v>41992</v>
      </c>
      <c r="H746" s="119" t="s">
        <v>44</v>
      </c>
      <c r="I746" s="119" t="s">
        <v>45</v>
      </c>
      <c r="J746" s="119">
        <v>192</v>
      </c>
      <c r="K746" s="119">
        <v>432</v>
      </c>
      <c r="L746" s="119">
        <v>4</v>
      </c>
      <c r="M746" s="119">
        <v>4</v>
      </c>
      <c r="N746" s="119">
        <v>32</v>
      </c>
      <c r="O746" s="119" t="s">
        <v>43</v>
      </c>
      <c r="P746" s="119" t="s">
        <v>43</v>
      </c>
      <c r="Q746" s="133" t="s">
        <v>43</v>
      </c>
      <c r="R746" s="134" t="s">
        <v>18</v>
      </c>
      <c r="S746" s="134" t="s">
        <v>8851</v>
      </c>
      <c r="T746" s="134" t="s">
        <v>63</v>
      </c>
      <c r="U746" s="119">
        <v>16</v>
      </c>
      <c r="V746" s="134">
        <v>11529</v>
      </c>
      <c r="W746" s="135" t="s">
        <v>4298</v>
      </c>
      <c r="X746" s="136" t="str">
        <f t="shared" si="40"/>
        <v>11529SOJMN</v>
      </c>
      <c r="Y746" s="137" t="s">
        <v>4299</v>
      </c>
      <c r="Z746" s="119" t="s">
        <v>895</v>
      </c>
      <c r="AA746" s="119" t="s">
        <v>4266</v>
      </c>
      <c r="AB746" s="131" t="s">
        <v>4300</v>
      </c>
      <c r="AC746" s="119" t="s">
        <v>52</v>
      </c>
      <c r="AD746" s="119" t="s">
        <v>42</v>
      </c>
      <c r="AE746" s="119" t="s">
        <v>4301</v>
      </c>
      <c r="AF746" s="119" t="s">
        <v>2131</v>
      </c>
      <c r="AG746" s="119" t="s">
        <v>4302</v>
      </c>
      <c r="AH746" s="119"/>
      <c r="AI746" s="138" t="s">
        <v>4303</v>
      </c>
      <c r="AJ746" s="133" t="s">
        <v>58</v>
      </c>
      <c r="AK746" s="133" t="s">
        <v>57</v>
      </c>
      <c r="AL746" s="133"/>
      <c r="AM746" s="133"/>
      <c r="AN746" s="133" t="s">
        <v>42</v>
      </c>
      <c r="AO746" s="133" t="s">
        <v>125</v>
      </c>
      <c r="AP746" s="133" t="s">
        <v>1052</v>
      </c>
      <c r="AQ746" s="133" t="s">
        <v>102</v>
      </c>
      <c r="AR746" s="137"/>
      <c r="AS746" s="137"/>
      <c r="AT746" s="137"/>
      <c r="AU746" s="133">
        <v>1001939333</v>
      </c>
      <c r="AV746" s="133" t="s">
        <v>8287</v>
      </c>
      <c r="AW746" s="133" t="s">
        <v>8287</v>
      </c>
      <c r="AX746" s="138" t="s">
        <v>8179</v>
      </c>
      <c r="AY746" s="138"/>
      <c r="AZ746" s="138"/>
      <c r="BA746" s="138"/>
      <c r="BB746" s="138"/>
      <c r="BC746" s="300">
        <v>2026063379</v>
      </c>
      <c r="BD746" s="300" t="s">
        <v>9592</v>
      </c>
      <c r="BE746" s="138"/>
    </row>
    <row r="747" spans="1:57" s="140" customFormat="1" ht="12" customHeight="1">
      <c r="A747" s="119">
        <v>2014</v>
      </c>
      <c r="B747" s="142" t="s">
        <v>138</v>
      </c>
      <c r="C747" s="119" t="s">
        <v>3925</v>
      </c>
      <c r="D747" s="131">
        <v>5700235282</v>
      </c>
      <c r="E747" s="131" t="str">
        <f t="shared" si="38"/>
        <v>SIM</v>
      </c>
      <c r="F747" s="131" t="str">
        <f t="shared" si="39"/>
        <v>SIM</v>
      </c>
      <c r="G747" s="132">
        <v>41899</v>
      </c>
      <c r="H747" s="119" t="s">
        <v>44</v>
      </c>
      <c r="I747" s="119" t="s">
        <v>62</v>
      </c>
      <c r="J747" s="119">
        <v>192</v>
      </c>
      <c r="K747" s="119">
        <v>432</v>
      </c>
      <c r="L747" s="119">
        <v>4</v>
      </c>
      <c r="M747" s="119">
        <v>4</v>
      </c>
      <c r="N747" s="119">
        <v>32</v>
      </c>
      <c r="O747" s="119" t="s">
        <v>43</v>
      </c>
      <c r="P747" s="119" t="s">
        <v>43</v>
      </c>
      <c r="Q747" s="133" t="s">
        <v>43</v>
      </c>
      <c r="R747" s="134" t="s">
        <v>18</v>
      </c>
      <c r="S747" s="134" t="s">
        <v>8851</v>
      </c>
      <c r="T747" s="134" t="s">
        <v>63</v>
      </c>
      <c r="U747" s="119">
        <v>11</v>
      </c>
      <c r="V747" s="134" t="s">
        <v>4387</v>
      </c>
      <c r="W747" s="135" t="s">
        <v>4394</v>
      </c>
      <c r="X747" s="136" t="str">
        <f t="shared" si="40"/>
        <v>11892NAKNS</v>
      </c>
      <c r="Y747" s="137" t="s">
        <v>4395</v>
      </c>
      <c r="Z747" s="119" t="s">
        <v>1930</v>
      </c>
      <c r="AA747" s="119" t="s">
        <v>1955</v>
      </c>
      <c r="AB747" s="131" t="s">
        <v>4396</v>
      </c>
      <c r="AC747" s="119" t="s">
        <v>87</v>
      </c>
      <c r="AD747" s="119" t="s">
        <v>42</v>
      </c>
      <c r="AE747" s="119" t="s">
        <v>1957</v>
      </c>
      <c r="AF747" s="119" t="s">
        <v>1933</v>
      </c>
      <c r="AG747" s="119" t="s">
        <v>1934</v>
      </c>
      <c r="AH747" s="119"/>
      <c r="AI747" s="138" t="s">
        <v>3953</v>
      </c>
      <c r="AJ747" s="133" t="s">
        <v>124</v>
      </c>
      <c r="AK747" s="133" t="s">
        <v>123</v>
      </c>
      <c r="AL747" s="133"/>
      <c r="AM747" s="133"/>
      <c r="AN747" s="133" t="s">
        <v>42</v>
      </c>
      <c r="AO747" s="133" t="s">
        <v>125</v>
      </c>
      <c r="AP747" s="133" t="s">
        <v>1052</v>
      </c>
      <c r="AQ747" s="133" t="s">
        <v>102</v>
      </c>
      <c r="AR747" s="137"/>
      <c r="AS747" s="137"/>
      <c r="AT747" s="137"/>
      <c r="AU747" s="133">
        <v>1001913717</v>
      </c>
      <c r="AV747" s="133" t="s">
        <v>4397</v>
      </c>
      <c r="AW747" s="133" t="s">
        <v>4398</v>
      </c>
      <c r="AX747" s="138" t="s">
        <v>8179</v>
      </c>
      <c r="AY747" s="138"/>
      <c r="AZ747" s="138"/>
      <c r="BA747" s="138"/>
      <c r="BB747" s="138"/>
      <c r="BC747" s="300">
        <v>2026063379</v>
      </c>
      <c r="BD747" s="300" t="s">
        <v>9593</v>
      </c>
      <c r="BE747" s="138"/>
    </row>
    <row r="748" spans="1:57" s="140" customFormat="1" ht="12" customHeight="1">
      <c r="A748" s="119">
        <v>2014</v>
      </c>
      <c r="B748" s="142" t="s">
        <v>138</v>
      </c>
      <c r="C748" s="119" t="s">
        <v>3925</v>
      </c>
      <c r="D748" s="131">
        <v>5700235094</v>
      </c>
      <c r="E748" s="131" t="str">
        <f t="shared" si="38"/>
        <v>SIM</v>
      </c>
      <c r="F748" s="131" t="str">
        <f t="shared" si="39"/>
        <v>SIM</v>
      </c>
      <c r="G748" s="132">
        <v>41964</v>
      </c>
      <c r="H748" s="119" t="s">
        <v>8374</v>
      </c>
      <c r="I748" s="119" t="s">
        <v>62</v>
      </c>
      <c r="J748" s="119">
        <v>192</v>
      </c>
      <c r="K748" s="119">
        <v>432</v>
      </c>
      <c r="L748" s="119">
        <v>4</v>
      </c>
      <c r="M748" s="119">
        <v>0</v>
      </c>
      <c r="N748" s="119">
        <v>24</v>
      </c>
      <c r="O748" s="119" t="s">
        <v>46</v>
      </c>
      <c r="P748" s="119" t="s">
        <v>46</v>
      </c>
      <c r="Q748" s="133" t="s">
        <v>43</v>
      </c>
      <c r="R748" s="134" t="s">
        <v>18</v>
      </c>
      <c r="S748" s="134" t="s">
        <v>8851</v>
      </c>
      <c r="T748" s="134" t="s">
        <v>63</v>
      </c>
      <c r="U748" s="119">
        <v>11</v>
      </c>
      <c r="V748" s="134" t="s">
        <v>3926</v>
      </c>
      <c r="W748" s="135" t="s">
        <v>3927</v>
      </c>
      <c r="X748" s="136" t="str">
        <f t="shared" si="40"/>
        <v>11000ADLYI</v>
      </c>
      <c r="Y748" s="137" t="s">
        <v>3928</v>
      </c>
      <c r="Z748" s="119" t="s">
        <v>346</v>
      </c>
      <c r="AA748" s="119" t="s">
        <v>798</v>
      </c>
      <c r="AB748" s="131" t="s">
        <v>3929</v>
      </c>
      <c r="AC748" s="119" t="s">
        <v>52</v>
      </c>
      <c r="AD748" s="119" t="s">
        <v>42</v>
      </c>
      <c r="AE748" s="119" t="s">
        <v>3930</v>
      </c>
      <c r="AF748" s="119" t="s">
        <v>146</v>
      </c>
      <c r="AG748" s="119" t="s">
        <v>147</v>
      </c>
      <c r="AH748" s="119"/>
      <c r="AI748" s="138" t="s">
        <v>3931</v>
      </c>
      <c r="AJ748" s="133" t="s">
        <v>123</v>
      </c>
      <c r="AK748" s="133" t="s">
        <v>124</v>
      </c>
      <c r="AL748" s="133"/>
      <c r="AM748" s="133"/>
      <c r="AN748" s="133" t="s">
        <v>42</v>
      </c>
      <c r="AO748" s="133" t="s">
        <v>42</v>
      </c>
      <c r="AP748" s="133" t="s">
        <v>298</v>
      </c>
      <c r="AQ748" s="133" t="s">
        <v>126</v>
      </c>
      <c r="AR748" s="137"/>
      <c r="AS748" s="137"/>
      <c r="AT748" s="137"/>
      <c r="AU748" s="133">
        <v>1002187815</v>
      </c>
      <c r="AV748" s="133" t="s">
        <v>3932</v>
      </c>
      <c r="AW748" s="133">
        <v>-46505488</v>
      </c>
      <c r="AX748" s="138"/>
      <c r="AY748" s="138"/>
      <c r="AZ748" s="138"/>
      <c r="BA748" s="138"/>
      <c r="BB748" s="138"/>
      <c r="BC748" s="300">
        <v>1440084644</v>
      </c>
      <c r="BD748" s="300" t="s">
        <v>9594</v>
      </c>
      <c r="BE748" s="138"/>
    </row>
    <row r="749" spans="1:57" s="140" customFormat="1" ht="12" customHeight="1">
      <c r="A749" s="119">
        <v>2014</v>
      </c>
      <c r="B749" s="142" t="s">
        <v>138</v>
      </c>
      <c r="C749" s="119" t="s">
        <v>3925</v>
      </c>
      <c r="D749" s="131">
        <v>5700247765</v>
      </c>
      <c r="E749" s="131" t="str">
        <f t="shared" si="38"/>
        <v>SIM</v>
      </c>
      <c r="F749" s="131" t="str">
        <f t="shared" si="39"/>
        <v>SIM</v>
      </c>
      <c r="G749" s="132">
        <v>41972</v>
      </c>
      <c r="H749" s="119" t="s">
        <v>8374</v>
      </c>
      <c r="I749" s="119" t="s">
        <v>62</v>
      </c>
      <c r="J749" s="119">
        <v>192</v>
      </c>
      <c r="K749" s="119">
        <v>432</v>
      </c>
      <c r="L749" s="119">
        <v>4</v>
      </c>
      <c r="M749" s="119">
        <v>4</v>
      </c>
      <c r="N749" s="119">
        <v>24</v>
      </c>
      <c r="O749" s="119" t="s">
        <v>43</v>
      </c>
      <c r="P749" s="119" t="s">
        <v>43</v>
      </c>
      <c r="Q749" s="133" t="s">
        <v>43</v>
      </c>
      <c r="R749" s="134" t="s">
        <v>18</v>
      </c>
      <c r="S749" s="134" t="s">
        <v>8851</v>
      </c>
      <c r="T749" s="134" t="s">
        <v>63</v>
      </c>
      <c r="U749" s="119">
        <v>11</v>
      </c>
      <c r="V749" s="134">
        <v>11000</v>
      </c>
      <c r="W749" s="135" t="s">
        <v>3933</v>
      </c>
      <c r="X749" s="136" t="str">
        <f t="shared" si="40"/>
        <v>11000ADLYJ</v>
      </c>
      <c r="Y749" s="137" t="s">
        <v>3934</v>
      </c>
      <c r="Z749" s="119" t="s">
        <v>346</v>
      </c>
      <c r="AA749" s="119" t="s">
        <v>798</v>
      </c>
      <c r="AB749" s="131" t="s">
        <v>3935</v>
      </c>
      <c r="AC749" s="119" t="s">
        <v>52</v>
      </c>
      <c r="AD749" s="119" t="s">
        <v>42</v>
      </c>
      <c r="AE749" s="119" t="s">
        <v>3930</v>
      </c>
      <c r="AF749" s="119" t="s">
        <v>146</v>
      </c>
      <c r="AG749" s="119" t="s">
        <v>147</v>
      </c>
      <c r="AH749" s="119"/>
      <c r="AI749" s="138" t="s">
        <v>3844</v>
      </c>
      <c r="AJ749" s="133" t="s">
        <v>123</v>
      </c>
      <c r="AK749" s="133" t="s">
        <v>124</v>
      </c>
      <c r="AL749" s="133"/>
      <c r="AM749" s="133"/>
      <c r="AN749" s="133" t="s">
        <v>42</v>
      </c>
      <c r="AO749" s="133" t="s">
        <v>42</v>
      </c>
      <c r="AP749" s="133" t="s">
        <v>298</v>
      </c>
      <c r="AQ749" s="133" t="s">
        <v>126</v>
      </c>
      <c r="AR749" s="137"/>
      <c r="AS749" s="137"/>
      <c r="AT749" s="137"/>
      <c r="AU749" s="133">
        <v>1002188420</v>
      </c>
      <c r="AV749" s="133" t="s">
        <v>3936</v>
      </c>
      <c r="AW749" s="133">
        <v>-46505950</v>
      </c>
      <c r="AX749" s="138"/>
      <c r="AY749" s="138"/>
      <c r="AZ749" s="138"/>
      <c r="BA749" s="138"/>
      <c r="BB749" s="138"/>
      <c r="BC749" s="300">
        <v>1440084644</v>
      </c>
      <c r="BD749" s="300" t="s">
        <v>9595</v>
      </c>
      <c r="BE749" s="138"/>
    </row>
    <row r="750" spans="1:57" s="140" customFormat="1" ht="12" customHeight="1">
      <c r="A750" s="119">
        <v>2014</v>
      </c>
      <c r="B750" s="142" t="s">
        <v>138</v>
      </c>
      <c r="C750" s="119" t="s">
        <v>3925</v>
      </c>
      <c r="D750" s="131">
        <v>5700233848</v>
      </c>
      <c r="E750" s="131" t="str">
        <f t="shared" si="38"/>
        <v>SIM</v>
      </c>
      <c r="F750" s="131" t="str">
        <f t="shared" si="39"/>
        <v>SIM</v>
      </c>
      <c r="G750" s="132">
        <v>41969</v>
      </c>
      <c r="H750" s="119" t="s">
        <v>8374</v>
      </c>
      <c r="I750" s="119" t="s">
        <v>62</v>
      </c>
      <c r="J750" s="119">
        <v>192</v>
      </c>
      <c r="K750" s="119">
        <v>432</v>
      </c>
      <c r="L750" s="119">
        <v>4</v>
      </c>
      <c r="M750" s="119">
        <v>0</v>
      </c>
      <c r="N750" s="119">
        <v>24</v>
      </c>
      <c r="O750" s="119" t="s">
        <v>46</v>
      </c>
      <c r="P750" s="119" t="s">
        <v>46</v>
      </c>
      <c r="Q750" s="133" t="s">
        <v>43</v>
      </c>
      <c r="R750" s="134" t="s">
        <v>18</v>
      </c>
      <c r="S750" s="134" t="s">
        <v>8851</v>
      </c>
      <c r="T750" s="134" t="s">
        <v>63</v>
      </c>
      <c r="U750" s="119">
        <v>11</v>
      </c>
      <c r="V750" s="134" t="s">
        <v>3926</v>
      </c>
      <c r="W750" s="135" t="s">
        <v>3937</v>
      </c>
      <c r="X750" s="136" t="str">
        <f t="shared" si="40"/>
        <v>11000ADLZE</v>
      </c>
      <c r="Y750" s="137" t="s">
        <v>3938</v>
      </c>
      <c r="Z750" s="119" t="s">
        <v>346</v>
      </c>
      <c r="AA750" s="119" t="s">
        <v>798</v>
      </c>
      <c r="AB750" s="131" t="s">
        <v>3939</v>
      </c>
      <c r="AC750" s="119" t="s">
        <v>52</v>
      </c>
      <c r="AD750" s="119" t="s">
        <v>42</v>
      </c>
      <c r="AE750" s="119" t="s">
        <v>3930</v>
      </c>
      <c r="AF750" s="119" t="s">
        <v>146</v>
      </c>
      <c r="AG750" s="119" t="s">
        <v>147</v>
      </c>
      <c r="AH750" s="119"/>
      <c r="AI750" s="138" t="s">
        <v>3931</v>
      </c>
      <c r="AJ750" s="133" t="s">
        <v>123</v>
      </c>
      <c r="AK750" s="133" t="s">
        <v>124</v>
      </c>
      <c r="AL750" s="133"/>
      <c r="AM750" s="133"/>
      <c r="AN750" s="133" t="s">
        <v>42</v>
      </c>
      <c r="AO750" s="133" t="s">
        <v>42</v>
      </c>
      <c r="AP750" s="133" t="s">
        <v>298</v>
      </c>
      <c r="AQ750" s="133" t="s">
        <v>126</v>
      </c>
      <c r="AR750" s="137"/>
      <c r="AS750" s="137"/>
      <c r="AT750" s="137"/>
      <c r="AU750" s="133">
        <v>1002188277</v>
      </c>
      <c r="AV750" s="133" t="s">
        <v>3940</v>
      </c>
      <c r="AW750" s="133">
        <v>-46500480</v>
      </c>
      <c r="AX750" s="138"/>
      <c r="AY750" s="138"/>
      <c r="AZ750" s="138"/>
      <c r="BA750" s="138"/>
      <c r="BB750" s="138"/>
      <c r="BC750" s="300">
        <v>1440084644</v>
      </c>
      <c r="BD750" s="300" t="s">
        <v>9596</v>
      </c>
      <c r="BE750" s="138"/>
    </row>
    <row r="751" spans="1:57" s="140" customFormat="1" ht="12" customHeight="1">
      <c r="A751" s="119">
        <v>2014</v>
      </c>
      <c r="B751" s="142" t="s">
        <v>138</v>
      </c>
      <c r="C751" s="119" t="s">
        <v>3925</v>
      </c>
      <c r="D751" s="131">
        <v>5700235089</v>
      </c>
      <c r="E751" s="131" t="str">
        <f t="shared" si="38"/>
        <v>SIM</v>
      </c>
      <c r="F751" s="131" t="str">
        <f t="shared" si="39"/>
        <v>SIM</v>
      </c>
      <c r="G751" s="132">
        <v>41965</v>
      </c>
      <c r="H751" s="119" t="s">
        <v>8374</v>
      </c>
      <c r="I751" s="119" t="s">
        <v>62</v>
      </c>
      <c r="J751" s="119">
        <v>192</v>
      </c>
      <c r="K751" s="119">
        <v>432</v>
      </c>
      <c r="L751" s="119">
        <v>4</v>
      </c>
      <c r="M751" s="119">
        <v>0</v>
      </c>
      <c r="N751" s="119">
        <v>24</v>
      </c>
      <c r="O751" s="119" t="s">
        <v>46</v>
      </c>
      <c r="P751" s="119" t="s">
        <v>46</v>
      </c>
      <c r="Q751" s="133" t="s">
        <v>43</v>
      </c>
      <c r="R751" s="134" t="s">
        <v>18</v>
      </c>
      <c r="S751" s="134" t="s">
        <v>8851</v>
      </c>
      <c r="T751" s="134" t="s">
        <v>63</v>
      </c>
      <c r="U751" s="119">
        <v>11</v>
      </c>
      <c r="V751" s="134" t="s">
        <v>3926</v>
      </c>
      <c r="W751" s="135" t="s">
        <v>3941</v>
      </c>
      <c r="X751" s="136" t="str">
        <f t="shared" si="40"/>
        <v>11000ADLZF</v>
      </c>
      <c r="Y751" s="137" t="s">
        <v>3942</v>
      </c>
      <c r="Z751" s="119" t="s">
        <v>346</v>
      </c>
      <c r="AA751" s="119" t="s">
        <v>798</v>
      </c>
      <c r="AB751" s="131" t="s">
        <v>3943</v>
      </c>
      <c r="AC751" s="119" t="s">
        <v>52</v>
      </c>
      <c r="AD751" s="119" t="s">
        <v>42</v>
      </c>
      <c r="AE751" s="119" t="s">
        <v>3930</v>
      </c>
      <c r="AF751" s="119" t="s">
        <v>146</v>
      </c>
      <c r="AG751" s="119" t="s">
        <v>147</v>
      </c>
      <c r="AH751" s="119"/>
      <c r="AI751" s="138" t="s">
        <v>3931</v>
      </c>
      <c r="AJ751" s="133" t="s">
        <v>123</v>
      </c>
      <c r="AK751" s="133" t="s">
        <v>124</v>
      </c>
      <c r="AL751" s="133"/>
      <c r="AM751" s="133"/>
      <c r="AN751" s="133" t="s">
        <v>42</v>
      </c>
      <c r="AO751" s="133" t="s">
        <v>42</v>
      </c>
      <c r="AP751" s="133" t="s">
        <v>298</v>
      </c>
      <c r="AQ751" s="133" t="s">
        <v>126</v>
      </c>
      <c r="AR751" s="137"/>
      <c r="AS751" s="137"/>
      <c r="AT751" s="137"/>
      <c r="AU751" s="133">
        <v>1002187840</v>
      </c>
      <c r="AV751" s="133" t="s">
        <v>3944</v>
      </c>
      <c r="AW751" s="133">
        <v>-46502633</v>
      </c>
      <c r="AX751" s="138"/>
      <c r="AY751" s="138"/>
      <c r="AZ751" s="138"/>
      <c r="BA751" s="138"/>
      <c r="BB751" s="138"/>
      <c r="BC751" s="300">
        <v>1440084644</v>
      </c>
      <c r="BD751" s="300" t="s">
        <v>9597</v>
      </c>
      <c r="BE751" s="138"/>
    </row>
    <row r="752" spans="1:57" s="140" customFormat="1" ht="12" customHeight="1">
      <c r="A752" s="119">
        <v>2014</v>
      </c>
      <c r="B752" s="142" t="s">
        <v>138</v>
      </c>
      <c r="C752" s="119" t="s">
        <v>3925</v>
      </c>
      <c r="D752" s="131">
        <v>5700235074</v>
      </c>
      <c r="E752" s="131" t="str">
        <f t="shared" si="38"/>
        <v>SIM</v>
      </c>
      <c r="F752" s="131" t="str">
        <f t="shared" si="39"/>
        <v>SIM</v>
      </c>
      <c r="G752" s="132">
        <v>41963</v>
      </c>
      <c r="H752" s="119" t="s">
        <v>8374</v>
      </c>
      <c r="I752" s="119" t="s">
        <v>62</v>
      </c>
      <c r="J752" s="119">
        <v>192</v>
      </c>
      <c r="K752" s="119">
        <v>432</v>
      </c>
      <c r="L752" s="119">
        <v>4</v>
      </c>
      <c r="M752" s="119">
        <v>0</v>
      </c>
      <c r="N752" s="119">
        <v>24</v>
      </c>
      <c r="O752" s="119" t="s">
        <v>46</v>
      </c>
      <c r="P752" s="119" t="s">
        <v>46</v>
      </c>
      <c r="Q752" s="133" t="s">
        <v>43</v>
      </c>
      <c r="R752" s="134" t="s">
        <v>18</v>
      </c>
      <c r="S752" s="134" t="s">
        <v>8851</v>
      </c>
      <c r="T752" s="134" t="s">
        <v>63</v>
      </c>
      <c r="U752" s="119">
        <v>11</v>
      </c>
      <c r="V752" s="134">
        <v>11000</v>
      </c>
      <c r="W752" s="135" t="s">
        <v>3945</v>
      </c>
      <c r="X752" s="136" t="str">
        <f t="shared" si="40"/>
        <v>11000ADLZJ</v>
      </c>
      <c r="Y752" s="205" t="s">
        <v>3946</v>
      </c>
      <c r="Z752" s="119" t="s">
        <v>346</v>
      </c>
      <c r="AA752" s="119" t="s">
        <v>798</v>
      </c>
      <c r="AB752" s="131" t="s">
        <v>3947</v>
      </c>
      <c r="AC752" s="119" t="s">
        <v>52</v>
      </c>
      <c r="AD752" s="119" t="s">
        <v>42</v>
      </c>
      <c r="AE752" s="119" t="s">
        <v>3930</v>
      </c>
      <c r="AF752" s="119" t="s">
        <v>146</v>
      </c>
      <c r="AG752" s="119" t="s">
        <v>147</v>
      </c>
      <c r="AH752" s="119"/>
      <c r="AI752" s="138" t="s">
        <v>3931</v>
      </c>
      <c r="AJ752" s="133" t="s">
        <v>123</v>
      </c>
      <c r="AK752" s="133" t="s">
        <v>124</v>
      </c>
      <c r="AL752" s="133"/>
      <c r="AM752" s="133"/>
      <c r="AN752" s="133" t="s">
        <v>42</v>
      </c>
      <c r="AO752" s="133" t="s">
        <v>42</v>
      </c>
      <c r="AP752" s="133" t="s">
        <v>298</v>
      </c>
      <c r="AQ752" s="133" t="s">
        <v>126</v>
      </c>
      <c r="AR752" s="137"/>
      <c r="AS752" s="137"/>
      <c r="AT752" s="137"/>
      <c r="AU752" s="133">
        <v>1002187750</v>
      </c>
      <c r="AV752" s="133" t="s">
        <v>3948</v>
      </c>
      <c r="AW752" s="133">
        <v>-46503745</v>
      </c>
      <c r="AX752" s="138"/>
      <c r="AY752" s="138"/>
      <c r="AZ752" s="138"/>
      <c r="BA752" s="138"/>
      <c r="BB752" s="138"/>
      <c r="BC752" s="300">
        <v>1440084644</v>
      </c>
      <c r="BD752" s="300" t="s">
        <v>9598</v>
      </c>
      <c r="BE752" s="138"/>
    </row>
    <row r="753" spans="1:57" s="140" customFormat="1" ht="12" customHeight="1">
      <c r="A753" s="119">
        <v>2014</v>
      </c>
      <c r="B753" s="142" t="s">
        <v>138</v>
      </c>
      <c r="C753" s="119" t="s">
        <v>3925</v>
      </c>
      <c r="D753" s="131">
        <v>5700235270</v>
      </c>
      <c r="E753" s="131" t="str">
        <f t="shared" si="38"/>
        <v>SIM</v>
      </c>
      <c r="F753" s="131" t="str">
        <f t="shared" si="39"/>
        <v>SIM</v>
      </c>
      <c r="G753" s="132">
        <v>41900</v>
      </c>
      <c r="H753" s="119" t="s">
        <v>44</v>
      </c>
      <c r="I753" s="119" t="s">
        <v>62</v>
      </c>
      <c r="J753" s="119">
        <v>192</v>
      </c>
      <c r="K753" s="119">
        <v>432</v>
      </c>
      <c r="L753" s="119">
        <v>4</v>
      </c>
      <c r="M753" s="119">
        <v>4</v>
      </c>
      <c r="N753" s="119">
        <v>32</v>
      </c>
      <c r="O753" s="119" t="s">
        <v>43</v>
      </c>
      <c r="P753" s="119" t="s">
        <v>43</v>
      </c>
      <c r="Q753" s="133" t="s">
        <v>43</v>
      </c>
      <c r="R753" s="134" t="s">
        <v>18</v>
      </c>
      <c r="S753" s="134" t="s">
        <v>8851</v>
      </c>
      <c r="T753" s="134" t="s">
        <v>63</v>
      </c>
      <c r="U753" s="119">
        <v>16</v>
      </c>
      <c r="V753" s="134" t="s">
        <v>4304</v>
      </c>
      <c r="W753" s="135" t="s">
        <v>4305</v>
      </c>
      <c r="X753" s="136" t="str">
        <f t="shared" si="40"/>
        <v>11529SOMBJ</v>
      </c>
      <c r="Y753" s="137" t="s">
        <v>4306</v>
      </c>
      <c r="Z753" s="119" t="s">
        <v>895</v>
      </c>
      <c r="AA753" s="119" t="s">
        <v>4266</v>
      </c>
      <c r="AB753" s="131" t="s">
        <v>4307</v>
      </c>
      <c r="AC753" s="119" t="s">
        <v>52</v>
      </c>
      <c r="AD753" s="119" t="s">
        <v>4301</v>
      </c>
      <c r="AE753" s="119" t="s">
        <v>898</v>
      </c>
      <c r="AF753" s="119" t="s">
        <v>98</v>
      </c>
      <c r="AG753" s="119" t="s">
        <v>99</v>
      </c>
      <c r="AH753" s="119"/>
      <c r="AI753" s="138" t="s">
        <v>3659</v>
      </c>
      <c r="AJ753" s="133" t="s">
        <v>58</v>
      </c>
      <c r="AK753" s="133" t="s">
        <v>57</v>
      </c>
      <c r="AL753" s="133"/>
      <c r="AM753" s="133"/>
      <c r="AN753" s="133" t="s">
        <v>42</v>
      </c>
      <c r="AO753" s="133" t="s">
        <v>125</v>
      </c>
      <c r="AP753" s="133" t="s">
        <v>858</v>
      </c>
      <c r="AQ753" s="133" t="s">
        <v>126</v>
      </c>
      <c r="AR753" s="137"/>
      <c r="AS753" s="137"/>
      <c r="AT753" s="137"/>
      <c r="AU753" s="133">
        <v>1001856870</v>
      </c>
      <c r="AV753" s="133" t="s">
        <v>4308</v>
      </c>
      <c r="AW753" s="133" t="s">
        <v>4309</v>
      </c>
      <c r="AX753" s="138" t="s">
        <v>8179</v>
      </c>
      <c r="AY753" s="138"/>
      <c r="AZ753" s="138"/>
      <c r="BA753" s="138"/>
      <c r="BB753" s="138"/>
      <c r="BC753" s="300">
        <v>2026063379</v>
      </c>
      <c r="BD753" s="300" t="s">
        <v>9599</v>
      </c>
      <c r="BE753" s="138"/>
    </row>
    <row r="754" spans="1:57" s="140" customFormat="1" ht="12" customHeight="1">
      <c r="A754" s="119">
        <v>2014</v>
      </c>
      <c r="B754" s="142" t="s">
        <v>138</v>
      </c>
      <c r="C754" s="119" t="s">
        <v>3925</v>
      </c>
      <c r="D754" s="131">
        <v>5700244586</v>
      </c>
      <c r="E754" s="131" t="str">
        <f t="shared" si="38"/>
        <v>SIM</v>
      </c>
      <c r="F754" s="131" t="str">
        <f t="shared" si="39"/>
        <v>SIM</v>
      </c>
      <c r="G754" s="132">
        <v>41919</v>
      </c>
      <c r="H754" s="119" t="s">
        <v>44</v>
      </c>
      <c r="I754" s="119" t="s">
        <v>62</v>
      </c>
      <c r="J754" s="119">
        <v>192</v>
      </c>
      <c r="K754" s="119">
        <v>432</v>
      </c>
      <c r="L754" s="119">
        <v>4</v>
      </c>
      <c r="M754" s="119">
        <v>4</v>
      </c>
      <c r="N754" s="119">
        <v>32</v>
      </c>
      <c r="O754" s="119" t="s">
        <v>43</v>
      </c>
      <c r="P754" s="119" t="s">
        <v>43</v>
      </c>
      <c r="Q754" s="133" t="s">
        <v>43</v>
      </c>
      <c r="R754" s="134" t="s">
        <v>18</v>
      </c>
      <c r="S754" s="134" t="s">
        <v>8851</v>
      </c>
      <c r="T754" s="134" t="s">
        <v>63</v>
      </c>
      <c r="U754" s="119">
        <v>11</v>
      </c>
      <c r="V754" s="134">
        <v>11326</v>
      </c>
      <c r="W754" s="135" t="s">
        <v>4205</v>
      </c>
      <c r="X754" s="136" t="str">
        <f t="shared" si="40"/>
        <v>11326VIMTT</v>
      </c>
      <c r="Y754" s="167" t="s">
        <v>10695</v>
      </c>
      <c r="Z754" s="119" t="s">
        <v>555</v>
      </c>
      <c r="AA754" s="119" t="s">
        <v>556</v>
      </c>
      <c r="AB754" s="131" t="s">
        <v>4206</v>
      </c>
      <c r="AC754" s="119" t="s">
        <v>348</v>
      </c>
      <c r="AD754" s="119" t="s">
        <v>42</v>
      </c>
      <c r="AE754" s="119" t="s">
        <v>558</v>
      </c>
      <c r="AF754" s="119" t="s">
        <v>350</v>
      </c>
      <c r="AG754" s="119" t="s">
        <v>351</v>
      </c>
      <c r="AH754" s="119"/>
      <c r="AI754" s="138" t="s">
        <v>3683</v>
      </c>
      <c r="AJ754" s="133" t="s">
        <v>124</v>
      </c>
      <c r="AK754" s="133" t="s">
        <v>123</v>
      </c>
      <c r="AL754" s="133"/>
      <c r="AM754" s="133"/>
      <c r="AN754" s="133" t="s">
        <v>42</v>
      </c>
      <c r="AO754" s="133" t="s">
        <v>125</v>
      </c>
      <c r="AP754" s="133" t="s">
        <v>858</v>
      </c>
      <c r="AQ754" s="133" t="s">
        <v>126</v>
      </c>
      <c r="AR754" s="137"/>
      <c r="AS754" s="137"/>
      <c r="AT754" s="137"/>
      <c r="AU754" s="133">
        <v>1003671796</v>
      </c>
      <c r="AV754" s="133" t="s">
        <v>4207</v>
      </c>
      <c r="AW754" s="133" t="s">
        <v>4208</v>
      </c>
      <c r="AX754" s="138" t="s">
        <v>8179</v>
      </c>
      <c r="AY754" s="138"/>
      <c r="AZ754" s="138"/>
      <c r="BA754" s="138"/>
      <c r="BB754" s="138"/>
      <c r="BC754" s="300">
        <v>2026063379</v>
      </c>
      <c r="BD754" s="300" t="s">
        <v>9600</v>
      </c>
      <c r="BE754" s="138"/>
    </row>
    <row r="755" spans="1:57" s="140" customFormat="1" ht="12" customHeight="1">
      <c r="A755" s="119">
        <v>2014</v>
      </c>
      <c r="B755" s="142" t="s">
        <v>138</v>
      </c>
      <c r="C755" s="119" t="s">
        <v>3925</v>
      </c>
      <c r="D755" s="131">
        <v>5700235069</v>
      </c>
      <c r="E755" s="131" t="str">
        <f t="shared" si="38"/>
        <v>SIM</v>
      </c>
      <c r="F755" s="131" t="str">
        <f t="shared" si="39"/>
        <v>SIM</v>
      </c>
      <c r="G755" s="132">
        <v>41975</v>
      </c>
      <c r="H755" s="119" t="s">
        <v>8374</v>
      </c>
      <c r="I755" s="119" t="s">
        <v>62</v>
      </c>
      <c r="J755" s="119">
        <v>192</v>
      </c>
      <c r="K755" s="119">
        <v>432</v>
      </c>
      <c r="L755" s="119">
        <v>4</v>
      </c>
      <c r="M755" s="119">
        <v>0</v>
      </c>
      <c r="N755" s="119">
        <v>24</v>
      </c>
      <c r="O755" s="119" t="s">
        <v>46</v>
      </c>
      <c r="P755" s="119" t="s">
        <v>46</v>
      </c>
      <c r="Q755" s="133" t="s">
        <v>43</v>
      </c>
      <c r="R755" s="134" t="s">
        <v>18</v>
      </c>
      <c r="S755" s="134" t="s">
        <v>8851</v>
      </c>
      <c r="T755" s="134" t="s">
        <v>63</v>
      </c>
      <c r="U755" s="119">
        <v>11</v>
      </c>
      <c r="V755" s="134">
        <v>11000</v>
      </c>
      <c r="W755" s="135" t="s">
        <v>3971</v>
      </c>
      <c r="X755" s="136" t="str">
        <f t="shared" si="40"/>
        <v>11000ASMUS</v>
      </c>
      <c r="Y755" s="137" t="s">
        <v>3972</v>
      </c>
      <c r="Z755" s="119" t="s">
        <v>346</v>
      </c>
      <c r="AA755" s="119" t="s">
        <v>1120</v>
      </c>
      <c r="AB755" s="131" t="s">
        <v>3973</v>
      </c>
      <c r="AC755" s="119" t="s">
        <v>87</v>
      </c>
      <c r="AD755" s="119" t="s">
        <v>42</v>
      </c>
      <c r="AE755" s="119" t="s">
        <v>3952</v>
      </c>
      <c r="AF755" s="119" t="s">
        <v>1933</v>
      </c>
      <c r="AG755" s="119" t="s">
        <v>1934</v>
      </c>
      <c r="AH755" s="119"/>
      <c r="AI755" s="138" t="s">
        <v>3953</v>
      </c>
      <c r="AJ755" s="133" t="s">
        <v>123</v>
      </c>
      <c r="AK755" s="133" t="s">
        <v>124</v>
      </c>
      <c r="AL755" s="133"/>
      <c r="AM755" s="133"/>
      <c r="AN755" s="133" t="s">
        <v>42</v>
      </c>
      <c r="AO755" s="133" t="s">
        <v>42</v>
      </c>
      <c r="AP755" s="133" t="s">
        <v>298</v>
      </c>
      <c r="AQ755" s="133" t="s">
        <v>126</v>
      </c>
      <c r="AR755" s="137"/>
      <c r="AS755" s="137"/>
      <c r="AT755" s="137"/>
      <c r="AU755" s="133">
        <v>1002200838</v>
      </c>
      <c r="AV755" s="133" t="s">
        <v>3974</v>
      </c>
      <c r="AW755" s="133">
        <v>-46504925</v>
      </c>
      <c r="AX755" s="138"/>
      <c r="AY755" s="138"/>
      <c r="AZ755" s="138"/>
      <c r="BA755" s="138"/>
      <c r="BB755" s="138"/>
      <c r="BC755" s="300">
        <v>1440084644</v>
      </c>
      <c r="BD755" s="300" t="s">
        <v>9601</v>
      </c>
      <c r="BE755" s="138"/>
    </row>
    <row r="756" spans="1:57" s="140" customFormat="1" ht="12" customHeight="1">
      <c r="A756" s="119">
        <v>2014</v>
      </c>
      <c r="B756" s="142" t="s">
        <v>138</v>
      </c>
      <c r="C756" s="119" t="s">
        <v>3925</v>
      </c>
      <c r="D756" s="131">
        <v>5700235239</v>
      </c>
      <c r="E756" s="131" t="str">
        <f t="shared" si="38"/>
        <v>SIM</v>
      </c>
      <c r="F756" s="131" t="str">
        <f t="shared" si="39"/>
        <v>SIM</v>
      </c>
      <c r="G756" s="132">
        <v>41953</v>
      </c>
      <c r="H756" s="119" t="s">
        <v>44</v>
      </c>
      <c r="I756" s="119" t="s">
        <v>62</v>
      </c>
      <c r="J756" s="119">
        <v>192</v>
      </c>
      <c r="K756" s="119">
        <f>432+64+64+64</f>
        <v>624</v>
      </c>
      <c r="L756" s="119">
        <v>4</v>
      </c>
      <c r="M756" s="119">
        <v>0</v>
      </c>
      <c r="N756" s="119">
        <v>0</v>
      </c>
      <c r="O756" s="119" t="s">
        <v>43</v>
      </c>
      <c r="P756" s="119" t="s">
        <v>43</v>
      </c>
      <c r="Q756" s="133" t="s">
        <v>43</v>
      </c>
      <c r="R756" s="134" t="s">
        <v>18</v>
      </c>
      <c r="S756" s="134" t="s">
        <v>8851</v>
      </c>
      <c r="T756" s="134" t="s">
        <v>63</v>
      </c>
      <c r="U756" s="119">
        <v>11</v>
      </c>
      <c r="V756" s="134" t="s">
        <v>3926</v>
      </c>
      <c r="W756" s="135" t="s">
        <v>4015</v>
      </c>
      <c r="X756" s="136" t="str">
        <f t="shared" si="40"/>
        <v>11000NPMWO</v>
      </c>
      <c r="Y756" s="137" t="s">
        <v>4016</v>
      </c>
      <c r="Z756" s="119" t="s">
        <v>346</v>
      </c>
      <c r="AA756" s="119" t="s">
        <v>4017</v>
      </c>
      <c r="AB756" s="131" t="s">
        <v>4018</v>
      </c>
      <c r="AC756" s="119" t="s">
        <v>87</v>
      </c>
      <c r="AD756" s="119" t="s">
        <v>4004</v>
      </c>
      <c r="AE756" s="119" t="s">
        <v>2074</v>
      </c>
      <c r="AF756" s="119" t="s">
        <v>2075</v>
      </c>
      <c r="AG756" s="119" t="s">
        <v>2076</v>
      </c>
      <c r="AH756" s="119"/>
      <c r="AI756" s="138" t="s">
        <v>3993</v>
      </c>
      <c r="AJ756" s="133" t="s">
        <v>123</v>
      </c>
      <c r="AK756" s="133" t="s">
        <v>124</v>
      </c>
      <c r="AL756" s="133"/>
      <c r="AM756" s="133"/>
      <c r="AN756" s="133" t="s">
        <v>42</v>
      </c>
      <c r="AO756" s="133" t="s">
        <v>42</v>
      </c>
      <c r="AP756" s="133" t="s">
        <v>70</v>
      </c>
      <c r="AQ756" s="133" t="s">
        <v>126</v>
      </c>
      <c r="AR756" s="137"/>
      <c r="AS756" s="137"/>
      <c r="AT756" s="137"/>
      <c r="AU756" s="133">
        <v>1001914500</v>
      </c>
      <c r="AV756" s="133" t="s">
        <v>4019</v>
      </c>
      <c r="AW756" s="133" t="s">
        <v>4020</v>
      </c>
      <c r="AX756" s="138" t="s">
        <v>8178</v>
      </c>
      <c r="AY756" s="138"/>
      <c r="AZ756" s="138"/>
      <c r="BA756" s="138"/>
      <c r="BB756" s="138"/>
      <c r="BC756" s="300">
        <v>2026063379</v>
      </c>
      <c r="BD756" s="300" t="s">
        <v>9602</v>
      </c>
      <c r="BE756" s="138"/>
    </row>
    <row r="757" spans="1:57" s="140" customFormat="1" ht="12" customHeight="1">
      <c r="A757" s="119">
        <v>2014</v>
      </c>
      <c r="B757" s="142" t="s">
        <v>138</v>
      </c>
      <c r="C757" s="119" t="s">
        <v>3925</v>
      </c>
      <c r="D757" s="131" t="s">
        <v>43</v>
      </c>
      <c r="E757" s="131" t="str">
        <f t="shared" si="38"/>
        <v>SIM</v>
      </c>
      <c r="F757" s="131" t="str">
        <f t="shared" si="39"/>
        <v>SIM</v>
      </c>
      <c r="G757" s="132">
        <v>41954</v>
      </c>
      <c r="H757" s="119" t="s">
        <v>44</v>
      </c>
      <c r="I757" s="119" t="s">
        <v>62</v>
      </c>
      <c r="J757" s="119">
        <f>192+48</f>
        <v>240</v>
      </c>
      <c r="K757" s="119">
        <f>432+64+64</f>
        <v>560</v>
      </c>
      <c r="L757" s="119">
        <v>4</v>
      </c>
      <c r="M757" s="119">
        <v>4</v>
      </c>
      <c r="N757" s="119">
        <v>32</v>
      </c>
      <c r="O757" s="119" t="s">
        <v>43</v>
      </c>
      <c r="P757" s="119" t="s">
        <v>43</v>
      </c>
      <c r="Q757" s="133" t="s">
        <v>43</v>
      </c>
      <c r="R757" s="134" t="s">
        <v>18</v>
      </c>
      <c r="S757" s="134" t="s">
        <v>8851</v>
      </c>
      <c r="T757" s="134" t="s">
        <v>63</v>
      </c>
      <c r="U757" s="119">
        <v>11</v>
      </c>
      <c r="V757" s="134">
        <v>11000</v>
      </c>
      <c r="W757" s="135" t="s">
        <v>4021</v>
      </c>
      <c r="X757" s="136" t="str">
        <f t="shared" si="40"/>
        <v>11000NPMWP</v>
      </c>
      <c r="Y757" s="137" t="s">
        <v>4022</v>
      </c>
      <c r="Z757" s="119" t="s">
        <v>346</v>
      </c>
      <c r="AA757" s="119" t="s">
        <v>4017</v>
      </c>
      <c r="AB757" s="131" t="s">
        <v>4023</v>
      </c>
      <c r="AC757" s="119" t="s">
        <v>87</v>
      </c>
      <c r="AD757" s="119" t="s">
        <v>4004</v>
      </c>
      <c r="AE757" s="119" t="s">
        <v>2074</v>
      </c>
      <c r="AF757" s="119" t="s">
        <v>2075</v>
      </c>
      <c r="AG757" s="119" t="s">
        <v>2076</v>
      </c>
      <c r="AH757" s="119"/>
      <c r="AI757" s="138" t="s">
        <v>3993</v>
      </c>
      <c r="AJ757" s="133" t="s">
        <v>123</v>
      </c>
      <c r="AK757" s="133" t="s">
        <v>124</v>
      </c>
      <c r="AL757" s="133"/>
      <c r="AM757" s="133"/>
      <c r="AN757" s="133" t="s">
        <v>42</v>
      </c>
      <c r="AO757" s="133" t="s">
        <v>42</v>
      </c>
      <c r="AP757" s="133" t="s">
        <v>70</v>
      </c>
      <c r="AQ757" s="133" t="s">
        <v>71</v>
      </c>
      <c r="AR757" s="137"/>
      <c r="AS757" s="137"/>
      <c r="AT757" s="137"/>
      <c r="AU757" s="133">
        <v>1001914594</v>
      </c>
      <c r="AV757" s="133" t="s">
        <v>4024</v>
      </c>
      <c r="AW757" s="133" t="s">
        <v>4025</v>
      </c>
      <c r="AX757" s="138" t="s">
        <v>8179</v>
      </c>
      <c r="AY757" s="138"/>
      <c r="AZ757" s="138"/>
      <c r="BA757" s="138"/>
      <c r="BB757" s="138"/>
      <c r="BC757" s="300">
        <v>2026063379</v>
      </c>
      <c r="BD757" s="300" t="s">
        <v>9603</v>
      </c>
      <c r="BE757" s="138"/>
    </row>
    <row r="758" spans="1:57" s="140" customFormat="1" ht="12" customHeight="1">
      <c r="A758" s="119">
        <v>2014</v>
      </c>
      <c r="B758" s="142" t="s">
        <v>138</v>
      </c>
      <c r="C758" s="119" t="s">
        <v>3925</v>
      </c>
      <c r="D758" s="131">
        <v>5700244590</v>
      </c>
      <c r="E758" s="131" t="str">
        <f t="shared" si="38"/>
        <v>SIM</v>
      </c>
      <c r="F758" s="131" t="str">
        <f t="shared" si="39"/>
        <v>SIM</v>
      </c>
      <c r="G758" s="132">
        <v>41906</v>
      </c>
      <c r="H758" s="119" t="s">
        <v>44</v>
      </c>
      <c r="I758" s="119" t="s">
        <v>62</v>
      </c>
      <c r="J758" s="119">
        <v>192</v>
      </c>
      <c r="K758" s="119">
        <f>432+64+64</f>
        <v>560</v>
      </c>
      <c r="L758" s="119">
        <v>4</v>
      </c>
      <c r="M758" s="119">
        <v>4</v>
      </c>
      <c r="N758" s="119">
        <v>32</v>
      </c>
      <c r="O758" s="119" t="s">
        <v>43</v>
      </c>
      <c r="P758" s="119" t="s">
        <v>43</v>
      </c>
      <c r="Q758" s="133" t="s">
        <v>43</v>
      </c>
      <c r="R758" s="134" t="s">
        <v>18</v>
      </c>
      <c r="S758" s="134" t="s">
        <v>8851</v>
      </c>
      <c r="T758" s="134" t="s">
        <v>63</v>
      </c>
      <c r="U758" s="119">
        <v>11</v>
      </c>
      <c r="V758" s="134" t="s">
        <v>3926</v>
      </c>
      <c r="W758" s="135" t="s">
        <v>4026</v>
      </c>
      <c r="X758" s="136" t="str">
        <f t="shared" si="40"/>
        <v>11000NPMWR</v>
      </c>
      <c r="Y758" s="137" t="s">
        <v>4027</v>
      </c>
      <c r="Z758" s="119" t="s">
        <v>346</v>
      </c>
      <c r="AA758" s="119" t="s">
        <v>4017</v>
      </c>
      <c r="AB758" s="131" t="s">
        <v>4028</v>
      </c>
      <c r="AC758" s="119" t="s">
        <v>87</v>
      </c>
      <c r="AD758" s="119" t="s">
        <v>4004</v>
      </c>
      <c r="AE758" s="119" t="s">
        <v>2074</v>
      </c>
      <c r="AF758" s="119" t="s">
        <v>2075</v>
      </c>
      <c r="AG758" s="119" t="s">
        <v>2076</v>
      </c>
      <c r="AH758" s="119"/>
      <c r="AI758" s="138" t="s">
        <v>3993</v>
      </c>
      <c r="AJ758" s="133" t="s">
        <v>123</v>
      </c>
      <c r="AK758" s="133" t="s">
        <v>124</v>
      </c>
      <c r="AL758" s="133"/>
      <c r="AM758" s="133"/>
      <c r="AN758" s="133" t="s">
        <v>42</v>
      </c>
      <c r="AO758" s="133" t="s">
        <v>125</v>
      </c>
      <c r="AP758" s="133" t="s">
        <v>858</v>
      </c>
      <c r="AQ758" s="133" t="s">
        <v>126</v>
      </c>
      <c r="AR758" s="137"/>
      <c r="AS758" s="137"/>
      <c r="AT758" s="137"/>
      <c r="AU758" s="133">
        <v>1001913890</v>
      </c>
      <c r="AV758" s="133" t="s">
        <v>4029</v>
      </c>
      <c r="AW758" s="133" t="s">
        <v>4030</v>
      </c>
      <c r="AX758" s="138" t="s">
        <v>8179</v>
      </c>
      <c r="AY758" s="138"/>
      <c r="AZ758" s="138"/>
      <c r="BA758" s="138"/>
      <c r="BB758" s="138"/>
      <c r="BC758" s="300">
        <v>2026063379</v>
      </c>
      <c r="BD758" s="300" t="s">
        <v>9604</v>
      </c>
      <c r="BE758" s="138"/>
    </row>
    <row r="759" spans="1:57" s="140" customFormat="1" ht="12" customHeight="1">
      <c r="A759" s="119">
        <v>2014</v>
      </c>
      <c r="B759" s="142" t="s">
        <v>138</v>
      </c>
      <c r="C759" s="119" t="s">
        <v>3925</v>
      </c>
      <c r="D759" s="131">
        <v>5700244594</v>
      </c>
      <c r="E759" s="131" t="str">
        <f t="shared" si="38"/>
        <v>SIM</v>
      </c>
      <c r="F759" s="131" t="str">
        <f t="shared" si="39"/>
        <v>SIM</v>
      </c>
      <c r="G759" s="132">
        <v>41965</v>
      </c>
      <c r="H759" s="119" t="s">
        <v>44</v>
      </c>
      <c r="I759" s="119" t="s">
        <v>62</v>
      </c>
      <c r="J759" s="119">
        <v>192</v>
      </c>
      <c r="K759" s="119">
        <f>432+64+64</f>
        <v>560</v>
      </c>
      <c r="L759" s="119">
        <v>4</v>
      </c>
      <c r="M759" s="119">
        <v>4</v>
      </c>
      <c r="N759" s="119">
        <v>32</v>
      </c>
      <c r="O759" s="119" t="s">
        <v>43</v>
      </c>
      <c r="P759" s="119" t="s">
        <v>43</v>
      </c>
      <c r="Q759" s="133" t="s">
        <v>43</v>
      </c>
      <c r="R759" s="134" t="s">
        <v>18</v>
      </c>
      <c r="S759" s="134" t="s">
        <v>8851</v>
      </c>
      <c r="T759" s="134" t="s">
        <v>63</v>
      </c>
      <c r="U759" s="119">
        <v>11</v>
      </c>
      <c r="V759" s="134" t="s">
        <v>3926</v>
      </c>
      <c r="W759" s="135" t="s">
        <v>4031</v>
      </c>
      <c r="X759" s="136" t="str">
        <f t="shared" si="40"/>
        <v>11000NPMWT</v>
      </c>
      <c r="Y759" s="137" t="s">
        <v>4032</v>
      </c>
      <c r="Z759" s="119" t="s">
        <v>346</v>
      </c>
      <c r="AA759" s="119" t="s">
        <v>4017</v>
      </c>
      <c r="AB759" s="131" t="s">
        <v>4033</v>
      </c>
      <c r="AC759" s="119" t="s">
        <v>87</v>
      </c>
      <c r="AD759" s="119" t="s">
        <v>4004</v>
      </c>
      <c r="AE759" s="119" t="s">
        <v>2074</v>
      </c>
      <c r="AF759" s="119" t="s">
        <v>2075</v>
      </c>
      <c r="AG759" s="119" t="s">
        <v>2076</v>
      </c>
      <c r="AH759" s="119"/>
      <c r="AI759" s="138" t="s">
        <v>3993</v>
      </c>
      <c r="AJ759" s="133" t="s">
        <v>123</v>
      </c>
      <c r="AK759" s="133" t="s">
        <v>124</v>
      </c>
      <c r="AL759" s="133"/>
      <c r="AM759" s="133"/>
      <c r="AN759" s="133" t="s">
        <v>42</v>
      </c>
      <c r="AO759" s="133" t="s">
        <v>42</v>
      </c>
      <c r="AP759" s="133" t="s">
        <v>858</v>
      </c>
      <c r="AQ759" s="133" t="s">
        <v>126</v>
      </c>
      <c r="AR759" s="137"/>
      <c r="AS759" s="137"/>
      <c r="AT759" s="137"/>
      <c r="AU759" s="133">
        <v>1002032323</v>
      </c>
      <c r="AV759" s="133" t="s">
        <v>8287</v>
      </c>
      <c r="AW759" s="133" t="s">
        <v>8287</v>
      </c>
      <c r="AX759" s="138" t="s">
        <v>8179</v>
      </c>
      <c r="AY759" s="138"/>
      <c r="AZ759" s="138"/>
      <c r="BA759" s="138"/>
      <c r="BB759" s="138"/>
      <c r="BC759" s="300">
        <v>2026063379</v>
      </c>
      <c r="BD759" s="300" t="s">
        <v>9605</v>
      </c>
      <c r="BE759" s="138"/>
    </row>
    <row r="760" spans="1:57" s="140" customFormat="1" ht="12" customHeight="1">
      <c r="A760" s="119">
        <v>2014</v>
      </c>
      <c r="B760" s="142" t="s">
        <v>138</v>
      </c>
      <c r="C760" s="119" t="s">
        <v>3925</v>
      </c>
      <c r="D760" s="131">
        <v>5700246511</v>
      </c>
      <c r="E760" s="131" t="str">
        <f t="shared" si="38"/>
        <v>SIM</v>
      </c>
      <c r="F760" s="131" t="str">
        <f t="shared" si="39"/>
        <v>SIM</v>
      </c>
      <c r="G760" s="132">
        <v>42040</v>
      </c>
      <c r="H760" s="119" t="s">
        <v>44</v>
      </c>
      <c r="I760" s="119" t="s">
        <v>45</v>
      </c>
      <c r="J760" s="119">
        <v>192</v>
      </c>
      <c r="K760" s="119">
        <v>432</v>
      </c>
      <c r="L760" s="119">
        <v>4</v>
      </c>
      <c r="M760" s="119">
        <v>4</v>
      </c>
      <c r="N760" s="119">
        <v>32</v>
      </c>
      <c r="O760" s="119" t="s">
        <v>43</v>
      </c>
      <c r="P760" s="119" t="s">
        <v>43</v>
      </c>
      <c r="Q760" s="133" t="s">
        <v>43</v>
      </c>
      <c r="R760" s="134" t="s">
        <v>18</v>
      </c>
      <c r="S760" s="134" t="s">
        <v>8851</v>
      </c>
      <c r="T760" s="134" t="s">
        <v>63</v>
      </c>
      <c r="U760" s="119">
        <v>11</v>
      </c>
      <c r="V760" s="134" t="s">
        <v>4150</v>
      </c>
      <c r="W760" s="135" t="s">
        <v>4151</v>
      </c>
      <c r="X760" s="136" t="str">
        <f t="shared" si="40"/>
        <v>11294ABNBA</v>
      </c>
      <c r="Y760" s="137" t="s">
        <v>4152</v>
      </c>
      <c r="Z760" s="119" t="s">
        <v>525</v>
      </c>
      <c r="AA760" s="119" t="s">
        <v>200</v>
      </c>
      <c r="AB760" s="131" t="s">
        <v>4153</v>
      </c>
      <c r="AC760" s="119" t="s">
        <v>87</v>
      </c>
      <c r="AD760" s="119" t="s">
        <v>527</v>
      </c>
      <c r="AE760" s="119" t="s">
        <v>4154</v>
      </c>
      <c r="AF760" s="119" t="s">
        <v>501</v>
      </c>
      <c r="AG760" s="119" t="s">
        <v>1170</v>
      </c>
      <c r="AH760" s="119"/>
      <c r="AI760" s="138" t="s">
        <v>1788</v>
      </c>
      <c r="AJ760" s="133" t="s">
        <v>123</v>
      </c>
      <c r="AK760" s="133" t="s">
        <v>124</v>
      </c>
      <c r="AL760" s="133"/>
      <c r="AM760" s="133"/>
      <c r="AN760" s="133" t="s">
        <v>42</v>
      </c>
      <c r="AO760" s="133" t="s">
        <v>42</v>
      </c>
      <c r="AP760" s="133" t="s">
        <v>183</v>
      </c>
      <c r="AQ760" s="133" t="s">
        <v>71</v>
      </c>
      <c r="AR760" s="137"/>
      <c r="AS760" s="137"/>
      <c r="AT760" s="137"/>
      <c r="AU760" s="133">
        <v>1002032412</v>
      </c>
      <c r="AV760" s="133" t="s">
        <v>8287</v>
      </c>
      <c r="AW760" s="133" t="s">
        <v>8287</v>
      </c>
      <c r="AX760" s="138" t="s">
        <v>8179</v>
      </c>
      <c r="AY760" s="138"/>
      <c r="AZ760" s="138"/>
      <c r="BA760" s="138"/>
      <c r="BB760" s="138"/>
      <c r="BC760" s="300">
        <v>2026063379</v>
      </c>
      <c r="BD760" s="300" t="s">
        <v>9606</v>
      </c>
      <c r="BE760" s="138"/>
    </row>
    <row r="761" spans="1:57" s="140" customFormat="1" ht="12" customHeight="1">
      <c r="A761" s="119">
        <v>2014</v>
      </c>
      <c r="B761" s="142" t="s">
        <v>138</v>
      </c>
      <c r="C761" s="119" t="s">
        <v>3925</v>
      </c>
      <c r="D761" s="131">
        <v>5700235243</v>
      </c>
      <c r="E761" s="131" t="str">
        <f t="shared" si="38"/>
        <v>SIM</v>
      </c>
      <c r="F761" s="131" t="str">
        <f t="shared" si="39"/>
        <v>SIM</v>
      </c>
      <c r="G761" s="132">
        <v>41955</v>
      </c>
      <c r="H761" s="119" t="s">
        <v>44</v>
      </c>
      <c r="I761" s="119" t="s">
        <v>62</v>
      </c>
      <c r="J761" s="119">
        <v>192</v>
      </c>
      <c r="K761" s="119">
        <v>432</v>
      </c>
      <c r="L761" s="119">
        <v>4</v>
      </c>
      <c r="M761" s="119">
        <v>4</v>
      </c>
      <c r="N761" s="119">
        <v>32</v>
      </c>
      <c r="O761" s="119" t="s">
        <v>43</v>
      </c>
      <c r="P761" s="119" t="s">
        <v>43</v>
      </c>
      <c r="Q761" s="133" t="s">
        <v>43</v>
      </c>
      <c r="R761" s="134" t="s">
        <v>18</v>
      </c>
      <c r="S761" s="134" t="s">
        <v>8851</v>
      </c>
      <c r="T761" s="134" t="s">
        <v>63</v>
      </c>
      <c r="U761" s="119">
        <v>11</v>
      </c>
      <c r="V761" s="134" t="s">
        <v>4387</v>
      </c>
      <c r="W761" s="135" t="s">
        <v>4399</v>
      </c>
      <c r="X761" s="136" t="str">
        <f t="shared" si="40"/>
        <v>11892NBNCF</v>
      </c>
      <c r="Y761" s="137" t="s">
        <v>4400</v>
      </c>
      <c r="Z761" s="119" t="s">
        <v>1930</v>
      </c>
      <c r="AA761" s="119" t="s">
        <v>1967</v>
      </c>
      <c r="AB761" s="131" t="s">
        <v>4401</v>
      </c>
      <c r="AC761" s="119" t="s">
        <v>52</v>
      </c>
      <c r="AD761" s="119" t="s">
        <v>42</v>
      </c>
      <c r="AE761" s="119" t="s">
        <v>1969</v>
      </c>
      <c r="AF761" s="119" t="s">
        <v>146</v>
      </c>
      <c r="AG761" s="119" t="s">
        <v>147</v>
      </c>
      <c r="AH761" s="119"/>
      <c r="AI761" s="138" t="s">
        <v>3931</v>
      </c>
      <c r="AJ761" s="133" t="s">
        <v>124</v>
      </c>
      <c r="AK761" s="133" t="s">
        <v>123</v>
      </c>
      <c r="AL761" s="133"/>
      <c r="AM761" s="133"/>
      <c r="AN761" s="133" t="s">
        <v>42</v>
      </c>
      <c r="AO761" s="133" t="s">
        <v>42</v>
      </c>
      <c r="AP761" s="133" t="s">
        <v>858</v>
      </c>
      <c r="AQ761" s="133" t="s">
        <v>126</v>
      </c>
      <c r="AR761" s="137"/>
      <c r="AS761" s="137"/>
      <c r="AT761" s="137"/>
      <c r="AU761" s="133">
        <v>1001914640</v>
      </c>
      <c r="AV761" s="133" t="s">
        <v>4402</v>
      </c>
      <c r="AW761" s="133" t="s">
        <v>4403</v>
      </c>
      <c r="AX761" s="138" t="s">
        <v>8179</v>
      </c>
      <c r="AY761" s="138"/>
      <c r="AZ761" s="138"/>
      <c r="BA761" s="138"/>
      <c r="BB761" s="138"/>
      <c r="BC761" s="300">
        <v>2026063379</v>
      </c>
      <c r="BD761" s="300" t="s">
        <v>9607</v>
      </c>
      <c r="BE761" s="138"/>
    </row>
    <row r="762" spans="1:57" s="140" customFormat="1" ht="12" customHeight="1">
      <c r="A762" s="119">
        <v>2014</v>
      </c>
      <c r="B762" s="142" t="s">
        <v>138</v>
      </c>
      <c r="C762" s="119" t="s">
        <v>3925</v>
      </c>
      <c r="D762" s="131">
        <v>5700235063</v>
      </c>
      <c r="E762" s="131" t="str">
        <f t="shared" si="38"/>
        <v>SIM</v>
      </c>
      <c r="F762" s="131" t="str">
        <f t="shared" si="39"/>
        <v>SIM</v>
      </c>
      <c r="G762" s="132">
        <v>41948</v>
      </c>
      <c r="H762" s="119" t="s">
        <v>8374</v>
      </c>
      <c r="I762" s="119" t="s">
        <v>62</v>
      </c>
      <c r="J762" s="119">
        <v>192</v>
      </c>
      <c r="K762" s="119">
        <v>432</v>
      </c>
      <c r="L762" s="119">
        <v>4</v>
      </c>
      <c r="M762" s="119">
        <v>0</v>
      </c>
      <c r="N762" s="119">
        <v>24</v>
      </c>
      <c r="O762" s="119" t="s">
        <v>46</v>
      </c>
      <c r="P762" s="119" t="s">
        <v>46</v>
      </c>
      <c r="Q762" s="133" t="s">
        <v>43</v>
      </c>
      <c r="R762" s="134" t="s">
        <v>18</v>
      </c>
      <c r="S762" s="134" t="s">
        <v>8851</v>
      </c>
      <c r="T762" s="134" t="s">
        <v>63</v>
      </c>
      <c r="U762" s="119">
        <v>11</v>
      </c>
      <c r="V762" s="134" t="s">
        <v>4245</v>
      </c>
      <c r="W762" s="135" t="s">
        <v>4250</v>
      </c>
      <c r="X762" s="136" t="str">
        <f t="shared" si="40"/>
        <v>11425SNNXX</v>
      </c>
      <c r="Y762" s="137" t="s">
        <v>4251</v>
      </c>
      <c r="Z762" s="119" t="s">
        <v>880</v>
      </c>
      <c r="AA762" s="119" t="s">
        <v>2843</v>
      </c>
      <c r="AB762" s="131" t="s">
        <v>4252</v>
      </c>
      <c r="AC762" s="119" t="s">
        <v>87</v>
      </c>
      <c r="AD762" s="119" t="s">
        <v>42</v>
      </c>
      <c r="AE762" s="119" t="s">
        <v>4253</v>
      </c>
      <c r="AF762" s="119" t="s">
        <v>398</v>
      </c>
      <c r="AG762" s="119" t="s">
        <v>3666</v>
      </c>
      <c r="AH762" s="119"/>
      <c r="AI762" s="138" t="s">
        <v>3763</v>
      </c>
      <c r="AJ762" s="133" t="s">
        <v>124</v>
      </c>
      <c r="AK762" s="133" t="s">
        <v>123</v>
      </c>
      <c r="AL762" s="133"/>
      <c r="AM762" s="133"/>
      <c r="AN762" s="133" t="s">
        <v>42</v>
      </c>
      <c r="AO762" s="133" t="s">
        <v>42</v>
      </c>
      <c r="AP762" s="133" t="s">
        <v>202</v>
      </c>
      <c r="AQ762" s="133" t="s">
        <v>126</v>
      </c>
      <c r="AR762" s="137"/>
      <c r="AS762" s="137"/>
      <c r="AT762" s="137"/>
      <c r="AU762" s="133">
        <v>1002186797</v>
      </c>
      <c r="AV762" s="133" t="s">
        <v>4254</v>
      </c>
      <c r="AW762" s="133">
        <v>-46812963</v>
      </c>
      <c r="AX762" s="138"/>
      <c r="AY762" s="138"/>
      <c r="AZ762" s="138"/>
      <c r="BA762" s="138"/>
      <c r="BB762" s="138"/>
      <c r="BC762" s="300">
        <v>1440084644</v>
      </c>
      <c r="BD762" s="300" t="s">
        <v>9608</v>
      </c>
      <c r="BE762" s="138"/>
    </row>
    <row r="763" spans="1:57" s="140" customFormat="1" ht="12" customHeight="1">
      <c r="A763" s="119">
        <v>2014</v>
      </c>
      <c r="B763" s="142" t="s">
        <v>138</v>
      </c>
      <c r="C763" s="119" t="s">
        <v>3925</v>
      </c>
      <c r="D763" s="131">
        <v>5700244598</v>
      </c>
      <c r="E763" s="131" t="str">
        <f t="shared" si="38"/>
        <v>SIM</v>
      </c>
      <c r="F763" s="131" t="str">
        <f t="shared" si="39"/>
        <v>SIM</v>
      </c>
      <c r="G763" s="132">
        <v>42346</v>
      </c>
      <c r="H763" s="119" t="s">
        <v>44</v>
      </c>
      <c r="I763" s="119" t="s">
        <v>62</v>
      </c>
      <c r="J763" s="119">
        <v>192</v>
      </c>
      <c r="K763" s="119">
        <f>432</f>
        <v>432</v>
      </c>
      <c r="L763" s="119">
        <v>4</v>
      </c>
      <c r="M763" s="119">
        <v>4</v>
      </c>
      <c r="N763" s="119">
        <v>32</v>
      </c>
      <c r="O763" s="119" t="s">
        <v>43</v>
      </c>
      <c r="P763" s="119" t="s">
        <v>43</v>
      </c>
      <c r="Q763" s="133" t="s">
        <v>43</v>
      </c>
      <c r="R763" s="134" t="s">
        <v>18</v>
      </c>
      <c r="S763" s="134" t="s">
        <v>8851</v>
      </c>
      <c r="T763" s="134" t="s">
        <v>63</v>
      </c>
      <c r="U763" s="119">
        <v>11</v>
      </c>
      <c r="V763" s="134">
        <v>11203</v>
      </c>
      <c r="W763" s="135" t="s">
        <v>4115</v>
      </c>
      <c r="X763" s="136" t="str">
        <f t="shared" si="40"/>
        <v>11203COOGV</v>
      </c>
      <c r="Y763" s="137" t="s">
        <v>10914</v>
      </c>
      <c r="Z763" s="119" t="s">
        <v>1074</v>
      </c>
      <c r="AA763" s="119" t="s">
        <v>2282</v>
      </c>
      <c r="AB763" s="131" t="s">
        <v>4116</v>
      </c>
      <c r="AC763" s="119" t="s">
        <v>87</v>
      </c>
      <c r="AD763" s="119" t="s">
        <v>2284</v>
      </c>
      <c r="AE763" s="119" t="s">
        <v>1078</v>
      </c>
      <c r="AF763" s="119" t="s">
        <v>501</v>
      </c>
      <c r="AG763" s="119" t="s">
        <v>1170</v>
      </c>
      <c r="AH763" s="119"/>
      <c r="AI763" s="138" t="s">
        <v>1788</v>
      </c>
      <c r="AJ763" s="133" t="s">
        <v>123</v>
      </c>
      <c r="AK763" s="133" t="s">
        <v>124</v>
      </c>
      <c r="AL763" s="133"/>
      <c r="AM763" s="133"/>
      <c r="AN763" s="133" t="s">
        <v>42</v>
      </c>
      <c r="AO763" s="133" t="s">
        <v>125</v>
      </c>
      <c r="AP763" s="133" t="s">
        <v>4117</v>
      </c>
      <c r="AQ763" s="133" t="s">
        <v>102</v>
      </c>
      <c r="AR763" s="137"/>
      <c r="AS763" s="137"/>
      <c r="AT763" s="137"/>
      <c r="AU763" s="133">
        <v>1002750102</v>
      </c>
      <c r="AV763" s="133" t="s">
        <v>8287</v>
      </c>
      <c r="AW763" s="133" t="s">
        <v>8287</v>
      </c>
      <c r="AX763" s="138" t="s">
        <v>8179</v>
      </c>
      <c r="AY763" s="138"/>
      <c r="AZ763" s="138"/>
      <c r="BA763" s="138"/>
      <c r="BB763" s="138"/>
      <c r="BC763" s="300">
        <v>2026063379</v>
      </c>
      <c r="BD763" s="300" t="s">
        <v>9609</v>
      </c>
      <c r="BE763" s="138"/>
    </row>
    <row r="764" spans="1:57" s="140" customFormat="1" ht="12" customHeight="1">
      <c r="A764" s="119">
        <v>2014</v>
      </c>
      <c r="B764" s="142" t="s">
        <v>138</v>
      </c>
      <c r="C764" s="119" t="s">
        <v>3925</v>
      </c>
      <c r="D764" s="131">
        <v>5700235258</v>
      </c>
      <c r="E764" s="131" t="str">
        <f t="shared" si="38"/>
        <v>SIM</v>
      </c>
      <c r="F764" s="131" t="str">
        <f t="shared" si="39"/>
        <v>SIM</v>
      </c>
      <c r="G764" s="132">
        <v>41905</v>
      </c>
      <c r="H764" s="119" t="s">
        <v>44</v>
      </c>
      <c r="I764" s="119" t="s">
        <v>62</v>
      </c>
      <c r="J764" s="119">
        <v>192</v>
      </c>
      <c r="K764" s="119">
        <v>432</v>
      </c>
      <c r="L764" s="119">
        <v>4</v>
      </c>
      <c r="M764" s="119">
        <v>4</v>
      </c>
      <c r="N764" s="119">
        <v>32</v>
      </c>
      <c r="O764" s="119" t="s">
        <v>43</v>
      </c>
      <c r="P764" s="119" t="s">
        <v>43</v>
      </c>
      <c r="Q764" s="133" t="s">
        <v>43</v>
      </c>
      <c r="R764" s="134" t="s">
        <v>18</v>
      </c>
      <c r="S764" s="134" t="s">
        <v>8851</v>
      </c>
      <c r="T764" s="134" t="s">
        <v>63</v>
      </c>
      <c r="U764" s="119">
        <v>17</v>
      </c>
      <c r="V764" s="134" t="s">
        <v>4334</v>
      </c>
      <c r="W764" s="135" t="s">
        <v>4335</v>
      </c>
      <c r="X764" s="136" t="str">
        <f t="shared" si="40"/>
        <v>11562ELOKS</v>
      </c>
      <c r="Y764" s="137" t="s">
        <v>10704</v>
      </c>
      <c r="Z764" s="119" t="s">
        <v>638</v>
      </c>
      <c r="AA764" s="119" t="s">
        <v>639</v>
      </c>
      <c r="AB764" s="131" t="s">
        <v>4336</v>
      </c>
      <c r="AC764" s="119" t="s">
        <v>52</v>
      </c>
      <c r="AD764" s="119" t="s">
        <v>42</v>
      </c>
      <c r="AE764" s="119" t="s">
        <v>641</v>
      </c>
      <c r="AF764" s="119" t="s">
        <v>98</v>
      </c>
      <c r="AG764" s="119" t="s">
        <v>99</v>
      </c>
      <c r="AH764" s="119"/>
      <c r="AI764" s="138" t="s">
        <v>3659</v>
      </c>
      <c r="AJ764" s="133" t="s">
        <v>58</v>
      </c>
      <c r="AK764" s="133" t="s">
        <v>57</v>
      </c>
      <c r="AL764" s="133"/>
      <c r="AM764" s="133"/>
      <c r="AN764" s="133" t="s">
        <v>42</v>
      </c>
      <c r="AO764" s="133" t="s">
        <v>125</v>
      </c>
      <c r="AP764" s="133" t="s">
        <v>70</v>
      </c>
      <c r="AQ764" s="133" t="s">
        <v>126</v>
      </c>
      <c r="AR764" s="137"/>
      <c r="AS764" s="137"/>
      <c r="AT764" s="137"/>
      <c r="AU764" s="133">
        <v>1003667535</v>
      </c>
      <c r="AV764" s="133" t="s">
        <v>4337</v>
      </c>
      <c r="AW764" s="133" t="s">
        <v>4338</v>
      </c>
      <c r="AX764" s="138" t="s">
        <v>8179</v>
      </c>
      <c r="AY764" s="138"/>
      <c r="AZ764" s="138"/>
      <c r="BA764" s="138"/>
      <c r="BB764" s="138"/>
      <c r="BC764" s="300">
        <v>2026063379</v>
      </c>
      <c r="BD764" s="300" t="s">
        <v>9610</v>
      </c>
      <c r="BE764" s="138"/>
    </row>
    <row r="765" spans="1:57" s="140" customFormat="1" ht="12" customHeight="1">
      <c r="A765" s="119">
        <v>2014</v>
      </c>
      <c r="B765" s="142" t="s">
        <v>138</v>
      </c>
      <c r="C765" s="119" t="s">
        <v>3925</v>
      </c>
      <c r="D765" s="131" t="s">
        <v>43</v>
      </c>
      <c r="E765" s="131" t="str">
        <f t="shared" si="38"/>
        <v>SIM</v>
      </c>
      <c r="F765" s="131" t="str">
        <f t="shared" si="39"/>
        <v>SIM</v>
      </c>
      <c r="G765" s="132">
        <v>41934</v>
      </c>
      <c r="H765" s="119" t="s">
        <v>44</v>
      </c>
      <c r="I765" s="119" t="s">
        <v>62</v>
      </c>
      <c r="J765" s="119">
        <v>192</v>
      </c>
      <c r="K765" s="119">
        <v>432</v>
      </c>
      <c r="L765" s="119">
        <v>4</v>
      </c>
      <c r="M765" s="119">
        <v>4</v>
      </c>
      <c r="N765" s="119">
        <v>32</v>
      </c>
      <c r="O765" s="119" t="s">
        <v>43</v>
      </c>
      <c r="P765" s="119" t="s">
        <v>43</v>
      </c>
      <c r="Q765" s="133" t="s">
        <v>43</v>
      </c>
      <c r="R765" s="134" t="s">
        <v>18</v>
      </c>
      <c r="S765" s="134" t="s">
        <v>8851</v>
      </c>
      <c r="T765" s="134" t="s">
        <v>63</v>
      </c>
      <c r="U765" s="119">
        <v>15</v>
      </c>
      <c r="V765" s="134">
        <v>11465</v>
      </c>
      <c r="W765" s="135" t="s">
        <v>4269</v>
      </c>
      <c r="X765" s="136" t="str">
        <f t="shared" si="40"/>
        <v>11465WOOUD</v>
      </c>
      <c r="Y765" s="137" t="s">
        <v>4270</v>
      </c>
      <c r="Z765" s="119" t="s">
        <v>4271</v>
      </c>
      <c r="AA765" s="119" t="s">
        <v>610</v>
      </c>
      <c r="AB765" s="131" t="s">
        <v>4272</v>
      </c>
      <c r="AC765" s="119" t="s">
        <v>87</v>
      </c>
      <c r="AD765" s="119" t="s">
        <v>3273</v>
      </c>
      <c r="AE765" s="119" t="s">
        <v>1143</v>
      </c>
      <c r="AF765" s="119" t="s">
        <v>109</v>
      </c>
      <c r="AG765" s="119" t="s">
        <v>110</v>
      </c>
      <c r="AH765" s="119"/>
      <c r="AI765" s="138" t="s">
        <v>4273</v>
      </c>
      <c r="AJ765" s="133" t="s">
        <v>58</v>
      </c>
      <c r="AK765" s="133" t="s">
        <v>57</v>
      </c>
      <c r="AL765" s="133"/>
      <c r="AM765" s="133"/>
      <c r="AN765" s="133" t="s">
        <v>42</v>
      </c>
      <c r="AO765" s="133" t="s">
        <v>125</v>
      </c>
      <c r="AP765" s="133" t="s">
        <v>70</v>
      </c>
      <c r="AQ765" s="133" t="s">
        <v>126</v>
      </c>
      <c r="AR765" s="137"/>
      <c r="AS765" s="137"/>
      <c r="AT765" s="137"/>
      <c r="AU765" s="133">
        <v>1003670986</v>
      </c>
      <c r="AV765" s="133" t="s">
        <v>4274</v>
      </c>
      <c r="AW765" s="133" t="s">
        <v>4275</v>
      </c>
      <c r="AX765" s="138" t="s">
        <v>8179</v>
      </c>
      <c r="AY765" s="138"/>
      <c r="AZ765" s="138"/>
      <c r="BA765" s="138"/>
      <c r="BB765" s="138"/>
      <c r="BC765" s="300">
        <v>2026063379</v>
      </c>
      <c r="BD765" s="300" t="s">
        <v>9611</v>
      </c>
      <c r="BE765" s="138"/>
    </row>
    <row r="766" spans="1:57" s="140" customFormat="1" ht="12" customHeight="1">
      <c r="A766" s="119">
        <v>2014</v>
      </c>
      <c r="B766" s="142" t="s">
        <v>138</v>
      </c>
      <c r="C766" s="119" t="s">
        <v>3925</v>
      </c>
      <c r="D766" s="131">
        <v>5700233853</v>
      </c>
      <c r="E766" s="131" t="str">
        <f t="shared" si="38"/>
        <v>SIM</v>
      </c>
      <c r="F766" s="131" t="str">
        <f t="shared" si="39"/>
        <v>SIM</v>
      </c>
      <c r="G766" s="132">
        <v>41981</v>
      </c>
      <c r="H766" s="119" t="s">
        <v>8374</v>
      </c>
      <c r="I766" s="119" t="s">
        <v>62</v>
      </c>
      <c r="J766" s="119">
        <v>192</v>
      </c>
      <c r="K766" s="119">
        <v>432</v>
      </c>
      <c r="L766" s="119">
        <v>4</v>
      </c>
      <c r="M766" s="119">
        <v>0</v>
      </c>
      <c r="N766" s="119">
        <v>24</v>
      </c>
      <c r="O766" s="119" t="s">
        <v>46</v>
      </c>
      <c r="P766" s="119" t="s">
        <v>46</v>
      </c>
      <c r="Q766" s="133" t="s">
        <v>43</v>
      </c>
      <c r="R766" s="134" t="s">
        <v>18</v>
      </c>
      <c r="S766" s="134" t="s">
        <v>8851</v>
      </c>
      <c r="T766" s="134" t="s">
        <v>47</v>
      </c>
      <c r="U766" s="119">
        <v>11</v>
      </c>
      <c r="V766" s="134" t="s">
        <v>3926</v>
      </c>
      <c r="W766" s="135" t="s">
        <v>4006</v>
      </c>
      <c r="X766" s="136" t="str">
        <f t="shared" si="40"/>
        <v>11000MMPWJ</v>
      </c>
      <c r="Y766" s="137" t="s">
        <v>4007</v>
      </c>
      <c r="Z766" s="119" t="s">
        <v>346</v>
      </c>
      <c r="AA766" s="119" t="s">
        <v>4008</v>
      </c>
      <c r="AB766" s="131" t="s">
        <v>4009</v>
      </c>
      <c r="AC766" s="119" t="s">
        <v>87</v>
      </c>
      <c r="AD766" s="119" t="s">
        <v>42</v>
      </c>
      <c r="AE766" s="119" t="s">
        <v>4010</v>
      </c>
      <c r="AF766" s="119" t="s">
        <v>2075</v>
      </c>
      <c r="AG766" s="119" t="s">
        <v>2076</v>
      </c>
      <c r="AH766" s="142"/>
      <c r="AI766" s="138" t="s">
        <v>3993</v>
      </c>
      <c r="AJ766" s="133" t="s">
        <v>123</v>
      </c>
      <c r="AK766" s="133" t="s">
        <v>124</v>
      </c>
      <c r="AL766" s="133"/>
      <c r="AM766" s="133"/>
      <c r="AN766" s="133" t="s">
        <v>42</v>
      </c>
      <c r="AO766" s="133" t="s">
        <v>42</v>
      </c>
      <c r="AP766" s="133" t="s">
        <v>183</v>
      </c>
      <c r="AQ766" s="133" t="s">
        <v>71</v>
      </c>
      <c r="AR766" s="137"/>
      <c r="AS766" s="137"/>
      <c r="AT766" s="137"/>
      <c r="AU766" s="133">
        <v>1002200900</v>
      </c>
      <c r="AV766" s="133" t="s">
        <v>4011</v>
      </c>
      <c r="AW766" s="133">
        <v>-467538870</v>
      </c>
      <c r="AX766" s="138"/>
      <c r="AY766" s="138"/>
      <c r="AZ766" s="138"/>
      <c r="BA766" s="138"/>
      <c r="BB766" s="138"/>
      <c r="BC766" s="300">
        <v>1440084644</v>
      </c>
      <c r="BD766" s="300" t="s">
        <v>9612</v>
      </c>
      <c r="BE766" s="138"/>
    </row>
    <row r="767" spans="1:57" s="140" customFormat="1" ht="12" customHeight="1">
      <c r="A767" s="119">
        <v>2014</v>
      </c>
      <c r="B767" s="142" t="s">
        <v>138</v>
      </c>
      <c r="C767" s="119" t="s">
        <v>3925</v>
      </c>
      <c r="D767" s="131">
        <v>5700242536</v>
      </c>
      <c r="E767" s="131" t="str">
        <f t="shared" si="38"/>
        <v>SIM</v>
      </c>
      <c r="F767" s="131" t="str">
        <f t="shared" si="39"/>
        <v>SIM</v>
      </c>
      <c r="G767" s="132">
        <v>41970</v>
      </c>
      <c r="H767" s="119" t="s">
        <v>8374</v>
      </c>
      <c r="I767" s="119" t="s">
        <v>62</v>
      </c>
      <c r="J767" s="119">
        <v>192</v>
      </c>
      <c r="K767" s="119">
        <v>432</v>
      </c>
      <c r="L767" s="119">
        <v>4</v>
      </c>
      <c r="M767" s="119">
        <v>0</v>
      </c>
      <c r="N767" s="119">
        <v>24</v>
      </c>
      <c r="O767" s="119" t="s">
        <v>46</v>
      </c>
      <c r="P767" s="119" t="s">
        <v>46</v>
      </c>
      <c r="Q767" s="133" t="s">
        <v>43</v>
      </c>
      <c r="R767" s="134" t="s">
        <v>18</v>
      </c>
      <c r="S767" s="134" t="s">
        <v>8851</v>
      </c>
      <c r="T767" s="134" t="s">
        <v>63</v>
      </c>
      <c r="U767" s="119">
        <v>11</v>
      </c>
      <c r="V767" s="134" t="s">
        <v>3926</v>
      </c>
      <c r="W767" s="135" t="s">
        <v>3995</v>
      </c>
      <c r="X767" s="136" t="str">
        <f t="shared" si="40"/>
        <v>11000JNPYA</v>
      </c>
      <c r="Y767" s="137" t="s">
        <v>3996</v>
      </c>
      <c r="Z767" s="119" t="s">
        <v>346</v>
      </c>
      <c r="AA767" s="119" t="s">
        <v>3997</v>
      </c>
      <c r="AB767" s="131" t="s">
        <v>3998</v>
      </c>
      <c r="AC767" s="119" t="s">
        <v>87</v>
      </c>
      <c r="AD767" s="119" t="s">
        <v>42</v>
      </c>
      <c r="AE767" s="119" t="s">
        <v>3999</v>
      </c>
      <c r="AF767" s="119" t="s">
        <v>2075</v>
      </c>
      <c r="AG767" s="119" t="s">
        <v>2076</v>
      </c>
      <c r="AH767" s="119"/>
      <c r="AI767" s="138" t="s">
        <v>3993</v>
      </c>
      <c r="AJ767" s="133" t="s">
        <v>123</v>
      </c>
      <c r="AK767" s="133" t="s">
        <v>124</v>
      </c>
      <c r="AL767" s="133"/>
      <c r="AM767" s="133"/>
      <c r="AN767" s="133" t="s">
        <v>42</v>
      </c>
      <c r="AO767" s="133" t="s">
        <v>42</v>
      </c>
      <c r="AP767" s="133" t="s">
        <v>298</v>
      </c>
      <c r="AQ767" s="133" t="s">
        <v>126</v>
      </c>
      <c r="AR767" s="137"/>
      <c r="AS767" s="137"/>
      <c r="AT767" s="137"/>
      <c r="AU767" s="133">
        <v>1002188358</v>
      </c>
      <c r="AV767" s="133" t="s">
        <v>4000</v>
      </c>
      <c r="AW767" s="133">
        <v>-46755680</v>
      </c>
      <c r="AX767" s="138"/>
      <c r="AY767" s="138"/>
      <c r="AZ767" s="138"/>
      <c r="BA767" s="138"/>
      <c r="BB767" s="138"/>
      <c r="BC767" s="300">
        <v>1440084644</v>
      </c>
      <c r="BD767" s="300" t="s">
        <v>9613</v>
      </c>
      <c r="BE767" s="138"/>
    </row>
    <row r="768" spans="1:57" s="140" customFormat="1" ht="12" customHeight="1">
      <c r="A768" s="119">
        <v>2014</v>
      </c>
      <c r="B768" s="142" t="s">
        <v>138</v>
      </c>
      <c r="C768" s="119" t="s">
        <v>3925</v>
      </c>
      <c r="D768" s="131">
        <v>5700233819</v>
      </c>
      <c r="E768" s="131" t="str">
        <f t="shared" si="38"/>
        <v>SIM</v>
      </c>
      <c r="F768" s="131" t="str">
        <f t="shared" si="39"/>
        <v>SIM</v>
      </c>
      <c r="G768" s="132">
        <v>42265</v>
      </c>
      <c r="H768" s="119" t="s">
        <v>8374</v>
      </c>
      <c r="I768" s="119" t="s">
        <v>62</v>
      </c>
      <c r="J768" s="119">
        <v>192</v>
      </c>
      <c r="K768" s="119">
        <v>432</v>
      </c>
      <c r="L768" s="119">
        <v>4</v>
      </c>
      <c r="M768" s="119">
        <v>4</v>
      </c>
      <c r="N768" s="119">
        <v>24</v>
      </c>
      <c r="O768" s="119" t="s">
        <v>43</v>
      </c>
      <c r="P768" s="119" t="s">
        <v>43</v>
      </c>
      <c r="Q768" s="133" t="s">
        <v>43</v>
      </c>
      <c r="R768" s="134" t="s">
        <v>18</v>
      </c>
      <c r="S768" s="134" t="s">
        <v>8851</v>
      </c>
      <c r="T768" s="134" t="s">
        <v>63</v>
      </c>
      <c r="U768" s="119">
        <v>13</v>
      </c>
      <c r="V768" s="134">
        <v>11386</v>
      </c>
      <c r="W768" s="135" t="s">
        <v>4237</v>
      </c>
      <c r="X768" s="136" t="str">
        <f t="shared" si="40"/>
        <v>11386SPQLB</v>
      </c>
      <c r="Y768" s="137" t="s">
        <v>4238</v>
      </c>
      <c r="Z768" s="119" t="s">
        <v>1519</v>
      </c>
      <c r="AA768" s="119" t="s">
        <v>1520</v>
      </c>
      <c r="AB768" s="131" t="s">
        <v>4239</v>
      </c>
      <c r="AC768" s="119" t="s">
        <v>348</v>
      </c>
      <c r="AD768" s="119" t="s">
        <v>42</v>
      </c>
      <c r="AE768" s="119" t="s">
        <v>1522</v>
      </c>
      <c r="AF768" s="119" t="s">
        <v>744</v>
      </c>
      <c r="AG768" s="119" t="s">
        <v>745</v>
      </c>
      <c r="AH768" s="119"/>
      <c r="AI768" s="138" t="s">
        <v>1124</v>
      </c>
      <c r="AJ768" s="133" t="s">
        <v>57</v>
      </c>
      <c r="AK768" s="133" t="s">
        <v>58</v>
      </c>
      <c r="AL768" s="133"/>
      <c r="AM768" s="133"/>
      <c r="AN768" s="133" t="s">
        <v>42</v>
      </c>
      <c r="AO768" s="133" t="s">
        <v>42</v>
      </c>
      <c r="AP768" s="133" t="s">
        <v>81</v>
      </c>
      <c r="AQ768" s="133" t="s">
        <v>71</v>
      </c>
      <c r="AR768" s="137"/>
      <c r="AS768" s="137"/>
      <c r="AT768" s="137"/>
      <c r="AU768" s="133">
        <v>1003674981</v>
      </c>
      <c r="AV768" s="133" t="s">
        <v>8199</v>
      </c>
      <c r="AW768" s="133"/>
      <c r="AX768" s="138"/>
      <c r="AY768" s="138"/>
      <c r="AZ768" s="138"/>
      <c r="BA768" s="138"/>
      <c r="BB768" s="138"/>
      <c r="BC768" s="300">
        <v>1440084644</v>
      </c>
      <c r="BD768" s="300" t="s">
        <v>9614</v>
      </c>
      <c r="BE768" s="138"/>
    </row>
    <row r="769" spans="1:57" s="140" customFormat="1" ht="12" customHeight="1">
      <c r="A769" s="119">
        <v>2014</v>
      </c>
      <c r="B769" s="142" t="s">
        <v>138</v>
      </c>
      <c r="C769" s="119" t="s">
        <v>3925</v>
      </c>
      <c r="D769" s="131">
        <v>5700233814</v>
      </c>
      <c r="E769" s="131" t="str">
        <f t="shared" si="38"/>
        <v>SIM</v>
      </c>
      <c r="F769" s="131" t="str">
        <f t="shared" si="39"/>
        <v>SIM</v>
      </c>
      <c r="G769" s="132">
        <v>41934</v>
      </c>
      <c r="H769" s="119" t="s">
        <v>8374</v>
      </c>
      <c r="I769" s="119" t="s">
        <v>62</v>
      </c>
      <c r="J769" s="119">
        <v>192</v>
      </c>
      <c r="K769" s="119">
        <v>432</v>
      </c>
      <c r="L769" s="119">
        <v>4</v>
      </c>
      <c r="M769" s="119">
        <v>4</v>
      </c>
      <c r="N769" s="119">
        <v>24</v>
      </c>
      <c r="O769" s="119" t="s">
        <v>43</v>
      </c>
      <c r="P769" s="119" t="s">
        <v>43</v>
      </c>
      <c r="Q769" s="133" t="s">
        <v>43</v>
      </c>
      <c r="R769" s="134" t="s">
        <v>18</v>
      </c>
      <c r="S769" s="134" t="s">
        <v>8851</v>
      </c>
      <c r="T769" s="134" t="s">
        <v>63</v>
      </c>
      <c r="U769" s="119">
        <v>13</v>
      </c>
      <c r="V769" s="134">
        <v>11386</v>
      </c>
      <c r="W769" s="135" t="s">
        <v>4240</v>
      </c>
      <c r="X769" s="136" t="str">
        <f t="shared" si="40"/>
        <v>11386SPQLE</v>
      </c>
      <c r="Y769" s="137" t="s">
        <v>4241</v>
      </c>
      <c r="Z769" s="119" t="s">
        <v>1519</v>
      </c>
      <c r="AA769" s="119" t="s">
        <v>1520</v>
      </c>
      <c r="AB769" s="131" t="s">
        <v>4242</v>
      </c>
      <c r="AC769" s="119" t="s">
        <v>348</v>
      </c>
      <c r="AD769" s="119" t="s">
        <v>42</v>
      </c>
      <c r="AE769" s="119" t="s">
        <v>1522</v>
      </c>
      <c r="AF769" s="119" t="s">
        <v>744</v>
      </c>
      <c r="AG769" s="119" t="s">
        <v>745</v>
      </c>
      <c r="AH769" s="119"/>
      <c r="AI769" s="138" t="s">
        <v>1124</v>
      </c>
      <c r="AJ769" s="133" t="s">
        <v>57</v>
      </c>
      <c r="AK769" s="133" t="s">
        <v>58</v>
      </c>
      <c r="AL769" s="133"/>
      <c r="AM769" s="133"/>
      <c r="AN769" s="133" t="s">
        <v>42</v>
      </c>
      <c r="AO769" s="133" t="s">
        <v>42</v>
      </c>
      <c r="AP769" s="133">
        <v>1540</v>
      </c>
      <c r="AQ769" s="133" t="s">
        <v>71</v>
      </c>
      <c r="AR769" s="137"/>
      <c r="AS769" s="137"/>
      <c r="AT769" s="137"/>
      <c r="AU769" s="133">
        <v>1003674949</v>
      </c>
      <c r="AV769" s="133">
        <v>-241180458</v>
      </c>
      <c r="AW769" s="133">
        <v>-46670415</v>
      </c>
      <c r="AX769" s="138"/>
      <c r="AY769" s="138"/>
      <c r="AZ769" s="138"/>
      <c r="BA769" s="138"/>
      <c r="BB769" s="138"/>
      <c r="BC769" s="300">
        <v>1440084644</v>
      </c>
      <c r="BD769" s="300" t="s">
        <v>9615</v>
      </c>
      <c r="BE769" s="138"/>
    </row>
    <row r="770" spans="1:57" s="140" customFormat="1" ht="12" customHeight="1">
      <c r="A770" s="119">
        <v>2014</v>
      </c>
      <c r="B770" s="142" t="s">
        <v>138</v>
      </c>
      <c r="C770" s="119" t="s">
        <v>3925</v>
      </c>
      <c r="D770" s="131">
        <v>5700242503</v>
      </c>
      <c r="E770" s="131" t="str">
        <f t="shared" si="38"/>
        <v>SIM</v>
      </c>
      <c r="F770" s="131" t="str">
        <f t="shared" si="39"/>
        <v>SIM</v>
      </c>
      <c r="G770" s="132">
        <v>41953</v>
      </c>
      <c r="H770" s="119" t="s">
        <v>8374</v>
      </c>
      <c r="I770" s="119" t="s">
        <v>62</v>
      </c>
      <c r="J770" s="119">
        <v>192</v>
      </c>
      <c r="K770" s="119">
        <v>432</v>
      </c>
      <c r="L770" s="119">
        <v>4</v>
      </c>
      <c r="M770" s="119">
        <v>0</v>
      </c>
      <c r="N770" s="119">
        <v>24</v>
      </c>
      <c r="O770" s="119" t="s">
        <v>46</v>
      </c>
      <c r="P770" s="119" t="s">
        <v>46</v>
      </c>
      <c r="Q770" s="133" t="s">
        <v>43</v>
      </c>
      <c r="R770" s="134" t="s">
        <v>18</v>
      </c>
      <c r="S770" s="134" t="s">
        <v>8851</v>
      </c>
      <c r="T770" s="134" t="s">
        <v>63</v>
      </c>
      <c r="U770" s="119">
        <v>14</v>
      </c>
      <c r="V770" s="134" t="s">
        <v>4051</v>
      </c>
      <c r="W770" s="135" t="s">
        <v>4052</v>
      </c>
      <c r="X770" s="136" t="str">
        <f t="shared" si="40"/>
        <v>11074VARAE</v>
      </c>
      <c r="Y770" s="137" t="s">
        <v>4053</v>
      </c>
      <c r="Z770" s="119" t="s">
        <v>4054</v>
      </c>
      <c r="AA770" s="119" t="s">
        <v>676</v>
      </c>
      <c r="AB770" s="131" t="s">
        <v>4055</v>
      </c>
      <c r="AC770" s="119" t="s">
        <v>52</v>
      </c>
      <c r="AD770" s="119" t="s">
        <v>4056</v>
      </c>
      <c r="AE770" s="119" t="s">
        <v>4057</v>
      </c>
      <c r="AF770" s="119" t="s">
        <v>54</v>
      </c>
      <c r="AG770" s="119" t="s">
        <v>55</v>
      </c>
      <c r="AH770" s="119"/>
      <c r="AI770" s="138" t="s">
        <v>3645</v>
      </c>
      <c r="AJ770" s="133" t="s">
        <v>57</v>
      </c>
      <c r="AK770" s="133" t="s">
        <v>58</v>
      </c>
      <c r="AL770" s="133"/>
      <c r="AM770" s="133"/>
      <c r="AN770" s="133" t="s">
        <v>42</v>
      </c>
      <c r="AO770" s="133" t="s">
        <v>42</v>
      </c>
      <c r="AP770" s="133" t="s">
        <v>70</v>
      </c>
      <c r="AQ770" s="133" t="s">
        <v>126</v>
      </c>
      <c r="AR770" s="137"/>
      <c r="AS770" s="137"/>
      <c r="AT770" s="137"/>
      <c r="AU770" s="133">
        <v>1002186827</v>
      </c>
      <c r="AV770" s="133" t="s">
        <v>4058</v>
      </c>
      <c r="AW770" s="133">
        <v>-49065777</v>
      </c>
      <c r="AX770" s="138"/>
      <c r="AY770" s="138"/>
      <c r="AZ770" s="138"/>
      <c r="BA770" s="138"/>
      <c r="BB770" s="138"/>
      <c r="BC770" s="300">
        <v>1440084644</v>
      </c>
      <c r="BD770" s="300" t="s">
        <v>9616</v>
      </c>
      <c r="BE770" s="138"/>
    </row>
    <row r="771" spans="1:57" s="140" customFormat="1" ht="12" customHeight="1">
      <c r="A771" s="119">
        <v>2014</v>
      </c>
      <c r="B771" s="142" t="s">
        <v>138</v>
      </c>
      <c r="C771" s="119" t="s">
        <v>3925</v>
      </c>
      <c r="D771" s="131">
        <v>5700241599</v>
      </c>
      <c r="E771" s="131" t="str">
        <f t="shared" si="38"/>
        <v>SIM</v>
      </c>
      <c r="F771" s="131" t="str">
        <f t="shared" si="39"/>
        <v>SIM</v>
      </c>
      <c r="G771" s="132">
        <v>41993</v>
      </c>
      <c r="H771" s="119" t="s">
        <v>8374</v>
      </c>
      <c r="I771" s="119" t="s">
        <v>45</v>
      </c>
      <c r="J771" s="119">
        <v>192</v>
      </c>
      <c r="K771" s="119">
        <v>432</v>
      </c>
      <c r="L771" s="119">
        <v>4</v>
      </c>
      <c r="M771" s="119">
        <v>0</v>
      </c>
      <c r="N771" s="119">
        <v>24</v>
      </c>
      <c r="O771" s="119" t="s">
        <v>46</v>
      </c>
      <c r="P771" s="119" t="s">
        <v>46</v>
      </c>
      <c r="Q771" s="133" t="s">
        <v>43</v>
      </c>
      <c r="R771" s="134" t="s">
        <v>18</v>
      </c>
      <c r="S771" s="134" t="s">
        <v>8851</v>
      </c>
      <c r="T771" s="134" t="s">
        <v>63</v>
      </c>
      <c r="U771" s="119">
        <v>19</v>
      </c>
      <c r="V771" s="134">
        <v>11042</v>
      </c>
      <c r="W771" s="135" t="s">
        <v>4044</v>
      </c>
      <c r="X771" s="136" t="str">
        <f t="shared" si="40"/>
        <v>11042JMREB</v>
      </c>
      <c r="Y771" s="137" t="s">
        <v>4045</v>
      </c>
      <c r="Z771" s="119" t="s">
        <v>4046</v>
      </c>
      <c r="AA771" s="119" t="s">
        <v>416</v>
      </c>
      <c r="AB771" s="131" t="s">
        <v>4047</v>
      </c>
      <c r="AC771" s="119" t="s">
        <v>87</v>
      </c>
      <c r="AD771" s="119" t="s">
        <v>42</v>
      </c>
      <c r="AE771" s="142" t="s">
        <v>4048</v>
      </c>
      <c r="AF771" s="142" t="s">
        <v>4049</v>
      </c>
      <c r="AG771" s="142" t="s">
        <v>4050</v>
      </c>
      <c r="AH771" s="119"/>
      <c r="AI771" s="138" t="s">
        <v>1030</v>
      </c>
      <c r="AJ771" s="133" t="s">
        <v>58</v>
      </c>
      <c r="AK771" s="133" t="s">
        <v>57</v>
      </c>
      <c r="AL771" s="133"/>
      <c r="AM771" s="133"/>
      <c r="AN771" s="133" t="s">
        <v>42</v>
      </c>
      <c r="AO771" s="133" t="s">
        <v>42</v>
      </c>
      <c r="AP771" s="133" t="s">
        <v>183</v>
      </c>
      <c r="AQ771" s="133" t="s">
        <v>71</v>
      </c>
      <c r="AR771" s="137"/>
      <c r="AS771" s="137"/>
      <c r="AT771" s="137"/>
      <c r="AU771" s="145">
        <v>1003674434</v>
      </c>
      <c r="AV771" s="133" t="s">
        <v>8195</v>
      </c>
      <c r="AW771" s="133"/>
      <c r="AX771" s="138"/>
      <c r="AY771" s="138"/>
      <c r="AZ771" s="138"/>
      <c r="BA771" s="138"/>
      <c r="BB771" s="138"/>
      <c r="BC771" s="300">
        <v>1440084644</v>
      </c>
      <c r="BD771" s="300" t="s">
        <v>9617</v>
      </c>
      <c r="BE771" s="138"/>
    </row>
    <row r="772" spans="1:57" s="140" customFormat="1" ht="12" customHeight="1">
      <c r="A772" s="119">
        <v>2014</v>
      </c>
      <c r="B772" s="142" t="s">
        <v>138</v>
      </c>
      <c r="C772" s="119" t="s">
        <v>3925</v>
      </c>
      <c r="D772" s="131">
        <v>5700242508</v>
      </c>
      <c r="E772" s="131" t="str">
        <f t="shared" si="38"/>
        <v>SIM</v>
      </c>
      <c r="F772" s="131" t="str">
        <f t="shared" si="39"/>
        <v>SIM</v>
      </c>
      <c r="G772" s="132">
        <v>41964</v>
      </c>
      <c r="H772" s="119" t="s">
        <v>8374</v>
      </c>
      <c r="I772" s="119" t="s">
        <v>62</v>
      </c>
      <c r="J772" s="119">
        <v>192</v>
      </c>
      <c r="K772" s="119">
        <v>432</v>
      </c>
      <c r="L772" s="119">
        <v>4</v>
      </c>
      <c r="M772" s="119">
        <v>0</v>
      </c>
      <c r="N772" s="119">
        <v>24</v>
      </c>
      <c r="O772" s="119" t="s">
        <v>46</v>
      </c>
      <c r="P772" s="119" t="s">
        <v>46</v>
      </c>
      <c r="Q772" s="133" t="s">
        <v>43</v>
      </c>
      <c r="R772" s="134" t="s">
        <v>18</v>
      </c>
      <c r="S772" s="134" t="s">
        <v>8851</v>
      </c>
      <c r="T772" s="134" t="s">
        <v>63</v>
      </c>
      <c r="U772" s="119">
        <v>13</v>
      </c>
      <c r="V772" s="134" t="s">
        <v>4142</v>
      </c>
      <c r="W772" s="135" t="s">
        <v>4143</v>
      </c>
      <c r="X772" s="136" t="str">
        <f t="shared" si="40"/>
        <v>11256SARXH</v>
      </c>
      <c r="Y772" s="137" t="s">
        <v>4144</v>
      </c>
      <c r="Z772" s="119" t="s">
        <v>1119</v>
      </c>
      <c r="AA772" s="119" t="s">
        <v>1130</v>
      </c>
      <c r="AB772" s="131" t="s">
        <v>4145</v>
      </c>
      <c r="AC772" s="119" t="s">
        <v>348</v>
      </c>
      <c r="AD772" s="119" t="s">
        <v>42</v>
      </c>
      <c r="AE772" s="119" t="s">
        <v>1123</v>
      </c>
      <c r="AF772" s="119" t="s">
        <v>744</v>
      </c>
      <c r="AG772" s="119" t="s">
        <v>745</v>
      </c>
      <c r="AH772" s="119"/>
      <c r="AI772" s="138" t="s">
        <v>1124</v>
      </c>
      <c r="AJ772" s="133" t="s">
        <v>57</v>
      </c>
      <c r="AK772" s="133" t="s">
        <v>58</v>
      </c>
      <c r="AL772" s="133"/>
      <c r="AM772" s="133"/>
      <c r="AN772" s="133" t="s">
        <v>42</v>
      </c>
      <c r="AO772" s="133" t="s">
        <v>42</v>
      </c>
      <c r="AP772" s="133" t="s">
        <v>1125</v>
      </c>
      <c r="AQ772" s="133" t="s">
        <v>126</v>
      </c>
      <c r="AR772" s="137"/>
      <c r="AS772" s="137"/>
      <c r="AT772" s="137"/>
      <c r="AU772" s="133">
        <v>1003674906</v>
      </c>
      <c r="AV772" s="133" t="s">
        <v>4146</v>
      </c>
      <c r="AW772" s="133">
        <v>-46246575</v>
      </c>
      <c r="AX772" s="138"/>
      <c r="AY772" s="138"/>
      <c r="AZ772" s="138"/>
      <c r="BA772" s="138"/>
      <c r="BB772" s="138"/>
      <c r="BC772" s="300">
        <v>1440084644</v>
      </c>
      <c r="BD772" s="300" t="s">
        <v>9618</v>
      </c>
      <c r="BE772" s="138"/>
    </row>
    <row r="773" spans="1:57" s="140" customFormat="1" ht="12" customHeight="1">
      <c r="A773" s="119">
        <v>2014</v>
      </c>
      <c r="B773" s="142" t="s">
        <v>138</v>
      </c>
      <c r="C773" s="119" t="s">
        <v>3925</v>
      </c>
      <c r="D773" s="131">
        <v>5700235262</v>
      </c>
      <c r="E773" s="131" t="str">
        <f t="shared" si="38"/>
        <v>SIM</v>
      </c>
      <c r="F773" s="131" t="str">
        <f t="shared" si="39"/>
        <v>SIM</v>
      </c>
      <c r="G773" s="132">
        <v>41900</v>
      </c>
      <c r="H773" s="119" t="s">
        <v>44</v>
      </c>
      <c r="I773" s="119" t="s">
        <v>62</v>
      </c>
      <c r="J773" s="119">
        <v>192</v>
      </c>
      <c r="K773" s="119">
        <v>432</v>
      </c>
      <c r="L773" s="119">
        <v>4</v>
      </c>
      <c r="M773" s="119">
        <v>4</v>
      </c>
      <c r="N773" s="119">
        <v>32</v>
      </c>
      <c r="O773" s="119" t="s">
        <v>43</v>
      </c>
      <c r="P773" s="119" t="s">
        <v>43</v>
      </c>
      <c r="Q773" s="133" t="s">
        <v>43</v>
      </c>
      <c r="R773" s="134" t="s">
        <v>18</v>
      </c>
      <c r="S773" s="134" t="s">
        <v>8851</v>
      </c>
      <c r="T773" s="134" t="s">
        <v>63</v>
      </c>
      <c r="U773" s="119">
        <v>13</v>
      </c>
      <c r="V773" s="134" t="s">
        <v>4142</v>
      </c>
      <c r="W773" s="135" t="s">
        <v>4147</v>
      </c>
      <c r="X773" s="136" t="str">
        <f t="shared" si="40"/>
        <v>11256SARXN</v>
      </c>
      <c r="Y773" s="137" t="s">
        <v>4148</v>
      </c>
      <c r="Z773" s="119" t="s">
        <v>1119</v>
      </c>
      <c r="AA773" s="119" t="s">
        <v>1130</v>
      </c>
      <c r="AB773" s="131" t="s">
        <v>4149</v>
      </c>
      <c r="AC773" s="119" t="s">
        <v>348</v>
      </c>
      <c r="AD773" s="119" t="s">
        <v>42</v>
      </c>
      <c r="AE773" s="119" t="s">
        <v>1123</v>
      </c>
      <c r="AF773" s="119" t="s">
        <v>744</v>
      </c>
      <c r="AG773" s="119" t="s">
        <v>745</v>
      </c>
      <c r="AH773" s="119"/>
      <c r="AI773" s="138" t="s">
        <v>1124</v>
      </c>
      <c r="AJ773" s="133" t="s">
        <v>57</v>
      </c>
      <c r="AK773" s="133" t="s">
        <v>58</v>
      </c>
      <c r="AL773" s="133"/>
      <c r="AM773" s="133"/>
      <c r="AN773" s="133" t="s">
        <v>42</v>
      </c>
      <c r="AO773" s="133" t="s">
        <v>125</v>
      </c>
      <c r="AP773" s="133" t="s">
        <v>70</v>
      </c>
      <c r="AQ773" s="133" t="s">
        <v>126</v>
      </c>
      <c r="AR773" s="137"/>
      <c r="AS773" s="137"/>
      <c r="AT773" s="137"/>
      <c r="AU773" s="133">
        <v>1003674930</v>
      </c>
      <c r="AV773" s="133" t="s">
        <v>2353</v>
      </c>
      <c r="AW773" s="133" t="s">
        <v>2354</v>
      </c>
      <c r="AX773" s="138" t="s">
        <v>8179</v>
      </c>
      <c r="AY773" s="138"/>
      <c r="AZ773" s="138"/>
      <c r="BA773" s="138"/>
      <c r="BB773" s="138"/>
      <c r="BC773" s="300">
        <v>2026063379</v>
      </c>
      <c r="BD773" s="300" t="s">
        <v>9619</v>
      </c>
      <c r="BE773" s="138"/>
    </row>
    <row r="774" spans="1:57" s="140" customFormat="1" ht="12" customHeight="1">
      <c r="A774" s="119">
        <v>2014</v>
      </c>
      <c r="B774" s="142" t="s">
        <v>138</v>
      </c>
      <c r="C774" s="119" t="s">
        <v>3925</v>
      </c>
      <c r="D774" s="131" t="s">
        <v>43</v>
      </c>
      <c r="E774" s="131" t="str">
        <f t="shared" si="38"/>
        <v>SIM</v>
      </c>
      <c r="F774" s="131" t="str">
        <f t="shared" si="39"/>
        <v>SIM</v>
      </c>
      <c r="G774" s="132">
        <v>41922</v>
      </c>
      <c r="H774" s="119" t="s">
        <v>44</v>
      </c>
      <c r="I774" s="119" t="s">
        <v>62</v>
      </c>
      <c r="J774" s="119">
        <v>192</v>
      </c>
      <c r="K774" s="119">
        <v>432</v>
      </c>
      <c r="L774" s="119">
        <v>4</v>
      </c>
      <c r="M774" s="119">
        <v>4</v>
      </c>
      <c r="N774" s="119">
        <v>32</v>
      </c>
      <c r="O774" s="119" t="s">
        <v>43</v>
      </c>
      <c r="P774" s="119" t="s">
        <v>43</v>
      </c>
      <c r="Q774" s="133" t="s">
        <v>43</v>
      </c>
      <c r="R774" s="134" t="s">
        <v>18</v>
      </c>
      <c r="S774" s="134" t="s">
        <v>8851</v>
      </c>
      <c r="T774" s="134" t="s">
        <v>63</v>
      </c>
      <c r="U774" s="119">
        <v>11</v>
      </c>
      <c r="V774" s="134" t="s">
        <v>4387</v>
      </c>
      <c r="W774" s="135" t="s">
        <v>4388</v>
      </c>
      <c r="X774" s="136" t="str">
        <f t="shared" si="40"/>
        <v>11892BOSJF</v>
      </c>
      <c r="Y774" s="137" t="s">
        <v>4389</v>
      </c>
      <c r="Z774" s="119" t="s">
        <v>1930</v>
      </c>
      <c r="AA774" s="119" t="s">
        <v>4390</v>
      </c>
      <c r="AB774" s="131" t="s">
        <v>4391</v>
      </c>
      <c r="AC774" s="119" t="s">
        <v>52</v>
      </c>
      <c r="AD774" s="119" t="s">
        <v>42</v>
      </c>
      <c r="AE774" s="119" t="s">
        <v>4392</v>
      </c>
      <c r="AF774" s="119" t="s">
        <v>146</v>
      </c>
      <c r="AG774" s="119" t="s">
        <v>147</v>
      </c>
      <c r="AH774" s="119"/>
      <c r="AI774" s="138" t="s">
        <v>3844</v>
      </c>
      <c r="AJ774" s="133" t="s">
        <v>124</v>
      </c>
      <c r="AK774" s="133" t="s">
        <v>123</v>
      </c>
      <c r="AL774" s="133"/>
      <c r="AM774" s="133"/>
      <c r="AN774" s="133" t="s">
        <v>42</v>
      </c>
      <c r="AO774" s="133" t="s">
        <v>42</v>
      </c>
      <c r="AP774" s="133" t="s">
        <v>70</v>
      </c>
      <c r="AQ774" s="133" t="s">
        <v>71</v>
      </c>
      <c r="AR774" s="137"/>
      <c r="AS774" s="137"/>
      <c r="AT774" s="154" t="s">
        <v>4393</v>
      </c>
      <c r="AU774" s="133">
        <v>1002763000</v>
      </c>
      <c r="AV774" s="133" t="s">
        <v>2353</v>
      </c>
      <c r="AW774" s="133" t="s">
        <v>2354</v>
      </c>
      <c r="AX774" s="138" t="s">
        <v>8179</v>
      </c>
      <c r="AY774" s="138"/>
      <c r="AZ774" s="138"/>
      <c r="BA774" s="138"/>
      <c r="BB774" s="138"/>
      <c r="BC774" s="300">
        <v>2026063379</v>
      </c>
      <c r="BD774" s="300" t="s">
        <v>9620</v>
      </c>
      <c r="BE774" s="138"/>
    </row>
    <row r="775" spans="1:57" s="140" customFormat="1" ht="12" customHeight="1">
      <c r="A775" s="119">
        <v>2014</v>
      </c>
      <c r="B775" s="142" t="s">
        <v>138</v>
      </c>
      <c r="C775" s="119" t="s">
        <v>3925</v>
      </c>
      <c r="D775" s="131">
        <v>5700229992</v>
      </c>
      <c r="E775" s="131" t="str">
        <f t="shared" si="38"/>
        <v>SIM</v>
      </c>
      <c r="F775" s="131" t="str">
        <f t="shared" si="39"/>
        <v>SIM</v>
      </c>
      <c r="G775" s="132">
        <v>42024</v>
      </c>
      <c r="H775" s="119" t="s">
        <v>8374</v>
      </c>
      <c r="I775" s="119" t="s">
        <v>45</v>
      </c>
      <c r="J775" s="119">
        <v>192</v>
      </c>
      <c r="K775" s="119">
        <v>432</v>
      </c>
      <c r="L775" s="119">
        <v>4</v>
      </c>
      <c r="M775" s="119">
        <v>0</v>
      </c>
      <c r="N775" s="119">
        <v>24</v>
      </c>
      <c r="O775" s="119" t="s">
        <v>46</v>
      </c>
      <c r="P775" s="119" t="s">
        <v>46</v>
      </c>
      <c r="Q775" s="133" t="s">
        <v>43</v>
      </c>
      <c r="R775" s="134" t="s">
        <v>18</v>
      </c>
      <c r="S775" s="134" t="s">
        <v>8851</v>
      </c>
      <c r="T775" s="134" t="s">
        <v>63</v>
      </c>
      <c r="U775" s="119">
        <v>11</v>
      </c>
      <c r="V775" s="134" t="s">
        <v>4245</v>
      </c>
      <c r="W775" s="135" t="s">
        <v>4246</v>
      </c>
      <c r="X775" s="136" t="str">
        <f t="shared" si="40"/>
        <v>11425ROSVM</v>
      </c>
      <c r="Y775" s="137" t="s">
        <v>4247</v>
      </c>
      <c r="Z775" s="119" t="s">
        <v>880</v>
      </c>
      <c r="AA775" s="119" t="s">
        <v>1545</v>
      </c>
      <c r="AB775" s="131" t="s">
        <v>4248</v>
      </c>
      <c r="AC775" s="119" t="s">
        <v>87</v>
      </c>
      <c r="AD775" s="119" t="s">
        <v>42</v>
      </c>
      <c r="AE775" s="119" t="s">
        <v>1547</v>
      </c>
      <c r="AF775" s="119" t="s">
        <v>501</v>
      </c>
      <c r="AG775" s="119" t="s">
        <v>4249</v>
      </c>
      <c r="AH775" s="119"/>
      <c r="AI775" s="138" t="s">
        <v>1788</v>
      </c>
      <c r="AJ775" s="133" t="s">
        <v>124</v>
      </c>
      <c r="AK775" s="133" t="s">
        <v>123</v>
      </c>
      <c r="AL775" s="133"/>
      <c r="AM775" s="133"/>
      <c r="AN775" s="133" t="s">
        <v>42</v>
      </c>
      <c r="AO775" s="133" t="s">
        <v>42</v>
      </c>
      <c r="AP775" s="133" t="s">
        <v>1548</v>
      </c>
      <c r="AQ775" s="133" t="s">
        <v>126</v>
      </c>
      <c r="AR775" s="137"/>
      <c r="AS775" s="137"/>
      <c r="AT775" s="137"/>
      <c r="AU775" s="133">
        <v>1002201109</v>
      </c>
      <c r="AV775" s="133" t="s">
        <v>8200</v>
      </c>
      <c r="AW775" s="133"/>
      <c r="AX775" s="138"/>
      <c r="AY775" s="138"/>
      <c r="AZ775" s="138"/>
      <c r="BA775" s="138"/>
      <c r="BB775" s="138"/>
      <c r="BC775" s="300">
        <v>1440084644</v>
      </c>
      <c r="BD775" s="300" t="s">
        <v>9621</v>
      </c>
      <c r="BE775" s="138"/>
    </row>
    <row r="776" spans="1:57" s="140" customFormat="1" ht="12" customHeight="1">
      <c r="A776" s="119">
        <v>2014</v>
      </c>
      <c r="B776" s="142" t="s">
        <v>138</v>
      </c>
      <c r="C776" s="119" t="s">
        <v>3925</v>
      </c>
      <c r="D776" s="131">
        <v>5700241614</v>
      </c>
      <c r="E776" s="131" t="str">
        <f t="shared" si="38"/>
        <v>SIM</v>
      </c>
      <c r="F776" s="131" t="str">
        <f t="shared" si="39"/>
        <v>SIM</v>
      </c>
      <c r="G776" s="132">
        <v>41950</v>
      </c>
      <c r="H776" s="119" t="s">
        <v>8374</v>
      </c>
      <c r="I776" s="119" t="s">
        <v>62</v>
      </c>
      <c r="J776" s="119">
        <v>192</v>
      </c>
      <c r="K776" s="119">
        <v>432</v>
      </c>
      <c r="L776" s="119">
        <v>4</v>
      </c>
      <c r="M776" s="119">
        <v>0</v>
      </c>
      <c r="N776" s="119">
        <v>24</v>
      </c>
      <c r="O776" s="119" t="s">
        <v>46</v>
      </c>
      <c r="P776" s="119" t="s">
        <v>46</v>
      </c>
      <c r="Q776" s="133" t="s">
        <v>43</v>
      </c>
      <c r="R776" s="134" t="s">
        <v>18</v>
      </c>
      <c r="S776" s="134" t="s">
        <v>8851</v>
      </c>
      <c r="T776" s="134" t="s">
        <v>63</v>
      </c>
      <c r="U776" s="119">
        <v>12</v>
      </c>
      <c r="V776" s="134" t="s">
        <v>4059</v>
      </c>
      <c r="W776" s="135" t="s">
        <v>4060</v>
      </c>
      <c r="X776" s="136" t="str">
        <f t="shared" si="40"/>
        <v>11124MITLE</v>
      </c>
      <c r="Y776" s="137" t="s">
        <v>4061</v>
      </c>
      <c r="Z776" s="119" t="s">
        <v>2174</v>
      </c>
      <c r="AA776" s="119" t="s">
        <v>2175</v>
      </c>
      <c r="AB776" s="131" t="s">
        <v>4062</v>
      </c>
      <c r="AC776" s="119" t="s">
        <v>52</v>
      </c>
      <c r="AD776" s="119" t="s">
        <v>42</v>
      </c>
      <c r="AE776" s="119" t="s">
        <v>2177</v>
      </c>
      <c r="AF776" s="119" t="s">
        <v>78</v>
      </c>
      <c r="AG776" s="119" t="s">
        <v>79</v>
      </c>
      <c r="AH776" s="119"/>
      <c r="AI776" s="138" t="s">
        <v>3672</v>
      </c>
      <c r="AJ776" s="133" t="s">
        <v>57</v>
      </c>
      <c r="AK776" s="133" t="s">
        <v>58</v>
      </c>
      <c r="AL776" s="133"/>
      <c r="AM776" s="133"/>
      <c r="AN776" s="133" t="s">
        <v>42</v>
      </c>
      <c r="AO776" s="133" t="s">
        <v>42</v>
      </c>
      <c r="AP776" s="133" t="s">
        <v>70</v>
      </c>
      <c r="AQ776" s="133" t="s">
        <v>126</v>
      </c>
      <c r="AR776" s="137"/>
      <c r="AS776" s="137"/>
      <c r="AT776" s="137"/>
      <c r="AU776" s="145">
        <v>1003676259</v>
      </c>
      <c r="AV776" s="133" t="s">
        <v>4063</v>
      </c>
      <c r="AW776" s="133">
        <v>-45724293</v>
      </c>
      <c r="AX776" s="138"/>
      <c r="AY776" s="138"/>
      <c r="AZ776" s="138"/>
      <c r="BA776" s="138"/>
      <c r="BB776" s="138"/>
      <c r="BC776" s="300">
        <v>1440084644</v>
      </c>
      <c r="BD776" s="300" t="s">
        <v>9622</v>
      </c>
      <c r="BE776" s="138"/>
    </row>
    <row r="777" spans="1:57" s="140" customFormat="1" ht="12" customHeight="1">
      <c r="A777" s="119">
        <v>2014</v>
      </c>
      <c r="B777" s="142" t="s">
        <v>138</v>
      </c>
      <c r="C777" s="119" t="s">
        <v>3925</v>
      </c>
      <c r="D777" s="131">
        <v>5700242522</v>
      </c>
      <c r="E777" s="131" t="str">
        <f t="shared" si="38"/>
        <v>SIM</v>
      </c>
      <c r="F777" s="131" t="str">
        <f t="shared" si="39"/>
        <v>SIM</v>
      </c>
      <c r="G777" s="132">
        <v>41982</v>
      </c>
      <c r="H777" s="119" t="s">
        <v>8374</v>
      </c>
      <c r="I777" s="119" t="s">
        <v>62</v>
      </c>
      <c r="J777" s="119">
        <v>192</v>
      </c>
      <c r="K777" s="119">
        <v>432</v>
      </c>
      <c r="L777" s="119">
        <v>4</v>
      </c>
      <c r="M777" s="119">
        <v>0</v>
      </c>
      <c r="N777" s="119">
        <v>24</v>
      </c>
      <c r="O777" s="119" t="s">
        <v>46</v>
      </c>
      <c r="P777" s="119" t="s">
        <v>46</v>
      </c>
      <c r="Q777" s="133" t="s">
        <v>43</v>
      </c>
      <c r="R777" s="134" t="s">
        <v>18</v>
      </c>
      <c r="S777" s="134" t="s">
        <v>8851</v>
      </c>
      <c r="T777" s="134" t="s">
        <v>63</v>
      </c>
      <c r="U777" s="119">
        <v>12</v>
      </c>
      <c r="V777" s="134" t="s">
        <v>4059</v>
      </c>
      <c r="W777" s="135" t="s">
        <v>4064</v>
      </c>
      <c r="X777" s="136" t="str">
        <f t="shared" si="40"/>
        <v>11124MITLF</v>
      </c>
      <c r="Y777" s="137" t="s">
        <v>4065</v>
      </c>
      <c r="Z777" s="119" t="s">
        <v>2174</v>
      </c>
      <c r="AA777" s="119" t="s">
        <v>2175</v>
      </c>
      <c r="AB777" s="131" t="s">
        <v>4066</v>
      </c>
      <c r="AC777" s="119" t="s">
        <v>52</v>
      </c>
      <c r="AD777" s="119" t="s">
        <v>42</v>
      </c>
      <c r="AE777" s="119" t="s">
        <v>2177</v>
      </c>
      <c r="AF777" s="119" t="s">
        <v>78</v>
      </c>
      <c r="AG777" s="119" t="s">
        <v>79</v>
      </c>
      <c r="AH777" s="119"/>
      <c r="AI777" s="138" t="s">
        <v>3672</v>
      </c>
      <c r="AJ777" s="133" t="s">
        <v>57</v>
      </c>
      <c r="AK777" s="133" t="s">
        <v>58</v>
      </c>
      <c r="AL777" s="133"/>
      <c r="AM777" s="133"/>
      <c r="AN777" s="133" t="s">
        <v>42</v>
      </c>
      <c r="AO777" s="133" t="s">
        <v>42</v>
      </c>
      <c r="AP777" s="133" t="s">
        <v>70</v>
      </c>
      <c r="AQ777" s="133" t="s">
        <v>71</v>
      </c>
      <c r="AR777" s="137"/>
      <c r="AS777" s="137"/>
      <c r="AT777" s="137"/>
      <c r="AU777" s="145">
        <v>1003676348</v>
      </c>
      <c r="AV777" s="133" t="s">
        <v>4067</v>
      </c>
      <c r="AW777" s="133">
        <v>-45727434</v>
      </c>
      <c r="AX777" s="138"/>
      <c r="AY777" s="138"/>
      <c r="AZ777" s="138"/>
      <c r="BA777" s="138"/>
      <c r="BB777" s="138"/>
      <c r="BC777" s="300">
        <v>1440084644</v>
      </c>
      <c r="BD777" s="300" t="s">
        <v>9623</v>
      </c>
      <c r="BE777" s="138"/>
    </row>
    <row r="778" spans="1:57" s="140" customFormat="1" ht="12" customHeight="1">
      <c r="A778" s="119">
        <v>2014</v>
      </c>
      <c r="B778" s="142" t="s">
        <v>138</v>
      </c>
      <c r="C778" s="119" t="s">
        <v>3925</v>
      </c>
      <c r="D778" s="131">
        <v>5700246516</v>
      </c>
      <c r="E778" s="131" t="str">
        <f t="shared" si="38"/>
        <v>SIM</v>
      </c>
      <c r="F778" s="131" t="str">
        <f t="shared" si="39"/>
        <v>SIM</v>
      </c>
      <c r="G778" s="132">
        <v>42030</v>
      </c>
      <c r="H778" s="119" t="s">
        <v>44</v>
      </c>
      <c r="I778" s="119" t="s">
        <v>45</v>
      </c>
      <c r="J778" s="119">
        <v>192</v>
      </c>
      <c r="K778" s="119">
        <v>432</v>
      </c>
      <c r="L778" s="119">
        <v>4</v>
      </c>
      <c r="M778" s="119">
        <v>4</v>
      </c>
      <c r="N778" s="119">
        <v>32</v>
      </c>
      <c r="O778" s="119" t="s">
        <v>43</v>
      </c>
      <c r="P778" s="119" t="s">
        <v>43</v>
      </c>
      <c r="Q778" s="133" t="s">
        <v>43</v>
      </c>
      <c r="R778" s="134" t="s">
        <v>18</v>
      </c>
      <c r="S778" s="134" t="s">
        <v>8851</v>
      </c>
      <c r="T778" s="134" t="s">
        <v>63</v>
      </c>
      <c r="U778" s="119">
        <v>11</v>
      </c>
      <c r="V778" s="134">
        <v>11330</v>
      </c>
      <c r="W778" s="135" t="s">
        <v>4209</v>
      </c>
      <c r="X778" s="136" t="str">
        <f t="shared" si="40"/>
        <v>11330JQUBV</v>
      </c>
      <c r="Y778" s="137" t="s">
        <v>4210</v>
      </c>
      <c r="Z778" s="119" t="s">
        <v>2424</v>
      </c>
      <c r="AA778" s="119" t="s">
        <v>2432</v>
      </c>
      <c r="AB778" s="131" t="s">
        <v>4211</v>
      </c>
      <c r="AC778" s="119" t="s">
        <v>87</v>
      </c>
      <c r="AD778" s="119" t="s">
        <v>2434</v>
      </c>
      <c r="AE778" s="119" t="s">
        <v>4212</v>
      </c>
      <c r="AF778" s="119" t="s">
        <v>501</v>
      </c>
      <c r="AG778" s="119" t="s">
        <v>1170</v>
      </c>
      <c r="AH778" s="119"/>
      <c r="AI778" s="138" t="s">
        <v>1788</v>
      </c>
      <c r="AJ778" s="133" t="s">
        <v>123</v>
      </c>
      <c r="AK778" s="133" t="s">
        <v>124</v>
      </c>
      <c r="AL778" s="133"/>
      <c r="AM778" s="133"/>
      <c r="AN778" s="133" t="s">
        <v>42</v>
      </c>
      <c r="AO778" s="133" t="s">
        <v>42</v>
      </c>
      <c r="AP778" s="133" t="s">
        <v>81</v>
      </c>
      <c r="AQ778" s="133" t="s">
        <v>71</v>
      </c>
      <c r="AR778" s="137"/>
      <c r="AS778" s="137"/>
      <c r="AT778" s="137"/>
      <c r="AU778" s="160">
        <v>1002032404</v>
      </c>
      <c r="AV778" s="133" t="s">
        <v>8287</v>
      </c>
      <c r="AW778" s="133" t="s">
        <v>8287</v>
      </c>
      <c r="AX778" s="138" t="s">
        <v>8179</v>
      </c>
      <c r="AY778" s="138"/>
      <c r="AZ778" s="138"/>
      <c r="BA778" s="138"/>
      <c r="BB778" s="138"/>
      <c r="BC778" s="300">
        <v>2026063379</v>
      </c>
      <c r="BD778" s="300" t="s">
        <v>9624</v>
      </c>
      <c r="BE778" s="138"/>
    </row>
    <row r="779" spans="1:57" s="140" customFormat="1" ht="12" customHeight="1">
      <c r="A779" s="119">
        <v>2014</v>
      </c>
      <c r="B779" s="142" t="s">
        <v>138</v>
      </c>
      <c r="C779" s="119" t="s">
        <v>3925</v>
      </c>
      <c r="D779" s="131" t="s">
        <v>43</v>
      </c>
      <c r="E779" s="131" t="str">
        <f t="shared" si="38"/>
        <v>SIM</v>
      </c>
      <c r="F779" s="131" t="str">
        <f t="shared" si="39"/>
        <v>SIM</v>
      </c>
      <c r="G779" s="132">
        <v>41936</v>
      </c>
      <c r="H779" s="119" t="s">
        <v>44</v>
      </c>
      <c r="I779" s="119" t="s">
        <v>62</v>
      </c>
      <c r="J779" s="119">
        <v>192</v>
      </c>
      <c r="K779" s="119">
        <v>432</v>
      </c>
      <c r="L779" s="119">
        <v>4</v>
      </c>
      <c r="M779" s="119">
        <v>4</v>
      </c>
      <c r="N779" s="119">
        <v>32</v>
      </c>
      <c r="O779" s="119" t="s">
        <v>43</v>
      </c>
      <c r="P779" s="119" t="s">
        <v>43</v>
      </c>
      <c r="Q779" s="133" t="s">
        <v>43</v>
      </c>
      <c r="R779" s="134" t="s">
        <v>18</v>
      </c>
      <c r="S779" s="134" t="s">
        <v>8851</v>
      </c>
      <c r="T779" s="134" t="s">
        <v>63</v>
      </c>
      <c r="U779" s="119">
        <v>18</v>
      </c>
      <c r="V779" s="134">
        <v>11507</v>
      </c>
      <c r="W779" s="135" t="s">
        <v>4287</v>
      </c>
      <c r="X779" s="136" t="str">
        <f t="shared" si="40"/>
        <v>11507RBUPT</v>
      </c>
      <c r="Y779" s="137" t="s">
        <v>4288</v>
      </c>
      <c r="Z779" s="119" t="s">
        <v>1630</v>
      </c>
      <c r="AA779" s="119" t="s">
        <v>1639</v>
      </c>
      <c r="AB779" s="131" t="s">
        <v>4289</v>
      </c>
      <c r="AC779" s="119" t="s">
        <v>87</v>
      </c>
      <c r="AD779" s="119" t="s">
        <v>42</v>
      </c>
      <c r="AE779" s="119" t="s">
        <v>1641</v>
      </c>
      <c r="AF779" s="119" t="s">
        <v>1642</v>
      </c>
      <c r="AG779" s="119" t="s">
        <v>1643</v>
      </c>
      <c r="AH779" s="119"/>
      <c r="AI779" s="138" t="s">
        <v>4290</v>
      </c>
      <c r="AJ779" s="133" t="s">
        <v>57</v>
      </c>
      <c r="AK779" s="133" t="s">
        <v>58</v>
      </c>
      <c r="AL779" s="133"/>
      <c r="AM779" s="133"/>
      <c r="AN779" s="133" t="s">
        <v>42</v>
      </c>
      <c r="AO779" s="133" t="s">
        <v>125</v>
      </c>
      <c r="AP779" s="133" t="s">
        <v>202</v>
      </c>
      <c r="AQ779" s="133" t="s">
        <v>126</v>
      </c>
      <c r="AR779" s="137"/>
      <c r="AS779" s="137"/>
      <c r="AT779" s="137"/>
      <c r="AU779" s="133">
        <v>1003669678</v>
      </c>
      <c r="AV779" s="133" t="s">
        <v>4291</v>
      </c>
      <c r="AW779" s="133" t="s">
        <v>4292</v>
      </c>
      <c r="AX779" s="138" t="s">
        <v>8179</v>
      </c>
      <c r="AY779" s="138"/>
      <c r="AZ779" s="138"/>
      <c r="BA779" s="138"/>
      <c r="BB779" s="138"/>
      <c r="BC779" s="300">
        <v>2026063379</v>
      </c>
      <c r="BD779" s="300" t="s">
        <v>9625</v>
      </c>
      <c r="BE779" s="138"/>
    </row>
    <row r="780" spans="1:57" s="140" customFormat="1" ht="12" customHeight="1">
      <c r="A780" s="119">
        <v>2014</v>
      </c>
      <c r="B780" s="142" t="s">
        <v>138</v>
      </c>
      <c r="C780" s="119" t="s">
        <v>3925</v>
      </c>
      <c r="D780" s="131">
        <v>5700237955</v>
      </c>
      <c r="E780" s="131" t="str">
        <f t="shared" si="38"/>
        <v>SIM</v>
      </c>
      <c r="F780" s="131" t="str">
        <f t="shared" si="39"/>
        <v>SIM</v>
      </c>
      <c r="G780" s="132">
        <v>41990</v>
      </c>
      <c r="H780" s="119" t="s">
        <v>87</v>
      </c>
      <c r="I780" s="119" t="s">
        <v>45</v>
      </c>
      <c r="J780" s="119">
        <v>192</v>
      </c>
      <c r="K780" s="119">
        <v>448</v>
      </c>
      <c r="L780" s="119">
        <v>8</v>
      </c>
      <c r="M780" s="119">
        <v>8</v>
      </c>
      <c r="N780" s="119">
        <v>16</v>
      </c>
      <c r="O780" s="119" t="s">
        <v>43</v>
      </c>
      <c r="P780" s="119" t="s">
        <v>43</v>
      </c>
      <c r="Q780" s="133" t="s">
        <v>43</v>
      </c>
      <c r="R780" s="134" t="s">
        <v>18</v>
      </c>
      <c r="S780" s="134" t="s">
        <v>8851</v>
      </c>
      <c r="T780" s="134" t="s">
        <v>63</v>
      </c>
      <c r="U780" s="119">
        <v>14</v>
      </c>
      <c r="V780" s="134" t="s">
        <v>4255</v>
      </c>
      <c r="W780" s="135" t="s">
        <v>4256</v>
      </c>
      <c r="X780" s="136" t="str">
        <f t="shared" si="40"/>
        <v>11455PNUSY</v>
      </c>
      <c r="Y780" s="137" t="s">
        <v>10741</v>
      </c>
      <c r="Z780" s="119" t="s">
        <v>1569</v>
      </c>
      <c r="AA780" s="119" t="s">
        <v>1570</v>
      </c>
      <c r="AB780" s="131" t="s">
        <v>4257</v>
      </c>
      <c r="AC780" s="119" t="s">
        <v>52</v>
      </c>
      <c r="AD780" s="119" t="s">
        <v>42</v>
      </c>
      <c r="AE780" s="119" t="s">
        <v>1572</v>
      </c>
      <c r="AF780" s="119" t="s">
        <v>54</v>
      </c>
      <c r="AG780" s="119" t="s">
        <v>55</v>
      </c>
      <c r="AH780" s="119"/>
      <c r="AI780" s="138" t="s">
        <v>3645</v>
      </c>
      <c r="AJ780" s="133" t="s">
        <v>57</v>
      </c>
      <c r="AK780" s="133" t="s">
        <v>58</v>
      </c>
      <c r="AL780" s="133"/>
      <c r="AM780" s="133"/>
      <c r="AN780" s="133" t="s">
        <v>42</v>
      </c>
      <c r="AO780" s="133" t="s">
        <v>42</v>
      </c>
      <c r="AP780" s="133" t="s">
        <v>1052</v>
      </c>
      <c r="AQ780" s="133" t="s">
        <v>102</v>
      </c>
      <c r="AR780" s="137"/>
      <c r="AS780" s="137"/>
      <c r="AT780" s="137"/>
      <c r="AU780" s="162">
        <v>1003667373</v>
      </c>
      <c r="AV780" s="133" t="s">
        <v>4258</v>
      </c>
      <c r="AW780" s="133" t="s">
        <v>4259</v>
      </c>
      <c r="AX780" s="138"/>
      <c r="AY780" s="138"/>
      <c r="AZ780" s="138"/>
      <c r="BA780" s="138"/>
      <c r="BB780" s="138"/>
      <c r="BC780" s="300">
        <v>1892063257</v>
      </c>
      <c r="BD780" s="300" t="s">
        <v>9626</v>
      </c>
      <c r="BE780" s="138"/>
    </row>
    <row r="781" spans="1:57" s="140" customFormat="1" ht="12" customHeight="1">
      <c r="A781" s="119">
        <v>2014</v>
      </c>
      <c r="B781" s="142" t="s">
        <v>138</v>
      </c>
      <c r="C781" s="119" t="s">
        <v>3925</v>
      </c>
      <c r="D781" s="131">
        <v>5700235231</v>
      </c>
      <c r="E781" s="131" t="str">
        <f t="shared" si="38"/>
        <v>SIM</v>
      </c>
      <c r="F781" s="131" t="str">
        <f t="shared" si="39"/>
        <v>SIM</v>
      </c>
      <c r="G781" s="132">
        <v>41904</v>
      </c>
      <c r="H781" s="119" t="s">
        <v>44</v>
      </c>
      <c r="I781" s="119" t="s">
        <v>62</v>
      </c>
      <c r="J781" s="119">
        <v>192</v>
      </c>
      <c r="K781" s="119">
        <v>432</v>
      </c>
      <c r="L781" s="119">
        <v>4</v>
      </c>
      <c r="M781" s="119">
        <v>4</v>
      </c>
      <c r="N781" s="119">
        <v>32</v>
      </c>
      <c r="O781" s="119" t="s">
        <v>43</v>
      </c>
      <c r="P781" s="119" t="s">
        <v>43</v>
      </c>
      <c r="Q781" s="133" t="s">
        <v>43</v>
      </c>
      <c r="R781" s="134" t="s">
        <v>18</v>
      </c>
      <c r="S781" s="134" t="s">
        <v>8851</v>
      </c>
      <c r="T781" s="134" t="s">
        <v>63</v>
      </c>
      <c r="U781" s="119">
        <v>12</v>
      </c>
      <c r="V781" s="134">
        <v>11311</v>
      </c>
      <c r="W781" s="135" t="s">
        <v>4184</v>
      </c>
      <c r="X781" s="136" t="str">
        <f t="shared" si="40"/>
        <v>11311JMUWX</v>
      </c>
      <c r="Y781" s="137" t="s">
        <v>4185</v>
      </c>
      <c r="Z781" s="119" t="s">
        <v>541</v>
      </c>
      <c r="AA781" s="119" t="s">
        <v>416</v>
      </c>
      <c r="AB781" s="131" t="s">
        <v>4186</v>
      </c>
      <c r="AC781" s="119" t="s">
        <v>52</v>
      </c>
      <c r="AD781" s="119" t="s">
        <v>42</v>
      </c>
      <c r="AE781" s="119" t="s">
        <v>543</v>
      </c>
      <c r="AF781" s="119" t="s">
        <v>78</v>
      </c>
      <c r="AG781" s="119" t="s">
        <v>79</v>
      </c>
      <c r="AH781" s="119"/>
      <c r="AI781" s="138" t="s">
        <v>3672</v>
      </c>
      <c r="AJ781" s="133" t="s">
        <v>57</v>
      </c>
      <c r="AK781" s="133" t="s">
        <v>58</v>
      </c>
      <c r="AL781" s="133"/>
      <c r="AM781" s="133"/>
      <c r="AN781" s="133" t="s">
        <v>42</v>
      </c>
      <c r="AO781" s="133" t="s">
        <v>125</v>
      </c>
      <c r="AP781" s="133" t="s">
        <v>858</v>
      </c>
      <c r="AQ781" s="133" t="s">
        <v>126</v>
      </c>
      <c r="AR781" s="137"/>
      <c r="AS781" s="137"/>
      <c r="AT781" s="137"/>
      <c r="AU781" s="133">
        <v>1003672938</v>
      </c>
      <c r="AV781" s="133" t="s">
        <v>8287</v>
      </c>
      <c r="AW781" s="133" t="s">
        <v>8287</v>
      </c>
      <c r="AX781" s="138" t="s">
        <v>8179</v>
      </c>
      <c r="AY781" s="138"/>
      <c r="AZ781" s="138"/>
      <c r="BA781" s="138"/>
      <c r="BB781" s="138"/>
      <c r="BC781" s="300">
        <v>2026063379</v>
      </c>
      <c r="BD781" s="300" t="s">
        <v>9627</v>
      </c>
      <c r="BE781" s="138"/>
    </row>
    <row r="782" spans="1:57" s="140" customFormat="1" ht="12" customHeight="1">
      <c r="A782" s="119">
        <v>2014</v>
      </c>
      <c r="B782" s="142" t="s">
        <v>138</v>
      </c>
      <c r="C782" s="119" t="s">
        <v>3925</v>
      </c>
      <c r="D782" s="131">
        <v>5700237950</v>
      </c>
      <c r="E782" s="131" t="str">
        <f t="shared" si="38"/>
        <v>SIM</v>
      </c>
      <c r="F782" s="131" t="str">
        <f t="shared" si="39"/>
        <v>SIM</v>
      </c>
      <c r="G782" s="132">
        <v>41985</v>
      </c>
      <c r="H782" s="119" t="s">
        <v>87</v>
      </c>
      <c r="I782" s="119" t="s">
        <v>45</v>
      </c>
      <c r="J782" s="119">
        <v>192</v>
      </c>
      <c r="K782" s="119">
        <v>448</v>
      </c>
      <c r="L782" s="119">
        <v>8</v>
      </c>
      <c r="M782" s="119">
        <v>8</v>
      </c>
      <c r="N782" s="119">
        <v>16</v>
      </c>
      <c r="O782" s="119" t="s">
        <v>43</v>
      </c>
      <c r="P782" s="119" t="s">
        <v>43</v>
      </c>
      <c r="Q782" s="133" t="s">
        <v>43</v>
      </c>
      <c r="R782" s="134" t="s">
        <v>18</v>
      </c>
      <c r="S782" s="134" t="s">
        <v>8851</v>
      </c>
      <c r="T782" s="134" t="s">
        <v>63</v>
      </c>
      <c r="U782" s="119">
        <v>12</v>
      </c>
      <c r="V782" s="134" t="s">
        <v>4187</v>
      </c>
      <c r="W782" s="135" t="s">
        <v>4188</v>
      </c>
      <c r="X782" s="136" t="str">
        <f t="shared" si="40"/>
        <v>11311JMUYG</v>
      </c>
      <c r="Y782" s="137" t="s">
        <v>4189</v>
      </c>
      <c r="Z782" s="119" t="s">
        <v>541</v>
      </c>
      <c r="AA782" s="119" t="s">
        <v>416</v>
      </c>
      <c r="AB782" s="44" t="s">
        <v>4190</v>
      </c>
      <c r="AC782" s="119" t="s">
        <v>52</v>
      </c>
      <c r="AD782" s="119" t="s">
        <v>42</v>
      </c>
      <c r="AE782" s="119" t="s">
        <v>543</v>
      </c>
      <c r="AF782" s="119" t="s">
        <v>78</v>
      </c>
      <c r="AG782" s="119" t="s">
        <v>79</v>
      </c>
      <c r="AH782" s="119"/>
      <c r="AI782" s="138" t="s">
        <v>3672</v>
      </c>
      <c r="AJ782" s="133" t="s">
        <v>57</v>
      </c>
      <c r="AK782" s="14" t="s">
        <v>58</v>
      </c>
      <c r="AL782" s="133"/>
      <c r="AM782" s="133"/>
      <c r="AN782" s="133" t="s">
        <v>42</v>
      </c>
      <c r="AO782" s="133" t="s">
        <v>125</v>
      </c>
      <c r="AP782" s="133" t="s">
        <v>858</v>
      </c>
      <c r="AQ782" s="133" t="s">
        <v>126</v>
      </c>
      <c r="AR782" s="137"/>
      <c r="AS782" s="137"/>
      <c r="AT782" s="137"/>
      <c r="AU782" s="133">
        <v>1002762909</v>
      </c>
      <c r="AV782" s="133" t="s">
        <v>4191</v>
      </c>
      <c r="AW782" s="133" t="s">
        <v>4192</v>
      </c>
      <c r="AX782" s="138"/>
      <c r="AY782" s="138"/>
      <c r="AZ782" s="138"/>
      <c r="BA782" s="138"/>
      <c r="BB782" s="138"/>
      <c r="BC782" s="300">
        <v>1892063257</v>
      </c>
      <c r="BD782" s="300" t="s">
        <v>9628</v>
      </c>
      <c r="BE782" s="138"/>
    </row>
    <row r="783" spans="1:57" s="140" customFormat="1" ht="12" customHeight="1">
      <c r="A783" s="119">
        <v>2014</v>
      </c>
      <c r="B783" s="142" t="s">
        <v>138</v>
      </c>
      <c r="C783" s="119" t="s">
        <v>3925</v>
      </c>
      <c r="D783" s="131">
        <v>5700242512</v>
      </c>
      <c r="E783" s="131" t="str">
        <f t="shared" si="38"/>
        <v>SIM</v>
      </c>
      <c r="F783" s="131" t="str">
        <f t="shared" si="39"/>
        <v>SIM</v>
      </c>
      <c r="G783" s="132">
        <v>41954</v>
      </c>
      <c r="H783" s="119" t="s">
        <v>8374</v>
      </c>
      <c r="I783" s="119" t="s">
        <v>62</v>
      </c>
      <c r="J783" s="119">
        <v>192</v>
      </c>
      <c r="K783" s="119">
        <v>432</v>
      </c>
      <c r="L783" s="119">
        <v>4</v>
      </c>
      <c r="M783" s="119">
        <v>0</v>
      </c>
      <c r="N783" s="119">
        <v>24</v>
      </c>
      <c r="O783" s="119" t="s">
        <v>46</v>
      </c>
      <c r="P783" s="119" t="s">
        <v>46</v>
      </c>
      <c r="Q783" s="133" t="s">
        <v>43</v>
      </c>
      <c r="R783" s="134" t="s">
        <v>18</v>
      </c>
      <c r="S783" s="134" t="s">
        <v>8851</v>
      </c>
      <c r="T783" s="134" t="s">
        <v>63</v>
      </c>
      <c r="U783" s="119">
        <v>12</v>
      </c>
      <c r="V783" s="134" t="s">
        <v>4187</v>
      </c>
      <c r="W783" s="135" t="s">
        <v>4193</v>
      </c>
      <c r="X783" s="136" t="str">
        <f t="shared" si="40"/>
        <v>11311JMUYI</v>
      </c>
      <c r="Y783" s="137" t="s">
        <v>4194</v>
      </c>
      <c r="Z783" s="119" t="s">
        <v>541</v>
      </c>
      <c r="AA783" s="119" t="s">
        <v>416</v>
      </c>
      <c r="AB783" s="131" t="s">
        <v>4195</v>
      </c>
      <c r="AC783" s="119" t="s">
        <v>52</v>
      </c>
      <c r="AD783" s="119" t="s">
        <v>42</v>
      </c>
      <c r="AE783" s="119" t="s">
        <v>543</v>
      </c>
      <c r="AF783" s="119" t="s">
        <v>78</v>
      </c>
      <c r="AG783" s="119" t="s">
        <v>79</v>
      </c>
      <c r="AH783" s="119"/>
      <c r="AI783" s="138" t="s">
        <v>3672</v>
      </c>
      <c r="AJ783" s="133" t="s">
        <v>57</v>
      </c>
      <c r="AK783" s="133" t="s">
        <v>58</v>
      </c>
      <c r="AL783" s="133"/>
      <c r="AM783" s="133"/>
      <c r="AN783" s="133" t="s">
        <v>42</v>
      </c>
      <c r="AO783" s="133" t="s">
        <v>42</v>
      </c>
      <c r="AP783" s="133" t="s">
        <v>858</v>
      </c>
      <c r="AQ783" s="133" t="s">
        <v>126</v>
      </c>
      <c r="AR783" s="137"/>
      <c r="AS783" s="137"/>
      <c r="AT783" s="137"/>
      <c r="AU783" s="133">
        <v>1003673772</v>
      </c>
      <c r="AV783" s="133">
        <v>-233372102</v>
      </c>
      <c r="AW783" s="133">
        <v>-4599886537</v>
      </c>
      <c r="AX783" s="138"/>
      <c r="AY783" s="138"/>
      <c r="AZ783" s="138"/>
      <c r="BA783" s="138"/>
      <c r="BB783" s="138"/>
      <c r="BC783" s="300">
        <v>1440084644</v>
      </c>
      <c r="BD783" s="300" t="s">
        <v>9629</v>
      </c>
      <c r="BE783" s="138"/>
    </row>
    <row r="784" spans="1:57" s="140" customFormat="1" ht="12" customHeight="1">
      <c r="A784" s="119">
        <v>2014</v>
      </c>
      <c r="B784" s="142" t="s">
        <v>138</v>
      </c>
      <c r="C784" s="119" t="s">
        <v>3925</v>
      </c>
      <c r="D784" s="131">
        <v>5700242527</v>
      </c>
      <c r="E784" s="131" t="str">
        <f t="shared" si="38"/>
        <v>SIM</v>
      </c>
      <c r="F784" s="131" t="str">
        <f t="shared" si="39"/>
        <v>SIM</v>
      </c>
      <c r="G784" s="132">
        <v>41962</v>
      </c>
      <c r="H784" s="119" t="s">
        <v>8374</v>
      </c>
      <c r="I784" s="119" t="s">
        <v>62</v>
      </c>
      <c r="J784" s="119">
        <v>192</v>
      </c>
      <c r="K784" s="119">
        <v>432</v>
      </c>
      <c r="L784" s="119">
        <v>4</v>
      </c>
      <c r="M784" s="119">
        <v>0</v>
      </c>
      <c r="N784" s="119">
        <v>24</v>
      </c>
      <c r="O784" s="119" t="s">
        <v>46</v>
      </c>
      <c r="P784" s="119" t="s">
        <v>46</v>
      </c>
      <c r="Q784" s="133" t="s">
        <v>43</v>
      </c>
      <c r="R784" s="134" t="s">
        <v>18</v>
      </c>
      <c r="S784" s="134" t="s">
        <v>8851</v>
      </c>
      <c r="T784" s="134" t="s">
        <v>63</v>
      </c>
      <c r="U784" s="119">
        <v>12</v>
      </c>
      <c r="V784" s="134" t="s">
        <v>4187</v>
      </c>
      <c r="W784" s="135" t="s">
        <v>4196</v>
      </c>
      <c r="X784" s="136" t="str">
        <f t="shared" si="40"/>
        <v>11311JMUYN</v>
      </c>
      <c r="Y784" s="137" t="s">
        <v>4197</v>
      </c>
      <c r="Z784" s="119" t="s">
        <v>541</v>
      </c>
      <c r="AA784" s="119" t="s">
        <v>416</v>
      </c>
      <c r="AB784" s="131" t="s">
        <v>4198</v>
      </c>
      <c r="AC784" s="119" t="s">
        <v>52</v>
      </c>
      <c r="AD784" s="119" t="s">
        <v>42</v>
      </c>
      <c r="AE784" s="119" t="s">
        <v>543</v>
      </c>
      <c r="AF784" s="119" t="s">
        <v>78</v>
      </c>
      <c r="AG784" s="119" t="s">
        <v>79</v>
      </c>
      <c r="AH784" s="119"/>
      <c r="AI784" s="138" t="s">
        <v>3672</v>
      </c>
      <c r="AJ784" s="133" t="s">
        <v>57</v>
      </c>
      <c r="AK784" s="133" t="s">
        <v>58</v>
      </c>
      <c r="AL784" s="133"/>
      <c r="AM784" s="133"/>
      <c r="AN784" s="133" t="s">
        <v>42</v>
      </c>
      <c r="AO784" s="133" t="s">
        <v>42</v>
      </c>
      <c r="AP784" s="133" t="s">
        <v>858</v>
      </c>
      <c r="AQ784" s="133" t="s">
        <v>126</v>
      </c>
      <c r="AR784" s="137"/>
      <c r="AS784" s="137"/>
      <c r="AT784" s="137"/>
      <c r="AU784" s="133">
        <v>1003673810</v>
      </c>
      <c r="AV784" s="133" t="s">
        <v>4199</v>
      </c>
      <c r="AW784" s="133">
        <v>-45965733</v>
      </c>
      <c r="AX784" s="138"/>
      <c r="AY784" s="138"/>
      <c r="AZ784" s="138"/>
      <c r="BA784" s="138"/>
      <c r="BB784" s="138"/>
      <c r="BC784" s="300">
        <v>1440084644</v>
      </c>
      <c r="BD784" s="300" t="s">
        <v>9630</v>
      </c>
      <c r="BE784" s="138"/>
    </row>
    <row r="785" spans="1:57" s="140" customFormat="1" ht="12" customHeight="1">
      <c r="A785" s="119">
        <v>2014</v>
      </c>
      <c r="B785" s="142" t="s">
        <v>138</v>
      </c>
      <c r="C785" s="119" t="s">
        <v>3925</v>
      </c>
      <c r="D785" s="131">
        <v>5700237337</v>
      </c>
      <c r="E785" s="131" t="str">
        <f t="shared" si="38"/>
        <v>SIM</v>
      </c>
      <c r="F785" s="131" t="str">
        <f t="shared" si="39"/>
        <v>SIM</v>
      </c>
      <c r="G785" s="132">
        <v>41902</v>
      </c>
      <c r="H785" s="119" t="s">
        <v>44</v>
      </c>
      <c r="I785" s="119" t="s">
        <v>62</v>
      </c>
      <c r="J785" s="119">
        <v>192</v>
      </c>
      <c r="K785" s="119">
        <v>432</v>
      </c>
      <c r="L785" s="119">
        <v>4</v>
      </c>
      <c r="M785" s="119">
        <v>4</v>
      </c>
      <c r="N785" s="119">
        <v>32</v>
      </c>
      <c r="O785" s="119" t="s">
        <v>43</v>
      </c>
      <c r="P785" s="119" t="s">
        <v>43</v>
      </c>
      <c r="Q785" s="133" t="s">
        <v>43</v>
      </c>
      <c r="R785" s="134" t="s">
        <v>18</v>
      </c>
      <c r="S785" s="134" t="s">
        <v>8851</v>
      </c>
      <c r="T785" s="134" t="s">
        <v>63</v>
      </c>
      <c r="U785" s="119">
        <v>12</v>
      </c>
      <c r="V785" s="134" t="s">
        <v>4187</v>
      </c>
      <c r="W785" s="135" t="s">
        <v>4200</v>
      </c>
      <c r="X785" s="136" t="str">
        <f t="shared" si="40"/>
        <v>11311JMUYQ</v>
      </c>
      <c r="Y785" s="137" t="s">
        <v>4201</v>
      </c>
      <c r="Z785" s="119" t="s">
        <v>541</v>
      </c>
      <c r="AA785" s="119" t="s">
        <v>416</v>
      </c>
      <c r="AB785" s="131" t="s">
        <v>4202</v>
      </c>
      <c r="AC785" s="119" t="s">
        <v>52</v>
      </c>
      <c r="AD785" s="119" t="s">
        <v>42</v>
      </c>
      <c r="AE785" s="119" t="s">
        <v>543</v>
      </c>
      <c r="AF785" s="119" t="s">
        <v>78</v>
      </c>
      <c r="AG785" s="119" t="s">
        <v>79</v>
      </c>
      <c r="AH785" s="119"/>
      <c r="AI785" s="138" t="s">
        <v>3672</v>
      </c>
      <c r="AJ785" s="133" t="s">
        <v>57</v>
      </c>
      <c r="AK785" s="133" t="s">
        <v>58</v>
      </c>
      <c r="AL785" s="133"/>
      <c r="AM785" s="133"/>
      <c r="AN785" s="133" t="s">
        <v>42</v>
      </c>
      <c r="AO785" s="133" t="s">
        <v>125</v>
      </c>
      <c r="AP785" s="133" t="s">
        <v>858</v>
      </c>
      <c r="AQ785" s="133" t="s">
        <v>126</v>
      </c>
      <c r="AR785" s="137"/>
      <c r="AS785" s="137"/>
      <c r="AT785" s="137"/>
      <c r="AU785" s="133">
        <v>1003670951</v>
      </c>
      <c r="AV785" s="133" t="s">
        <v>4203</v>
      </c>
      <c r="AW785" s="133" t="s">
        <v>4204</v>
      </c>
      <c r="AX785" s="138" t="s">
        <v>8179</v>
      </c>
      <c r="AY785" s="138"/>
      <c r="AZ785" s="138"/>
      <c r="BA785" s="138"/>
      <c r="BB785" s="138"/>
      <c r="BC785" s="300">
        <v>2026063379</v>
      </c>
      <c r="BD785" s="300" t="s">
        <v>9631</v>
      </c>
      <c r="BE785" s="138"/>
    </row>
    <row r="786" spans="1:57" s="140" customFormat="1" ht="12" customHeight="1">
      <c r="A786" s="119">
        <v>2014</v>
      </c>
      <c r="B786" s="142" t="s">
        <v>138</v>
      </c>
      <c r="C786" s="119" t="s">
        <v>3925</v>
      </c>
      <c r="D786" s="131" t="s">
        <v>43</v>
      </c>
      <c r="E786" s="131" t="str">
        <f t="shared" si="38"/>
        <v>SIM</v>
      </c>
      <c r="F786" s="131" t="str">
        <f t="shared" si="39"/>
        <v>SIM</v>
      </c>
      <c r="G786" s="132">
        <v>41993</v>
      </c>
      <c r="H786" s="119" t="s">
        <v>44</v>
      </c>
      <c r="I786" s="119" t="s">
        <v>62</v>
      </c>
      <c r="J786" s="119">
        <v>192</v>
      </c>
      <c r="K786" s="119">
        <v>432</v>
      </c>
      <c r="L786" s="119">
        <v>4</v>
      </c>
      <c r="M786" s="119">
        <v>4</v>
      </c>
      <c r="N786" s="119">
        <v>32</v>
      </c>
      <c r="O786" s="119" t="s">
        <v>43</v>
      </c>
      <c r="P786" s="119" t="s">
        <v>43</v>
      </c>
      <c r="Q786" s="133" t="s">
        <v>43</v>
      </c>
      <c r="R786" s="134" t="s">
        <v>18</v>
      </c>
      <c r="S786" s="134" t="s">
        <v>8851</v>
      </c>
      <c r="T786" s="134" t="s">
        <v>63</v>
      </c>
      <c r="U786" s="119">
        <v>11</v>
      </c>
      <c r="V786" s="134" t="s">
        <v>3926</v>
      </c>
      <c r="W786" s="135" t="s">
        <v>4012</v>
      </c>
      <c r="X786" s="136" t="str">
        <f t="shared" si="40"/>
        <v>11000NIUZZ</v>
      </c>
      <c r="Y786" s="137" t="s">
        <v>4013</v>
      </c>
      <c r="Z786" s="119" t="s">
        <v>346</v>
      </c>
      <c r="AA786" s="119" t="s">
        <v>3444</v>
      </c>
      <c r="AB786" s="131" t="s">
        <v>4014</v>
      </c>
      <c r="AC786" s="119" t="s">
        <v>87</v>
      </c>
      <c r="AD786" s="119" t="s">
        <v>3446</v>
      </c>
      <c r="AE786" s="119" t="s">
        <v>2074</v>
      </c>
      <c r="AF786" s="119" t="s">
        <v>2075</v>
      </c>
      <c r="AG786" s="119" t="s">
        <v>2076</v>
      </c>
      <c r="AH786" s="119"/>
      <c r="AI786" s="138" t="s">
        <v>3993</v>
      </c>
      <c r="AJ786" s="133" t="s">
        <v>123</v>
      </c>
      <c r="AK786" s="133" t="s">
        <v>124</v>
      </c>
      <c r="AL786" s="133"/>
      <c r="AM786" s="133"/>
      <c r="AN786" s="133" t="s">
        <v>42</v>
      </c>
      <c r="AO786" s="133" t="s">
        <v>125</v>
      </c>
      <c r="AP786" s="133" t="s">
        <v>70</v>
      </c>
      <c r="AQ786" s="133" t="s">
        <v>126</v>
      </c>
      <c r="AR786" s="137"/>
      <c r="AS786" s="137"/>
      <c r="AT786" s="137"/>
      <c r="AU786" s="133">
        <v>1002032340</v>
      </c>
      <c r="AV786" s="133" t="s">
        <v>8287</v>
      </c>
      <c r="AW786" s="133" t="s">
        <v>8287</v>
      </c>
      <c r="AX786" s="138" t="s">
        <v>8178</v>
      </c>
      <c r="AY786" s="138"/>
      <c r="AZ786" s="138"/>
      <c r="BA786" s="138"/>
      <c r="BB786" s="138"/>
      <c r="BC786" s="300">
        <v>2026063379</v>
      </c>
      <c r="BD786" s="300" t="s">
        <v>9632</v>
      </c>
      <c r="BE786" s="138"/>
    </row>
    <row r="787" spans="1:57" s="140" customFormat="1" ht="12" customHeight="1">
      <c r="A787" s="119">
        <v>2014</v>
      </c>
      <c r="B787" s="142" t="s">
        <v>138</v>
      </c>
      <c r="C787" s="119" t="s">
        <v>3925</v>
      </c>
      <c r="D787" s="131">
        <v>5700237949</v>
      </c>
      <c r="E787" s="131" t="str">
        <f t="shared" si="38"/>
        <v>SIM</v>
      </c>
      <c r="F787" s="131" t="str">
        <f t="shared" si="39"/>
        <v>SIM</v>
      </c>
      <c r="G787" s="132">
        <v>41904</v>
      </c>
      <c r="H787" s="119" t="s">
        <v>87</v>
      </c>
      <c r="I787" s="119" t="s">
        <v>45</v>
      </c>
      <c r="J787" s="119">
        <v>192</v>
      </c>
      <c r="K787" s="119">
        <v>448</v>
      </c>
      <c r="L787" s="119">
        <v>8</v>
      </c>
      <c r="M787" s="119">
        <v>8</v>
      </c>
      <c r="N787" s="119">
        <v>16</v>
      </c>
      <c r="O787" s="119" t="s">
        <v>43</v>
      </c>
      <c r="P787" s="119" t="s">
        <v>43</v>
      </c>
      <c r="Q787" s="133" t="s">
        <v>46</v>
      </c>
      <c r="R787" s="134" t="s">
        <v>18</v>
      </c>
      <c r="S787" s="134" t="s">
        <v>8851</v>
      </c>
      <c r="T787" s="134" t="s">
        <v>63</v>
      </c>
      <c r="U787" s="119">
        <v>19</v>
      </c>
      <c r="V787" s="134">
        <v>11135</v>
      </c>
      <c r="W787" s="135" t="s">
        <v>4068</v>
      </c>
      <c r="X787" s="136" t="str">
        <f t="shared" si="40"/>
        <v>11135VCVCC</v>
      </c>
      <c r="Y787" s="137" t="s">
        <v>4069</v>
      </c>
      <c r="Z787" s="119" t="s">
        <v>444</v>
      </c>
      <c r="AA787" s="119" t="s">
        <v>2221</v>
      </c>
      <c r="AB787" s="131" t="s">
        <v>4070</v>
      </c>
      <c r="AC787" s="119" t="s">
        <v>87</v>
      </c>
      <c r="AD787" s="119" t="s">
        <v>42</v>
      </c>
      <c r="AE787" s="119" t="s">
        <v>2223</v>
      </c>
      <c r="AF787" s="119" t="s">
        <v>89</v>
      </c>
      <c r="AG787" s="119" t="s">
        <v>90</v>
      </c>
      <c r="AH787" s="119"/>
      <c r="AI787" s="138" t="s">
        <v>4071</v>
      </c>
      <c r="AJ787" s="133" t="s">
        <v>58</v>
      </c>
      <c r="AK787" s="133" t="s">
        <v>57</v>
      </c>
      <c r="AL787" s="133"/>
      <c r="AM787" s="133"/>
      <c r="AN787" s="133" t="s">
        <v>42</v>
      </c>
      <c r="AO787" s="133" t="s">
        <v>125</v>
      </c>
      <c r="AP787" s="133" t="s">
        <v>858</v>
      </c>
      <c r="AQ787" s="133" t="s">
        <v>126</v>
      </c>
      <c r="AR787" s="137"/>
      <c r="AS787" s="137"/>
      <c r="AT787" s="141" t="s">
        <v>4072</v>
      </c>
      <c r="AU787" s="145">
        <v>1003672890</v>
      </c>
      <c r="AV787" s="133" t="s">
        <v>4073</v>
      </c>
      <c r="AW787" s="133" t="s">
        <v>4074</v>
      </c>
      <c r="AX787" s="138"/>
      <c r="AY787" s="138"/>
      <c r="AZ787" s="138"/>
      <c r="BA787" s="138"/>
      <c r="BB787" s="138"/>
      <c r="BC787" s="300">
        <v>1892063257</v>
      </c>
      <c r="BD787" s="300" t="s">
        <v>9633</v>
      </c>
      <c r="BE787" s="138"/>
    </row>
    <row r="788" spans="1:57" s="140" customFormat="1" ht="12" customHeight="1">
      <c r="A788" s="119">
        <v>2014</v>
      </c>
      <c r="B788" s="142" t="s">
        <v>138</v>
      </c>
      <c r="C788" s="119" t="s">
        <v>3925</v>
      </c>
      <c r="D788" s="131">
        <v>5700244602</v>
      </c>
      <c r="E788" s="131" t="str">
        <f t="shared" si="38"/>
        <v>SIM</v>
      </c>
      <c r="F788" s="131" t="str">
        <f t="shared" si="39"/>
        <v>SIM</v>
      </c>
      <c r="G788" s="132">
        <v>41911</v>
      </c>
      <c r="H788" s="119" t="s">
        <v>44</v>
      </c>
      <c r="I788" s="119" t="s">
        <v>62</v>
      </c>
      <c r="J788" s="119">
        <v>192</v>
      </c>
      <c r="K788" s="119">
        <v>432</v>
      </c>
      <c r="L788" s="119">
        <v>4</v>
      </c>
      <c r="M788" s="119">
        <v>4</v>
      </c>
      <c r="N788" s="119">
        <v>32</v>
      </c>
      <c r="O788" s="119" t="s">
        <v>43</v>
      </c>
      <c r="P788" s="119" t="s">
        <v>43</v>
      </c>
      <c r="Q788" s="133" t="s">
        <v>43</v>
      </c>
      <c r="R788" s="134" t="s">
        <v>18</v>
      </c>
      <c r="S788" s="134" t="s">
        <v>8851</v>
      </c>
      <c r="T788" s="134" t="s">
        <v>63</v>
      </c>
      <c r="U788" s="119">
        <v>19</v>
      </c>
      <c r="V788" s="134">
        <v>11135</v>
      </c>
      <c r="W788" s="135" t="s">
        <v>4075</v>
      </c>
      <c r="X788" s="136" t="str">
        <f t="shared" si="40"/>
        <v>11135VCVCD</v>
      </c>
      <c r="Y788" s="137" t="s">
        <v>4076</v>
      </c>
      <c r="Z788" s="119" t="s">
        <v>444</v>
      </c>
      <c r="AA788" s="119" t="s">
        <v>2221</v>
      </c>
      <c r="AB788" s="131" t="s">
        <v>4077</v>
      </c>
      <c r="AC788" s="119" t="s">
        <v>87</v>
      </c>
      <c r="AD788" s="119" t="s">
        <v>42</v>
      </c>
      <c r="AE788" s="119" t="s">
        <v>2223</v>
      </c>
      <c r="AF788" s="119" t="s">
        <v>89</v>
      </c>
      <c r="AG788" s="119" t="s">
        <v>90</v>
      </c>
      <c r="AH788" s="119"/>
      <c r="AI788" s="138" t="s">
        <v>1030</v>
      </c>
      <c r="AJ788" s="133" t="s">
        <v>58</v>
      </c>
      <c r="AK788" s="133" t="s">
        <v>57</v>
      </c>
      <c r="AL788" s="133"/>
      <c r="AM788" s="133"/>
      <c r="AN788" s="133" t="s">
        <v>42</v>
      </c>
      <c r="AO788" s="133" t="s">
        <v>125</v>
      </c>
      <c r="AP788" s="133" t="s">
        <v>858</v>
      </c>
      <c r="AQ788" s="133" t="s">
        <v>126</v>
      </c>
      <c r="AR788" s="137"/>
      <c r="AS788" s="137"/>
      <c r="AT788" s="137"/>
      <c r="AU788" s="145">
        <v>1003668027</v>
      </c>
      <c r="AV788" s="133" t="s">
        <v>4078</v>
      </c>
      <c r="AW788" s="133" t="s">
        <v>4079</v>
      </c>
      <c r="AX788" s="138" t="s">
        <v>8179</v>
      </c>
      <c r="AY788" s="138"/>
      <c r="AZ788" s="138"/>
      <c r="BA788" s="138"/>
      <c r="BB788" s="138"/>
      <c r="BC788" s="300">
        <v>2026063379</v>
      </c>
      <c r="BD788" s="300" t="s">
        <v>9634</v>
      </c>
      <c r="BE788" s="138"/>
    </row>
    <row r="789" spans="1:57" s="140" customFormat="1" ht="12" customHeight="1">
      <c r="A789" s="119">
        <v>2014</v>
      </c>
      <c r="B789" s="142" t="s">
        <v>138</v>
      </c>
      <c r="C789" s="119" t="s">
        <v>3925</v>
      </c>
      <c r="D789" s="131">
        <v>5700241619</v>
      </c>
      <c r="E789" s="131" t="str">
        <f t="shared" si="38"/>
        <v>SIM</v>
      </c>
      <c r="F789" s="131" t="str">
        <f t="shared" si="39"/>
        <v>SIM</v>
      </c>
      <c r="G789" s="132">
        <v>41957</v>
      </c>
      <c r="H789" s="119" t="s">
        <v>8374</v>
      </c>
      <c r="I789" s="119" t="s">
        <v>62</v>
      </c>
      <c r="J789" s="119">
        <v>192</v>
      </c>
      <c r="K789" s="119">
        <v>432</v>
      </c>
      <c r="L789" s="119">
        <v>4</v>
      </c>
      <c r="M789" s="119">
        <v>0</v>
      </c>
      <c r="N789" s="119">
        <v>24</v>
      </c>
      <c r="O789" s="119" t="s">
        <v>46</v>
      </c>
      <c r="P789" s="119" t="s">
        <v>46</v>
      </c>
      <c r="Q789" s="133" t="s">
        <v>43</v>
      </c>
      <c r="R789" s="134" t="s">
        <v>18</v>
      </c>
      <c r="S789" s="134" t="s">
        <v>8851</v>
      </c>
      <c r="T789" s="134" t="s">
        <v>63</v>
      </c>
      <c r="U789" s="119">
        <v>12</v>
      </c>
      <c r="V789" s="134" t="s">
        <v>4339</v>
      </c>
      <c r="W789" s="135" t="s">
        <v>4340</v>
      </c>
      <c r="X789" s="136" t="str">
        <f t="shared" si="40"/>
        <v>11563JSVML</v>
      </c>
      <c r="Y789" s="137" t="s">
        <v>4341</v>
      </c>
      <c r="Z789" s="119" t="s">
        <v>656</v>
      </c>
      <c r="AA789" s="119" t="s">
        <v>657</v>
      </c>
      <c r="AB789" s="131" t="s">
        <v>4342</v>
      </c>
      <c r="AC789" s="119" t="s">
        <v>52</v>
      </c>
      <c r="AD789" s="119" t="s">
        <v>42</v>
      </c>
      <c r="AE789" s="119" t="s">
        <v>659</v>
      </c>
      <c r="AF789" s="119" t="s">
        <v>78</v>
      </c>
      <c r="AG789" s="119" t="s">
        <v>79</v>
      </c>
      <c r="AH789" s="119"/>
      <c r="AI789" s="138" t="s">
        <v>3672</v>
      </c>
      <c r="AJ789" s="133" t="s">
        <v>57</v>
      </c>
      <c r="AK789" s="133" t="s">
        <v>58</v>
      </c>
      <c r="AL789" s="133"/>
      <c r="AM789" s="133"/>
      <c r="AN789" s="133" t="s">
        <v>42</v>
      </c>
      <c r="AO789" s="133" t="s">
        <v>42</v>
      </c>
      <c r="AP789" s="133" t="s">
        <v>858</v>
      </c>
      <c r="AQ789" s="133" t="s">
        <v>126</v>
      </c>
      <c r="AR789" s="137"/>
      <c r="AS789" s="137"/>
      <c r="AT789" s="137"/>
      <c r="AU789" s="138">
        <v>1003262136</v>
      </c>
      <c r="AV789" s="133" t="s">
        <v>4343</v>
      </c>
      <c r="AW789" s="133">
        <v>-45913126</v>
      </c>
      <c r="AX789" s="138"/>
      <c r="AY789" s="138"/>
      <c r="AZ789" s="138"/>
      <c r="BA789" s="138"/>
      <c r="BB789" s="138"/>
      <c r="BC789" s="300">
        <v>1440084644</v>
      </c>
      <c r="BD789" s="300" t="s">
        <v>9635</v>
      </c>
      <c r="BE789" s="138"/>
    </row>
    <row r="790" spans="1:57" s="140" customFormat="1" ht="12" customHeight="1">
      <c r="A790" s="119">
        <v>2014</v>
      </c>
      <c r="B790" s="142" t="s">
        <v>138</v>
      </c>
      <c r="C790" s="119" t="s">
        <v>3925</v>
      </c>
      <c r="D790" s="131">
        <v>5700244606</v>
      </c>
      <c r="E790" s="131" t="str">
        <f t="shared" si="38"/>
        <v>SIM</v>
      </c>
      <c r="F790" s="131" t="str">
        <f t="shared" si="39"/>
        <v>SIM</v>
      </c>
      <c r="G790" s="132">
        <v>41920</v>
      </c>
      <c r="H790" s="119" t="s">
        <v>44</v>
      </c>
      <c r="I790" s="119" t="s">
        <v>62</v>
      </c>
      <c r="J790" s="119">
        <v>192</v>
      </c>
      <c r="K790" s="119">
        <v>432</v>
      </c>
      <c r="L790" s="119">
        <v>4</v>
      </c>
      <c r="M790" s="119">
        <v>4</v>
      </c>
      <c r="N790" s="119">
        <v>32</v>
      </c>
      <c r="O790" s="119" t="s">
        <v>43</v>
      </c>
      <c r="P790" s="119" t="s">
        <v>43</v>
      </c>
      <c r="Q790" s="133" t="s">
        <v>43</v>
      </c>
      <c r="R790" s="134" t="s">
        <v>18</v>
      </c>
      <c r="S790" s="134" t="s">
        <v>8851</v>
      </c>
      <c r="T790" s="134" t="s">
        <v>63</v>
      </c>
      <c r="U790" s="119">
        <v>12</v>
      </c>
      <c r="V790" s="134" t="s">
        <v>4339</v>
      </c>
      <c r="W790" s="135" t="s">
        <v>4344</v>
      </c>
      <c r="X790" s="136" t="str">
        <f t="shared" si="40"/>
        <v>11563NHVPP</v>
      </c>
      <c r="Y790" s="137" t="s">
        <v>10664</v>
      </c>
      <c r="Z790" s="119" t="s">
        <v>656</v>
      </c>
      <c r="AA790" s="119" t="s">
        <v>4345</v>
      </c>
      <c r="AB790" s="131" t="s">
        <v>4346</v>
      </c>
      <c r="AC790" s="119" t="s">
        <v>52</v>
      </c>
      <c r="AD790" s="119" t="s">
        <v>4347</v>
      </c>
      <c r="AE790" s="119" t="s">
        <v>4348</v>
      </c>
      <c r="AF790" s="119" t="s">
        <v>78</v>
      </c>
      <c r="AG790" s="119" t="s">
        <v>79</v>
      </c>
      <c r="AH790" s="119"/>
      <c r="AI790" s="138" t="s">
        <v>3672</v>
      </c>
      <c r="AJ790" s="133" t="s">
        <v>57</v>
      </c>
      <c r="AK790" s="133" t="s">
        <v>58</v>
      </c>
      <c r="AL790" s="133"/>
      <c r="AM790" s="133"/>
      <c r="AN790" s="133" t="s">
        <v>42</v>
      </c>
      <c r="AO790" s="133" t="s">
        <v>42</v>
      </c>
      <c r="AP790" s="133" t="s">
        <v>70</v>
      </c>
      <c r="AQ790" s="133" t="s">
        <v>126</v>
      </c>
      <c r="AR790" s="137"/>
      <c r="AS790" s="137"/>
      <c r="AT790" s="137"/>
      <c r="AU790" s="133">
        <v>1003666784</v>
      </c>
      <c r="AV790" s="133" t="s">
        <v>4349</v>
      </c>
      <c r="AW790" s="133" t="s">
        <v>4350</v>
      </c>
      <c r="AX790" s="138" t="s">
        <v>8179</v>
      </c>
      <c r="AY790" s="138"/>
      <c r="AZ790" s="138"/>
      <c r="BA790" s="138"/>
      <c r="BB790" s="138"/>
      <c r="BC790" s="300">
        <v>2026063379</v>
      </c>
      <c r="BD790" s="300" t="s">
        <v>9636</v>
      </c>
      <c r="BE790" s="138"/>
    </row>
    <row r="791" spans="1:57" s="140" customFormat="1" ht="12" customHeight="1">
      <c r="A791" s="119">
        <v>2014</v>
      </c>
      <c r="B791" s="142" t="s">
        <v>138</v>
      </c>
      <c r="C791" s="119" t="s">
        <v>3925</v>
      </c>
      <c r="D791" s="131">
        <v>5700235227</v>
      </c>
      <c r="E791" s="131" t="str">
        <f t="shared" si="38"/>
        <v>SIM</v>
      </c>
      <c r="F791" s="131" t="str">
        <f t="shared" si="39"/>
        <v>SIM</v>
      </c>
      <c r="G791" s="132">
        <v>41913</v>
      </c>
      <c r="H791" s="119" t="s">
        <v>44</v>
      </c>
      <c r="I791" s="119" t="s">
        <v>62</v>
      </c>
      <c r="J791" s="119">
        <v>192</v>
      </c>
      <c r="K791" s="119">
        <v>432</v>
      </c>
      <c r="L791" s="119">
        <v>4</v>
      </c>
      <c r="M791" s="119">
        <v>4</v>
      </c>
      <c r="N791" s="119">
        <v>32</v>
      </c>
      <c r="O791" s="119" t="s">
        <v>43</v>
      </c>
      <c r="P791" s="119" t="s">
        <v>43</v>
      </c>
      <c r="Q791" s="133" t="s">
        <v>43</v>
      </c>
      <c r="R791" s="134" t="s">
        <v>18</v>
      </c>
      <c r="S791" s="134" t="s">
        <v>8851</v>
      </c>
      <c r="T791" s="134" t="s">
        <v>63</v>
      </c>
      <c r="U791" s="119">
        <v>12</v>
      </c>
      <c r="V791" s="134" t="s">
        <v>4339</v>
      </c>
      <c r="W791" s="135" t="s">
        <v>4351</v>
      </c>
      <c r="X791" s="136" t="str">
        <f t="shared" si="40"/>
        <v>11563NHVXX</v>
      </c>
      <c r="Y791" s="137" t="s">
        <v>10667</v>
      </c>
      <c r="Z791" s="119" t="s">
        <v>656</v>
      </c>
      <c r="AA791" s="119" t="s">
        <v>4345</v>
      </c>
      <c r="AB791" s="131" t="s">
        <v>4352</v>
      </c>
      <c r="AC791" s="119" t="s">
        <v>52</v>
      </c>
      <c r="AD791" s="119" t="s">
        <v>4347</v>
      </c>
      <c r="AE791" s="119" t="s">
        <v>4348</v>
      </c>
      <c r="AF791" s="119" t="s">
        <v>78</v>
      </c>
      <c r="AG791" s="119" t="s">
        <v>79</v>
      </c>
      <c r="AH791" s="119"/>
      <c r="AI791" s="138" t="s">
        <v>3672</v>
      </c>
      <c r="AJ791" s="133" t="s">
        <v>57</v>
      </c>
      <c r="AK791" s="133" t="s">
        <v>58</v>
      </c>
      <c r="AL791" s="133"/>
      <c r="AM791" s="133"/>
      <c r="AN791" s="133" t="s">
        <v>42</v>
      </c>
      <c r="AO791" s="133" t="s">
        <v>125</v>
      </c>
      <c r="AP791" s="133" t="s">
        <v>70</v>
      </c>
      <c r="AQ791" s="133" t="s">
        <v>126</v>
      </c>
      <c r="AR791" s="137"/>
      <c r="AS791" s="137"/>
      <c r="AT791" s="137"/>
      <c r="AU791" s="133">
        <v>1003666881</v>
      </c>
      <c r="AV791" s="133" t="s">
        <v>4353</v>
      </c>
      <c r="AW791" s="133" t="s">
        <v>4354</v>
      </c>
      <c r="AX791" s="138" t="s">
        <v>8179</v>
      </c>
      <c r="AY791" s="138"/>
      <c r="AZ791" s="138"/>
      <c r="BA791" s="138"/>
      <c r="BB791" s="138"/>
      <c r="BC791" s="300">
        <v>2026063379</v>
      </c>
      <c r="BD791" s="300" t="s">
        <v>9637</v>
      </c>
      <c r="BE791" s="138"/>
    </row>
    <row r="792" spans="1:57" s="140" customFormat="1" ht="12" customHeight="1">
      <c r="A792" s="119">
        <v>2014</v>
      </c>
      <c r="B792" s="142" t="s">
        <v>138</v>
      </c>
      <c r="C792" s="119" t="s">
        <v>3925</v>
      </c>
      <c r="D792" s="131">
        <v>5700235266</v>
      </c>
      <c r="E792" s="131" t="str">
        <f t="shared" ref="E792:E855" si="41">IF(G792="","","SIM")</f>
        <v>SIM</v>
      </c>
      <c r="F792" s="131" t="str">
        <f t="shared" ref="F792:F855" si="42">IF(G792="","","SIM")</f>
        <v>SIM</v>
      </c>
      <c r="G792" s="132">
        <v>41926</v>
      </c>
      <c r="H792" s="119" t="s">
        <v>44</v>
      </c>
      <c r="I792" s="119" t="s">
        <v>62</v>
      </c>
      <c r="J792" s="119">
        <v>192</v>
      </c>
      <c r="K792" s="119">
        <v>432</v>
      </c>
      <c r="L792" s="119">
        <v>4</v>
      </c>
      <c r="M792" s="119">
        <v>4</v>
      </c>
      <c r="N792" s="119">
        <v>32</v>
      </c>
      <c r="O792" s="119" t="s">
        <v>43</v>
      </c>
      <c r="P792" s="119" t="s">
        <v>43</v>
      </c>
      <c r="Q792" s="133" t="s">
        <v>43</v>
      </c>
      <c r="R792" s="134" t="s">
        <v>18</v>
      </c>
      <c r="S792" s="134" t="s">
        <v>8851</v>
      </c>
      <c r="T792" s="134" t="s">
        <v>63</v>
      </c>
      <c r="U792" s="119">
        <v>19</v>
      </c>
      <c r="V792" s="134" t="s">
        <v>3719</v>
      </c>
      <c r="W792" s="135" t="s">
        <v>4213</v>
      </c>
      <c r="X792" s="136" t="str">
        <f t="shared" ref="X792:X855" si="43">V792&amp;AA792&amp;W792</f>
        <v>11340CGVZA</v>
      </c>
      <c r="Y792" s="137" t="s">
        <v>4214</v>
      </c>
      <c r="Z792" s="119" t="s">
        <v>568</v>
      </c>
      <c r="AA792" s="119" t="s">
        <v>569</v>
      </c>
      <c r="AB792" s="131" t="s">
        <v>4215</v>
      </c>
      <c r="AC792" s="119" t="s">
        <v>87</v>
      </c>
      <c r="AD792" s="119" t="s">
        <v>42</v>
      </c>
      <c r="AE792" s="119" t="s">
        <v>571</v>
      </c>
      <c r="AF792" s="119" t="s">
        <v>89</v>
      </c>
      <c r="AG792" s="119" t="s">
        <v>90</v>
      </c>
      <c r="AH792" s="119"/>
      <c r="AI792" s="138" t="s">
        <v>1030</v>
      </c>
      <c r="AJ792" s="133" t="s">
        <v>58</v>
      </c>
      <c r="AK792" s="133" t="s">
        <v>57</v>
      </c>
      <c r="AL792" s="133"/>
      <c r="AM792" s="133"/>
      <c r="AN792" s="133" t="s">
        <v>42</v>
      </c>
      <c r="AO792" s="133" t="s">
        <v>125</v>
      </c>
      <c r="AP792" s="133" t="s">
        <v>70</v>
      </c>
      <c r="AQ792" s="133" t="s">
        <v>71</v>
      </c>
      <c r="AR792" s="137"/>
      <c r="AS792" s="137"/>
      <c r="AT792" s="137"/>
      <c r="AU792" s="133">
        <v>1003669066</v>
      </c>
      <c r="AV792" s="133" t="s">
        <v>203</v>
      </c>
      <c r="AW792" s="133" t="s">
        <v>204</v>
      </c>
      <c r="AX792" s="138" t="s">
        <v>8179</v>
      </c>
      <c r="AY792" s="138"/>
      <c r="AZ792" s="138"/>
      <c r="BA792" s="138"/>
      <c r="BB792" s="138"/>
      <c r="BC792" s="300">
        <v>2026063379</v>
      </c>
      <c r="BD792" s="300" t="s">
        <v>9638</v>
      </c>
      <c r="BE792" s="138"/>
    </row>
    <row r="793" spans="1:57" s="140" customFormat="1" ht="12" customHeight="1">
      <c r="A793" s="119">
        <v>2014</v>
      </c>
      <c r="B793" s="142" t="s">
        <v>138</v>
      </c>
      <c r="C793" s="119" t="s">
        <v>3925</v>
      </c>
      <c r="D793" s="131">
        <v>5700244610</v>
      </c>
      <c r="E793" s="131" t="str">
        <f t="shared" si="41"/>
        <v>SIM</v>
      </c>
      <c r="F793" s="131" t="str">
        <f t="shared" si="42"/>
        <v>SIM</v>
      </c>
      <c r="G793" s="132">
        <v>41915</v>
      </c>
      <c r="H793" s="119" t="s">
        <v>44</v>
      </c>
      <c r="I793" s="119" t="s">
        <v>62</v>
      </c>
      <c r="J793" s="119">
        <v>192</v>
      </c>
      <c r="K793" s="119">
        <v>432</v>
      </c>
      <c r="L793" s="119">
        <v>4</v>
      </c>
      <c r="M793" s="119">
        <v>4</v>
      </c>
      <c r="N793" s="119">
        <v>32</v>
      </c>
      <c r="O793" s="119" t="s">
        <v>43</v>
      </c>
      <c r="P793" s="119" t="s">
        <v>43</v>
      </c>
      <c r="Q793" s="133" t="s">
        <v>43</v>
      </c>
      <c r="R793" s="134" t="s">
        <v>18</v>
      </c>
      <c r="S793" s="134" t="s">
        <v>8851</v>
      </c>
      <c r="T793" s="134" t="s">
        <v>63</v>
      </c>
      <c r="U793" s="119">
        <v>12</v>
      </c>
      <c r="V793" s="134">
        <v>11563</v>
      </c>
      <c r="W793" s="135" t="s">
        <v>4355</v>
      </c>
      <c r="X793" s="136" t="str">
        <f t="shared" si="43"/>
        <v>11563TTWAZ</v>
      </c>
      <c r="Y793" s="137" t="s">
        <v>10672</v>
      </c>
      <c r="Z793" s="119" t="s">
        <v>656</v>
      </c>
      <c r="AA793" s="119" t="s">
        <v>4356</v>
      </c>
      <c r="AB793" s="131" t="s">
        <v>4357</v>
      </c>
      <c r="AC793" s="119" t="s">
        <v>52</v>
      </c>
      <c r="AD793" s="119" t="s">
        <v>42</v>
      </c>
      <c r="AE793" s="119" t="s">
        <v>4348</v>
      </c>
      <c r="AF793" s="119" t="s">
        <v>78</v>
      </c>
      <c r="AG793" s="119" t="s">
        <v>79</v>
      </c>
      <c r="AH793" s="119"/>
      <c r="AI793" s="138" t="s">
        <v>3672</v>
      </c>
      <c r="AJ793" s="133" t="s">
        <v>57</v>
      </c>
      <c r="AK793" s="133" t="s">
        <v>58</v>
      </c>
      <c r="AL793" s="133"/>
      <c r="AM793" s="133"/>
      <c r="AN793" s="133" t="s">
        <v>42</v>
      </c>
      <c r="AO793" s="133" t="s">
        <v>125</v>
      </c>
      <c r="AP793" s="133" t="s">
        <v>858</v>
      </c>
      <c r="AQ793" s="133" t="s">
        <v>126</v>
      </c>
      <c r="AR793" s="137"/>
      <c r="AS793" s="137"/>
      <c r="AT793" s="137"/>
      <c r="AU793" s="133">
        <v>1003667080</v>
      </c>
      <c r="AV793" s="133" t="s">
        <v>4358</v>
      </c>
      <c r="AW793" s="133" t="s">
        <v>4359</v>
      </c>
      <c r="AX793" s="138" t="s">
        <v>8179</v>
      </c>
      <c r="AY793" s="138"/>
      <c r="AZ793" s="138"/>
      <c r="BA793" s="138"/>
      <c r="BB793" s="138"/>
      <c r="BC793" s="300">
        <v>2026063379</v>
      </c>
      <c r="BD793" s="300" t="s">
        <v>9639</v>
      </c>
      <c r="BE793" s="138"/>
    </row>
    <row r="794" spans="1:57" s="140" customFormat="1" ht="12" customHeight="1">
      <c r="A794" s="119">
        <v>2014</v>
      </c>
      <c r="B794" s="142" t="s">
        <v>138</v>
      </c>
      <c r="C794" s="119" t="s">
        <v>3925</v>
      </c>
      <c r="D794" s="131">
        <v>5700241102</v>
      </c>
      <c r="E794" s="131" t="str">
        <f t="shared" si="41"/>
        <v>SIM</v>
      </c>
      <c r="F794" s="131" t="str">
        <f t="shared" si="42"/>
        <v>SIM</v>
      </c>
      <c r="G794" s="132">
        <v>42030</v>
      </c>
      <c r="H794" s="119" t="s">
        <v>8374</v>
      </c>
      <c r="I794" s="119" t="s">
        <v>45</v>
      </c>
      <c r="J794" s="119">
        <v>192</v>
      </c>
      <c r="K794" s="119">
        <v>432</v>
      </c>
      <c r="L794" s="119">
        <v>4</v>
      </c>
      <c r="M794" s="119">
        <v>0</v>
      </c>
      <c r="N794" s="119">
        <v>24</v>
      </c>
      <c r="O794" s="119" t="s">
        <v>46</v>
      </c>
      <c r="P794" s="119" t="s">
        <v>46</v>
      </c>
      <c r="Q794" s="133" t="s">
        <v>43</v>
      </c>
      <c r="R794" s="134" t="s">
        <v>18</v>
      </c>
      <c r="S794" s="134" t="s">
        <v>8851</v>
      </c>
      <c r="T794" s="134" t="s">
        <v>63</v>
      </c>
      <c r="U794" s="119">
        <v>12</v>
      </c>
      <c r="V794" s="134" t="s">
        <v>4371</v>
      </c>
      <c r="W794" s="135" t="s">
        <v>4372</v>
      </c>
      <c r="X794" s="136" t="str">
        <f t="shared" si="43"/>
        <v>11677PVXMN</v>
      </c>
      <c r="Y794" s="137" t="s">
        <v>10746</v>
      </c>
      <c r="Z794" s="119" t="s">
        <v>739</v>
      </c>
      <c r="AA794" s="119" t="s">
        <v>752</v>
      </c>
      <c r="AB794" s="131" t="s">
        <v>4373</v>
      </c>
      <c r="AC794" s="119" t="s">
        <v>348</v>
      </c>
      <c r="AD794" s="119" t="s">
        <v>4374</v>
      </c>
      <c r="AE794" s="119" t="s">
        <v>743</v>
      </c>
      <c r="AF794" s="119" t="s">
        <v>744</v>
      </c>
      <c r="AG794" s="119" t="s">
        <v>745</v>
      </c>
      <c r="AH794" s="119"/>
      <c r="AI794" s="138" t="s">
        <v>1124</v>
      </c>
      <c r="AJ794" s="133" t="s">
        <v>57</v>
      </c>
      <c r="AK794" s="133" t="s">
        <v>58</v>
      </c>
      <c r="AL794" s="133"/>
      <c r="AM794" s="133"/>
      <c r="AN794" s="133" t="s">
        <v>42</v>
      </c>
      <c r="AO794" s="133" t="s">
        <v>42</v>
      </c>
      <c r="AP794" s="133" t="s">
        <v>183</v>
      </c>
      <c r="AQ794" s="133" t="s">
        <v>71</v>
      </c>
      <c r="AR794" s="137"/>
      <c r="AS794" s="137"/>
      <c r="AT794" s="137"/>
      <c r="AU794" s="133">
        <v>1003672377</v>
      </c>
      <c r="AV794" s="133" t="s">
        <v>8201</v>
      </c>
      <c r="AW794" s="133"/>
      <c r="AX794" s="138"/>
      <c r="AY794" s="138"/>
      <c r="AZ794" s="138"/>
      <c r="BA794" s="138"/>
      <c r="BB794" s="138"/>
      <c r="BC794" s="300">
        <v>1440084644</v>
      </c>
      <c r="BD794" s="300" t="s">
        <v>9640</v>
      </c>
      <c r="BE794" s="138"/>
    </row>
    <row r="795" spans="1:57" s="140" customFormat="1" ht="12" customHeight="1">
      <c r="A795" s="119">
        <v>2014</v>
      </c>
      <c r="B795" s="142" t="s">
        <v>138</v>
      </c>
      <c r="C795" s="119" t="s">
        <v>3925</v>
      </c>
      <c r="D795" s="131">
        <v>5700235255</v>
      </c>
      <c r="E795" s="131" t="str">
        <f t="shared" si="41"/>
        <v>SIM</v>
      </c>
      <c r="F795" s="131" t="str">
        <f t="shared" si="42"/>
        <v>SIM</v>
      </c>
      <c r="G795" s="132">
        <v>41989</v>
      </c>
      <c r="H795" s="119" t="s">
        <v>44</v>
      </c>
      <c r="I795" s="119" t="s">
        <v>62</v>
      </c>
      <c r="J795" s="119">
        <v>192</v>
      </c>
      <c r="K795" s="119">
        <v>432</v>
      </c>
      <c r="L795" s="119">
        <v>4</v>
      </c>
      <c r="M795" s="119">
        <v>4</v>
      </c>
      <c r="N795" s="119">
        <v>32</v>
      </c>
      <c r="O795" s="119" t="s">
        <v>43</v>
      </c>
      <c r="P795" s="119" t="s">
        <v>43</v>
      </c>
      <c r="Q795" s="133" t="s">
        <v>43</v>
      </c>
      <c r="R795" s="134" t="s">
        <v>18</v>
      </c>
      <c r="S795" s="134" t="s">
        <v>8851</v>
      </c>
      <c r="T795" s="134" t="s">
        <v>63</v>
      </c>
      <c r="U795" s="119">
        <v>11</v>
      </c>
      <c r="V795" s="134" t="s">
        <v>4375</v>
      </c>
      <c r="W795" s="135" t="s">
        <v>4376</v>
      </c>
      <c r="X795" s="136" t="str">
        <f t="shared" si="43"/>
        <v>11791CXXQA</v>
      </c>
      <c r="Y795" s="137" t="s">
        <v>4377</v>
      </c>
      <c r="Z795" s="119" t="s">
        <v>3225</v>
      </c>
      <c r="AA795" s="119" t="s">
        <v>3226</v>
      </c>
      <c r="AB795" s="131" t="s">
        <v>4378</v>
      </c>
      <c r="AC795" s="119" t="s">
        <v>348</v>
      </c>
      <c r="AD795" s="119" t="s">
        <v>3228</v>
      </c>
      <c r="AE795" s="119" t="s">
        <v>558</v>
      </c>
      <c r="AF795" s="119" t="s">
        <v>350</v>
      </c>
      <c r="AG795" s="119" t="s">
        <v>351</v>
      </c>
      <c r="AH795" s="119"/>
      <c r="AI795" s="138" t="s">
        <v>3683</v>
      </c>
      <c r="AJ795" s="133" t="s">
        <v>124</v>
      </c>
      <c r="AK795" s="133" t="s">
        <v>123</v>
      </c>
      <c r="AL795" s="133"/>
      <c r="AM795" s="133"/>
      <c r="AN795" s="133" t="s">
        <v>42</v>
      </c>
      <c r="AO795" s="133" t="s">
        <v>125</v>
      </c>
      <c r="AP795" s="133" t="s">
        <v>70</v>
      </c>
      <c r="AQ795" s="133" t="s">
        <v>126</v>
      </c>
      <c r="AR795" s="137"/>
      <c r="AS795" s="137"/>
      <c r="AT795" s="137"/>
      <c r="AU795" s="133">
        <v>1003668400</v>
      </c>
      <c r="AV795" s="133" t="s">
        <v>4379</v>
      </c>
      <c r="AW795" s="133" t="s">
        <v>4380</v>
      </c>
      <c r="AX795" s="138" t="s">
        <v>8179</v>
      </c>
      <c r="AY795" s="138"/>
      <c r="AZ795" s="138"/>
      <c r="BA795" s="138"/>
      <c r="BB795" s="138"/>
      <c r="BC795" s="300">
        <v>2026063379</v>
      </c>
      <c r="BD795" s="300" t="s">
        <v>9641</v>
      </c>
      <c r="BE795" s="138"/>
    </row>
    <row r="796" spans="1:57" s="140" customFormat="1" ht="12" customHeight="1">
      <c r="A796" s="119">
        <v>2014</v>
      </c>
      <c r="B796" s="142" t="s">
        <v>138</v>
      </c>
      <c r="C796" s="119" t="s">
        <v>3925</v>
      </c>
      <c r="D796" s="131">
        <v>5700235247</v>
      </c>
      <c r="E796" s="131" t="str">
        <f t="shared" si="41"/>
        <v>SIM</v>
      </c>
      <c r="F796" s="131" t="str">
        <f t="shared" si="42"/>
        <v>SIM</v>
      </c>
      <c r="G796" s="132">
        <v>41914</v>
      </c>
      <c r="H796" s="119" t="s">
        <v>44</v>
      </c>
      <c r="I796" s="119" t="s">
        <v>62</v>
      </c>
      <c r="J796" s="119">
        <v>192</v>
      </c>
      <c r="K796" s="119">
        <v>432</v>
      </c>
      <c r="L796" s="119">
        <v>4</v>
      </c>
      <c r="M796" s="119">
        <v>4</v>
      </c>
      <c r="N796" s="119">
        <v>32</v>
      </c>
      <c r="O796" s="119" t="s">
        <v>43</v>
      </c>
      <c r="P796" s="119" t="s">
        <v>43</v>
      </c>
      <c r="Q796" s="133" t="s">
        <v>43</v>
      </c>
      <c r="R796" s="134" t="s">
        <v>18</v>
      </c>
      <c r="S796" s="134" t="s">
        <v>8851</v>
      </c>
      <c r="T796" s="134" t="s">
        <v>63</v>
      </c>
      <c r="U796" s="119">
        <v>12</v>
      </c>
      <c r="V796" s="134" t="s">
        <v>4426</v>
      </c>
      <c r="W796" s="135" t="s">
        <v>4427</v>
      </c>
      <c r="X796" s="136" t="str">
        <f t="shared" si="43"/>
        <v>12074PBXVN</v>
      </c>
      <c r="Y796" s="137" t="s">
        <v>10659</v>
      </c>
      <c r="Z796" s="119" t="s">
        <v>4421</v>
      </c>
      <c r="AA796" s="119" t="s">
        <v>4428</v>
      </c>
      <c r="AB796" s="131" t="s">
        <v>4429</v>
      </c>
      <c r="AC796" s="119" t="s">
        <v>348</v>
      </c>
      <c r="AD796" s="119" t="s">
        <v>4430</v>
      </c>
      <c r="AE796" s="119" t="s">
        <v>743</v>
      </c>
      <c r="AF796" s="119" t="s">
        <v>744</v>
      </c>
      <c r="AG796" s="119" t="s">
        <v>745</v>
      </c>
      <c r="AH796" s="119"/>
      <c r="AI796" s="138" t="s">
        <v>1124</v>
      </c>
      <c r="AJ796" s="133" t="s">
        <v>57</v>
      </c>
      <c r="AK796" s="133" t="s">
        <v>58</v>
      </c>
      <c r="AL796" s="133"/>
      <c r="AM796" s="133"/>
      <c r="AN796" s="133" t="s">
        <v>42</v>
      </c>
      <c r="AO796" s="133" t="s">
        <v>125</v>
      </c>
      <c r="AP796" s="14" t="s">
        <v>7326</v>
      </c>
      <c r="AQ796" s="133" t="s">
        <v>126</v>
      </c>
      <c r="AR796" s="137"/>
      <c r="AS796" s="137"/>
      <c r="AT796" s="137"/>
      <c r="AU796" s="133">
        <v>1003666628</v>
      </c>
      <c r="AV796" s="133" t="s">
        <v>4431</v>
      </c>
      <c r="AW796" s="133" t="s">
        <v>4432</v>
      </c>
      <c r="AX796" s="138" t="s">
        <v>8179</v>
      </c>
      <c r="AY796" s="138"/>
      <c r="AZ796" s="138"/>
      <c r="BA796" s="138"/>
      <c r="BB796" s="138"/>
      <c r="BC796" s="300">
        <v>2026063379</v>
      </c>
      <c r="BD796" s="300" t="s">
        <v>10587</v>
      </c>
      <c r="BE796" s="138"/>
    </row>
    <row r="797" spans="1:57" s="140" customFormat="1" ht="12" customHeight="1">
      <c r="A797" s="119">
        <v>2014</v>
      </c>
      <c r="B797" s="142" t="s">
        <v>138</v>
      </c>
      <c r="C797" s="119" t="s">
        <v>3925</v>
      </c>
      <c r="D797" s="131">
        <v>5700244614</v>
      </c>
      <c r="E797" s="131" t="str">
        <f t="shared" si="41"/>
        <v>SIM</v>
      </c>
      <c r="F797" s="131" t="str">
        <f t="shared" si="42"/>
        <v>SIM</v>
      </c>
      <c r="G797" s="132">
        <v>41950</v>
      </c>
      <c r="H797" s="119" t="s">
        <v>44</v>
      </c>
      <c r="I797" s="119" t="s">
        <v>62</v>
      </c>
      <c r="J797" s="119">
        <v>192</v>
      </c>
      <c r="K797" s="119">
        <v>432</v>
      </c>
      <c r="L797" s="119">
        <v>4</v>
      </c>
      <c r="M797" s="119">
        <v>4</v>
      </c>
      <c r="N797" s="119">
        <v>32</v>
      </c>
      <c r="O797" s="119" t="s">
        <v>43</v>
      </c>
      <c r="P797" s="119" t="s">
        <v>43</v>
      </c>
      <c r="Q797" s="133" t="s">
        <v>43</v>
      </c>
      <c r="R797" s="134" t="s">
        <v>18</v>
      </c>
      <c r="S797" s="134" t="s">
        <v>8851</v>
      </c>
      <c r="T797" s="134" t="s">
        <v>63</v>
      </c>
      <c r="U797" s="119">
        <v>12</v>
      </c>
      <c r="V797" s="134">
        <v>12074</v>
      </c>
      <c r="W797" s="135" t="s">
        <v>2256</v>
      </c>
      <c r="X797" s="136" t="str">
        <f t="shared" si="43"/>
        <v>12074BOXVR</v>
      </c>
      <c r="Y797" s="137" t="s">
        <v>10660</v>
      </c>
      <c r="Z797" s="119" t="s">
        <v>4421</v>
      </c>
      <c r="AA797" s="119" t="s">
        <v>4390</v>
      </c>
      <c r="AB797" s="44" t="s">
        <v>4422</v>
      </c>
      <c r="AC797" s="119" t="s">
        <v>348</v>
      </c>
      <c r="AD797" s="119" t="s">
        <v>4423</v>
      </c>
      <c r="AE797" s="119" t="s">
        <v>743</v>
      </c>
      <c r="AF797" s="119" t="s">
        <v>744</v>
      </c>
      <c r="AG797" s="119" t="s">
        <v>745</v>
      </c>
      <c r="AH797" s="119"/>
      <c r="AI797" s="138" t="s">
        <v>1124</v>
      </c>
      <c r="AJ797" s="133" t="s">
        <v>57</v>
      </c>
      <c r="AK797" s="133" t="s">
        <v>58</v>
      </c>
      <c r="AL797" s="133"/>
      <c r="AM797" s="133"/>
      <c r="AN797" s="133" t="s">
        <v>42</v>
      </c>
      <c r="AO797" s="133" t="s">
        <v>125</v>
      </c>
      <c r="AP797" s="14" t="s">
        <v>7326</v>
      </c>
      <c r="AQ797" s="133" t="s">
        <v>126</v>
      </c>
      <c r="AR797" s="137"/>
      <c r="AS797" s="137"/>
      <c r="AT797" s="137"/>
      <c r="AU797" s="133">
        <v>1003666679</v>
      </c>
      <c r="AV797" s="133" t="s">
        <v>4424</v>
      </c>
      <c r="AW797" s="133" t="s">
        <v>4425</v>
      </c>
      <c r="AX797" s="138" t="s">
        <v>8179</v>
      </c>
      <c r="AY797" s="138"/>
      <c r="AZ797" s="138"/>
      <c r="BA797" s="138"/>
      <c r="BB797" s="138"/>
      <c r="BC797" s="300">
        <v>2026063379</v>
      </c>
      <c r="BD797" s="300" t="s">
        <v>10588</v>
      </c>
      <c r="BE797" s="138"/>
    </row>
    <row r="798" spans="1:57" s="140" customFormat="1" ht="12" customHeight="1">
      <c r="A798" s="119">
        <v>2014</v>
      </c>
      <c r="B798" s="142" t="s">
        <v>138</v>
      </c>
      <c r="C798" s="119" t="s">
        <v>3925</v>
      </c>
      <c r="D798" s="131">
        <v>5700242541</v>
      </c>
      <c r="E798" s="131" t="str">
        <f t="shared" si="41"/>
        <v>SIM</v>
      </c>
      <c r="F798" s="131" t="str">
        <f t="shared" si="42"/>
        <v>SIM</v>
      </c>
      <c r="G798" s="132">
        <v>41970</v>
      </c>
      <c r="H798" s="119" t="s">
        <v>8374</v>
      </c>
      <c r="I798" s="119" t="s">
        <v>62</v>
      </c>
      <c r="J798" s="119">
        <v>192</v>
      </c>
      <c r="K798" s="119">
        <v>432</v>
      </c>
      <c r="L798" s="119">
        <v>4</v>
      </c>
      <c r="M798" s="119">
        <v>0</v>
      </c>
      <c r="N798" s="119">
        <v>24</v>
      </c>
      <c r="O798" s="119" t="s">
        <v>46</v>
      </c>
      <c r="P798" s="119" t="s">
        <v>46</v>
      </c>
      <c r="Q798" s="133" t="s">
        <v>43</v>
      </c>
      <c r="R798" s="134" t="s">
        <v>18</v>
      </c>
      <c r="S798" s="134" t="s">
        <v>8851</v>
      </c>
      <c r="T798" s="134" t="s">
        <v>63</v>
      </c>
      <c r="U798" s="119">
        <v>12</v>
      </c>
      <c r="V798" s="134">
        <v>12319</v>
      </c>
      <c r="W798" s="135" t="s">
        <v>4433</v>
      </c>
      <c r="X798" s="136" t="str">
        <f t="shared" si="43"/>
        <v>12319PNYKK</v>
      </c>
      <c r="Y798" s="137" t="s">
        <v>4434</v>
      </c>
      <c r="Z798" s="119" t="s">
        <v>4435</v>
      </c>
      <c r="AA798" s="119" t="s">
        <v>1570</v>
      </c>
      <c r="AB798" s="131" t="s">
        <v>4436</v>
      </c>
      <c r="AC798" s="119" t="s">
        <v>348</v>
      </c>
      <c r="AD798" s="119" t="s">
        <v>4437</v>
      </c>
      <c r="AE798" s="119" t="s">
        <v>743</v>
      </c>
      <c r="AF798" s="119" t="s">
        <v>744</v>
      </c>
      <c r="AG798" s="119" t="s">
        <v>745</v>
      </c>
      <c r="AH798" s="119"/>
      <c r="AI798" s="138" t="s">
        <v>1124</v>
      </c>
      <c r="AJ798" s="133" t="s">
        <v>57</v>
      </c>
      <c r="AK798" s="133" t="s">
        <v>58</v>
      </c>
      <c r="AL798" s="133"/>
      <c r="AM798" s="133"/>
      <c r="AN798" s="133" t="s">
        <v>42</v>
      </c>
      <c r="AO798" s="133" t="s">
        <v>42</v>
      </c>
      <c r="AP798" s="133" t="s">
        <v>202</v>
      </c>
      <c r="AQ798" s="133" t="s">
        <v>126</v>
      </c>
      <c r="AR798" s="137"/>
      <c r="AS798" s="137"/>
      <c r="AT798" s="137"/>
      <c r="AU798" s="292">
        <v>1003672873</v>
      </c>
      <c r="AV798" s="133" t="s">
        <v>8204</v>
      </c>
      <c r="AW798" s="133"/>
      <c r="AX798" s="138"/>
      <c r="AY798" s="138"/>
      <c r="AZ798" s="138"/>
      <c r="BA798" s="138"/>
      <c r="BB798" s="138"/>
      <c r="BC798" s="300">
        <v>1440084644</v>
      </c>
      <c r="BD798" s="300" t="s">
        <v>9642</v>
      </c>
      <c r="BE798" s="138"/>
    </row>
    <row r="799" spans="1:57" s="140" customFormat="1" ht="12" customHeight="1">
      <c r="A799" s="119">
        <v>2014</v>
      </c>
      <c r="B799" s="142" t="s">
        <v>138</v>
      </c>
      <c r="C799" s="119" t="s">
        <v>3925</v>
      </c>
      <c r="D799" s="131" t="s">
        <v>43</v>
      </c>
      <c r="E799" s="131" t="str">
        <f t="shared" si="41"/>
        <v>SIM</v>
      </c>
      <c r="F799" s="131" t="str">
        <f t="shared" si="42"/>
        <v>SIM</v>
      </c>
      <c r="G799" s="132">
        <v>42025</v>
      </c>
      <c r="H799" s="119" t="s">
        <v>44</v>
      </c>
      <c r="I799" s="119" t="s">
        <v>62</v>
      </c>
      <c r="J799" s="119">
        <v>192</v>
      </c>
      <c r="K799" s="119">
        <v>432</v>
      </c>
      <c r="L799" s="119">
        <v>4</v>
      </c>
      <c r="M799" s="119">
        <v>4</v>
      </c>
      <c r="N799" s="119">
        <v>32</v>
      </c>
      <c r="O799" s="119" t="s">
        <v>43</v>
      </c>
      <c r="P799" s="119" t="s">
        <v>43</v>
      </c>
      <c r="Q799" s="133" t="s">
        <v>43</v>
      </c>
      <c r="R799" s="134" t="s">
        <v>18</v>
      </c>
      <c r="S799" s="134" t="s">
        <v>8851</v>
      </c>
      <c r="T799" s="134" t="s">
        <v>63</v>
      </c>
      <c r="U799" s="119">
        <v>13</v>
      </c>
      <c r="V799" s="134" t="s">
        <v>4260</v>
      </c>
      <c r="W799" s="135" t="s">
        <v>4264</v>
      </c>
      <c r="X799" s="136" t="str">
        <f t="shared" si="43"/>
        <v>11463SOYLA</v>
      </c>
      <c r="Y799" s="137" t="s">
        <v>4265</v>
      </c>
      <c r="Z799" s="119" t="s">
        <v>2850</v>
      </c>
      <c r="AA799" s="119" t="s">
        <v>4266</v>
      </c>
      <c r="AB799" s="131" t="s">
        <v>4267</v>
      </c>
      <c r="AC799" s="119" t="s">
        <v>348</v>
      </c>
      <c r="AD799" s="119" t="s">
        <v>4268</v>
      </c>
      <c r="AE799" s="119" t="s">
        <v>801</v>
      </c>
      <c r="AF799" s="119" t="s">
        <v>744</v>
      </c>
      <c r="AG799" s="119" t="s">
        <v>745</v>
      </c>
      <c r="AH799" s="119"/>
      <c r="AI799" s="138" t="s">
        <v>1124</v>
      </c>
      <c r="AJ799" s="133" t="s">
        <v>57</v>
      </c>
      <c r="AK799" s="133" t="s">
        <v>58</v>
      </c>
      <c r="AL799" s="133"/>
      <c r="AM799" s="133"/>
      <c r="AN799" s="133" t="s">
        <v>42</v>
      </c>
      <c r="AO799" s="133" t="s">
        <v>125</v>
      </c>
      <c r="AP799" s="133" t="s">
        <v>70</v>
      </c>
      <c r="AQ799" s="133" t="s">
        <v>71</v>
      </c>
      <c r="AR799" s="137"/>
      <c r="AS799" s="137"/>
      <c r="AT799" s="137"/>
      <c r="AU799" s="145">
        <v>1003668124</v>
      </c>
      <c r="AV799" s="133" t="s">
        <v>8287</v>
      </c>
      <c r="AW799" s="133" t="s">
        <v>8287</v>
      </c>
      <c r="AX799" s="138" t="s">
        <v>8179</v>
      </c>
      <c r="AY799" s="138"/>
      <c r="AZ799" s="138"/>
      <c r="BA799" s="138"/>
      <c r="BB799" s="138"/>
      <c r="BC799" s="300">
        <v>2026063379</v>
      </c>
      <c r="BD799" s="300" t="s">
        <v>9643</v>
      </c>
      <c r="BE799" s="138"/>
    </row>
    <row r="800" spans="1:57" s="140" customFormat="1" ht="12" customHeight="1">
      <c r="A800" s="119">
        <v>2014</v>
      </c>
      <c r="B800" s="142" t="s">
        <v>138</v>
      </c>
      <c r="C800" s="119" t="s">
        <v>3925</v>
      </c>
      <c r="D800" s="131">
        <v>5700244618</v>
      </c>
      <c r="E800" s="131" t="str">
        <f t="shared" si="41"/>
        <v>SIM</v>
      </c>
      <c r="F800" s="131" t="str">
        <f t="shared" si="42"/>
        <v>SIM</v>
      </c>
      <c r="G800" s="132">
        <v>42037</v>
      </c>
      <c r="H800" s="119" t="s">
        <v>44</v>
      </c>
      <c r="I800" s="119" t="s">
        <v>62</v>
      </c>
      <c r="J800" s="119">
        <v>192</v>
      </c>
      <c r="K800" s="119">
        <v>432</v>
      </c>
      <c r="L800" s="119">
        <v>4</v>
      </c>
      <c r="M800" s="119">
        <v>4</v>
      </c>
      <c r="N800" s="119">
        <v>32</v>
      </c>
      <c r="O800" s="119" t="s">
        <v>43</v>
      </c>
      <c r="P800" s="119" t="s">
        <v>43</v>
      </c>
      <c r="Q800" s="133" t="s">
        <v>43</v>
      </c>
      <c r="R800" s="134" t="s">
        <v>18</v>
      </c>
      <c r="S800" s="134" t="s">
        <v>8851</v>
      </c>
      <c r="T800" s="134" t="s">
        <v>63</v>
      </c>
      <c r="U800" s="119">
        <v>13</v>
      </c>
      <c r="V800" s="134" t="s">
        <v>4260</v>
      </c>
      <c r="W800" s="135" t="s">
        <v>4261</v>
      </c>
      <c r="X800" s="136" t="str">
        <f t="shared" si="43"/>
        <v>11463PAYMJ</v>
      </c>
      <c r="Y800" s="137" t="s">
        <v>4262</v>
      </c>
      <c r="Z800" s="119" t="s">
        <v>2850</v>
      </c>
      <c r="AA800" s="119" t="s">
        <v>1613</v>
      </c>
      <c r="AB800" s="131" t="s">
        <v>4263</v>
      </c>
      <c r="AC800" s="119" t="s">
        <v>348</v>
      </c>
      <c r="AD800" s="119" t="s">
        <v>42</v>
      </c>
      <c r="AE800" s="119" t="s">
        <v>801</v>
      </c>
      <c r="AF800" s="119" t="s">
        <v>744</v>
      </c>
      <c r="AG800" s="119" t="s">
        <v>745</v>
      </c>
      <c r="AH800" s="119"/>
      <c r="AI800" s="138" t="s">
        <v>1124</v>
      </c>
      <c r="AJ800" s="133" t="s">
        <v>57</v>
      </c>
      <c r="AK800" s="133" t="s">
        <v>58</v>
      </c>
      <c r="AL800" s="133"/>
      <c r="AM800" s="133"/>
      <c r="AN800" s="133" t="s">
        <v>42</v>
      </c>
      <c r="AO800" s="133" t="s">
        <v>125</v>
      </c>
      <c r="AP800" s="133" t="s">
        <v>70</v>
      </c>
      <c r="AQ800" s="133" t="s">
        <v>71</v>
      </c>
      <c r="AR800" s="137"/>
      <c r="AS800" s="137"/>
      <c r="AT800" s="137"/>
      <c r="AU800" s="145">
        <v>1003669635</v>
      </c>
      <c r="AV800" s="133" t="s">
        <v>8287</v>
      </c>
      <c r="AW800" s="133" t="s">
        <v>8287</v>
      </c>
      <c r="AX800" s="138" t="s">
        <v>8179</v>
      </c>
      <c r="AY800" s="138"/>
      <c r="AZ800" s="138"/>
      <c r="BA800" s="138"/>
      <c r="BB800" s="138"/>
      <c r="BC800" s="300">
        <v>2026063379</v>
      </c>
      <c r="BD800" s="300" t="s">
        <v>9644</v>
      </c>
      <c r="BE800" s="138"/>
    </row>
    <row r="801" spans="1:57" s="140" customFormat="1" ht="12" customHeight="1">
      <c r="A801" s="119">
        <v>2014</v>
      </c>
      <c r="B801" s="142" t="s">
        <v>138</v>
      </c>
      <c r="C801" s="119" t="s">
        <v>3925</v>
      </c>
      <c r="D801" s="131">
        <v>5700241604</v>
      </c>
      <c r="E801" s="131" t="str">
        <f t="shared" si="41"/>
        <v>SIM</v>
      </c>
      <c r="F801" s="131" t="str">
        <f t="shared" si="42"/>
        <v>SIM</v>
      </c>
      <c r="G801" s="132">
        <v>42024</v>
      </c>
      <c r="H801" s="119" t="s">
        <v>8374</v>
      </c>
      <c r="I801" s="119" t="s">
        <v>45</v>
      </c>
      <c r="J801" s="119">
        <v>192</v>
      </c>
      <c r="K801" s="119">
        <v>432</v>
      </c>
      <c r="L801" s="119">
        <v>4</v>
      </c>
      <c r="M801" s="119">
        <v>0</v>
      </c>
      <c r="N801" s="119">
        <v>24</v>
      </c>
      <c r="O801" s="119" t="s">
        <v>46</v>
      </c>
      <c r="P801" s="119" t="s">
        <v>46</v>
      </c>
      <c r="Q801" s="133" t="s">
        <v>43</v>
      </c>
      <c r="R801" s="134" t="s">
        <v>18</v>
      </c>
      <c r="S801" s="134" t="s">
        <v>8851</v>
      </c>
      <c r="T801" s="134" t="s">
        <v>63</v>
      </c>
      <c r="U801" s="119">
        <v>11</v>
      </c>
      <c r="V801" s="134">
        <v>11227</v>
      </c>
      <c r="W801" s="135" t="s">
        <v>4123</v>
      </c>
      <c r="X801" s="136" t="str">
        <f t="shared" si="43"/>
        <v>11227SSZRD</v>
      </c>
      <c r="Y801" s="137" t="s">
        <v>4124</v>
      </c>
      <c r="Z801" s="119" t="s">
        <v>1098</v>
      </c>
      <c r="AA801" s="119" t="s">
        <v>1099</v>
      </c>
      <c r="AB801" s="131" t="s">
        <v>4125</v>
      </c>
      <c r="AC801" s="119" t="s">
        <v>348</v>
      </c>
      <c r="AD801" s="119" t="s">
        <v>42</v>
      </c>
      <c r="AE801" s="119" t="s">
        <v>1101</v>
      </c>
      <c r="AF801" s="119" t="s">
        <v>350</v>
      </c>
      <c r="AG801" s="119" t="s">
        <v>351</v>
      </c>
      <c r="AH801" s="119"/>
      <c r="AI801" s="138" t="s">
        <v>3683</v>
      </c>
      <c r="AJ801" s="133" t="s">
        <v>124</v>
      </c>
      <c r="AK801" s="133" t="s">
        <v>123</v>
      </c>
      <c r="AL801" s="133"/>
      <c r="AM801" s="133"/>
      <c r="AN801" s="133" t="s">
        <v>42</v>
      </c>
      <c r="AO801" s="133" t="s">
        <v>42</v>
      </c>
      <c r="AP801" s="133" t="s">
        <v>183</v>
      </c>
      <c r="AQ801" s="133" t="s">
        <v>71</v>
      </c>
      <c r="AR801" s="137"/>
      <c r="AS801" s="137"/>
      <c r="AT801" s="137"/>
      <c r="AU801" s="133">
        <v>1002200960</v>
      </c>
      <c r="AV801" s="133" t="s">
        <v>8197</v>
      </c>
      <c r="AW801" s="133"/>
      <c r="AX801" s="138"/>
      <c r="AY801" s="138"/>
      <c r="AZ801" s="138"/>
      <c r="BA801" s="138"/>
      <c r="BB801" s="138"/>
      <c r="BC801" s="300">
        <v>1440084644</v>
      </c>
      <c r="BD801" s="300" t="s">
        <v>9645</v>
      </c>
      <c r="BE801" s="138"/>
    </row>
    <row r="802" spans="1:57" s="140" customFormat="1" ht="12" customHeight="1">
      <c r="A802" s="119">
        <v>2014</v>
      </c>
      <c r="B802" s="142" t="s">
        <v>138</v>
      </c>
      <c r="C802" s="119" t="s">
        <v>3925</v>
      </c>
      <c r="D802" s="131">
        <v>5700244622</v>
      </c>
      <c r="E802" s="131" t="str">
        <f t="shared" si="41"/>
        <v>SIM</v>
      </c>
      <c r="F802" s="131" t="str">
        <f t="shared" si="42"/>
        <v>SIM</v>
      </c>
      <c r="G802" s="132">
        <v>41909</v>
      </c>
      <c r="H802" s="119" t="s">
        <v>44</v>
      </c>
      <c r="I802" s="119" t="s">
        <v>62</v>
      </c>
      <c r="J802" s="119">
        <v>192</v>
      </c>
      <c r="K802" s="119">
        <v>432</v>
      </c>
      <c r="L802" s="119">
        <v>4</v>
      </c>
      <c r="M802" s="119">
        <v>4</v>
      </c>
      <c r="N802" s="119">
        <v>32</v>
      </c>
      <c r="O802" s="119" t="s">
        <v>43</v>
      </c>
      <c r="P802" s="119" t="s">
        <v>43</v>
      </c>
      <c r="Q802" s="133" t="s">
        <v>43</v>
      </c>
      <c r="R802" s="134" t="s">
        <v>18</v>
      </c>
      <c r="S802" s="134" t="s">
        <v>8851</v>
      </c>
      <c r="T802" s="134" t="s">
        <v>63</v>
      </c>
      <c r="U802" s="119">
        <v>12</v>
      </c>
      <c r="V802" s="134" t="s">
        <v>4310</v>
      </c>
      <c r="W802" s="135" t="s">
        <v>4311</v>
      </c>
      <c r="X802" s="136" t="str">
        <f t="shared" si="43"/>
        <v>11543DEZYB</v>
      </c>
      <c r="Y802" s="137" t="s">
        <v>4312</v>
      </c>
      <c r="Z802" s="119" t="s">
        <v>4313</v>
      </c>
      <c r="AA802" s="119" t="s">
        <v>4314</v>
      </c>
      <c r="AB802" s="131" t="s">
        <v>4315</v>
      </c>
      <c r="AC802" s="119" t="s">
        <v>52</v>
      </c>
      <c r="AD802" s="119" t="s">
        <v>4316</v>
      </c>
      <c r="AE802" s="119" t="s">
        <v>1585</v>
      </c>
      <c r="AF802" s="119" t="s">
        <v>78</v>
      </c>
      <c r="AG802" s="119" t="s">
        <v>79</v>
      </c>
      <c r="AH802" s="119"/>
      <c r="AI802" s="138" t="s">
        <v>3672</v>
      </c>
      <c r="AJ802" s="133" t="s">
        <v>57</v>
      </c>
      <c r="AK802" s="133" t="s">
        <v>58</v>
      </c>
      <c r="AL802" s="133"/>
      <c r="AM802" s="133"/>
      <c r="AN802" s="133" t="s">
        <v>42</v>
      </c>
      <c r="AO802" s="133" t="s">
        <v>125</v>
      </c>
      <c r="AP802" s="133" t="s">
        <v>202</v>
      </c>
      <c r="AQ802" s="133" t="s">
        <v>126</v>
      </c>
      <c r="AR802" s="137"/>
      <c r="AS802" s="137"/>
      <c r="AT802" s="137"/>
      <c r="AU802" s="133">
        <v>1003668698</v>
      </c>
      <c r="AV802" s="133" t="s">
        <v>4317</v>
      </c>
      <c r="AW802" s="133" t="s">
        <v>4318</v>
      </c>
      <c r="AX802" s="138" t="s">
        <v>8179</v>
      </c>
      <c r="AY802" s="138"/>
      <c r="AZ802" s="138"/>
      <c r="BA802" s="138"/>
      <c r="BB802" s="138"/>
      <c r="BC802" s="300">
        <v>2026063379</v>
      </c>
      <c r="BD802" s="300" t="s">
        <v>9646</v>
      </c>
      <c r="BE802" s="138"/>
    </row>
    <row r="803" spans="1:57" s="140" customFormat="1" ht="12" customHeight="1">
      <c r="A803" s="119">
        <v>2014</v>
      </c>
      <c r="B803" s="142" t="s">
        <v>138</v>
      </c>
      <c r="C803" s="119" t="s">
        <v>4438</v>
      </c>
      <c r="D803" s="131">
        <v>5700149288</v>
      </c>
      <c r="E803" s="131" t="str">
        <f t="shared" si="41"/>
        <v>SIM</v>
      </c>
      <c r="F803" s="131" t="str">
        <f t="shared" si="42"/>
        <v>SIM</v>
      </c>
      <c r="G803" s="132">
        <v>42487</v>
      </c>
      <c r="H803" s="119" t="s">
        <v>87</v>
      </c>
      <c r="I803" s="119" t="s">
        <v>45</v>
      </c>
      <c r="J803" s="119">
        <v>192</v>
      </c>
      <c r="K803" s="119">
        <v>448</v>
      </c>
      <c r="L803" s="119">
        <v>8</v>
      </c>
      <c r="M803" s="119">
        <v>8</v>
      </c>
      <c r="N803" s="119">
        <v>16</v>
      </c>
      <c r="O803" s="119" t="s">
        <v>43</v>
      </c>
      <c r="P803" s="119" t="s">
        <v>43</v>
      </c>
      <c r="Q803" s="133" t="s">
        <v>46</v>
      </c>
      <c r="R803" s="134" t="s">
        <v>18</v>
      </c>
      <c r="S803" s="134" t="s">
        <v>8851</v>
      </c>
      <c r="T803" s="134" t="s">
        <v>63</v>
      </c>
      <c r="U803" s="119">
        <v>11</v>
      </c>
      <c r="V803" s="134">
        <v>11381</v>
      </c>
      <c r="W803" s="135" t="s">
        <v>258</v>
      </c>
      <c r="X803" s="136" t="str">
        <f t="shared" si="43"/>
        <v>11381BCACF</v>
      </c>
      <c r="Y803" s="137" t="s">
        <v>4898</v>
      </c>
      <c r="Z803" s="119" t="s">
        <v>294</v>
      </c>
      <c r="AA803" s="119" t="s">
        <v>295</v>
      </c>
      <c r="AB803" s="44" t="s">
        <v>4899</v>
      </c>
      <c r="AC803" s="119" t="s">
        <v>52</v>
      </c>
      <c r="AD803" s="119" t="s">
        <v>42</v>
      </c>
      <c r="AE803" s="119" t="s">
        <v>297</v>
      </c>
      <c r="AF803" s="119" t="s">
        <v>146</v>
      </c>
      <c r="AG803" s="119" t="s">
        <v>147</v>
      </c>
      <c r="AH803" s="119"/>
      <c r="AI803" s="133" t="s">
        <v>3931</v>
      </c>
      <c r="AJ803" s="133" t="s">
        <v>124</v>
      </c>
      <c r="AK803" s="133" t="s">
        <v>123</v>
      </c>
      <c r="AL803" s="133"/>
      <c r="AM803" s="133"/>
      <c r="AN803" s="133" t="s">
        <v>731</v>
      </c>
      <c r="AO803" s="133" t="s">
        <v>42</v>
      </c>
      <c r="AP803" s="133" t="s">
        <v>298</v>
      </c>
      <c r="AQ803" s="133" t="s">
        <v>126</v>
      </c>
      <c r="AR803" s="137"/>
      <c r="AS803" s="137"/>
      <c r="AT803" s="137"/>
      <c r="AU803" s="247">
        <v>1003656088</v>
      </c>
      <c r="AV803" s="133" t="s">
        <v>4900</v>
      </c>
      <c r="AW803" s="133" t="s">
        <v>4901</v>
      </c>
      <c r="AX803" s="138"/>
      <c r="AY803" s="138"/>
      <c r="AZ803" s="138"/>
      <c r="BA803" s="138"/>
      <c r="BB803" s="138"/>
      <c r="BC803" s="300">
        <v>1892063257</v>
      </c>
      <c r="BD803" s="300" t="s">
        <v>9647</v>
      </c>
      <c r="BE803" s="138"/>
    </row>
    <row r="804" spans="1:57" s="140" customFormat="1" ht="12" customHeight="1">
      <c r="A804" s="119">
        <v>2014</v>
      </c>
      <c r="B804" s="142" t="s">
        <v>138</v>
      </c>
      <c r="C804" s="119" t="s">
        <v>4438</v>
      </c>
      <c r="D804" s="131">
        <v>5700181659</v>
      </c>
      <c r="E804" s="131" t="str">
        <f t="shared" si="41"/>
        <v>SIM</v>
      </c>
      <c r="F804" s="131" t="str">
        <f t="shared" si="42"/>
        <v>SIM</v>
      </c>
      <c r="G804" s="132">
        <v>41990</v>
      </c>
      <c r="H804" s="119" t="s">
        <v>87</v>
      </c>
      <c r="I804" s="119" t="s">
        <v>45</v>
      </c>
      <c r="J804" s="119">
        <v>192</v>
      </c>
      <c r="K804" s="119">
        <v>448</v>
      </c>
      <c r="L804" s="119">
        <v>8</v>
      </c>
      <c r="M804" s="119">
        <v>8</v>
      </c>
      <c r="N804" s="119">
        <v>16</v>
      </c>
      <c r="O804" s="119" t="s">
        <v>43</v>
      </c>
      <c r="P804" s="119" t="s">
        <v>43</v>
      </c>
      <c r="Q804" s="133" t="s">
        <v>46</v>
      </c>
      <c r="R804" s="134" t="s">
        <v>18</v>
      </c>
      <c r="S804" s="134" t="s">
        <v>8851</v>
      </c>
      <c r="T804" s="134" t="s">
        <v>47</v>
      </c>
      <c r="U804" s="142">
        <v>16</v>
      </c>
      <c r="V804" s="134" t="s">
        <v>4304</v>
      </c>
      <c r="W804" s="135" t="s">
        <v>4946</v>
      </c>
      <c r="X804" s="136" t="str">
        <f t="shared" si="43"/>
        <v>11529SOACL</v>
      </c>
      <c r="Y804" s="137" t="s">
        <v>4947</v>
      </c>
      <c r="Z804" s="119" t="s">
        <v>895</v>
      </c>
      <c r="AA804" s="119" t="s">
        <v>4266</v>
      </c>
      <c r="AB804" s="131" t="s">
        <v>4948</v>
      </c>
      <c r="AC804" s="119" t="s">
        <v>52</v>
      </c>
      <c r="AD804" s="119" t="s">
        <v>4301</v>
      </c>
      <c r="AE804" s="119" t="s">
        <v>898</v>
      </c>
      <c r="AF804" s="143" t="s">
        <v>98</v>
      </c>
      <c r="AG804" s="143" t="s">
        <v>99</v>
      </c>
      <c r="AH804" s="142"/>
      <c r="AI804" s="119" t="s">
        <v>3659</v>
      </c>
      <c r="AJ804" s="133" t="s">
        <v>58</v>
      </c>
      <c r="AK804" s="133" t="s">
        <v>57</v>
      </c>
      <c r="AL804" s="133"/>
      <c r="AM804" s="133"/>
      <c r="AN804" s="133" t="s">
        <v>42</v>
      </c>
      <c r="AO804" s="133" t="s">
        <v>42</v>
      </c>
      <c r="AP804" s="133" t="s">
        <v>1052</v>
      </c>
      <c r="AQ804" s="133" t="s">
        <v>102</v>
      </c>
      <c r="AR804" s="137"/>
      <c r="AS804" s="137"/>
      <c r="AT804" s="137"/>
      <c r="AU804" s="133">
        <v>1002098847</v>
      </c>
      <c r="AV804" s="133" t="s">
        <v>4949</v>
      </c>
      <c r="AW804" s="133" t="s">
        <v>4950</v>
      </c>
      <c r="AX804" s="138"/>
      <c r="AY804" s="138"/>
      <c r="AZ804" s="138"/>
      <c r="BA804" s="138"/>
      <c r="BB804" s="138"/>
      <c r="BC804" s="300">
        <v>1892063257</v>
      </c>
      <c r="BD804" s="300" t="s">
        <v>9648</v>
      </c>
      <c r="BE804" s="138"/>
    </row>
    <row r="805" spans="1:57" s="140" customFormat="1" ht="12" customHeight="1">
      <c r="A805" s="119">
        <v>2014</v>
      </c>
      <c r="B805" s="142" t="s">
        <v>138</v>
      </c>
      <c r="C805" s="119" t="s">
        <v>4438</v>
      </c>
      <c r="D805" s="131">
        <v>5700135874</v>
      </c>
      <c r="E805" s="131" t="str">
        <f t="shared" si="41"/>
        <v>SIM</v>
      </c>
      <c r="F805" s="131" t="str">
        <f t="shared" si="42"/>
        <v>SIM</v>
      </c>
      <c r="G805" s="132">
        <v>41868</v>
      </c>
      <c r="H805" s="119" t="s">
        <v>87</v>
      </c>
      <c r="I805" s="119" t="s">
        <v>45</v>
      </c>
      <c r="J805" s="119">
        <v>192</v>
      </c>
      <c r="K805" s="119">
        <v>448</v>
      </c>
      <c r="L805" s="119">
        <v>8</v>
      </c>
      <c r="M805" s="119">
        <v>8</v>
      </c>
      <c r="N805" s="119">
        <v>16</v>
      </c>
      <c r="O805" s="119" t="s">
        <v>43</v>
      </c>
      <c r="P805" s="119" t="s">
        <v>43</v>
      </c>
      <c r="Q805" s="133" t="s">
        <v>46</v>
      </c>
      <c r="R805" s="134" t="s">
        <v>18</v>
      </c>
      <c r="S805" s="134" t="s">
        <v>8851</v>
      </c>
      <c r="T805" s="134" t="s">
        <v>63</v>
      </c>
      <c r="U805" s="119">
        <v>11</v>
      </c>
      <c r="V805" s="134" t="s">
        <v>4090</v>
      </c>
      <c r="W805" s="135" t="s">
        <v>4707</v>
      </c>
      <c r="X805" s="136" t="str">
        <f t="shared" si="43"/>
        <v>11185DDAGI</v>
      </c>
      <c r="Y805" s="137" t="s">
        <v>4708</v>
      </c>
      <c r="Z805" s="119" t="s">
        <v>1048</v>
      </c>
      <c r="AA805" s="119" t="s">
        <v>1067</v>
      </c>
      <c r="AB805" s="131" t="s">
        <v>4709</v>
      </c>
      <c r="AC805" s="119" t="s">
        <v>87</v>
      </c>
      <c r="AD805" s="119" t="s">
        <v>42</v>
      </c>
      <c r="AE805" s="119" t="s">
        <v>8887</v>
      </c>
      <c r="AF805" s="119" t="s">
        <v>120</v>
      </c>
      <c r="AG805" s="119" t="s">
        <v>121</v>
      </c>
      <c r="AH805" s="119"/>
      <c r="AI805" s="138" t="s">
        <v>4411</v>
      </c>
      <c r="AJ805" s="133" t="s">
        <v>123</v>
      </c>
      <c r="AK805" s="133" t="s">
        <v>124</v>
      </c>
      <c r="AL805" s="133"/>
      <c r="AM805" s="133"/>
      <c r="AN805" s="133" t="s">
        <v>42</v>
      </c>
      <c r="AO805" s="133" t="s">
        <v>42</v>
      </c>
      <c r="AP805" s="133" t="s">
        <v>183</v>
      </c>
      <c r="AQ805" s="133" t="s">
        <v>71</v>
      </c>
      <c r="AR805" s="137"/>
      <c r="AS805" s="137"/>
      <c r="AT805" s="137"/>
      <c r="AU805" s="133">
        <v>1002065400</v>
      </c>
      <c r="AV805" s="133" t="s">
        <v>4710</v>
      </c>
      <c r="AW805" s="133" t="s">
        <v>4711</v>
      </c>
      <c r="AX805" s="138"/>
      <c r="AY805" s="138"/>
      <c r="AZ805" s="138"/>
      <c r="BA805" s="138"/>
      <c r="BB805" s="138"/>
      <c r="BC805" s="300">
        <v>1892063257</v>
      </c>
      <c r="BD805" s="300" t="s">
        <v>9649</v>
      </c>
      <c r="BE805" s="138"/>
    </row>
    <row r="806" spans="1:57" s="140" customFormat="1" ht="12" customHeight="1">
      <c r="A806" s="119">
        <v>2014</v>
      </c>
      <c r="B806" s="142" t="s">
        <v>138</v>
      </c>
      <c r="C806" s="119" t="s">
        <v>4438</v>
      </c>
      <c r="D806" s="131">
        <v>5700164188</v>
      </c>
      <c r="E806" s="131" t="str">
        <f t="shared" si="41"/>
        <v>SIM</v>
      </c>
      <c r="F806" s="131" t="str">
        <f t="shared" si="42"/>
        <v>SIM</v>
      </c>
      <c r="G806" s="132">
        <v>41868</v>
      </c>
      <c r="H806" s="119" t="s">
        <v>87</v>
      </c>
      <c r="I806" s="119" t="s">
        <v>45</v>
      </c>
      <c r="J806" s="119">
        <v>192</v>
      </c>
      <c r="K806" s="119">
        <v>448</v>
      </c>
      <c r="L806" s="119">
        <v>8</v>
      </c>
      <c r="M806" s="119">
        <v>8</v>
      </c>
      <c r="N806" s="119">
        <v>16</v>
      </c>
      <c r="O806" s="119" t="s">
        <v>43</v>
      </c>
      <c r="P806" s="119" t="s">
        <v>43</v>
      </c>
      <c r="Q806" s="133" t="s">
        <v>46</v>
      </c>
      <c r="R806" s="134" t="s">
        <v>18</v>
      </c>
      <c r="S806" s="134" t="s">
        <v>8851</v>
      </c>
      <c r="T806" s="134" t="s">
        <v>63</v>
      </c>
      <c r="U806" s="119">
        <v>11</v>
      </c>
      <c r="V806" s="134" t="s">
        <v>4090</v>
      </c>
      <c r="W806" s="135" t="s">
        <v>4712</v>
      </c>
      <c r="X806" s="136" t="str">
        <f t="shared" si="43"/>
        <v>11185DDAGJ</v>
      </c>
      <c r="Y806" s="137" t="s">
        <v>4713</v>
      </c>
      <c r="Z806" s="119" t="s">
        <v>1048</v>
      </c>
      <c r="AA806" s="119" t="s">
        <v>1067</v>
      </c>
      <c r="AB806" s="131" t="s">
        <v>4714</v>
      </c>
      <c r="AC806" s="119" t="s">
        <v>87</v>
      </c>
      <c r="AD806" s="119" t="s">
        <v>42</v>
      </c>
      <c r="AE806" s="119" t="s">
        <v>8887</v>
      </c>
      <c r="AF806" s="119" t="s">
        <v>120</v>
      </c>
      <c r="AG806" s="119" t="s">
        <v>121</v>
      </c>
      <c r="AH806" s="119"/>
      <c r="AI806" s="138" t="s">
        <v>4411</v>
      </c>
      <c r="AJ806" s="133" t="s">
        <v>123</v>
      </c>
      <c r="AK806" s="133" t="s">
        <v>124</v>
      </c>
      <c r="AL806" s="133"/>
      <c r="AM806" s="133"/>
      <c r="AN806" s="133" t="s">
        <v>42</v>
      </c>
      <c r="AO806" s="133" t="s">
        <v>42</v>
      </c>
      <c r="AP806" s="133" t="s">
        <v>183</v>
      </c>
      <c r="AQ806" s="133" t="s">
        <v>71</v>
      </c>
      <c r="AR806" s="137"/>
      <c r="AS806" s="137"/>
      <c r="AT806" s="137"/>
      <c r="AU806" s="133">
        <v>1002065400</v>
      </c>
      <c r="AV806" s="133" t="s">
        <v>4710</v>
      </c>
      <c r="AW806" s="133" t="s">
        <v>4711</v>
      </c>
      <c r="AX806" s="138"/>
      <c r="AY806" s="138"/>
      <c r="AZ806" s="138"/>
      <c r="BA806" s="138"/>
      <c r="BB806" s="138"/>
      <c r="BC806" s="300">
        <v>1892063257</v>
      </c>
      <c r="BD806" s="300" t="s">
        <v>9650</v>
      </c>
      <c r="BE806" s="138"/>
    </row>
    <row r="807" spans="1:57" s="140" customFormat="1" ht="12" customHeight="1">
      <c r="A807" s="119">
        <v>2014</v>
      </c>
      <c r="B807" s="142" t="s">
        <v>138</v>
      </c>
      <c r="C807" s="119" t="s">
        <v>4438</v>
      </c>
      <c r="D807" s="131">
        <v>5700136752</v>
      </c>
      <c r="E807" s="131" t="str">
        <f t="shared" si="41"/>
        <v>SIM</v>
      </c>
      <c r="F807" s="131" t="str">
        <f t="shared" si="42"/>
        <v>SIM</v>
      </c>
      <c r="G807" s="132">
        <v>41887</v>
      </c>
      <c r="H807" s="119" t="s">
        <v>44</v>
      </c>
      <c r="I807" s="119" t="s">
        <v>62</v>
      </c>
      <c r="J807" s="119">
        <v>192</v>
      </c>
      <c r="K807" s="119">
        <v>432</v>
      </c>
      <c r="L807" s="119">
        <v>4</v>
      </c>
      <c r="M807" s="119">
        <v>4</v>
      </c>
      <c r="N807" s="119">
        <v>32</v>
      </c>
      <c r="O807" s="119" t="s">
        <v>43</v>
      </c>
      <c r="P807" s="119" t="s">
        <v>43</v>
      </c>
      <c r="Q807" s="133" t="s">
        <v>43</v>
      </c>
      <c r="R807" s="134" t="s">
        <v>18</v>
      </c>
      <c r="S807" s="134" t="s">
        <v>8851</v>
      </c>
      <c r="T807" s="134" t="s">
        <v>63</v>
      </c>
      <c r="U807" s="119">
        <v>11</v>
      </c>
      <c r="V807" s="134" t="s">
        <v>4731</v>
      </c>
      <c r="W807" s="135" t="s">
        <v>4732</v>
      </c>
      <c r="X807" s="136" t="str">
        <f t="shared" si="43"/>
        <v>11220FVAGS</v>
      </c>
      <c r="Y807" s="137" t="s">
        <v>4733</v>
      </c>
      <c r="Z807" s="119" t="s">
        <v>156</v>
      </c>
      <c r="AA807" s="119" t="s">
        <v>157</v>
      </c>
      <c r="AB807" s="131" t="s">
        <v>4734</v>
      </c>
      <c r="AC807" s="119" t="s">
        <v>52</v>
      </c>
      <c r="AD807" s="119" t="s">
        <v>42</v>
      </c>
      <c r="AE807" s="119" t="s">
        <v>159</v>
      </c>
      <c r="AF807" s="119" t="s">
        <v>146</v>
      </c>
      <c r="AG807" s="119" t="s">
        <v>147</v>
      </c>
      <c r="AH807" s="119"/>
      <c r="AI807" s="119" t="s">
        <v>3931</v>
      </c>
      <c r="AJ807" s="133" t="s">
        <v>124</v>
      </c>
      <c r="AK807" s="133" t="s">
        <v>123</v>
      </c>
      <c r="AL807" s="133"/>
      <c r="AM807" s="133"/>
      <c r="AN807" s="133" t="s">
        <v>42</v>
      </c>
      <c r="AO807" s="133" t="s">
        <v>42</v>
      </c>
      <c r="AP807" s="133" t="s">
        <v>112</v>
      </c>
      <c r="AQ807" s="133" t="s">
        <v>102</v>
      </c>
      <c r="AR807" s="137"/>
      <c r="AS807" s="137"/>
      <c r="AT807" s="137"/>
      <c r="AU807" s="133">
        <v>1001913440</v>
      </c>
      <c r="AV807" s="133" t="s">
        <v>4735</v>
      </c>
      <c r="AW807" s="133" t="s">
        <v>4736</v>
      </c>
      <c r="AX807" s="138" t="s">
        <v>8179</v>
      </c>
      <c r="AY807" s="138"/>
      <c r="AZ807" s="138"/>
      <c r="BA807" s="138"/>
      <c r="BB807" s="138"/>
      <c r="BC807" s="300">
        <v>2026063379</v>
      </c>
      <c r="BD807" s="300" t="s">
        <v>9651</v>
      </c>
      <c r="BE807" s="138"/>
    </row>
    <row r="808" spans="1:57" s="140" customFormat="1" ht="12" customHeight="1">
      <c r="A808" s="119">
        <v>2014</v>
      </c>
      <c r="B808" s="142" t="s">
        <v>138</v>
      </c>
      <c r="C808" s="119" t="s">
        <v>4438</v>
      </c>
      <c r="D808" s="131">
        <v>5700135883</v>
      </c>
      <c r="E808" s="131" t="str">
        <f t="shared" si="41"/>
        <v>SIM</v>
      </c>
      <c r="F808" s="131" t="str">
        <f t="shared" si="42"/>
        <v>SIM</v>
      </c>
      <c r="G808" s="132">
        <v>41950</v>
      </c>
      <c r="H808" s="119" t="s">
        <v>87</v>
      </c>
      <c r="I808" s="119" t="s">
        <v>45</v>
      </c>
      <c r="J808" s="119">
        <v>192</v>
      </c>
      <c r="K808" s="119">
        <v>448</v>
      </c>
      <c r="L808" s="119">
        <v>8</v>
      </c>
      <c r="M808" s="119">
        <v>8</v>
      </c>
      <c r="N808" s="119">
        <v>16</v>
      </c>
      <c r="O808" s="119" t="s">
        <v>43</v>
      </c>
      <c r="P808" s="119" t="s">
        <v>43</v>
      </c>
      <c r="Q808" s="133" t="s">
        <v>46</v>
      </c>
      <c r="R808" s="134" t="s">
        <v>18</v>
      </c>
      <c r="S808" s="134" t="s">
        <v>8851</v>
      </c>
      <c r="T808" s="134" t="s">
        <v>63</v>
      </c>
      <c r="U808" s="119">
        <v>11</v>
      </c>
      <c r="V808" s="134" t="s">
        <v>4731</v>
      </c>
      <c r="W808" s="135" t="s">
        <v>4737</v>
      </c>
      <c r="X808" s="136" t="str">
        <f t="shared" si="43"/>
        <v>11220FVAGV</v>
      </c>
      <c r="Y808" s="137" t="s">
        <v>4738</v>
      </c>
      <c r="Z808" s="119" t="s">
        <v>156</v>
      </c>
      <c r="AA808" s="119" t="s">
        <v>157</v>
      </c>
      <c r="AB808" s="131" t="s">
        <v>4739</v>
      </c>
      <c r="AC808" s="119" t="s">
        <v>52</v>
      </c>
      <c r="AD808" s="119" t="s">
        <v>42</v>
      </c>
      <c r="AE808" s="119" t="s">
        <v>159</v>
      </c>
      <c r="AF808" s="119" t="s">
        <v>146</v>
      </c>
      <c r="AG808" s="119" t="s">
        <v>147</v>
      </c>
      <c r="AH808" s="119"/>
      <c r="AI808" s="133" t="s">
        <v>148</v>
      </c>
      <c r="AJ808" s="133" t="s">
        <v>124</v>
      </c>
      <c r="AK808" s="133" t="s">
        <v>123</v>
      </c>
      <c r="AL808" s="133"/>
      <c r="AM808" s="133"/>
      <c r="AN808" s="133" t="s">
        <v>42</v>
      </c>
      <c r="AO808" s="133" t="s">
        <v>42</v>
      </c>
      <c r="AP808" s="133" t="s">
        <v>112</v>
      </c>
      <c r="AQ808" s="133" t="s">
        <v>102</v>
      </c>
      <c r="AR808" s="137"/>
      <c r="AS808" s="137"/>
      <c r="AT808" s="137"/>
      <c r="AU808" s="133">
        <v>1002066830</v>
      </c>
      <c r="AV808" s="133" t="s">
        <v>4710</v>
      </c>
      <c r="AW808" s="133" t="s">
        <v>4711</v>
      </c>
      <c r="AX808" s="138"/>
      <c r="AY808" s="138"/>
      <c r="AZ808" s="138"/>
      <c r="BA808" s="138"/>
      <c r="BB808" s="138"/>
      <c r="BC808" s="300">
        <v>1892063257</v>
      </c>
      <c r="BD808" s="300" t="s">
        <v>9652</v>
      </c>
      <c r="BE808" s="138"/>
    </row>
    <row r="809" spans="1:57" s="140" customFormat="1" ht="12" customHeight="1">
      <c r="A809" s="119">
        <v>2014</v>
      </c>
      <c r="B809" s="142" t="s">
        <v>138</v>
      </c>
      <c r="C809" s="119" t="s">
        <v>4438</v>
      </c>
      <c r="D809" s="131">
        <v>5700150143</v>
      </c>
      <c r="E809" s="131" t="str">
        <f t="shared" si="41"/>
        <v>SIM</v>
      </c>
      <c r="F809" s="131" t="str">
        <f t="shared" si="42"/>
        <v>SIM</v>
      </c>
      <c r="G809" s="132">
        <v>41851</v>
      </c>
      <c r="H809" s="119" t="s">
        <v>87</v>
      </c>
      <c r="I809" s="119" t="s">
        <v>45</v>
      </c>
      <c r="J809" s="119">
        <v>192</v>
      </c>
      <c r="K809" s="119">
        <v>448</v>
      </c>
      <c r="L809" s="119">
        <v>8</v>
      </c>
      <c r="M809" s="119">
        <v>8</v>
      </c>
      <c r="N809" s="119">
        <v>16</v>
      </c>
      <c r="O809" s="119" t="s">
        <v>43</v>
      </c>
      <c r="P809" s="119" t="s">
        <v>43</v>
      </c>
      <c r="Q809" s="133" t="s">
        <v>46</v>
      </c>
      <c r="R809" s="134" t="s">
        <v>18</v>
      </c>
      <c r="S809" s="134" t="s">
        <v>8851</v>
      </c>
      <c r="T809" s="134" t="s">
        <v>63</v>
      </c>
      <c r="U809" s="119">
        <v>11</v>
      </c>
      <c r="V809" s="134" t="s">
        <v>4731</v>
      </c>
      <c r="W809" s="135" t="s">
        <v>4229</v>
      </c>
      <c r="X809" s="136" t="str">
        <f t="shared" si="43"/>
        <v>11220FVAHM</v>
      </c>
      <c r="Y809" s="137" t="s">
        <v>4740</v>
      </c>
      <c r="Z809" s="119" t="s">
        <v>156</v>
      </c>
      <c r="AA809" s="119" t="s">
        <v>157</v>
      </c>
      <c r="AB809" s="131" t="s">
        <v>4741</v>
      </c>
      <c r="AC809" s="119" t="s">
        <v>52</v>
      </c>
      <c r="AD809" s="119" t="s">
        <v>42</v>
      </c>
      <c r="AE809" s="119" t="s">
        <v>159</v>
      </c>
      <c r="AF809" s="119" t="s">
        <v>146</v>
      </c>
      <c r="AG809" s="119" t="s">
        <v>147</v>
      </c>
      <c r="AH809" s="119"/>
      <c r="AI809" s="133" t="s">
        <v>148</v>
      </c>
      <c r="AJ809" s="133" t="s">
        <v>124</v>
      </c>
      <c r="AK809" s="133" t="s">
        <v>123</v>
      </c>
      <c r="AL809" s="133"/>
      <c r="AM809" s="133"/>
      <c r="AN809" s="133" t="s">
        <v>42</v>
      </c>
      <c r="AO809" s="133" t="s">
        <v>42</v>
      </c>
      <c r="AP809" s="133" t="s">
        <v>70</v>
      </c>
      <c r="AQ809" s="133" t="s">
        <v>71</v>
      </c>
      <c r="AR809" s="137"/>
      <c r="AS809" s="137"/>
      <c r="AT809" s="137"/>
      <c r="AU809" s="133">
        <v>1002065116</v>
      </c>
      <c r="AV809" s="133" t="s">
        <v>4742</v>
      </c>
      <c r="AW809" s="133" t="s">
        <v>4743</v>
      </c>
      <c r="AX809" s="138"/>
      <c r="AY809" s="138"/>
      <c r="AZ809" s="138"/>
      <c r="BA809" s="138"/>
      <c r="BB809" s="138"/>
      <c r="BC809" s="300">
        <v>1892063257</v>
      </c>
      <c r="BD809" s="300" t="s">
        <v>9525</v>
      </c>
      <c r="BE809" s="138"/>
    </row>
    <row r="810" spans="1:57" s="140" customFormat="1" ht="12" customHeight="1">
      <c r="A810" s="119">
        <v>2014</v>
      </c>
      <c r="B810" s="142" t="s">
        <v>138</v>
      </c>
      <c r="C810" s="119" t="s">
        <v>4438</v>
      </c>
      <c r="D810" s="131">
        <v>5700135886</v>
      </c>
      <c r="E810" s="131" t="str">
        <f t="shared" si="41"/>
        <v>SIM</v>
      </c>
      <c r="F810" s="131" t="str">
        <f t="shared" si="42"/>
        <v>SIM</v>
      </c>
      <c r="G810" s="132">
        <v>41981</v>
      </c>
      <c r="H810" s="119" t="s">
        <v>87</v>
      </c>
      <c r="I810" s="119" t="s">
        <v>45</v>
      </c>
      <c r="J810" s="119">
        <v>192</v>
      </c>
      <c r="K810" s="119">
        <v>448</v>
      </c>
      <c r="L810" s="119">
        <v>8</v>
      </c>
      <c r="M810" s="119">
        <v>8</v>
      </c>
      <c r="N810" s="119">
        <v>16</v>
      </c>
      <c r="O810" s="119" t="s">
        <v>43</v>
      </c>
      <c r="P810" s="119" t="s">
        <v>43</v>
      </c>
      <c r="Q810" s="133" t="s">
        <v>46</v>
      </c>
      <c r="R810" s="134" t="s">
        <v>18</v>
      </c>
      <c r="S810" s="134" t="s">
        <v>8851</v>
      </c>
      <c r="T810" s="134" t="s">
        <v>63</v>
      </c>
      <c r="U810" s="119">
        <v>11</v>
      </c>
      <c r="V810" s="134" t="s">
        <v>4731</v>
      </c>
      <c r="W810" s="135" t="s">
        <v>1812</v>
      </c>
      <c r="X810" s="136" t="str">
        <f t="shared" si="43"/>
        <v>11220FVAHR</v>
      </c>
      <c r="Y810" s="137" t="s">
        <v>4744</v>
      </c>
      <c r="Z810" s="119" t="s">
        <v>156</v>
      </c>
      <c r="AA810" s="119" t="s">
        <v>157</v>
      </c>
      <c r="AB810" s="131" t="s">
        <v>4745</v>
      </c>
      <c r="AC810" s="119" t="s">
        <v>52</v>
      </c>
      <c r="AD810" s="119" t="s">
        <v>42</v>
      </c>
      <c r="AE810" s="119" t="s">
        <v>159</v>
      </c>
      <c r="AF810" s="119" t="s">
        <v>146</v>
      </c>
      <c r="AG810" s="119" t="s">
        <v>147</v>
      </c>
      <c r="AH810" s="119"/>
      <c r="AI810" s="119" t="s">
        <v>3931</v>
      </c>
      <c r="AJ810" s="133" t="s">
        <v>124</v>
      </c>
      <c r="AK810" s="133" t="s">
        <v>123</v>
      </c>
      <c r="AL810" s="133"/>
      <c r="AM810" s="133"/>
      <c r="AN810" s="133" t="s">
        <v>42</v>
      </c>
      <c r="AO810" s="133" t="s">
        <v>42</v>
      </c>
      <c r="AP810" s="133" t="s">
        <v>112</v>
      </c>
      <c r="AQ810" s="133" t="s">
        <v>102</v>
      </c>
      <c r="AR810" s="137"/>
      <c r="AS810" s="137"/>
      <c r="AT810" s="137"/>
      <c r="AU810" s="133">
        <v>1002273835</v>
      </c>
      <c r="AV810" s="133" t="s">
        <v>4746</v>
      </c>
      <c r="AW810" s="133" t="s">
        <v>4747</v>
      </c>
      <c r="AX810" s="138"/>
      <c r="AY810" s="138"/>
      <c r="AZ810" s="138"/>
      <c r="BA810" s="138"/>
      <c r="BB810" s="138"/>
      <c r="BC810" s="300">
        <v>1892063257</v>
      </c>
      <c r="BD810" s="300" t="s">
        <v>9653</v>
      </c>
      <c r="BE810" s="138"/>
    </row>
    <row r="811" spans="1:57" s="140" customFormat="1" ht="12" customHeight="1">
      <c r="A811" s="119">
        <v>2014</v>
      </c>
      <c r="B811" s="142" t="s">
        <v>138</v>
      </c>
      <c r="C811" s="119" t="s">
        <v>4438</v>
      </c>
      <c r="D811" s="131">
        <v>5700135889</v>
      </c>
      <c r="E811" s="131" t="str">
        <f t="shared" si="41"/>
        <v>SIM</v>
      </c>
      <c r="F811" s="131" t="str">
        <f t="shared" si="42"/>
        <v>SIM</v>
      </c>
      <c r="G811" s="132">
        <v>41953</v>
      </c>
      <c r="H811" s="119" t="s">
        <v>87</v>
      </c>
      <c r="I811" s="119" t="s">
        <v>45</v>
      </c>
      <c r="J811" s="119">
        <v>192</v>
      </c>
      <c r="K811" s="119">
        <v>448</v>
      </c>
      <c r="L811" s="119">
        <v>8</v>
      </c>
      <c r="M811" s="119">
        <v>8</v>
      </c>
      <c r="N811" s="119">
        <v>16</v>
      </c>
      <c r="O811" s="119" t="s">
        <v>43</v>
      </c>
      <c r="P811" s="119" t="s">
        <v>43</v>
      </c>
      <c r="Q811" s="133" t="s">
        <v>46</v>
      </c>
      <c r="R811" s="134" t="s">
        <v>18</v>
      </c>
      <c r="S811" s="134" t="s">
        <v>8851</v>
      </c>
      <c r="T811" s="134" t="s">
        <v>63</v>
      </c>
      <c r="U811" s="119">
        <v>11</v>
      </c>
      <c r="V811" s="134" t="s">
        <v>4731</v>
      </c>
      <c r="W811" s="135" t="s">
        <v>2164</v>
      </c>
      <c r="X811" s="136" t="str">
        <f t="shared" si="43"/>
        <v>11220FVAHS</v>
      </c>
      <c r="Y811" s="137" t="s">
        <v>4748</v>
      </c>
      <c r="Z811" s="119" t="s">
        <v>156</v>
      </c>
      <c r="AA811" s="119" t="s">
        <v>157</v>
      </c>
      <c r="AB811" s="131" t="s">
        <v>4749</v>
      </c>
      <c r="AC811" s="119" t="s">
        <v>52</v>
      </c>
      <c r="AD811" s="119" t="s">
        <v>42</v>
      </c>
      <c r="AE811" s="119" t="s">
        <v>159</v>
      </c>
      <c r="AF811" s="119" t="s">
        <v>146</v>
      </c>
      <c r="AG811" s="119" t="s">
        <v>147</v>
      </c>
      <c r="AH811" s="119"/>
      <c r="AI811" s="133" t="s">
        <v>148</v>
      </c>
      <c r="AJ811" s="133" t="s">
        <v>124</v>
      </c>
      <c r="AK811" s="133" t="s">
        <v>123</v>
      </c>
      <c r="AL811" s="133"/>
      <c r="AM811" s="133"/>
      <c r="AN811" s="133" t="s">
        <v>42</v>
      </c>
      <c r="AO811" s="133" t="s">
        <v>42</v>
      </c>
      <c r="AP811" s="133" t="s">
        <v>112</v>
      </c>
      <c r="AQ811" s="133" t="s">
        <v>102</v>
      </c>
      <c r="AR811" s="137"/>
      <c r="AS811" s="137"/>
      <c r="AT811" s="137"/>
      <c r="AU811" s="133">
        <v>1002066856</v>
      </c>
      <c r="AV811" s="133" t="s">
        <v>1815</v>
      </c>
      <c r="AW811" s="133" t="s">
        <v>1816</v>
      </c>
      <c r="AX811" s="138"/>
      <c r="AY811" s="138"/>
      <c r="AZ811" s="138"/>
      <c r="BA811" s="138"/>
      <c r="BB811" s="138"/>
      <c r="BC811" s="300">
        <v>1892063257</v>
      </c>
      <c r="BD811" s="300" t="s">
        <v>9654</v>
      </c>
      <c r="BE811" s="138"/>
    </row>
    <row r="812" spans="1:57" s="140" customFormat="1" ht="12" customHeight="1">
      <c r="A812" s="119">
        <v>2014</v>
      </c>
      <c r="B812" s="142" t="s">
        <v>138</v>
      </c>
      <c r="C812" s="119" t="s">
        <v>4438</v>
      </c>
      <c r="D812" s="131">
        <v>5700223582</v>
      </c>
      <c r="E812" s="131" t="str">
        <f t="shared" si="41"/>
        <v>SIM</v>
      </c>
      <c r="F812" s="131" t="str">
        <f t="shared" si="42"/>
        <v>SIM</v>
      </c>
      <c r="G812" s="132">
        <v>41951</v>
      </c>
      <c r="H812" s="119" t="s">
        <v>44</v>
      </c>
      <c r="I812" s="119" t="s">
        <v>62</v>
      </c>
      <c r="J812" s="119">
        <v>192</v>
      </c>
      <c r="K812" s="119">
        <v>432</v>
      </c>
      <c r="L812" s="119">
        <v>4</v>
      </c>
      <c r="M812" s="119">
        <v>4</v>
      </c>
      <c r="N812" s="119">
        <v>32</v>
      </c>
      <c r="O812" s="119" t="s">
        <v>43</v>
      </c>
      <c r="P812" s="119" t="s">
        <v>43</v>
      </c>
      <c r="Q812" s="133" t="s">
        <v>43</v>
      </c>
      <c r="R812" s="134" t="s">
        <v>18</v>
      </c>
      <c r="S812" s="134" t="s">
        <v>8851</v>
      </c>
      <c r="T812" s="134" t="s">
        <v>63</v>
      </c>
      <c r="U812" s="119">
        <v>11</v>
      </c>
      <c r="V812" s="134" t="s">
        <v>4319</v>
      </c>
      <c r="W812" s="135" t="s">
        <v>5000</v>
      </c>
      <c r="X812" s="136" t="str">
        <f t="shared" si="43"/>
        <v>11548SBANM</v>
      </c>
      <c r="Y812" s="137" t="s">
        <v>5001</v>
      </c>
      <c r="Z812" s="119" t="s">
        <v>4983</v>
      </c>
      <c r="AA812" s="119" t="s">
        <v>1713</v>
      </c>
      <c r="AB812" s="131" t="s">
        <v>5002</v>
      </c>
      <c r="AC812" s="119" t="s">
        <v>87</v>
      </c>
      <c r="AD812" s="119" t="s">
        <v>42</v>
      </c>
      <c r="AE812" s="119" t="s">
        <v>1715</v>
      </c>
      <c r="AF812" s="119" t="s">
        <v>120</v>
      </c>
      <c r="AG812" s="119" t="s">
        <v>121</v>
      </c>
      <c r="AH812" s="119"/>
      <c r="AI812" s="138" t="s">
        <v>4411</v>
      </c>
      <c r="AJ812" s="133" t="s">
        <v>123</v>
      </c>
      <c r="AK812" s="133" t="s">
        <v>124</v>
      </c>
      <c r="AL812" s="133"/>
      <c r="AM812" s="133"/>
      <c r="AN812" s="133" t="s">
        <v>731</v>
      </c>
      <c r="AO812" s="133" t="s">
        <v>42</v>
      </c>
      <c r="AP812" s="133" t="s">
        <v>70</v>
      </c>
      <c r="AQ812" s="133" t="s">
        <v>71</v>
      </c>
      <c r="AR812" s="137"/>
      <c r="AS812" s="137"/>
      <c r="AT812" s="148"/>
      <c r="AU812" s="133">
        <v>1001914462</v>
      </c>
      <c r="AV812" s="133" t="s">
        <v>5003</v>
      </c>
      <c r="AW812" s="133" t="s">
        <v>5004</v>
      </c>
      <c r="AX812" s="138" t="s">
        <v>8179</v>
      </c>
      <c r="AY812" s="138"/>
      <c r="AZ812" s="138"/>
      <c r="BA812" s="138"/>
      <c r="BB812" s="138"/>
      <c r="BC812" s="300">
        <v>2026063379</v>
      </c>
      <c r="BD812" s="300" t="s">
        <v>9655</v>
      </c>
      <c r="BE812" s="138"/>
    </row>
    <row r="813" spans="1:57" s="140" customFormat="1" ht="12" customHeight="1">
      <c r="A813" s="119">
        <v>2014</v>
      </c>
      <c r="B813" s="142" t="s">
        <v>138</v>
      </c>
      <c r="C813" s="119" t="s">
        <v>4438</v>
      </c>
      <c r="D813" s="131">
        <v>5700174036</v>
      </c>
      <c r="E813" s="131" t="str">
        <f t="shared" si="41"/>
        <v>SIM</v>
      </c>
      <c r="F813" s="131" t="str">
        <f t="shared" si="42"/>
        <v>SIM</v>
      </c>
      <c r="G813" s="132">
        <v>41955</v>
      </c>
      <c r="H813" s="119" t="s">
        <v>8374</v>
      </c>
      <c r="I813" s="119" t="s">
        <v>62</v>
      </c>
      <c r="J813" s="119">
        <v>192</v>
      </c>
      <c r="K813" s="119">
        <v>432</v>
      </c>
      <c r="L813" s="119">
        <v>4</v>
      </c>
      <c r="M813" s="119">
        <v>4</v>
      </c>
      <c r="N813" s="119">
        <v>24</v>
      </c>
      <c r="O813" s="119" t="s">
        <v>43</v>
      </c>
      <c r="P813" s="119" t="s">
        <v>43</v>
      </c>
      <c r="Q813" s="133" t="s">
        <v>43</v>
      </c>
      <c r="R813" s="134" t="s">
        <v>18</v>
      </c>
      <c r="S813" s="134" t="s">
        <v>8851</v>
      </c>
      <c r="T813" s="134" t="s">
        <v>63</v>
      </c>
      <c r="U813" s="119">
        <v>11</v>
      </c>
      <c r="V813" s="134" t="s">
        <v>4319</v>
      </c>
      <c r="W813" s="135" t="s">
        <v>5005</v>
      </c>
      <c r="X813" s="136" t="str">
        <f t="shared" si="43"/>
        <v>11548SBAUF</v>
      </c>
      <c r="Y813" s="137" t="s">
        <v>5006</v>
      </c>
      <c r="Z813" s="119" t="s">
        <v>4983</v>
      </c>
      <c r="AA813" s="119" t="s">
        <v>1713</v>
      </c>
      <c r="AB813" s="131" t="s">
        <v>5007</v>
      </c>
      <c r="AC813" s="119" t="s">
        <v>87</v>
      </c>
      <c r="AD813" s="119" t="s">
        <v>42</v>
      </c>
      <c r="AE813" s="119" t="s">
        <v>1715</v>
      </c>
      <c r="AF813" s="119" t="s">
        <v>120</v>
      </c>
      <c r="AG813" s="119" t="s">
        <v>121</v>
      </c>
      <c r="AH813" s="119"/>
      <c r="AI813" s="138" t="s">
        <v>4411</v>
      </c>
      <c r="AJ813" s="133" t="s">
        <v>123</v>
      </c>
      <c r="AK813" s="133" t="s">
        <v>124</v>
      </c>
      <c r="AL813" s="133"/>
      <c r="AM813" s="133"/>
      <c r="AN813" s="133" t="s">
        <v>731</v>
      </c>
      <c r="AO813" s="133" t="s">
        <v>42</v>
      </c>
      <c r="AP813" s="133" t="s">
        <v>1348</v>
      </c>
      <c r="AQ813" s="133" t="s">
        <v>102</v>
      </c>
      <c r="AR813" s="137"/>
      <c r="AS813" s="137"/>
      <c r="AT813" s="137"/>
      <c r="AU813" s="133">
        <v>1002187580</v>
      </c>
      <c r="AV813" s="133" t="s">
        <v>5008</v>
      </c>
      <c r="AW813" s="133">
        <v>-46534217</v>
      </c>
      <c r="AX813" s="138"/>
      <c r="AY813" s="138"/>
      <c r="AZ813" s="138"/>
      <c r="BA813" s="138"/>
      <c r="BB813" s="138"/>
      <c r="BC813" s="300">
        <v>1440084644</v>
      </c>
      <c r="BD813" s="300" t="s">
        <v>9656</v>
      </c>
      <c r="BE813" s="138"/>
    </row>
    <row r="814" spans="1:57" s="140" customFormat="1" ht="12" customHeight="1">
      <c r="A814" s="119">
        <v>2014</v>
      </c>
      <c r="B814" s="142" t="s">
        <v>138</v>
      </c>
      <c r="C814" s="119" t="s">
        <v>4438</v>
      </c>
      <c r="D814" s="131">
        <v>5700223587</v>
      </c>
      <c r="E814" s="131" t="str">
        <f t="shared" si="41"/>
        <v>SIM</v>
      </c>
      <c r="F814" s="131" t="str">
        <f t="shared" si="42"/>
        <v>SIM</v>
      </c>
      <c r="G814" s="132">
        <v>41876</v>
      </c>
      <c r="H814" s="119" t="s">
        <v>44</v>
      </c>
      <c r="I814" s="119" t="s">
        <v>62</v>
      </c>
      <c r="J814" s="119">
        <v>192</v>
      </c>
      <c r="K814" s="119">
        <v>432</v>
      </c>
      <c r="L814" s="119">
        <v>4</v>
      </c>
      <c r="M814" s="119">
        <v>4</v>
      </c>
      <c r="N814" s="119">
        <v>32</v>
      </c>
      <c r="O814" s="119" t="s">
        <v>43</v>
      </c>
      <c r="P814" s="119" t="s">
        <v>43</v>
      </c>
      <c r="Q814" s="133" t="s">
        <v>43</v>
      </c>
      <c r="R814" s="134" t="s">
        <v>18</v>
      </c>
      <c r="S814" s="134" t="s">
        <v>8851</v>
      </c>
      <c r="T814" s="134" t="s">
        <v>63</v>
      </c>
      <c r="U814" s="119">
        <v>11</v>
      </c>
      <c r="V814" s="134" t="s">
        <v>4319</v>
      </c>
      <c r="W814" s="135" t="s">
        <v>5009</v>
      </c>
      <c r="X814" s="136" t="str">
        <f t="shared" si="43"/>
        <v>11548SBAUI</v>
      </c>
      <c r="Y814" s="137" t="s">
        <v>5010</v>
      </c>
      <c r="Z814" s="119" t="s">
        <v>4983</v>
      </c>
      <c r="AA814" s="119" t="s">
        <v>1713</v>
      </c>
      <c r="AB814" s="131" t="s">
        <v>5011</v>
      </c>
      <c r="AC814" s="119" t="s">
        <v>87</v>
      </c>
      <c r="AD814" s="119" t="s">
        <v>42</v>
      </c>
      <c r="AE814" s="119" t="s">
        <v>1715</v>
      </c>
      <c r="AF814" s="119" t="s">
        <v>120</v>
      </c>
      <c r="AG814" s="119" t="s">
        <v>121</v>
      </c>
      <c r="AH814" s="119"/>
      <c r="AI814" s="138" t="s">
        <v>4411</v>
      </c>
      <c r="AJ814" s="133" t="s">
        <v>123</v>
      </c>
      <c r="AK814" s="133" t="s">
        <v>124</v>
      </c>
      <c r="AL814" s="133"/>
      <c r="AM814" s="133"/>
      <c r="AN814" s="133" t="s">
        <v>731</v>
      </c>
      <c r="AO814" s="133" t="s">
        <v>42</v>
      </c>
      <c r="AP814" s="133" t="s">
        <v>1348</v>
      </c>
      <c r="AQ814" s="133" t="s">
        <v>102</v>
      </c>
      <c r="AR814" s="137"/>
      <c r="AS814" s="137"/>
      <c r="AT814" s="137"/>
      <c r="AU814" s="133">
        <v>1001899927</v>
      </c>
      <c r="AV814" s="133" t="s">
        <v>5012</v>
      </c>
      <c r="AW814" s="133" t="s">
        <v>5013</v>
      </c>
      <c r="AX814" s="138" t="s">
        <v>8179</v>
      </c>
      <c r="AY814" s="138"/>
      <c r="AZ814" s="138"/>
      <c r="BA814" s="138"/>
      <c r="BB814" s="138"/>
      <c r="BC814" s="300">
        <v>2026063379</v>
      </c>
      <c r="BD814" s="300" t="s">
        <v>9657</v>
      </c>
      <c r="BE814" s="138"/>
    </row>
    <row r="815" spans="1:57" s="140" customFormat="1" ht="12" customHeight="1">
      <c r="A815" s="119">
        <v>2014</v>
      </c>
      <c r="B815" s="142" t="s">
        <v>138</v>
      </c>
      <c r="C815" s="119" t="s">
        <v>4438</v>
      </c>
      <c r="D815" s="131">
        <v>5700174026</v>
      </c>
      <c r="E815" s="131" t="str">
        <f t="shared" si="41"/>
        <v>SIM</v>
      </c>
      <c r="F815" s="131" t="str">
        <f t="shared" si="42"/>
        <v>SIM</v>
      </c>
      <c r="G815" s="132">
        <v>41962</v>
      </c>
      <c r="H815" s="119" t="s">
        <v>8374</v>
      </c>
      <c r="I815" s="119" t="s">
        <v>62</v>
      </c>
      <c r="J815" s="119">
        <v>192</v>
      </c>
      <c r="K815" s="119">
        <v>432</v>
      </c>
      <c r="L815" s="119">
        <v>4</v>
      </c>
      <c r="M815" s="119">
        <v>4</v>
      </c>
      <c r="N815" s="119">
        <v>24</v>
      </c>
      <c r="O815" s="119" t="s">
        <v>43</v>
      </c>
      <c r="P815" s="119" t="s">
        <v>43</v>
      </c>
      <c r="Q815" s="133" t="s">
        <v>43</v>
      </c>
      <c r="R815" s="134" t="s">
        <v>18</v>
      </c>
      <c r="S815" s="134" t="s">
        <v>8851</v>
      </c>
      <c r="T815" s="134" t="s">
        <v>63</v>
      </c>
      <c r="U815" s="119">
        <v>11</v>
      </c>
      <c r="V815" s="134" t="s">
        <v>4387</v>
      </c>
      <c r="W815" s="135" t="s">
        <v>5120</v>
      </c>
      <c r="X815" s="136" t="str">
        <f t="shared" si="43"/>
        <v>11892GRBBP</v>
      </c>
      <c r="Y815" s="137" t="s">
        <v>5121</v>
      </c>
      <c r="Z815" s="119" t="s">
        <v>1930</v>
      </c>
      <c r="AA815" s="119" t="s">
        <v>3234</v>
      </c>
      <c r="AB815" s="131" t="s">
        <v>5122</v>
      </c>
      <c r="AC815" s="119" t="s">
        <v>87</v>
      </c>
      <c r="AD815" s="119" t="s">
        <v>42</v>
      </c>
      <c r="AE815" s="119" t="s">
        <v>3236</v>
      </c>
      <c r="AF815" s="119" t="s">
        <v>3237</v>
      </c>
      <c r="AG815" s="119" t="s">
        <v>3238</v>
      </c>
      <c r="AH815" s="119"/>
      <c r="AI815" s="119" t="s">
        <v>3239</v>
      </c>
      <c r="AJ815" s="133" t="s">
        <v>124</v>
      </c>
      <c r="AK815" s="133" t="s">
        <v>123</v>
      </c>
      <c r="AL815" s="133"/>
      <c r="AM815" s="133"/>
      <c r="AN815" s="133" t="s">
        <v>731</v>
      </c>
      <c r="AO815" s="133" t="s">
        <v>42</v>
      </c>
      <c r="AP815" s="133" t="s">
        <v>70</v>
      </c>
      <c r="AQ815" s="133" t="s">
        <v>126</v>
      </c>
      <c r="AR815" s="137"/>
      <c r="AS815" s="137"/>
      <c r="AT815" s="137"/>
      <c r="AU815" s="133">
        <v>1002187688</v>
      </c>
      <c r="AV815" s="133">
        <v>-2344967143</v>
      </c>
      <c r="AW815" s="133" t="s">
        <v>5123</v>
      </c>
      <c r="AX815" s="138"/>
      <c r="AY815" s="138"/>
      <c r="AZ815" s="138"/>
      <c r="BA815" s="138"/>
      <c r="BB815" s="138"/>
      <c r="BC815" s="300">
        <v>1440084644</v>
      </c>
      <c r="BD815" s="300" t="s">
        <v>9658</v>
      </c>
      <c r="BE815" s="138"/>
    </row>
    <row r="816" spans="1:57" s="140" customFormat="1" ht="12" customHeight="1">
      <c r="A816" s="119">
        <v>2014</v>
      </c>
      <c r="B816" s="142" t="s">
        <v>138</v>
      </c>
      <c r="C816" s="119" t="s">
        <v>4438</v>
      </c>
      <c r="D816" s="131">
        <v>5700227856</v>
      </c>
      <c r="E816" s="131" t="str">
        <f t="shared" si="41"/>
        <v>SIM</v>
      </c>
      <c r="F816" s="131" t="str">
        <f t="shared" si="42"/>
        <v>SIM</v>
      </c>
      <c r="G816" s="132">
        <v>41964</v>
      </c>
      <c r="H816" s="119" t="s">
        <v>8374</v>
      </c>
      <c r="I816" s="119" t="s">
        <v>62</v>
      </c>
      <c r="J816" s="119">
        <v>192</v>
      </c>
      <c r="K816" s="119">
        <v>432</v>
      </c>
      <c r="L816" s="119">
        <v>4</v>
      </c>
      <c r="M816" s="119">
        <v>4</v>
      </c>
      <c r="N816" s="119">
        <v>24</v>
      </c>
      <c r="O816" s="119" t="s">
        <v>43</v>
      </c>
      <c r="P816" s="119" t="s">
        <v>43</v>
      </c>
      <c r="Q816" s="133" t="s">
        <v>43</v>
      </c>
      <c r="R816" s="134" t="s">
        <v>18</v>
      </c>
      <c r="S816" s="134" t="s">
        <v>8851</v>
      </c>
      <c r="T816" s="134" t="s">
        <v>63</v>
      </c>
      <c r="U816" s="119">
        <v>11</v>
      </c>
      <c r="V816" s="134" t="s">
        <v>3926</v>
      </c>
      <c r="W816" s="135" t="s">
        <v>1206</v>
      </c>
      <c r="X816" s="136" t="str">
        <f t="shared" si="43"/>
        <v>11000ASBLV</v>
      </c>
      <c r="Y816" s="137" t="s">
        <v>4471</v>
      </c>
      <c r="Z816" s="119" t="s">
        <v>346</v>
      </c>
      <c r="AA816" s="119" t="s">
        <v>1120</v>
      </c>
      <c r="AB816" s="131" t="s">
        <v>4472</v>
      </c>
      <c r="AC816" s="119" t="s">
        <v>87</v>
      </c>
      <c r="AD816" s="119" t="s">
        <v>42</v>
      </c>
      <c r="AE816" s="119" t="s">
        <v>3952</v>
      </c>
      <c r="AF816" s="119" t="s">
        <v>1933</v>
      </c>
      <c r="AG816" s="119" t="s">
        <v>1934</v>
      </c>
      <c r="AH816" s="119"/>
      <c r="AI816" s="119" t="s">
        <v>1935</v>
      </c>
      <c r="AJ816" s="133" t="s">
        <v>123</v>
      </c>
      <c r="AK816" s="133" t="s">
        <v>124</v>
      </c>
      <c r="AL816" s="133"/>
      <c r="AM816" s="133"/>
      <c r="AN816" s="133" t="s">
        <v>42</v>
      </c>
      <c r="AO816" s="133" t="s">
        <v>42</v>
      </c>
      <c r="AP816" s="133" t="s">
        <v>298</v>
      </c>
      <c r="AQ816" s="133" t="s">
        <v>126</v>
      </c>
      <c r="AR816" s="137"/>
      <c r="AS816" s="137"/>
      <c r="AT816" s="137"/>
      <c r="AU816" s="133">
        <v>1002187769</v>
      </c>
      <c r="AV816" s="133" t="s">
        <v>4473</v>
      </c>
      <c r="AW816" s="133">
        <v>-46503600</v>
      </c>
      <c r="AX816" s="138"/>
      <c r="AY816" s="138"/>
      <c r="AZ816" s="138"/>
      <c r="BA816" s="138"/>
      <c r="BB816" s="138"/>
      <c r="BC816" s="300">
        <v>1440084644</v>
      </c>
      <c r="BD816" s="300" t="s">
        <v>9659</v>
      </c>
      <c r="BE816" s="138"/>
    </row>
    <row r="817" spans="1:57" s="140" customFormat="1" ht="12" customHeight="1">
      <c r="A817" s="119">
        <v>2014</v>
      </c>
      <c r="B817" s="142" t="s">
        <v>138</v>
      </c>
      <c r="C817" s="119" t="s">
        <v>4438</v>
      </c>
      <c r="D817" s="131">
        <v>5700181671</v>
      </c>
      <c r="E817" s="131" t="str">
        <f t="shared" si="41"/>
        <v>SIM</v>
      </c>
      <c r="F817" s="131" t="str">
        <f t="shared" si="42"/>
        <v>SIM</v>
      </c>
      <c r="G817" s="132">
        <v>41977</v>
      </c>
      <c r="H817" s="119" t="s">
        <v>8374</v>
      </c>
      <c r="I817" s="119" t="s">
        <v>62</v>
      </c>
      <c r="J817" s="119">
        <v>192</v>
      </c>
      <c r="K817" s="119">
        <v>432</v>
      </c>
      <c r="L817" s="119">
        <v>4</v>
      </c>
      <c r="M817" s="119">
        <v>4</v>
      </c>
      <c r="N817" s="119">
        <v>24</v>
      </c>
      <c r="O817" s="119" t="s">
        <v>43</v>
      </c>
      <c r="P817" s="119" t="s">
        <v>43</v>
      </c>
      <c r="Q817" s="133" t="s">
        <v>43</v>
      </c>
      <c r="R817" s="134" t="s">
        <v>18</v>
      </c>
      <c r="S817" s="134" t="s">
        <v>8851</v>
      </c>
      <c r="T817" s="134" t="s">
        <v>63</v>
      </c>
      <c r="U817" s="119">
        <v>11</v>
      </c>
      <c r="V817" s="134" t="s">
        <v>3926</v>
      </c>
      <c r="W817" s="135" t="s">
        <v>4490</v>
      </c>
      <c r="X817" s="136" t="str">
        <f t="shared" si="43"/>
        <v>11000IGBMJ</v>
      </c>
      <c r="Y817" s="137" t="s">
        <v>4491</v>
      </c>
      <c r="Z817" s="119" t="s">
        <v>346</v>
      </c>
      <c r="AA817" s="119" t="s">
        <v>3977</v>
      </c>
      <c r="AB817" s="131" t="s">
        <v>4492</v>
      </c>
      <c r="AC817" s="119" t="s">
        <v>52</v>
      </c>
      <c r="AD817" s="119" t="s">
        <v>42</v>
      </c>
      <c r="AE817" s="119" t="s">
        <v>3979</v>
      </c>
      <c r="AF817" s="119" t="s">
        <v>311</v>
      </c>
      <c r="AG817" s="119" t="s">
        <v>1443</v>
      </c>
      <c r="AH817" s="119"/>
      <c r="AI817" s="119" t="s">
        <v>2737</v>
      </c>
      <c r="AJ817" s="133" t="s">
        <v>123</v>
      </c>
      <c r="AK817" s="133" t="s">
        <v>124</v>
      </c>
      <c r="AL817" s="133"/>
      <c r="AM817" s="133"/>
      <c r="AN817" s="133" t="s">
        <v>42</v>
      </c>
      <c r="AO817" s="133" t="s">
        <v>42</v>
      </c>
      <c r="AP817" s="133" t="s">
        <v>298</v>
      </c>
      <c r="AQ817" s="133" t="s">
        <v>126</v>
      </c>
      <c r="AR817" s="137"/>
      <c r="AS817" s="137"/>
      <c r="AT817" s="137"/>
      <c r="AU817" s="133">
        <v>1002200870</v>
      </c>
      <c r="AV817" s="133" t="s">
        <v>4493</v>
      </c>
      <c r="AW817" s="133">
        <v>-46425543</v>
      </c>
      <c r="AX817" s="138"/>
      <c r="AY817" s="138"/>
      <c r="AZ817" s="138"/>
      <c r="BA817" s="138"/>
      <c r="BB817" s="138"/>
      <c r="BC817" s="300">
        <v>1440084644</v>
      </c>
      <c r="BD817" s="300" t="s">
        <v>9660</v>
      </c>
      <c r="BE817" s="138"/>
    </row>
    <row r="818" spans="1:57" s="140" customFormat="1" ht="12" customHeight="1">
      <c r="A818" s="119">
        <v>2014</v>
      </c>
      <c r="B818" s="142" t="s">
        <v>138</v>
      </c>
      <c r="C818" s="119" t="s">
        <v>4438</v>
      </c>
      <c r="D818" s="131">
        <v>5700227871</v>
      </c>
      <c r="E818" s="131" t="str">
        <f t="shared" si="41"/>
        <v>SIM</v>
      </c>
      <c r="F818" s="131" t="str">
        <f t="shared" si="42"/>
        <v>SIM</v>
      </c>
      <c r="G818" s="132">
        <v>41967</v>
      </c>
      <c r="H818" s="119" t="s">
        <v>8374</v>
      </c>
      <c r="I818" s="119" t="s">
        <v>62</v>
      </c>
      <c r="J818" s="119">
        <v>192</v>
      </c>
      <c r="K818" s="119">
        <v>432</v>
      </c>
      <c r="L818" s="119">
        <v>4</v>
      </c>
      <c r="M818" s="119">
        <v>4</v>
      </c>
      <c r="N818" s="119">
        <v>24</v>
      </c>
      <c r="O818" s="119" t="s">
        <v>43</v>
      </c>
      <c r="P818" s="119" t="s">
        <v>43</v>
      </c>
      <c r="Q818" s="133" t="s">
        <v>43</v>
      </c>
      <c r="R818" s="134" t="s">
        <v>18</v>
      </c>
      <c r="S818" s="134" t="s">
        <v>8851</v>
      </c>
      <c r="T818" s="134" t="s">
        <v>63</v>
      </c>
      <c r="U818" s="119">
        <v>11</v>
      </c>
      <c r="V818" s="134" t="s">
        <v>3926</v>
      </c>
      <c r="W818" s="135" t="s">
        <v>4439</v>
      </c>
      <c r="X818" s="136" t="str">
        <f t="shared" si="43"/>
        <v>11000ADBMN</v>
      </c>
      <c r="Y818" s="137" t="s">
        <v>4440</v>
      </c>
      <c r="Z818" s="119" t="s">
        <v>346</v>
      </c>
      <c r="AA818" s="119" t="s">
        <v>798</v>
      </c>
      <c r="AB818" s="131" t="s">
        <v>4441</v>
      </c>
      <c r="AC818" s="119" t="s">
        <v>52</v>
      </c>
      <c r="AD818" s="119" t="s">
        <v>42</v>
      </c>
      <c r="AE818" s="119" t="s">
        <v>3930</v>
      </c>
      <c r="AF818" s="119" t="s">
        <v>146</v>
      </c>
      <c r="AG818" s="119" t="s">
        <v>147</v>
      </c>
      <c r="AH818" s="119"/>
      <c r="AI818" s="119" t="s">
        <v>3931</v>
      </c>
      <c r="AJ818" s="133" t="s">
        <v>123</v>
      </c>
      <c r="AK818" s="133" t="s">
        <v>124</v>
      </c>
      <c r="AL818" s="133"/>
      <c r="AM818" s="133"/>
      <c r="AN818" s="133" t="s">
        <v>42</v>
      </c>
      <c r="AO818" s="133" t="s">
        <v>42</v>
      </c>
      <c r="AP818" s="133" t="s">
        <v>298</v>
      </c>
      <c r="AQ818" s="133" t="s">
        <v>126</v>
      </c>
      <c r="AR818" s="137"/>
      <c r="AS818" s="137"/>
      <c r="AT818" s="137"/>
      <c r="AU818" s="133">
        <v>1002187858</v>
      </c>
      <c r="AV818" s="133">
        <v>-235835134</v>
      </c>
      <c r="AW818" s="133">
        <v>-464937507</v>
      </c>
      <c r="AX818" s="138"/>
      <c r="AY818" s="138"/>
      <c r="AZ818" s="138"/>
      <c r="BA818" s="138"/>
      <c r="BB818" s="138"/>
      <c r="BC818" s="300">
        <v>1440084644</v>
      </c>
      <c r="BD818" s="300" t="s">
        <v>9661</v>
      </c>
      <c r="BE818" s="138"/>
    </row>
    <row r="819" spans="1:57" s="140" customFormat="1" ht="12" customHeight="1">
      <c r="A819" s="119">
        <v>2014</v>
      </c>
      <c r="B819" s="142" t="s">
        <v>138</v>
      </c>
      <c r="C819" s="119" t="s">
        <v>4438</v>
      </c>
      <c r="D819" s="131">
        <v>5700227807</v>
      </c>
      <c r="E819" s="131" t="str">
        <f t="shared" si="41"/>
        <v>SIM</v>
      </c>
      <c r="F819" s="131" t="str">
        <f t="shared" si="42"/>
        <v>SIM</v>
      </c>
      <c r="G819" s="132">
        <v>41967</v>
      </c>
      <c r="H819" s="119" t="s">
        <v>8374</v>
      </c>
      <c r="I819" s="119" t="s">
        <v>62</v>
      </c>
      <c r="J819" s="119">
        <v>192</v>
      </c>
      <c r="K819" s="119">
        <v>432</v>
      </c>
      <c r="L819" s="119">
        <v>4</v>
      </c>
      <c r="M819" s="119">
        <v>4</v>
      </c>
      <c r="N819" s="119">
        <v>24</v>
      </c>
      <c r="O819" s="119" t="s">
        <v>43</v>
      </c>
      <c r="P819" s="119" t="s">
        <v>43</v>
      </c>
      <c r="Q819" s="133" t="s">
        <v>43</v>
      </c>
      <c r="R819" s="134" t="s">
        <v>18</v>
      </c>
      <c r="S819" s="134" t="s">
        <v>8851</v>
      </c>
      <c r="T819" s="134" t="s">
        <v>63</v>
      </c>
      <c r="U819" s="119">
        <v>11</v>
      </c>
      <c r="V819" s="134" t="s">
        <v>3926</v>
      </c>
      <c r="W819" s="135" t="s">
        <v>4442</v>
      </c>
      <c r="X819" s="136" t="str">
        <f t="shared" si="43"/>
        <v>11000ADBMO</v>
      </c>
      <c r="Y819" s="137" t="s">
        <v>4443</v>
      </c>
      <c r="Z819" s="119" t="s">
        <v>346</v>
      </c>
      <c r="AA819" s="119" t="s">
        <v>798</v>
      </c>
      <c r="AB819" s="131" t="s">
        <v>4444</v>
      </c>
      <c r="AC819" s="119" t="s">
        <v>52</v>
      </c>
      <c r="AD819" s="119" t="s">
        <v>42</v>
      </c>
      <c r="AE819" s="119" t="s">
        <v>3930</v>
      </c>
      <c r="AF819" s="119" t="s">
        <v>146</v>
      </c>
      <c r="AG819" s="119" t="s">
        <v>147</v>
      </c>
      <c r="AH819" s="119"/>
      <c r="AI819" s="119" t="s">
        <v>3931</v>
      </c>
      <c r="AJ819" s="133" t="s">
        <v>123</v>
      </c>
      <c r="AK819" s="133" t="s">
        <v>124</v>
      </c>
      <c r="AL819" s="133"/>
      <c r="AM819" s="133"/>
      <c r="AN819" s="133" t="s">
        <v>42</v>
      </c>
      <c r="AO819" s="133" t="s">
        <v>42</v>
      </c>
      <c r="AP819" s="133" t="s">
        <v>298</v>
      </c>
      <c r="AQ819" s="133" t="s">
        <v>126</v>
      </c>
      <c r="AR819" s="137"/>
      <c r="AS819" s="137"/>
      <c r="AT819" s="137"/>
      <c r="AU819" s="133">
        <v>1002187874</v>
      </c>
      <c r="AV819" s="133" t="s">
        <v>4445</v>
      </c>
      <c r="AW819" s="133">
        <v>-46509703</v>
      </c>
      <c r="AX819" s="138"/>
      <c r="AY819" s="138"/>
      <c r="AZ819" s="138"/>
      <c r="BA819" s="138"/>
      <c r="BB819" s="138"/>
      <c r="BC819" s="300">
        <v>1440084644</v>
      </c>
      <c r="BD819" s="300" t="s">
        <v>9662</v>
      </c>
      <c r="BE819" s="138"/>
    </row>
    <row r="820" spans="1:57" s="140" customFormat="1" ht="12" customHeight="1">
      <c r="A820" s="119">
        <v>2014</v>
      </c>
      <c r="B820" s="142" t="s">
        <v>138</v>
      </c>
      <c r="C820" s="119" t="s">
        <v>4438</v>
      </c>
      <c r="D820" s="131">
        <v>5700136740</v>
      </c>
      <c r="E820" s="131" t="str">
        <f t="shared" si="41"/>
        <v>SIM</v>
      </c>
      <c r="F820" s="131" t="str">
        <f t="shared" si="42"/>
        <v>SIM</v>
      </c>
      <c r="G820" s="132">
        <v>41863</v>
      </c>
      <c r="H820" s="119" t="s">
        <v>44</v>
      </c>
      <c r="I820" s="119" t="s">
        <v>62</v>
      </c>
      <c r="J820" s="119">
        <v>192</v>
      </c>
      <c r="K820" s="119">
        <v>432</v>
      </c>
      <c r="L820" s="119">
        <v>4</v>
      </c>
      <c r="M820" s="119">
        <v>4</v>
      </c>
      <c r="N820" s="119">
        <v>32</v>
      </c>
      <c r="O820" s="119" t="s">
        <v>43</v>
      </c>
      <c r="P820" s="119" t="s">
        <v>43</v>
      </c>
      <c r="Q820" s="133" t="s">
        <v>43</v>
      </c>
      <c r="R820" s="134" t="s">
        <v>18</v>
      </c>
      <c r="S820" s="134" t="s">
        <v>8851</v>
      </c>
      <c r="T820" s="134" t="s">
        <v>63</v>
      </c>
      <c r="U820" s="119">
        <v>11</v>
      </c>
      <c r="V820" s="134" t="s">
        <v>4090</v>
      </c>
      <c r="W820" s="135" t="s">
        <v>4697</v>
      </c>
      <c r="X820" s="136" t="str">
        <f t="shared" si="43"/>
        <v>11185BEBMX</v>
      </c>
      <c r="Y820" s="137" t="s">
        <v>4698</v>
      </c>
      <c r="Z820" s="119" t="s">
        <v>1048</v>
      </c>
      <c r="AA820" s="119" t="s">
        <v>1049</v>
      </c>
      <c r="AB820" s="131" t="s">
        <v>4699</v>
      </c>
      <c r="AC820" s="119" t="s">
        <v>87</v>
      </c>
      <c r="AD820" s="119" t="s">
        <v>42</v>
      </c>
      <c r="AE820" s="119" t="s">
        <v>1051</v>
      </c>
      <c r="AF820" s="119" t="s">
        <v>120</v>
      </c>
      <c r="AG820" s="119" t="s">
        <v>121</v>
      </c>
      <c r="AH820" s="119"/>
      <c r="AI820" s="138" t="s">
        <v>4411</v>
      </c>
      <c r="AJ820" s="133" t="s">
        <v>123</v>
      </c>
      <c r="AK820" s="133" t="s">
        <v>124</v>
      </c>
      <c r="AL820" s="133"/>
      <c r="AM820" s="133"/>
      <c r="AN820" s="133" t="s">
        <v>731</v>
      </c>
      <c r="AO820" s="133" t="s">
        <v>42</v>
      </c>
      <c r="AP820" s="133" t="s">
        <v>1052</v>
      </c>
      <c r="AQ820" s="133" t="s">
        <v>102</v>
      </c>
      <c r="AR820" s="137"/>
      <c r="AS820" s="137"/>
      <c r="AT820" s="137"/>
      <c r="AU820" s="133">
        <v>1001899854</v>
      </c>
      <c r="AV820" s="133" t="s">
        <v>4700</v>
      </c>
      <c r="AW820" s="133" t="s">
        <v>4701</v>
      </c>
      <c r="AX820" s="138" t="s">
        <v>8179</v>
      </c>
      <c r="AY820" s="138"/>
      <c r="AZ820" s="138"/>
      <c r="BA820" s="138"/>
      <c r="BB820" s="138"/>
      <c r="BC820" s="300">
        <v>2026063379</v>
      </c>
      <c r="BD820" s="300" t="s">
        <v>9663</v>
      </c>
      <c r="BE820" s="138"/>
    </row>
    <row r="821" spans="1:57" s="140" customFormat="1" ht="12" customHeight="1">
      <c r="A821" s="119">
        <v>2014</v>
      </c>
      <c r="B821" s="142" t="s">
        <v>138</v>
      </c>
      <c r="C821" s="119" t="s">
        <v>4438</v>
      </c>
      <c r="D821" s="131">
        <v>5700136744</v>
      </c>
      <c r="E821" s="131" t="str">
        <f t="shared" si="41"/>
        <v>SIM</v>
      </c>
      <c r="F821" s="131" t="str">
        <f t="shared" si="42"/>
        <v>SIM</v>
      </c>
      <c r="G821" s="132">
        <v>41866</v>
      </c>
      <c r="H821" s="119" t="s">
        <v>44</v>
      </c>
      <c r="I821" s="119" t="s">
        <v>62</v>
      </c>
      <c r="J821" s="119">
        <v>192</v>
      </c>
      <c r="K821" s="119">
        <v>432</v>
      </c>
      <c r="L821" s="119">
        <v>4</v>
      </c>
      <c r="M821" s="119">
        <v>4</v>
      </c>
      <c r="N821" s="119">
        <v>32</v>
      </c>
      <c r="O821" s="119" t="s">
        <v>43</v>
      </c>
      <c r="P821" s="119" t="s">
        <v>43</v>
      </c>
      <c r="Q821" s="133" t="s">
        <v>43</v>
      </c>
      <c r="R821" s="134" t="s">
        <v>18</v>
      </c>
      <c r="S821" s="134" t="s">
        <v>8851</v>
      </c>
      <c r="T821" s="134" t="s">
        <v>63</v>
      </c>
      <c r="U821" s="119">
        <v>11</v>
      </c>
      <c r="V821" s="134" t="s">
        <v>4090</v>
      </c>
      <c r="W821" s="135" t="s">
        <v>4702</v>
      </c>
      <c r="X821" s="136" t="str">
        <f t="shared" si="43"/>
        <v>11185BEBMZ</v>
      </c>
      <c r="Y821" s="137" t="s">
        <v>4703</v>
      </c>
      <c r="Z821" s="119" t="s">
        <v>1048</v>
      </c>
      <c r="AA821" s="119" t="s">
        <v>1049</v>
      </c>
      <c r="AB821" s="131" t="s">
        <v>4704</v>
      </c>
      <c r="AC821" s="119" t="s">
        <v>87</v>
      </c>
      <c r="AD821" s="119" t="s">
        <v>42</v>
      </c>
      <c r="AE821" s="119" t="s">
        <v>1051</v>
      </c>
      <c r="AF821" s="119" t="s">
        <v>120</v>
      </c>
      <c r="AG821" s="119" t="s">
        <v>121</v>
      </c>
      <c r="AH821" s="119"/>
      <c r="AI821" s="138" t="s">
        <v>4411</v>
      </c>
      <c r="AJ821" s="133" t="s">
        <v>123</v>
      </c>
      <c r="AK821" s="133" t="s">
        <v>124</v>
      </c>
      <c r="AL821" s="133"/>
      <c r="AM821" s="133"/>
      <c r="AN821" s="133" t="s">
        <v>731</v>
      </c>
      <c r="AO821" s="133" t="s">
        <v>42</v>
      </c>
      <c r="AP821" s="133" t="s">
        <v>1052</v>
      </c>
      <c r="AQ821" s="133" t="s">
        <v>102</v>
      </c>
      <c r="AR821" s="137"/>
      <c r="AS821" s="137"/>
      <c r="AT821" s="137"/>
      <c r="AU821" s="133">
        <v>1001899870</v>
      </c>
      <c r="AV821" s="133" t="s">
        <v>4705</v>
      </c>
      <c r="AW821" s="133" t="s">
        <v>4706</v>
      </c>
      <c r="AX821" s="138" t="s">
        <v>8179</v>
      </c>
      <c r="AY821" s="138"/>
      <c r="AZ821" s="138"/>
      <c r="BA821" s="138"/>
      <c r="BB821" s="138"/>
      <c r="BC821" s="300">
        <v>2026063379</v>
      </c>
      <c r="BD821" s="300" t="s">
        <v>9664</v>
      </c>
      <c r="BE821" s="138"/>
    </row>
    <row r="822" spans="1:57" s="140" customFormat="1" ht="12" customHeight="1">
      <c r="A822" s="119">
        <v>2014</v>
      </c>
      <c r="B822" s="142" t="s">
        <v>138</v>
      </c>
      <c r="C822" s="119" t="s">
        <v>4438</v>
      </c>
      <c r="D822" s="131">
        <v>5700150134</v>
      </c>
      <c r="E822" s="131" t="str">
        <f t="shared" si="41"/>
        <v>SIM</v>
      </c>
      <c r="F822" s="131" t="str">
        <f t="shared" si="42"/>
        <v>SIM</v>
      </c>
      <c r="G822" s="132">
        <v>42123</v>
      </c>
      <c r="H822" s="119" t="s">
        <v>87</v>
      </c>
      <c r="I822" s="119" t="s">
        <v>45</v>
      </c>
      <c r="J822" s="119">
        <v>192</v>
      </c>
      <c r="K822" s="119">
        <v>448</v>
      </c>
      <c r="L822" s="119">
        <v>8</v>
      </c>
      <c r="M822" s="119">
        <v>8</v>
      </c>
      <c r="N822" s="119">
        <v>16</v>
      </c>
      <c r="O822" s="119" t="s">
        <v>43</v>
      </c>
      <c r="P822" s="119" t="s">
        <v>43</v>
      </c>
      <c r="Q822" s="133" t="s">
        <v>46</v>
      </c>
      <c r="R822" s="134" t="s">
        <v>18</v>
      </c>
      <c r="S822" s="134" t="s">
        <v>8851</v>
      </c>
      <c r="T822" s="134" t="s">
        <v>63</v>
      </c>
      <c r="U822" s="119">
        <v>11</v>
      </c>
      <c r="V822" s="134" t="s">
        <v>4155</v>
      </c>
      <c r="W822" s="135" t="s">
        <v>616</v>
      </c>
      <c r="X822" s="136" t="str">
        <f t="shared" si="43"/>
        <v>11300VJBOJ</v>
      </c>
      <c r="Y822" s="137" t="s">
        <v>4869</v>
      </c>
      <c r="Z822" s="119" t="s">
        <v>180</v>
      </c>
      <c r="AA822" s="119" t="s">
        <v>1208</v>
      </c>
      <c r="AB822" s="131" t="s">
        <v>4870</v>
      </c>
      <c r="AC822" s="119" t="s">
        <v>52</v>
      </c>
      <c r="AD822" s="119" t="s">
        <v>1210</v>
      </c>
      <c r="AE822" s="119" t="s">
        <v>145</v>
      </c>
      <c r="AF822" s="119" t="s">
        <v>146</v>
      </c>
      <c r="AG822" s="119" t="s">
        <v>147</v>
      </c>
      <c r="AH822" s="119"/>
      <c r="AI822" s="133" t="s">
        <v>4871</v>
      </c>
      <c r="AJ822" s="133" t="s">
        <v>124</v>
      </c>
      <c r="AK822" s="133" t="s">
        <v>123</v>
      </c>
      <c r="AL822" s="133"/>
      <c r="AM822" s="133"/>
      <c r="AN822" s="133" t="s">
        <v>42</v>
      </c>
      <c r="AO822" s="133" t="s">
        <v>125</v>
      </c>
      <c r="AP822" s="133" t="s">
        <v>183</v>
      </c>
      <c r="AQ822" s="133" t="s">
        <v>71</v>
      </c>
      <c r="AR822" s="137"/>
      <c r="AS822" s="137"/>
      <c r="AT822" s="137"/>
      <c r="AU822" s="133">
        <v>1002274157</v>
      </c>
      <c r="AV822" s="133" t="s">
        <v>4872</v>
      </c>
      <c r="AW822" s="133" t="s">
        <v>4873</v>
      </c>
      <c r="AX822" s="138"/>
      <c r="AY822" s="138"/>
      <c r="AZ822" s="138"/>
      <c r="BA822" s="138"/>
      <c r="BB822" s="138"/>
      <c r="BC822" s="300">
        <v>1892063257</v>
      </c>
      <c r="BD822" s="300" t="s">
        <v>9665</v>
      </c>
      <c r="BE822" s="138"/>
    </row>
    <row r="823" spans="1:57" s="140" customFormat="1" ht="12" customHeight="1">
      <c r="A823" s="119">
        <v>2014</v>
      </c>
      <c r="B823" s="142" t="s">
        <v>138</v>
      </c>
      <c r="C823" s="119" t="s">
        <v>4438</v>
      </c>
      <c r="D823" s="131">
        <v>5700136756</v>
      </c>
      <c r="E823" s="131" t="str">
        <f t="shared" si="41"/>
        <v>SIM</v>
      </c>
      <c r="F823" s="131" t="str">
        <f t="shared" si="42"/>
        <v>SIM</v>
      </c>
      <c r="G823" s="132">
        <v>41764</v>
      </c>
      <c r="H823" s="119" t="s">
        <v>44</v>
      </c>
      <c r="I823" s="119" t="s">
        <v>62</v>
      </c>
      <c r="J823" s="119">
        <v>192</v>
      </c>
      <c r="K823" s="119">
        <v>432</v>
      </c>
      <c r="L823" s="119">
        <v>4</v>
      </c>
      <c r="M823" s="119">
        <v>4</v>
      </c>
      <c r="N823" s="119">
        <v>32</v>
      </c>
      <c r="O823" s="119" t="s">
        <v>43</v>
      </c>
      <c r="P823" s="119" t="s">
        <v>43</v>
      </c>
      <c r="Q823" s="133" t="s">
        <v>43</v>
      </c>
      <c r="R823" s="134" t="s">
        <v>18</v>
      </c>
      <c r="S823" s="134" t="s">
        <v>8851</v>
      </c>
      <c r="T823" s="134" t="s">
        <v>63</v>
      </c>
      <c r="U823" s="119">
        <v>11</v>
      </c>
      <c r="V823" s="134" t="s">
        <v>4750</v>
      </c>
      <c r="W823" s="135" t="s">
        <v>2069</v>
      </c>
      <c r="X823" s="136" t="str">
        <f t="shared" si="43"/>
        <v>11227SSBRL</v>
      </c>
      <c r="Y823" s="137" t="s">
        <v>4751</v>
      </c>
      <c r="Z823" s="119" t="s">
        <v>1098</v>
      </c>
      <c r="AA823" s="119" t="s">
        <v>1099</v>
      </c>
      <c r="AB823" s="131" t="s">
        <v>4752</v>
      </c>
      <c r="AC823" s="119" t="s">
        <v>348</v>
      </c>
      <c r="AD823" s="119" t="s">
        <v>42</v>
      </c>
      <c r="AE823" s="119" t="s">
        <v>1101</v>
      </c>
      <c r="AF823" s="119" t="s">
        <v>350</v>
      </c>
      <c r="AG823" s="119" t="s">
        <v>351</v>
      </c>
      <c r="AH823" s="119"/>
      <c r="AI823" s="133" t="s">
        <v>811</v>
      </c>
      <c r="AJ823" s="133" t="s">
        <v>124</v>
      </c>
      <c r="AK823" s="133" t="s">
        <v>123</v>
      </c>
      <c r="AL823" s="133"/>
      <c r="AM823" s="133"/>
      <c r="AN823" s="133" t="s">
        <v>42</v>
      </c>
      <c r="AO823" s="133" t="s">
        <v>42</v>
      </c>
      <c r="AP823" s="133" t="s">
        <v>70</v>
      </c>
      <c r="AQ823" s="133" t="s">
        <v>126</v>
      </c>
      <c r="AR823" s="137"/>
      <c r="AS823" s="137"/>
      <c r="AT823" s="137"/>
      <c r="AU823" s="133">
        <v>1001899218</v>
      </c>
      <c r="AV823" s="133" t="s">
        <v>4753</v>
      </c>
      <c r="AW823" s="133" t="s">
        <v>4754</v>
      </c>
      <c r="AX823" s="138" t="s">
        <v>8179</v>
      </c>
      <c r="AY823" s="138"/>
      <c r="AZ823" s="138"/>
      <c r="BA823" s="138"/>
      <c r="BB823" s="138"/>
      <c r="BC823" s="300">
        <v>2026063379</v>
      </c>
      <c r="BD823" s="300" t="s">
        <v>9666</v>
      </c>
      <c r="BE823" s="138"/>
    </row>
    <row r="824" spans="1:57" s="140" customFormat="1" ht="12" customHeight="1">
      <c r="A824" s="119">
        <v>2014</v>
      </c>
      <c r="B824" s="142" t="s">
        <v>138</v>
      </c>
      <c r="C824" s="119" t="s">
        <v>4438</v>
      </c>
      <c r="D824" s="131">
        <v>5700181658</v>
      </c>
      <c r="E824" s="131" t="str">
        <f t="shared" si="41"/>
        <v>SIM</v>
      </c>
      <c r="F824" s="131" t="str">
        <f t="shared" si="42"/>
        <v>SIM</v>
      </c>
      <c r="G824" s="132">
        <v>41870</v>
      </c>
      <c r="H824" s="119" t="s">
        <v>87</v>
      </c>
      <c r="I824" s="119" t="s">
        <v>45</v>
      </c>
      <c r="J824" s="119">
        <v>192</v>
      </c>
      <c r="K824" s="119">
        <v>448</v>
      </c>
      <c r="L824" s="119">
        <v>8</v>
      </c>
      <c r="M824" s="119">
        <v>8</v>
      </c>
      <c r="N824" s="119">
        <v>16</v>
      </c>
      <c r="O824" s="119" t="s">
        <v>43</v>
      </c>
      <c r="P824" s="119" t="s">
        <v>43</v>
      </c>
      <c r="Q824" s="133" t="s">
        <v>46</v>
      </c>
      <c r="R824" s="134" t="s">
        <v>18</v>
      </c>
      <c r="S824" s="134" t="s">
        <v>8851</v>
      </c>
      <c r="T824" s="134" t="s">
        <v>47</v>
      </c>
      <c r="U824" s="119">
        <v>11</v>
      </c>
      <c r="V824" s="134" t="s">
        <v>3926</v>
      </c>
      <c r="W824" s="135" t="s">
        <v>4576</v>
      </c>
      <c r="X824" s="136" t="str">
        <f t="shared" si="43"/>
        <v>11000MDBRM</v>
      </c>
      <c r="Y824" s="137" t="s">
        <v>4577</v>
      </c>
      <c r="Z824" s="119" t="s">
        <v>346</v>
      </c>
      <c r="AA824" s="119" t="s">
        <v>67</v>
      </c>
      <c r="AB824" s="131" t="s">
        <v>4578</v>
      </c>
      <c r="AC824" s="119" t="s">
        <v>348</v>
      </c>
      <c r="AD824" s="119" t="s">
        <v>42</v>
      </c>
      <c r="AE824" s="119" t="s">
        <v>906</v>
      </c>
      <c r="AF824" s="119" t="s">
        <v>350</v>
      </c>
      <c r="AG824" s="119" t="s">
        <v>351</v>
      </c>
      <c r="AH824" s="142"/>
      <c r="AI824" s="133" t="s">
        <v>811</v>
      </c>
      <c r="AJ824" s="133" t="s">
        <v>123</v>
      </c>
      <c r="AK824" s="133" t="s">
        <v>124</v>
      </c>
      <c r="AL824" s="133"/>
      <c r="AM824" s="133"/>
      <c r="AN824" s="133" t="s">
        <v>42</v>
      </c>
      <c r="AO824" s="133" t="s">
        <v>42</v>
      </c>
      <c r="AP824" s="133">
        <v>1540</v>
      </c>
      <c r="AQ824" s="133" t="s">
        <v>71</v>
      </c>
      <c r="AR824" s="137"/>
      <c r="AS824" s="137"/>
      <c r="AT824" s="137"/>
      <c r="AU824" s="133">
        <v>1002065442</v>
      </c>
      <c r="AV824" s="133" t="s">
        <v>4579</v>
      </c>
      <c r="AW824" s="133" t="s">
        <v>4580</v>
      </c>
      <c r="AX824" s="138"/>
      <c r="AY824" s="138"/>
      <c r="AZ824" s="138"/>
      <c r="BA824" s="138"/>
      <c r="BB824" s="138"/>
      <c r="BC824" s="300">
        <v>1892063257</v>
      </c>
      <c r="BD824" s="300" t="s">
        <v>9667</v>
      </c>
      <c r="BE824" s="138"/>
    </row>
    <row r="825" spans="1:57" s="140" customFormat="1" ht="12" customHeight="1">
      <c r="A825" s="119">
        <v>2014</v>
      </c>
      <c r="B825" s="142" t="s">
        <v>138</v>
      </c>
      <c r="C825" s="119" t="s">
        <v>4438</v>
      </c>
      <c r="D825" s="131">
        <v>5700136760</v>
      </c>
      <c r="E825" s="131" t="str">
        <f t="shared" si="41"/>
        <v>SIM</v>
      </c>
      <c r="F825" s="131" t="str">
        <f t="shared" si="42"/>
        <v>SIM</v>
      </c>
      <c r="G825" s="132">
        <v>41766</v>
      </c>
      <c r="H825" s="119" t="s">
        <v>44</v>
      </c>
      <c r="I825" s="119" t="s">
        <v>62</v>
      </c>
      <c r="J825" s="119">
        <v>192</v>
      </c>
      <c r="K825" s="119">
        <f>432+64</f>
        <v>496</v>
      </c>
      <c r="L825" s="119">
        <v>4</v>
      </c>
      <c r="M825" s="119">
        <v>4</v>
      </c>
      <c r="N825" s="119">
        <v>32</v>
      </c>
      <c r="O825" s="119" t="s">
        <v>43</v>
      </c>
      <c r="P825" s="119" t="s">
        <v>43</v>
      </c>
      <c r="Q825" s="133" t="s">
        <v>43</v>
      </c>
      <c r="R825" s="134" t="s">
        <v>18</v>
      </c>
      <c r="S825" s="134" t="s">
        <v>8851</v>
      </c>
      <c r="T825" s="134" t="s">
        <v>63</v>
      </c>
      <c r="U825" s="119">
        <v>11</v>
      </c>
      <c r="V825" s="134" t="s">
        <v>4750</v>
      </c>
      <c r="W825" s="135" t="s">
        <v>4755</v>
      </c>
      <c r="X825" s="136" t="str">
        <f t="shared" si="43"/>
        <v>11227SSBRN</v>
      </c>
      <c r="Y825" s="137" t="s">
        <v>4756</v>
      </c>
      <c r="Z825" s="119" t="s">
        <v>1098</v>
      </c>
      <c r="AA825" s="119" t="s">
        <v>1099</v>
      </c>
      <c r="AB825" s="131" t="s">
        <v>4757</v>
      </c>
      <c r="AC825" s="119" t="s">
        <v>348</v>
      </c>
      <c r="AD825" s="119" t="s">
        <v>42</v>
      </c>
      <c r="AE825" s="119" t="s">
        <v>1101</v>
      </c>
      <c r="AF825" s="119" t="s">
        <v>350</v>
      </c>
      <c r="AG825" s="119" t="s">
        <v>351</v>
      </c>
      <c r="AH825" s="119"/>
      <c r="AI825" s="133" t="s">
        <v>811</v>
      </c>
      <c r="AJ825" s="133" t="s">
        <v>124</v>
      </c>
      <c r="AK825" s="133" t="s">
        <v>123</v>
      </c>
      <c r="AL825" s="133"/>
      <c r="AM825" s="133"/>
      <c r="AN825" s="133" t="s">
        <v>42</v>
      </c>
      <c r="AO825" s="133" t="s">
        <v>42</v>
      </c>
      <c r="AP825" s="133" t="s">
        <v>70</v>
      </c>
      <c r="AQ825" s="133" t="s">
        <v>126</v>
      </c>
      <c r="AR825" s="137"/>
      <c r="AS825" s="137"/>
      <c r="AT825" s="137"/>
      <c r="AU825" s="133">
        <v>1001899226</v>
      </c>
      <c r="AV825" s="133" t="s">
        <v>4758</v>
      </c>
      <c r="AW825" s="133" t="s">
        <v>4759</v>
      </c>
      <c r="AX825" s="138" t="s">
        <v>8179</v>
      </c>
      <c r="AY825" s="138"/>
      <c r="AZ825" s="138"/>
      <c r="BA825" s="138"/>
      <c r="BB825" s="138"/>
      <c r="BC825" s="300">
        <v>2026063379</v>
      </c>
      <c r="BD825" s="300" t="s">
        <v>9668</v>
      </c>
      <c r="BE825" s="138"/>
    </row>
    <row r="826" spans="1:57" s="140" customFormat="1" ht="12" customHeight="1">
      <c r="A826" s="119">
        <v>2014</v>
      </c>
      <c r="B826" s="142" t="s">
        <v>138</v>
      </c>
      <c r="C826" s="119" t="s">
        <v>4438</v>
      </c>
      <c r="D826" s="131">
        <v>5700227841</v>
      </c>
      <c r="E826" s="131" t="str">
        <f t="shared" si="41"/>
        <v>SIM</v>
      </c>
      <c r="F826" s="131" t="str">
        <f t="shared" si="42"/>
        <v>SIM</v>
      </c>
      <c r="G826" s="132">
        <v>41968</v>
      </c>
      <c r="H826" s="119" t="s">
        <v>8374</v>
      </c>
      <c r="I826" s="119" t="s">
        <v>62</v>
      </c>
      <c r="J826" s="119">
        <v>192</v>
      </c>
      <c r="K826" s="119">
        <v>432</v>
      </c>
      <c r="L826" s="119">
        <v>4</v>
      </c>
      <c r="M826" s="119">
        <v>4</v>
      </c>
      <c r="N826" s="119">
        <v>24</v>
      </c>
      <c r="O826" s="119" t="s">
        <v>43</v>
      </c>
      <c r="P826" s="119" t="s">
        <v>43</v>
      </c>
      <c r="Q826" s="133" t="s">
        <v>43</v>
      </c>
      <c r="R826" s="134" t="s">
        <v>18</v>
      </c>
      <c r="S826" s="134" t="s">
        <v>8851</v>
      </c>
      <c r="T826" s="134" t="s">
        <v>63</v>
      </c>
      <c r="U826" s="119">
        <v>11</v>
      </c>
      <c r="V826" s="134" t="s">
        <v>3926</v>
      </c>
      <c r="W826" s="135" t="s">
        <v>4446</v>
      </c>
      <c r="X826" s="136" t="str">
        <f t="shared" si="43"/>
        <v>11000ADBSI</v>
      </c>
      <c r="Y826" s="137" t="s">
        <v>4447</v>
      </c>
      <c r="Z826" s="119" t="s">
        <v>346</v>
      </c>
      <c r="AA826" s="119" t="s">
        <v>798</v>
      </c>
      <c r="AB826" s="131" t="s">
        <v>4448</v>
      </c>
      <c r="AC826" s="119" t="s">
        <v>52</v>
      </c>
      <c r="AD826" s="119" t="s">
        <v>42</v>
      </c>
      <c r="AE826" s="119" t="s">
        <v>3930</v>
      </c>
      <c r="AF826" s="119" t="s">
        <v>146</v>
      </c>
      <c r="AG826" s="119" t="s">
        <v>147</v>
      </c>
      <c r="AH826" s="119"/>
      <c r="AI826" s="119" t="s">
        <v>3931</v>
      </c>
      <c r="AJ826" s="133" t="s">
        <v>123</v>
      </c>
      <c r="AK826" s="133" t="s">
        <v>124</v>
      </c>
      <c r="AL826" s="133"/>
      <c r="AM826" s="133"/>
      <c r="AN826" s="133" t="s">
        <v>42</v>
      </c>
      <c r="AO826" s="133" t="s">
        <v>42</v>
      </c>
      <c r="AP826" s="133" t="s">
        <v>298</v>
      </c>
      <c r="AQ826" s="133" t="s">
        <v>126</v>
      </c>
      <c r="AR826" s="137"/>
      <c r="AS826" s="137"/>
      <c r="AT826" s="137"/>
      <c r="AU826" s="133">
        <v>1002187920</v>
      </c>
      <c r="AV826" s="133">
        <v>-235895294</v>
      </c>
      <c r="AW826" s="133">
        <v>-464958384</v>
      </c>
      <c r="AX826" s="138"/>
      <c r="AY826" s="138"/>
      <c r="AZ826" s="138"/>
      <c r="BA826" s="138"/>
      <c r="BB826" s="138"/>
      <c r="BC826" s="300">
        <v>1440084644</v>
      </c>
      <c r="BD826" s="300" t="s">
        <v>9669</v>
      </c>
      <c r="BE826" s="138"/>
    </row>
    <row r="827" spans="1:57" s="140" customFormat="1" ht="12" customHeight="1">
      <c r="A827" s="119">
        <v>2014</v>
      </c>
      <c r="B827" s="142" t="s">
        <v>138</v>
      </c>
      <c r="C827" s="119" t="s">
        <v>4438</v>
      </c>
      <c r="D827" s="131">
        <v>5700210296</v>
      </c>
      <c r="E827" s="131" t="str">
        <f t="shared" si="41"/>
        <v>SIM</v>
      </c>
      <c r="F827" s="131" t="str">
        <f t="shared" si="42"/>
        <v>SIM</v>
      </c>
      <c r="G827" s="132">
        <v>41928</v>
      </c>
      <c r="H827" s="119" t="s">
        <v>44</v>
      </c>
      <c r="I827" s="119" t="s">
        <v>62</v>
      </c>
      <c r="J827" s="119">
        <v>192</v>
      </c>
      <c r="K827" s="119">
        <f>432+64</f>
        <v>496</v>
      </c>
      <c r="L827" s="119">
        <v>4</v>
      </c>
      <c r="M827" s="119">
        <v>4</v>
      </c>
      <c r="N827" s="119">
        <v>32</v>
      </c>
      <c r="O827" s="119" t="s">
        <v>43</v>
      </c>
      <c r="P827" s="119" t="s">
        <v>43</v>
      </c>
      <c r="Q827" s="133" t="s">
        <v>43</v>
      </c>
      <c r="R827" s="134" t="s">
        <v>18</v>
      </c>
      <c r="S827" s="134" t="s">
        <v>8851</v>
      </c>
      <c r="T827" s="134" t="s">
        <v>63</v>
      </c>
      <c r="U827" s="119">
        <v>11</v>
      </c>
      <c r="V827" s="134" t="s">
        <v>3926</v>
      </c>
      <c r="W827" s="135" t="s">
        <v>4517</v>
      </c>
      <c r="X827" s="136" t="str">
        <f t="shared" si="43"/>
        <v>11000JCBTU</v>
      </c>
      <c r="Y827" s="137" t="s">
        <v>4518</v>
      </c>
      <c r="Z827" s="119" t="s">
        <v>346</v>
      </c>
      <c r="AA827" s="119" t="s">
        <v>2071</v>
      </c>
      <c r="AB827" s="131" t="s">
        <v>4519</v>
      </c>
      <c r="AC827" s="119" t="s">
        <v>87</v>
      </c>
      <c r="AD827" s="119" t="s">
        <v>2073</v>
      </c>
      <c r="AE827" s="119" t="s">
        <v>2074</v>
      </c>
      <c r="AF827" s="119" t="s">
        <v>2075</v>
      </c>
      <c r="AG827" s="119" t="s">
        <v>2076</v>
      </c>
      <c r="AH827" s="119"/>
      <c r="AI827" s="119" t="s">
        <v>2077</v>
      </c>
      <c r="AJ827" s="133" t="s">
        <v>123</v>
      </c>
      <c r="AK827" s="133" t="s">
        <v>124</v>
      </c>
      <c r="AL827" s="133"/>
      <c r="AM827" s="133"/>
      <c r="AN827" s="133" t="s">
        <v>42</v>
      </c>
      <c r="AO827" s="133" t="s">
        <v>42</v>
      </c>
      <c r="AP827" s="133" t="s">
        <v>70</v>
      </c>
      <c r="AQ827" s="133" t="s">
        <v>126</v>
      </c>
      <c r="AR827" s="137"/>
      <c r="AS827" s="137"/>
      <c r="AT827" s="137"/>
      <c r="AU827" s="133">
        <v>1001914306</v>
      </c>
      <c r="AV827" s="133" t="s">
        <v>4520</v>
      </c>
      <c r="AW827" s="133" t="s">
        <v>4521</v>
      </c>
      <c r="AX827" s="138" t="s">
        <v>8179</v>
      </c>
      <c r="AY827" s="138"/>
      <c r="AZ827" s="138"/>
      <c r="BA827" s="138"/>
      <c r="BB827" s="138"/>
      <c r="BC827" s="300">
        <v>2026063379</v>
      </c>
      <c r="BD827" s="300" t="s">
        <v>9670</v>
      </c>
      <c r="BE827" s="138"/>
    </row>
    <row r="828" spans="1:57" s="140" customFormat="1" ht="12" customHeight="1">
      <c r="A828" s="119">
        <v>2014</v>
      </c>
      <c r="B828" s="142" t="s">
        <v>138</v>
      </c>
      <c r="C828" s="119" t="s">
        <v>4438</v>
      </c>
      <c r="D828" s="131">
        <v>5700136800</v>
      </c>
      <c r="E828" s="131" t="str">
        <f t="shared" si="41"/>
        <v>SIM</v>
      </c>
      <c r="F828" s="131" t="str">
        <f t="shared" si="42"/>
        <v>SIM</v>
      </c>
      <c r="G828" s="132">
        <v>41920</v>
      </c>
      <c r="H828" s="119" t="s">
        <v>44</v>
      </c>
      <c r="I828" s="119" t="s">
        <v>62</v>
      </c>
      <c r="J828" s="119">
        <v>192</v>
      </c>
      <c r="K828" s="119">
        <v>432</v>
      </c>
      <c r="L828" s="119">
        <v>4</v>
      </c>
      <c r="M828" s="119">
        <v>4</v>
      </c>
      <c r="N828" s="119">
        <v>32</v>
      </c>
      <c r="O828" s="119" t="s">
        <v>43</v>
      </c>
      <c r="P828" s="119" t="s">
        <v>43</v>
      </c>
      <c r="Q828" s="133" t="s">
        <v>43</v>
      </c>
      <c r="R828" s="134" t="s">
        <v>18</v>
      </c>
      <c r="S828" s="134" t="s">
        <v>8851</v>
      </c>
      <c r="T828" s="134" t="s">
        <v>63</v>
      </c>
      <c r="U828" s="119">
        <v>11</v>
      </c>
      <c r="V828" s="134" t="s">
        <v>3926</v>
      </c>
      <c r="W828" s="135" t="s">
        <v>4522</v>
      </c>
      <c r="X828" s="136" t="str">
        <f t="shared" si="43"/>
        <v>11000JCBTX</v>
      </c>
      <c r="Y828" s="137" t="s">
        <v>4523</v>
      </c>
      <c r="Z828" s="119" t="s">
        <v>346</v>
      </c>
      <c r="AA828" s="119" t="s">
        <v>2071</v>
      </c>
      <c r="AB828" s="131" t="s">
        <v>4524</v>
      </c>
      <c r="AC828" s="119" t="s">
        <v>87</v>
      </c>
      <c r="AD828" s="119" t="s">
        <v>2073</v>
      </c>
      <c r="AE828" s="119" t="s">
        <v>2074</v>
      </c>
      <c r="AF828" s="119" t="s">
        <v>2075</v>
      </c>
      <c r="AG828" s="119" t="s">
        <v>2076</v>
      </c>
      <c r="AH828" s="119"/>
      <c r="AI828" s="119" t="s">
        <v>2077</v>
      </c>
      <c r="AJ828" s="133" t="s">
        <v>123</v>
      </c>
      <c r="AK828" s="133" t="s">
        <v>124</v>
      </c>
      <c r="AL828" s="133"/>
      <c r="AM828" s="133"/>
      <c r="AN828" s="133" t="s">
        <v>42</v>
      </c>
      <c r="AO828" s="133" t="s">
        <v>42</v>
      </c>
      <c r="AP828" s="133" t="s">
        <v>70</v>
      </c>
      <c r="AQ828" s="133" t="s">
        <v>126</v>
      </c>
      <c r="AR828" s="137"/>
      <c r="AS828" s="137"/>
      <c r="AT828" s="137"/>
      <c r="AU828" s="133">
        <v>1001914241</v>
      </c>
      <c r="AV828" s="133" t="s">
        <v>4525</v>
      </c>
      <c r="AW828" s="133" t="s">
        <v>4526</v>
      </c>
      <c r="AX828" s="138" t="s">
        <v>8179</v>
      </c>
      <c r="AY828" s="138"/>
      <c r="AZ828" s="138"/>
      <c r="BA828" s="138"/>
      <c r="BB828" s="138"/>
      <c r="BC828" s="300">
        <v>2026063379</v>
      </c>
      <c r="BD828" s="300" t="s">
        <v>9671</v>
      </c>
      <c r="BE828" s="138"/>
    </row>
    <row r="829" spans="1:57" s="140" customFormat="1" ht="12" customHeight="1">
      <c r="A829" s="119">
        <v>2014</v>
      </c>
      <c r="B829" s="142" t="s">
        <v>138</v>
      </c>
      <c r="C829" s="119" t="s">
        <v>4438</v>
      </c>
      <c r="D829" s="131">
        <v>5700136804</v>
      </c>
      <c r="E829" s="131" t="str">
        <f t="shared" si="41"/>
        <v>SIM</v>
      </c>
      <c r="F829" s="131" t="str">
        <f t="shared" si="42"/>
        <v>SIM</v>
      </c>
      <c r="G829" s="132">
        <v>41925</v>
      </c>
      <c r="H829" s="119" t="s">
        <v>44</v>
      </c>
      <c r="I829" s="119" t="s">
        <v>62</v>
      </c>
      <c r="J829" s="119">
        <v>192</v>
      </c>
      <c r="K829" s="119">
        <v>432</v>
      </c>
      <c r="L829" s="119">
        <v>4</v>
      </c>
      <c r="M829" s="119">
        <v>4</v>
      </c>
      <c r="N829" s="119">
        <v>32</v>
      </c>
      <c r="O829" s="119" t="s">
        <v>43</v>
      </c>
      <c r="P829" s="119" t="s">
        <v>43</v>
      </c>
      <c r="Q829" s="133" t="s">
        <v>43</v>
      </c>
      <c r="R829" s="134" t="s">
        <v>18</v>
      </c>
      <c r="S829" s="134" t="s">
        <v>8851</v>
      </c>
      <c r="T829" s="134" t="s">
        <v>63</v>
      </c>
      <c r="U829" s="119">
        <v>11</v>
      </c>
      <c r="V829" s="134" t="s">
        <v>3926</v>
      </c>
      <c r="W829" s="135" t="s">
        <v>4527</v>
      </c>
      <c r="X829" s="136" t="str">
        <f t="shared" si="43"/>
        <v>11000JCBTY</v>
      </c>
      <c r="Y829" s="137" t="s">
        <v>4528</v>
      </c>
      <c r="Z829" s="119" t="s">
        <v>346</v>
      </c>
      <c r="AA829" s="119" t="s">
        <v>2071</v>
      </c>
      <c r="AB829" s="131" t="s">
        <v>4529</v>
      </c>
      <c r="AC829" s="119" t="s">
        <v>87</v>
      </c>
      <c r="AD829" s="119" t="s">
        <v>2073</v>
      </c>
      <c r="AE829" s="119" t="s">
        <v>2074</v>
      </c>
      <c r="AF829" s="119" t="s">
        <v>2075</v>
      </c>
      <c r="AG829" s="119" t="s">
        <v>2076</v>
      </c>
      <c r="AH829" s="119"/>
      <c r="AI829" s="119" t="s">
        <v>2077</v>
      </c>
      <c r="AJ829" s="133" t="s">
        <v>123</v>
      </c>
      <c r="AK829" s="133" t="s">
        <v>124</v>
      </c>
      <c r="AL829" s="133"/>
      <c r="AM829" s="133"/>
      <c r="AN829" s="133" t="s">
        <v>42</v>
      </c>
      <c r="AO829" s="133" t="s">
        <v>42</v>
      </c>
      <c r="AP829" s="133" t="s">
        <v>70</v>
      </c>
      <c r="AQ829" s="133" t="s">
        <v>126</v>
      </c>
      <c r="AR829" s="137"/>
      <c r="AS829" s="137"/>
      <c r="AT829" s="137"/>
      <c r="AU829" s="133">
        <v>1001914276</v>
      </c>
      <c r="AV829" s="133" t="s">
        <v>4530</v>
      </c>
      <c r="AW829" s="133" t="s">
        <v>4531</v>
      </c>
      <c r="AX829" s="138" t="s">
        <v>8179</v>
      </c>
      <c r="AY829" s="138"/>
      <c r="AZ829" s="138"/>
      <c r="BA829" s="138"/>
      <c r="BB829" s="138"/>
      <c r="BC829" s="300">
        <v>2026063379</v>
      </c>
      <c r="BD829" s="300" t="s">
        <v>9672</v>
      </c>
      <c r="BE829" s="138"/>
    </row>
    <row r="830" spans="1:57" s="140" customFormat="1" ht="12" customHeight="1">
      <c r="A830" s="119">
        <v>2014</v>
      </c>
      <c r="B830" s="142" t="s">
        <v>138</v>
      </c>
      <c r="C830" s="119" t="s">
        <v>4438</v>
      </c>
      <c r="D830" s="131">
        <v>5700150308</v>
      </c>
      <c r="E830" s="131" t="str">
        <f t="shared" si="41"/>
        <v>SIM</v>
      </c>
      <c r="F830" s="131" t="str">
        <f t="shared" si="42"/>
        <v>SIM</v>
      </c>
      <c r="G830" s="132">
        <v>41901</v>
      </c>
      <c r="H830" s="119" t="s">
        <v>87</v>
      </c>
      <c r="I830" s="119" t="s">
        <v>45</v>
      </c>
      <c r="J830" s="119">
        <v>192</v>
      </c>
      <c r="K830" s="119">
        <v>448</v>
      </c>
      <c r="L830" s="119">
        <v>8</v>
      </c>
      <c r="M830" s="119">
        <v>8</v>
      </c>
      <c r="N830" s="119">
        <v>16</v>
      </c>
      <c r="O830" s="119" t="s">
        <v>43</v>
      </c>
      <c r="P830" s="119" t="s">
        <v>43</v>
      </c>
      <c r="Q830" s="133" t="s">
        <v>46</v>
      </c>
      <c r="R830" s="134" t="s">
        <v>18</v>
      </c>
      <c r="S830" s="134" t="s">
        <v>8851</v>
      </c>
      <c r="T830" s="134" t="s">
        <v>63</v>
      </c>
      <c r="U830" s="119">
        <v>11</v>
      </c>
      <c r="V830" s="134" t="s">
        <v>4684</v>
      </c>
      <c r="W830" s="135" t="s">
        <v>3097</v>
      </c>
      <c r="X830" s="136" t="str">
        <f t="shared" si="43"/>
        <v>11176CIBUQ</v>
      </c>
      <c r="Y830" s="137" t="s">
        <v>4685</v>
      </c>
      <c r="Z830" s="119" t="s">
        <v>497</v>
      </c>
      <c r="AA830" s="119" t="s">
        <v>498</v>
      </c>
      <c r="AB830" s="131" t="s">
        <v>4686</v>
      </c>
      <c r="AC830" s="119" t="s">
        <v>87</v>
      </c>
      <c r="AD830" s="119" t="s">
        <v>42</v>
      </c>
      <c r="AE830" s="119" t="s">
        <v>500</v>
      </c>
      <c r="AF830" s="119" t="s">
        <v>501</v>
      </c>
      <c r="AG830" s="119" t="s">
        <v>1170</v>
      </c>
      <c r="AH830" s="119"/>
      <c r="AI830" s="119" t="s">
        <v>1788</v>
      </c>
      <c r="AJ830" s="133" t="s">
        <v>124</v>
      </c>
      <c r="AK830" s="133" t="s">
        <v>123</v>
      </c>
      <c r="AL830" s="133"/>
      <c r="AM830" s="133"/>
      <c r="AN830" s="133" t="s">
        <v>42</v>
      </c>
      <c r="AO830" s="133" t="s">
        <v>42</v>
      </c>
      <c r="AP830" s="133" t="s">
        <v>812</v>
      </c>
      <c r="AQ830" s="133" t="s">
        <v>71</v>
      </c>
      <c r="AR830" s="137"/>
      <c r="AS830" s="137"/>
      <c r="AT830" s="137"/>
      <c r="AU830" s="133">
        <v>1002066740</v>
      </c>
      <c r="AV830" s="133" t="s">
        <v>4687</v>
      </c>
      <c r="AW830" s="133" t="s">
        <v>4688</v>
      </c>
      <c r="AX830" s="138"/>
      <c r="AY830" s="138"/>
      <c r="AZ830" s="138"/>
      <c r="BA830" s="138"/>
      <c r="BB830" s="138"/>
      <c r="BC830" s="300">
        <v>1892063257</v>
      </c>
      <c r="BD830" s="300" t="s">
        <v>9673</v>
      </c>
      <c r="BE830" s="138"/>
    </row>
    <row r="831" spans="1:57" s="140" customFormat="1" ht="12" customHeight="1">
      <c r="A831" s="119">
        <v>2014</v>
      </c>
      <c r="B831" s="142" t="s">
        <v>138</v>
      </c>
      <c r="C831" s="119" t="s">
        <v>4438</v>
      </c>
      <c r="D831" s="131">
        <v>5700136768</v>
      </c>
      <c r="E831" s="131" t="str">
        <f t="shared" si="41"/>
        <v>SIM</v>
      </c>
      <c r="F831" s="131" t="str">
        <f t="shared" si="42"/>
        <v>SIM</v>
      </c>
      <c r="G831" s="132">
        <v>42164</v>
      </c>
      <c r="H831" s="119" t="s">
        <v>44</v>
      </c>
      <c r="I831" s="119" t="s">
        <v>62</v>
      </c>
      <c r="J831" s="119">
        <v>192</v>
      </c>
      <c r="K831" s="119">
        <v>432</v>
      </c>
      <c r="L831" s="119">
        <v>4</v>
      </c>
      <c r="M831" s="119">
        <v>4</v>
      </c>
      <c r="N831" s="119">
        <v>32</v>
      </c>
      <c r="O831" s="119" t="s">
        <v>43</v>
      </c>
      <c r="P831" s="119" t="s">
        <v>43</v>
      </c>
      <c r="Q831" s="133" t="s">
        <v>43</v>
      </c>
      <c r="R831" s="134" t="s">
        <v>18</v>
      </c>
      <c r="S831" s="134" t="s">
        <v>8851</v>
      </c>
      <c r="T831" s="134" t="s">
        <v>63</v>
      </c>
      <c r="U831" s="119">
        <v>11</v>
      </c>
      <c r="V831" s="134" t="s">
        <v>3926</v>
      </c>
      <c r="W831" s="135" t="s">
        <v>4080</v>
      </c>
      <c r="X831" s="136" t="str">
        <f t="shared" si="43"/>
        <v>11000JMBUR</v>
      </c>
      <c r="Y831" s="137" t="s">
        <v>4532</v>
      </c>
      <c r="Z831" s="119" t="s">
        <v>346</v>
      </c>
      <c r="AA831" s="119" t="s">
        <v>416</v>
      </c>
      <c r="AB831" s="131" t="s">
        <v>4533</v>
      </c>
      <c r="AC831" s="119" t="s">
        <v>87</v>
      </c>
      <c r="AD831" s="119" t="s">
        <v>42</v>
      </c>
      <c r="AE831" s="119" t="s">
        <v>4534</v>
      </c>
      <c r="AF831" s="119" t="s">
        <v>4535</v>
      </c>
      <c r="AG831" s="119" t="s">
        <v>4536</v>
      </c>
      <c r="AH831" s="119"/>
      <c r="AI831" s="119" t="s">
        <v>4537</v>
      </c>
      <c r="AJ831" s="133" t="s">
        <v>123</v>
      </c>
      <c r="AK831" s="133" t="s">
        <v>124</v>
      </c>
      <c r="AL831" s="133"/>
      <c r="AM831" s="133"/>
      <c r="AN831" s="133" t="s">
        <v>42</v>
      </c>
      <c r="AO831" s="133" t="s">
        <v>42</v>
      </c>
      <c r="AP831" s="133" t="s">
        <v>183</v>
      </c>
      <c r="AQ831" s="133" t="s">
        <v>71</v>
      </c>
      <c r="AR831" s="137"/>
      <c r="AS831" s="137"/>
      <c r="AT831" s="137"/>
      <c r="AU831" s="133">
        <v>1002033486</v>
      </c>
      <c r="AV831" s="133" t="s">
        <v>8287</v>
      </c>
      <c r="AW831" s="133" t="s">
        <v>8287</v>
      </c>
      <c r="AX831" s="138" t="s">
        <v>8179</v>
      </c>
      <c r="AY831" s="138"/>
      <c r="AZ831" s="138"/>
      <c r="BA831" s="138"/>
      <c r="BB831" s="138"/>
      <c r="BC831" s="300">
        <v>2026063379</v>
      </c>
      <c r="BD831" s="300" t="s">
        <v>9674</v>
      </c>
      <c r="BE831" s="138"/>
    </row>
    <row r="832" spans="1:57" s="140" customFormat="1" ht="12" customHeight="1">
      <c r="A832" s="119">
        <v>2014</v>
      </c>
      <c r="B832" s="142" t="s">
        <v>138</v>
      </c>
      <c r="C832" s="119" t="s">
        <v>4438</v>
      </c>
      <c r="D832" s="131">
        <v>5700170098</v>
      </c>
      <c r="E832" s="131" t="str">
        <f t="shared" si="41"/>
        <v>SIM</v>
      </c>
      <c r="F832" s="131" t="str">
        <f t="shared" si="42"/>
        <v>SIM</v>
      </c>
      <c r="G832" s="132">
        <v>41758</v>
      </c>
      <c r="H832" s="119" t="s">
        <v>44</v>
      </c>
      <c r="I832" s="119" t="s">
        <v>62</v>
      </c>
      <c r="J832" s="119">
        <v>192</v>
      </c>
      <c r="K832" s="119">
        <v>432</v>
      </c>
      <c r="L832" s="119">
        <v>4</v>
      </c>
      <c r="M832" s="119">
        <v>4</v>
      </c>
      <c r="N832" s="119">
        <v>32</v>
      </c>
      <c r="O832" s="119" t="s">
        <v>43</v>
      </c>
      <c r="P832" s="119" t="s">
        <v>43</v>
      </c>
      <c r="Q832" s="133" t="s">
        <v>43</v>
      </c>
      <c r="R832" s="134" t="s">
        <v>18</v>
      </c>
      <c r="S832" s="134" t="s">
        <v>8851</v>
      </c>
      <c r="T832" s="134" t="s">
        <v>63</v>
      </c>
      <c r="U832" s="119">
        <v>11</v>
      </c>
      <c r="V832" s="134" t="s">
        <v>5068</v>
      </c>
      <c r="W832" s="135" t="s">
        <v>4080</v>
      </c>
      <c r="X832" s="136" t="str">
        <f t="shared" si="43"/>
        <v>11589VNBUR</v>
      </c>
      <c r="Y832" s="137" t="s">
        <v>5069</v>
      </c>
      <c r="Z832" s="119" t="s">
        <v>684</v>
      </c>
      <c r="AA832" s="119" t="s">
        <v>1792</v>
      </c>
      <c r="AB832" s="131" t="s">
        <v>5070</v>
      </c>
      <c r="AC832" s="119" t="s">
        <v>87</v>
      </c>
      <c r="AD832" s="119" t="s">
        <v>42</v>
      </c>
      <c r="AE832" s="119" t="s">
        <v>1794</v>
      </c>
      <c r="AF832" s="119" t="s">
        <v>501</v>
      </c>
      <c r="AG832" s="119" t="s">
        <v>1170</v>
      </c>
      <c r="AH832" s="119"/>
      <c r="AI832" s="119" t="s">
        <v>503</v>
      </c>
      <c r="AJ832" s="133" t="s">
        <v>123</v>
      </c>
      <c r="AK832" s="133" t="s">
        <v>124</v>
      </c>
      <c r="AL832" s="133"/>
      <c r="AM832" s="133"/>
      <c r="AN832" s="133" t="s">
        <v>42</v>
      </c>
      <c r="AO832" s="133" t="s">
        <v>42</v>
      </c>
      <c r="AP832" s="133" t="s">
        <v>70</v>
      </c>
      <c r="AQ832" s="133" t="s">
        <v>126</v>
      </c>
      <c r="AR832" s="137"/>
      <c r="AS832" s="137"/>
      <c r="AT832" s="137"/>
      <c r="AU832" s="133">
        <v>1001891667</v>
      </c>
      <c r="AV832" s="133" t="s">
        <v>5071</v>
      </c>
      <c r="AW832" s="133" t="s">
        <v>5072</v>
      </c>
      <c r="AX832" s="138" t="s">
        <v>8179</v>
      </c>
      <c r="AY832" s="138"/>
      <c r="AZ832" s="138"/>
      <c r="BA832" s="138"/>
      <c r="BB832" s="138"/>
      <c r="BC832" s="300">
        <v>2026063379</v>
      </c>
      <c r="BD832" s="300" t="s">
        <v>9675</v>
      </c>
      <c r="BE832" s="138"/>
    </row>
    <row r="833" spans="1:57" s="140" customFormat="1" ht="12" customHeight="1">
      <c r="A833" s="119">
        <v>2014</v>
      </c>
      <c r="B833" s="142" t="s">
        <v>138</v>
      </c>
      <c r="C833" s="119" t="s">
        <v>4438</v>
      </c>
      <c r="D833" s="131">
        <v>5700223567</v>
      </c>
      <c r="E833" s="131" t="str">
        <f t="shared" si="41"/>
        <v>SIM</v>
      </c>
      <c r="F833" s="131" t="str">
        <f t="shared" si="42"/>
        <v>SIM</v>
      </c>
      <c r="G833" s="132">
        <v>41933</v>
      </c>
      <c r="H833" s="119" t="s">
        <v>44</v>
      </c>
      <c r="I833" s="119" t="s">
        <v>62</v>
      </c>
      <c r="J833" s="119">
        <v>192</v>
      </c>
      <c r="K833" s="119">
        <v>432</v>
      </c>
      <c r="L833" s="119">
        <v>4</v>
      </c>
      <c r="M833" s="119">
        <v>4</v>
      </c>
      <c r="N833" s="119">
        <v>32</v>
      </c>
      <c r="O833" s="119" t="s">
        <v>43</v>
      </c>
      <c r="P833" s="119" t="s">
        <v>43</v>
      </c>
      <c r="Q833" s="133" t="s">
        <v>43</v>
      </c>
      <c r="R833" s="134" t="s">
        <v>18</v>
      </c>
      <c r="S833" s="134" t="s">
        <v>8851</v>
      </c>
      <c r="T833" s="134" t="s">
        <v>63</v>
      </c>
      <c r="U833" s="119">
        <v>11</v>
      </c>
      <c r="V833" s="134" t="s">
        <v>4216</v>
      </c>
      <c r="W833" s="135" t="s">
        <v>4895</v>
      </c>
      <c r="X833" s="136" t="str">
        <f t="shared" si="43"/>
        <v>11370JICBL</v>
      </c>
      <c r="Y833" s="137" t="s">
        <v>4896</v>
      </c>
      <c r="Z833" s="119" t="s">
        <v>116</v>
      </c>
      <c r="AA833" s="119" t="s">
        <v>117</v>
      </c>
      <c r="AB833" s="131" t="s">
        <v>4897</v>
      </c>
      <c r="AC833" s="119" t="s">
        <v>52</v>
      </c>
      <c r="AD833" s="119" t="s">
        <v>339</v>
      </c>
      <c r="AE833" s="119" t="s">
        <v>254</v>
      </c>
      <c r="AF833" s="119" t="s">
        <v>120</v>
      </c>
      <c r="AG833" s="119" t="s">
        <v>121</v>
      </c>
      <c r="AH833" s="119"/>
      <c r="AI833" s="138" t="s">
        <v>4411</v>
      </c>
      <c r="AJ833" s="133" t="s">
        <v>123</v>
      </c>
      <c r="AK833" s="133" t="s">
        <v>124</v>
      </c>
      <c r="AL833" s="133"/>
      <c r="AM833" s="133"/>
      <c r="AN833" s="133" t="s">
        <v>731</v>
      </c>
      <c r="AO833" s="133" t="s">
        <v>42</v>
      </c>
      <c r="AP833" s="133" t="s">
        <v>202</v>
      </c>
      <c r="AQ833" s="133" t="s">
        <v>126</v>
      </c>
      <c r="AR833" s="137"/>
      <c r="AS833" s="137"/>
      <c r="AT833" s="137"/>
      <c r="AU833" s="133" t="s">
        <v>8190</v>
      </c>
      <c r="AV833" s="133" t="s">
        <v>8287</v>
      </c>
      <c r="AW833" s="133" t="s">
        <v>8287</v>
      </c>
      <c r="AX833" s="138" t="s">
        <v>8179</v>
      </c>
      <c r="AY833" s="138"/>
      <c r="AZ833" s="138"/>
      <c r="BA833" s="138"/>
      <c r="BB833" s="138"/>
      <c r="BC833" s="300">
        <v>2026063379</v>
      </c>
      <c r="BD833" s="300" t="s">
        <v>9676</v>
      </c>
      <c r="BE833" s="138"/>
    </row>
    <row r="834" spans="1:57" s="140" customFormat="1" ht="12" customHeight="1">
      <c r="A834" s="119">
        <v>2014</v>
      </c>
      <c r="B834" s="142" t="s">
        <v>138</v>
      </c>
      <c r="C834" s="119" t="s">
        <v>4438</v>
      </c>
      <c r="D834" s="131">
        <v>5700150170</v>
      </c>
      <c r="E834" s="131" t="str">
        <f t="shared" si="41"/>
        <v>SIM</v>
      </c>
      <c r="F834" s="131" t="str">
        <f t="shared" si="42"/>
        <v>SIM</v>
      </c>
      <c r="G834" s="132">
        <v>41981</v>
      </c>
      <c r="H834" s="119" t="s">
        <v>87</v>
      </c>
      <c r="I834" s="119" t="s">
        <v>45</v>
      </c>
      <c r="J834" s="119">
        <v>192</v>
      </c>
      <c r="K834" s="119">
        <v>448</v>
      </c>
      <c r="L834" s="119">
        <v>8</v>
      </c>
      <c r="M834" s="119">
        <v>8</v>
      </c>
      <c r="N834" s="119">
        <v>16</v>
      </c>
      <c r="O834" s="119" t="s">
        <v>43</v>
      </c>
      <c r="P834" s="119" t="s">
        <v>43</v>
      </c>
      <c r="Q834" s="133" t="s">
        <v>46</v>
      </c>
      <c r="R834" s="134" t="s">
        <v>18</v>
      </c>
      <c r="S834" s="134" t="s">
        <v>8851</v>
      </c>
      <c r="T834" s="134" t="s">
        <v>63</v>
      </c>
      <c r="U834" s="119">
        <v>11</v>
      </c>
      <c r="V834" s="134">
        <v>11633</v>
      </c>
      <c r="W834" s="135" t="s">
        <v>5079</v>
      </c>
      <c r="X834" s="136" t="str">
        <f t="shared" si="43"/>
        <v>11633PSCEU</v>
      </c>
      <c r="Y834" s="137" t="s">
        <v>5080</v>
      </c>
      <c r="Z834" s="119" t="s">
        <v>1829</v>
      </c>
      <c r="AA834" s="155" t="s">
        <v>1281</v>
      </c>
      <c r="AB834" s="131" t="s">
        <v>5081</v>
      </c>
      <c r="AC834" s="119" t="s">
        <v>87</v>
      </c>
      <c r="AD834" s="119" t="s">
        <v>42</v>
      </c>
      <c r="AE834" s="119" t="s">
        <v>1853</v>
      </c>
      <c r="AF834" s="119" t="s">
        <v>120</v>
      </c>
      <c r="AG834" s="119" t="s">
        <v>121</v>
      </c>
      <c r="AH834" s="119"/>
      <c r="AI834" s="138" t="s">
        <v>4411</v>
      </c>
      <c r="AJ834" s="133" t="s">
        <v>124</v>
      </c>
      <c r="AK834" s="133" t="s">
        <v>123</v>
      </c>
      <c r="AL834" s="133"/>
      <c r="AM834" s="133"/>
      <c r="AN834" s="133" t="s">
        <v>731</v>
      </c>
      <c r="AO834" s="133" t="s">
        <v>42</v>
      </c>
      <c r="AP834" s="133" t="s">
        <v>183</v>
      </c>
      <c r="AQ834" s="133" t="s">
        <v>71</v>
      </c>
      <c r="AR834" s="137"/>
      <c r="AS834" s="137"/>
      <c r="AT834" s="137"/>
      <c r="AU834" s="133">
        <v>1002273851</v>
      </c>
      <c r="AV834" s="133" t="s">
        <v>5082</v>
      </c>
      <c r="AW834" s="133" t="s">
        <v>5083</v>
      </c>
      <c r="AX834" s="138"/>
      <c r="AY834" s="138"/>
      <c r="AZ834" s="138"/>
      <c r="BA834" s="138"/>
      <c r="BB834" s="138"/>
      <c r="BC834" s="300">
        <v>1892063257</v>
      </c>
      <c r="BD834" s="300" t="s">
        <v>9677</v>
      </c>
      <c r="BE834" s="138"/>
    </row>
    <row r="835" spans="1:57" s="140" customFormat="1" ht="12" customHeight="1">
      <c r="A835" s="119">
        <v>2014</v>
      </c>
      <c r="B835" s="142" t="s">
        <v>138</v>
      </c>
      <c r="C835" s="119" t="s">
        <v>4438</v>
      </c>
      <c r="D835" s="131">
        <v>5700136772</v>
      </c>
      <c r="E835" s="131" t="str">
        <f t="shared" si="41"/>
        <v>SIM</v>
      </c>
      <c r="F835" s="131" t="str">
        <f t="shared" si="42"/>
        <v>SIM</v>
      </c>
      <c r="G835" s="132">
        <v>41909</v>
      </c>
      <c r="H835" s="119" t="s">
        <v>44</v>
      </c>
      <c r="I835" s="119" t="s">
        <v>62</v>
      </c>
      <c r="J835" s="119">
        <v>192</v>
      </c>
      <c r="K835" s="119">
        <v>432</v>
      </c>
      <c r="L835" s="119">
        <v>4</v>
      </c>
      <c r="M835" s="119">
        <v>4</v>
      </c>
      <c r="N835" s="119">
        <v>32</v>
      </c>
      <c r="O835" s="119" t="s">
        <v>43</v>
      </c>
      <c r="P835" s="119" t="s">
        <v>43</v>
      </c>
      <c r="Q835" s="133" t="s">
        <v>43</v>
      </c>
      <c r="R835" s="134" t="s">
        <v>18</v>
      </c>
      <c r="S835" s="134" t="s">
        <v>8851</v>
      </c>
      <c r="T835" s="134" t="s">
        <v>63</v>
      </c>
      <c r="U835" s="119">
        <v>11</v>
      </c>
      <c r="V835" s="134">
        <v>11300</v>
      </c>
      <c r="W835" s="135" t="s">
        <v>4858</v>
      </c>
      <c r="X835" s="136" t="str">
        <f t="shared" si="43"/>
        <v>11300BSCHA</v>
      </c>
      <c r="Y835" s="137" t="s">
        <v>4859</v>
      </c>
      <c r="Z835" s="119" t="s">
        <v>180</v>
      </c>
      <c r="AA835" s="119" t="s">
        <v>181</v>
      </c>
      <c r="AB835" s="131" t="s">
        <v>4860</v>
      </c>
      <c r="AC835" s="119" t="s">
        <v>52</v>
      </c>
      <c r="AD835" s="119" t="s">
        <v>1188</v>
      </c>
      <c r="AE835" s="119" t="s">
        <v>145</v>
      </c>
      <c r="AF835" s="119" t="s">
        <v>146</v>
      </c>
      <c r="AG835" s="119" t="s">
        <v>147</v>
      </c>
      <c r="AH835" s="119"/>
      <c r="AI835" s="133" t="s">
        <v>148</v>
      </c>
      <c r="AJ835" s="133" t="s">
        <v>124</v>
      </c>
      <c r="AK835" s="133" t="s">
        <v>123</v>
      </c>
      <c r="AL835" s="133"/>
      <c r="AM835" s="133"/>
      <c r="AN835" s="133" t="s">
        <v>42</v>
      </c>
      <c r="AO835" s="133" t="s">
        <v>42</v>
      </c>
      <c r="AP835" s="133" t="s">
        <v>112</v>
      </c>
      <c r="AQ835" s="133" t="s">
        <v>102</v>
      </c>
      <c r="AR835" s="137"/>
      <c r="AS835" s="137"/>
      <c r="AT835" s="137" t="s">
        <v>4861</v>
      </c>
      <c r="AU835" s="133">
        <v>1001913920</v>
      </c>
      <c r="AV835" s="133" t="s">
        <v>4862</v>
      </c>
      <c r="AW835" s="133" t="s">
        <v>4863</v>
      </c>
      <c r="AX835" s="138" t="s">
        <v>8179</v>
      </c>
      <c r="AY835" s="138"/>
      <c r="AZ835" s="138"/>
      <c r="BA835" s="138"/>
      <c r="BB835" s="138"/>
      <c r="BC835" s="300">
        <v>2026063379</v>
      </c>
      <c r="BD835" s="300" t="s">
        <v>9678</v>
      </c>
      <c r="BE835" s="138"/>
    </row>
    <row r="836" spans="1:57" s="140" customFormat="1" ht="12" customHeight="1">
      <c r="A836" s="119">
        <v>2014</v>
      </c>
      <c r="B836" s="142" t="s">
        <v>138</v>
      </c>
      <c r="C836" s="119" t="s">
        <v>4438</v>
      </c>
      <c r="D836" s="131">
        <v>5700181669</v>
      </c>
      <c r="E836" s="131" t="str">
        <f t="shared" si="41"/>
        <v>SIM</v>
      </c>
      <c r="F836" s="131" t="str">
        <f t="shared" si="42"/>
        <v>SIM</v>
      </c>
      <c r="G836" s="132">
        <v>41856</v>
      </c>
      <c r="H836" s="119" t="s">
        <v>87</v>
      </c>
      <c r="I836" s="119" t="s">
        <v>45</v>
      </c>
      <c r="J836" s="119">
        <v>192</v>
      </c>
      <c r="K836" s="119">
        <v>448</v>
      </c>
      <c r="L836" s="119">
        <v>8</v>
      </c>
      <c r="M836" s="119">
        <v>8</v>
      </c>
      <c r="N836" s="119">
        <v>16</v>
      </c>
      <c r="O836" s="119" t="s">
        <v>43</v>
      </c>
      <c r="P836" s="119" t="s">
        <v>43</v>
      </c>
      <c r="Q836" s="133" t="s">
        <v>46</v>
      </c>
      <c r="R836" s="134" t="s">
        <v>18</v>
      </c>
      <c r="S836" s="134" t="s">
        <v>8851</v>
      </c>
      <c r="T836" s="134" t="s">
        <v>47</v>
      </c>
      <c r="U836" s="119">
        <v>11</v>
      </c>
      <c r="V836" s="134" t="s">
        <v>3926</v>
      </c>
      <c r="W836" s="135" t="s">
        <v>4581</v>
      </c>
      <c r="X836" s="136" t="str">
        <f t="shared" si="43"/>
        <v>11000MDCRX</v>
      </c>
      <c r="Y836" s="137" t="s">
        <v>4582</v>
      </c>
      <c r="Z836" s="119" t="s">
        <v>346</v>
      </c>
      <c r="AA836" s="119" t="s">
        <v>67</v>
      </c>
      <c r="AB836" s="131" t="s">
        <v>4583</v>
      </c>
      <c r="AC836" s="119" t="s">
        <v>348</v>
      </c>
      <c r="AD836" s="119" t="s">
        <v>42</v>
      </c>
      <c r="AE836" s="119" t="s">
        <v>906</v>
      </c>
      <c r="AF836" s="119" t="s">
        <v>350</v>
      </c>
      <c r="AG836" s="119" t="s">
        <v>351</v>
      </c>
      <c r="AH836" s="142"/>
      <c r="AI836" s="133" t="s">
        <v>811</v>
      </c>
      <c r="AJ836" s="133" t="s">
        <v>123</v>
      </c>
      <c r="AK836" s="133" t="s">
        <v>124</v>
      </c>
      <c r="AL836" s="133"/>
      <c r="AM836" s="133"/>
      <c r="AN836" s="133" t="s">
        <v>42</v>
      </c>
      <c r="AO836" s="133" t="s">
        <v>42</v>
      </c>
      <c r="AP836" s="133" t="s">
        <v>183</v>
      </c>
      <c r="AQ836" s="133" t="s">
        <v>71</v>
      </c>
      <c r="AR836" s="137"/>
      <c r="AS836" s="137"/>
      <c r="AT836" s="137"/>
      <c r="AU836" s="133">
        <v>1002065175</v>
      </c>
      <c r="AV836" s="133" t="s">
        <v>4584</v>
      </c>
      <c r="AW836" s="133" t="s">
        <v>4585</v>
      </c>
      <c r="AX836" s="138"/>
      <c r="AY836" s="138"/>
      <c r="AZ836" s="138"/>
      <c r="BA836" s="138"/>
      <c r="BB836" s="138"/>
      <c r="BC836" s="300">
        <v>1892063257</v>
      </c>
      <c r="BD836" s="300" t="s">
        <v>9679</v>
      </c>
      <c r="BE836" s="138"/>
    </row>
    <row r="837" spans="1:57" s="140" customFormat="1" ht="12" customHeight="1">
      <c r="A837" s="119">
        <v>2014</v>
      </c>
      <c r="B837" s="142" t="s">
        <v>138</v>
      </c>
      <c r="C837" s="119" t="s">
        <v>4438</v>
      </c>
      <c r="D837" s="131">
        <v>5700166501</v>
      </c>
      <c r="E837" s="131" t="str">
        <f t="shared" si="41"/>
        <v>SIM</v>
      </c>
      <c r="F837" s="131" t="str">
        <f t="shared" si="42"/>
        <v>SIM</v>
      </c>
      <c r="G837" s="132">
        <v>41960</v>
      </c>
      <c r="H837" s="119" t="s">
        <v>87</v>
      </c>
      <c r="I837" s="119" t="s">
        <v>45</v>
      </c>
      <c r="J837" s="119">
        <v>192</v>
      </c>
      <c r="K837" s="119">
        <v>448</v>
      </c>
      <c r="L837" s="119">
        <v>8</v>
      </c>
      <c r="M837" s="119">
        <v>8</v>
      </c>
      <c r="N837" s="119">
        <v>16</v>
      </c>
      <c r="O837" s="119" t="s">
        <v>43</v>
      </c>
      <c r="P837" s="119" t="s">
        <v>43</v>
      </c>
      <c r="Q837" s="133" t="s">
        <v>46</v>
      </c>
      <c r="R837" s="134" t="s">
        <v>18</v>
      </c>
      <c r="S837" s="134" t="s">
        <v>8851</v>
      </c>
      <c r="T837" s="134" t="s">
        <v>63</v>
      </c>
      <c r="U837" s="119">
        <v>11</v>
      </c>
      <c r="V837" s="134" t="s">
        <v>4155</v>
      </c>
      <c r="W837" s="135" t="s">
        <v>4864</v>
      </c>
      <c r="X837" s="136" t="str">
        <f t="shared" si="43"/>
        <v>11300BSCVC</v>
      </c>
      <c r="Y837" s="137" t="s">
        <v>4865</v>
      </c>
      <c r="Z837" s="119" t="s">
        <v>180</v>
      </c>
      <c r="AA837" s="119" t="s">
        <v>181</v>
      </c>
      <c r="AB837" s="131" t="s">
        <v>4866</v>
      </c>
      <c r="AC837" s="119" t="s">
        <v>52</v>
      </c>
      <c r="AD837" s="119" t="s">
        <v>1188</v>
      </c>
      <c r="AE837" s="119" t="s">
        <v>145</v>
      </c>
      <c r="AF837" s="119" t="s">
        <v>146</v>
      </c>
      <c r="AG837" s="119" t="s">
        <v>147</v>
      </c>
      <c r="AH837" s="119"/>
      <c r="AI837" s="119" t="s">
        <v>3931</v>
      </c>
      <c r="AJ837" s="133" t="s">
        <v>124</v>
      </c>
      <c r="AK837" s="133" t="s">
        <v>123</v>
      </c>
      <c r="AL837" s="133"/>
      <c r="AM837" s="133"/>
      <c r="AN837" s="133" t="s">
        <v>42</v>
      </c>
      <c r="AO837" s="133" t="s">
        <v>42</v>
      </c>
      <c r="AP837" s="133" t="s">
        <v>183</v>
      </c>
      <c r="AQ837" s="133" t="s">
        <v>71</v>
      </c>
      <c r="AR837" s="137"/>
      <c r="AS837" s="137"/>
      <c r="AT837" s="137"/>
      <c r="AU837" s="133">
        <v>1002273819</v>
      </c>
      <c r="AV837" s="133" t="s">
        <v>4867</v>
      </c>
      <c r="AW837" s="133" t="s">
        <v>4868</v>
      </c>
      <c r="AX837" s="138"/>
      <c r="AY837" s="138"/>
      <c r="AZ837" s="138"/>
      <c r="BA837" s="138"/>
      <c r="BB837" s="138"/>
      <c r="BC837" s="300">
        <v>1892063257</v>
      </c>
      <c r="BD837" s="300" t="s">
        <v>9680</v>
      </c>
      <c r="BE837" s="138"/>
    </row>
    <row r="838" spans="1:57" s="140" customFormat="1" ht="12" customHeight="1">
      <c r="A838" s="119">
        <v>2014</v>
      </c>
      <c r="B838" s="142" t="s">
        <v>138</v>
      </c>
      <c r="C838" s="119" t="s">
        <v>4438</v>
      </c>
      <c r="D838" s="131">
        <v>5700150167</v>
      </c>
      <c r="E838" s="131" t="str">
        <f t="shared" si="41"/>
        <v>SIM</v>
      </c>
      <c r="F838" s="131" t="str">
        <f t="shared" si="42"/>
        <v>SIM</v>
      </c>
      <c r="G838" s="132">
        <v>42011</v>
      </c>
      <c r="H838" s="119" t="s">
        <v>87</v>
      </c>
      <c r="I838" s="119" t="s">
        <v>45</v>
      </c>
      <c r="J838" s="119">
        <v>192</v>
      </c>
      <c r="K838" s="119">
        <v>448</v>
      </c>
      <c r="L838" s="119">
        <v>8</v>
      </c>
      <c r="M838" s="119">
        <v>8</v>
      </c>
      <c r="N838" s="119">
        <v>16</v>
      </c>
      <c r="O838" s="119" t="s">
        <v>43</v>
      </c>
      <c r="P838" s="119" t="s">
        <v>43</v>
      </c>
      <c r="Q838" s="133" t="s">
        <v>46</v>
      </c>
      <c r="R838" s="134" t="s">
        <v>18</v>
      </c>
      <c r="S838" s="134" t="s">
        <v>8851</v>
      </c>
      <c r="T838" s="134" t="s">
        <v>63</v>
      </c>
      <c r="U838" s="119">
        <v>11</v>
      </c>
      <c r="V838" s="134" t="s">
        <v>4387</v>
      </c>
      <c r="W838" s="135" t="s">
        <v>5101</v>
      </c>
      <c r="X838" s="136" t="str">
        <f t="shared" si="43"/>
        <v>11892CCEXI</v>
      </c>
      <c r="Y838" s="137" t="s">
        <v>5102</v>
      </c>
      <c r="Z838" s="119" t="s">
        <v>1930</v>
      </c>
      <c r="AA838" s="119" t="s">
        <v>5103</v>
      </c>
      <c r="AB838" s="131" t="s">
        <v>5104</v>
      </c>
      <c r="AC838" s="119" t="s">
        <v>52</v>
      </c>
      <c r="AD838" s="119" t="s">
        <v>42</v>
      </c>
      <c r="AE838" s="119" t="s">
        <v>5105</v>
      </c>
      <c r="AF838" s="119" t="s">
        <v>146</v>
      </c>
      <c r="AG838" s="119" t="s">
        <v>147</v>
      </c>
      <c r="AH838" s="119"/>
      <c r="AI838" s="119" t="s">
        <v>3931</v>
      </c>
      <c r="AJ838" s="133" t="s">
        <v>124</v>
      </c>
      <c r="AK838" s="133" t="s">
        <v>123</v>
      </c>
      <c r="AL838" s="133"/>
      <c r="AM838" s="133"/>
      <c r="AN838" s="133" t="s">
        <v>731</v>
      </c>
      <c r="AO838" s="133" t="s">
        <v>125</v>
      </c>
      <c r="AP838" s="133" t="s">
        <v>183</v>
      </c>
      <c r="AQ838" s="133" t="s">
        <v>71</v>
      </c>
      <c r="AR838" s="137"/>
      <c r="AS838" s="137"/>
      <c r="AT838" s="137"/>
      <c r="AU838" s="133">
        <v>1002273878</v>
      </c>
      <c r="AV838" s="133" t="s">
        <v>5106</v>
      </c>
      <c r="AW838" s="133" t="s">
        <v>5107</v>
      </c>
      <c r="AX838" s="138"/>
      <c r="AY838" s="138"/>
      <c r="AZ838" s="138"/>
      <c r="BA838" s="138"/>
      <c r="BB838" s="138"/>
      <c r="BC838" s="300">
        <v>1892063257</v>
      </c>
      <c r="BD838" s="300" t="s">
        <v>9681</v>
      </c>
      <c r="BE838" s="138"/>
    </row>
    <row r="839" spans="1:57" s="140" customFormat="1" ht="12" customHeight="1">
      <c r="A839" s="119">
        <v>2014</v>
      </c>
      <c r="B839" s="142" t="s">
        <v>138</v>
      </c>
      <c r="C839" s="119" t="s">
        <v>4438</v>
      </c>
      <c r="D839" s="131">
        <v>5700150173</v>
      </c>
      <c r="E839" s="131" t="str">
        <f t="shared" si="41"/>
        <v>SIM</v>
      </c>
      <c r="F839" s="131" t="str">
        <f t="shared" si="42"/>
        <v>SIM</v>
      </c>
      <c r="G839" s="132">
        <v>41892</v>
      </c>
      <c r="H839" s="119" t="s">
        <v>87</v>
      </c>
      <c r="I839" s="119" t="s">
        <v>45</v>
      </c>
      <c r="J839" s="119">
        <v>192</v>
      </c>
      <c r="K839" s="119">
        <v>448</v>
      </c>
      <c r="L839" s="119">
        <v>8</v>
      </c>
      <c r="M839" s="119">
        <v>8</v>
      </c>
      <c r="N839" s="119">
        <v>16</v>
      </c>
      <c r="O839" s="119" t="s">
        <v>43</v>
      </c>
      <c r="P839" s="119" t="s">
        <v>43</v>
      </c>
      <c r="Q839" s="133" t="s">
        <v>46</v>
      </c>
      <c r="R839" s="134" t="s">
        <v>18</v>
      </c>
      <c r="S839" s="134" t="s">
        <v>8851</v>
      </c>
      <c r="T839" s="134" t="s">
        <v>63</v>
      </c>
      <c r="U839" s="119">
        <v>11</v>
      </c>
      <c r="V839" s="134" t="s">
        <v>4387</v>
      </c>
      <c r="W839" s="135" t="s">
        <v>5108</v>
      </c>
      <c r="X839" s="136" t="str">
        <f t="shared" si="43"/>
        <v>11892CCEYY</v>
      </c>
      <c r="Y839" s="137" t="s">
        <v>5109</v>
      </c>
      <c r="Z839" s="119" t="s">
        <v>1930</v>
      </c>
      <c r="AA839" s="119" t="s">
        <v>5103</v>
      </c>
      <c r="AB839" s="131" t="s">
        <v>5110</v>
      </c>
      <c r="AC839" s="119" t="s">
        <v>52</v>
      </c>
      <c r="AD839" s="119" t="s">
        <v>42</v>
      </c>
      <c r="AE839" s="119" t="s">
        <v>5105</v>
      </c>
      <c r="AF839" s="119" t="s">
        <v>146</v>
      </c>
      <c r="AG839" s="119" t="s">
        <v>147</v>
      </c>
      <c r="AH839" s="119"/>
      <c r="AI839" s="119" t="s">
        <v>3931</v>
      </c>
      <c r="AJ839" s="133" t="s">
        <v>124</v>
      </c>
      <c r="AK839" s="133" t="s">
        <v>123</v>
      </c>
      <c r="AL839" s="133"/>
      <c r="AM839" s="133"/>
      <c r="AN839" s="133" t="s">
        <v>42</v>
      </c>
      <c r="AO839" s="133" t="s">
        <v>42</v>
      </c>
      <c r="AP839" s="133" t="s">
        <v>183</v>
      </c>
      <c r="AQ839" s="133" t="s">
        <v>71</v>
      </c>
      <c r="AR839" s="137"/>
      <c r="AS839" s="137"/>
      <c r="AT839" s="137"/>
      <c r="AU839" s="133">
        <v>1002066686</v>
      </c>
      <c r="AV839" s="133" t="s">
        <v>5111</v>
      </c>
      <c r="AW839" s="133" t="s">
        <v>5112</v>
      </c>
      <c r="AX839" s="138"/>
      <c r="AY839" s="138"/>
      <c r="AZ839" s="138"/>
      <c r="BA839" s="138"/>
      <c r="BB839" s="138"/>
      <c r="BC839" s="300">
        <v>1892063257</v>
      </c>
      <c r="BD839" s="300" t="s">
        <v>9682</v>
      </c>
      <c r="BE839" s="138"/>
    </row>
    <row r="840" spans="1:57" s="140" customFormat="1" ht="12" customHeight="1">
      <c r="A840" s="119">
        <v>2014</v>
      </c>
      <c r="B840" s="142" t="s">
        <v>138</v>
      </c>
      <c r="C840" s="119" t="s">
        <v>4438</v>
      </c>
      <c r="D840" s="131">
        <v>5700181670</v>
      </c>
      <c r="E840" s="131" t="str">
        <f t="shared" si="41"/>
        <v>SIM</v>
      </c>
      <c r="F840" s="131" t="str">
        <f t="shared" si="42"/>
        <v>SIM</v>
      </c>
      <c r="G840" s="132">
        <v>41949</v>
      </c>
      <c r="H840" s="119" t="s">
        <v>87</v>
      </c>
      <c r="I840" s="119" t="s">
        <v>45</v>
      </c>
      <c r="J840" s="119">
        <v>192</v>
      </c>
      <c r="K840" s="119">
        <v>448</v>
      </c>
      <c r="L840" s="119">
        <v>8</v>
      </c>
      <c r="M840" s="119">
        <v>8</v>
      </c>
      <c r="N840" s="119">
        <v>16</v>
      </c>
      <c r="O840" s="119" t="s">
        <v>43</v>
      </c>
      <c r="P840" s="119" t="s">
        <v>43</v>
      </c>
      <c r="Q840" s="133" t="s">
        <v>46</v>
      </c>
      <c r="R840" s="134" t="s">
        <v>18</v>
      </c>
      <c r="S840" s="134" t="s">
        <v>8851</v>
      </c>
      <c r="T840" s="134" t="s">
        <v>63</v>
      </c>
      <c r="U840" s="119">
        <v>11</v>
      </c>
      <c r="V840" s="134" t="s">
        <v>4319</v>
      </c>
      <c r="W840" s="135" t="s">
        <v>4997</v>
      </c>
      <c r="X840" s="136" t="str">
        <f t="shared" si="43"/>
        <v>11548FZEZW</v>
      </c>
      <c r="Y840" s="137" t="s">
        <v>4998</v>
      </c>
      <c r="Z840" s="119" t="s">
        <v>4983</v>
      </c>
      <c r="AA840" s="119" t="s">
        <v>1692</v>
      </c>
      <c r="AB840" s="131" t="s">
        <v>4999</v>
      </c>
      <c r="AC840" s="119" t="s">
        <v>87</v>
      </c>
      <c r="AD840" s="119" t="s">
        <v>42</v>
      </c>
      <c r="AE840" s="119" t="s">
        <v>1694</v>
      </c>
      <c r="AF840" s="119" t="s">
        <v>120</v>
      </c>
      <c r="AG840" s="119" t="s">
        <v>121</v>
      </c>
      <c r="AH840" s="119"/>
      <c r="AI840" s="138" t="s">
        <v>4411</v>
      </c>
      <c r="AJ840" s="133" t="s">
        <v>123</v>
      </c>
      <c r="AK840" s="133" t="s">
        <v>124</v>
      </c>
      <c r="AL840" s="133"/>
      <c r="AM840" s="133"/>
      <c r="AN840" s="133" t="s">
        <v>42</v>
      </c>
      <c r="AO840" s="133" t="s">
        <v>42</v>
      </c>
      <c r="AP840" s="133" t="s">
        <v>1052</v>
      </c>
      <c r="AQ840" s="133" t="s">
        <v>102</v>
      </c>
      <c r="AR840" s="137"/>
      <c r="AS840" s="137"/>
      <c r="AT840" s="137"/>
      <c r="AU840" s="133">
        <v>1002066821</v>
      </c>
      <c r="AV840" s="133" t="s">
        <v>1709</v>
      </c>
      <c r="AW840" s="133" t="s">
        <v>1710</v>
      </c>
      <c r="AX840" s="138"/>
      <c r="AY840" s="138"/>
      <c r="AZ840" s="138"/>
      <c r="BA840" s="138"/>
      <c r="BB840" s="138"/>
      <c r="BC840" s="300">
        <v>1892063257</v>
      </c>
      <c r="BD840" s="300" t="s">
        <v>9683</v>
      </c>
      <c r="BE840" s="138"/>
    </row>
    <row r="841" spans="1:57" s="140" customFormat="1" ht="12" customHeight="1">
      <c r="A841" s="119">
        <v>2014</v>
      </c>
      <c r="B841" s="142" t="s">
        <v>138</v>
      </c>
      <c r="C841" s="119" t="s">
        <v>4438</v>
      </c>
      <c r="D841" s="131">
        <v>5700150147</v>
      </c>
      <c r="E841" s="131" t="str">
        <f t="shared" si="41"/>
        <v>SIM</v>
      </c>
      <c r="F841" s="131" t="str">
        <f t="shared" si="42"/>
        <v>SIM</v>
      </c>
      <c r="G841" s="132">
        <v>41915</v>
      </c>
      <c r="H841" s="119" t="s">
        <v>87</v>
      </c>
      <c r="I841" s="119" t="s">
        <v>45</v>
      </c>
      <c r="J841" s="119">
        <v>192</v>
      </c>
      <c r="K841" s="119">
        <v>448</v>
      </c>
      <c r="L841" s="119">
        <v>8</v>
      </c>
      <c r="M841" s="119">
        <v>8</v>
      </c>
      <c r="N841" s="119">
        <v>16</v>
      </c>
      <c r="O841" s="119" t="s">
        <v>43</v>
      </c>
      <c r="P841" s="119" t="s">
        <v>43</v>
      </c>
      <c r="Q841" s="133" t="s">
        <v>46</v>
      </c>
      <c r="R841" s="134" t="s">
        <v>18</v>
      </c>
      <c r="S841" s="134" t="s">
        <v>8851</v>
      </c>
      <c r="T841" s="134" t="s">
        <v>63</v>
      </c>
      <c r="U841" s="119">
        <v>11</v>
      </c>
      <c r="V841" s="134" t="s">
        <v>4637</v>
      </c>
      <c r="W841" s="135" t="s">
        <v>4638</v>
      </c>
      <c r="X841" s="136" t="str">
        <f t="shared" si="43"/>
        <v>11051SJFAI</v>
      </c>
      <c r="Y841" s="137" t="s">
        <v>4639</v>
      </c>
      <c r="Z841" s="119" t="s">
        <v>921</v>
      </c>
      <c r="AA841" s="119" t="s">
        <v>4640</v>
      </c>
      <c r="AB841" s="131" t="s">
        <v>4641</v>
      </c>
      <c r="AC841" s="119" t="s">
        <v>348</v>
      </c>
      <c r="AD841" s="119" t="s">
        <v>42</v>
      </c>
      <c r="AE841" s="119" t="s">
        <v>925</v>
      </c>
      <c r="AF841" s="119" t="s">
        <v>350</v>
      </c>
      <c r="AG841" s="119" t="s">
        <v>351</v>
      </c>
      <c r="AH841" s="119"/>
      <c r="AI841" s="133" t="s">
        <v>811</v>
      </c>
      <c r="AJ841" s="133" t="s">
        <v>124</v>
      </c>
      <c r="AK841" s="133" t="s">
        <v>123</v>
      </c>
      <c r="AL841" s="133"/>
      <c r="AM841" s="133"/>
      <c r="AN841" s="133" t="s">
        <v>42</v>
      </c>
      <c r="AO841" s="133" t="s">
        <v>42</v>
      </c>
      <c r="AP841" s="133" t="s">
        <v>183</v>
      </c>
      <c r="AQ841" s="133" t="s">
        <v>71</v>
      </c>
      <c r="AR841" s="137"/>
      <c r="AS841" s="137"/>
      <c r="AT841" s="137"/>
      <c r="AU841" s="145">
        <v>1003672644</v>
      </c>
      <c r="AV841" s="133" t="s">
        <v>1709</v>
      </c>
      <c r="AW841" s="133" t="s">
        <v>1710</v>
      </c>
      <c r="AX841" s="138"/>
      <c r="AY841" s="138"/>
      <c r="AZ841" s="138"/>
      <c r="BA841" s="138"/>
      <c r="BB841" s="138"/>
      <c r="BC841" s="300">
        <v>1892063257</v>
      </c>
      <c r="BD841" s="300" t="s">
        <v>9684</v>
      </c>
      <c r="BE841" s="138"/>
    </row>
    <row r="842" spans="1:57" s="140" customFormat="1" ht="12" customHeight="1">
      <c r="A842" s="119">
        <v>2014</v>
      </c>
      <c r="B842" s="142" t="s">
        <v>138</v>
      </c>
      <c r="C842" s="119" t="s">
        <v>4438</v>
      </c>
      <c r="D842" s="131">
        <v>5700164196</v>
      </c>
      <c r="E842" s="131" t="str">
        <f t="shared" si="41"/>
        <v>SIM</v>
      </c>
      <c r="F842" s="131" t="str">
        <f t="shared" si="42"/>
        <v>SIM</v>
      </c>
      <c r="G842" s="132">
        <v>42011</v>
      </c>
      <c r="H842" s="119" t="s">
        <v>87</v>
      </c>
      <c r="I842" s="119" t="s">
        <v>45</v>
      </c>
      <c r="J842" s="119">
        <v>192</v>
      </c>
      <c r="K842" s="119">
        <v>448</v>
      </c>
      <c r="L842" s="119">
        <v>8</v>
      </c>
      <c r="M842" s="119">
        <v>8</v>
      </c>
      <c r="N842" s="119">
        <v>16</v>
      </c>
      <c r="O842" s="119" t="s">
        <v>43</v>
      </c>
      <c r="P842" s="119" t="s">
        <v>43</v>
      </c>
      <c r="Q842" s="133" t="s">
        <v>46</v>
      </c>
      <c r="R842" s="134" t="s">
        <v>18</v>
      </c>
      <c r="S842" s="134" t="s">
        <v>8851</v>
      </c>
      <c r="T842" s="134" t="s">
        <v>63</v>
      </c>
      <c r="U842" s="119">
        <v>15</v>
      </c>
      <c r="V842" s="134" t="s">
        <v>4827</v>
      </c>
      <c r="W842" s="135" t="s">
        <v>4828</v>
      </c>
      <c r="X842" s="136" t="str">
        <f t="shared" si="43"/>
        <v>11266GFGFA</v>
      </c>
      <c r="Y842" s="137" t="s">
        <v>4829</v>
      </c>
      <c r="Z842" s="119" t="s">
        <v>1139</v>
      </c>
      <c r="AA842" s="119" t="s">
        <v>1140</v>
      </c>
      <c r="AB842" s="131" t="s">
        <v>4830</v>
      </c>
      <c r="AC842" s="119" t="s">
        <v>87</v>
      </c>
      <c r="AD842" s="119" t="s">
        <v>1142</v>
      </c>
      <c r="AE842" s="119" t="s">
        <v>1143</v>
      </c>
      <c r="AF842" s="119" t="s">
        <v>109</v>
      </c>
      <c r="AG842" s="119" t="s">
        <v>110</v>
      </c>
      <c r="AH842" s="119"/>
      <c r="AI842" s="119" t="s">
        <v>1982</v>
      </c>
      <c r="AJ842" s="133" t="s">
        <v>58</v>
      </c>
      <c r="AK842" s="133" t="s">
        <v>57</v>
      </c>
      <c r="AL842" s="133"/>
      <c r="AM842" s="133"/>
      <c r="AN842" s="133" t="s">
        <v>731</v>
      </c>
      <c r="AO842" s="133" t="s">
        <v>42</v>
      </c>
      <c r="AP842" s="133" t="s">
        <v>183</v>
      </c>
      <c r="AQ842" s="133" t="s">
        <v>71</v>
      </c>
      <c r="AR842" s="137"/>
      <c r="AS842" s="137"/>
      <c r="AT842" s="137"/>
      <c r="AU842" s="145">
        <v>1003676720</v>
      </c>
      <c r="AV842" s="133" t="s">
        <v>4831</v>
      </c>
      <c r="AW842" s="133" t="s">
        <v>4832</v>
      </c>
      <c r="AX842" s="138"/>
      <c r="AY842" s="138"/>
      <c r="AZ842" s="138"/>
      <c r="BA842" s="138"/>
      <c r="BB842" s="138"/>
      <c r="BC842" s="300">
        <v>1892063257</v>
      </c>
      <c r="BD842" s="300" t="s">
        <v>9685</v>
      </c>
      <c r="BE842" s="138"/>
    </row>
    <row r="843" spans="1:57" s="140" customFormat="1" ht="12" customHeight="1">
      <c r="A843" s="119">
        <v>2014</v>
      </c>
      <c r="B843" s="142" t="s">
        <v>138</v>
      </c>
      <c r="C843" s="119" t="s">
        <v>4438</v>
      </c>
      <c r="D843" s="131">
        <v>5700223940</v>
      </c>
      <c r="E843" s="131" t="str">
        <f t="shared" si="41"/>
        <v>SIM</v>
      </c>
      <c r="F843" s="131" t="str">
        <f t="shared" si="42"/>
        <v>SIM</v>
      </c>
      <c r="G843" s="132">
        <v>41855</v>
      </c>
      <c r="H843" s="119" t="s">
        <v>44</v>
      </c>
      <c r="I843" s="119" t="s">
        <v>62</v>
      </c>
      <c r="J843" s="119">
        <v>192</v>
      </c>
      <c r="K843" s="119">
        <v>432</v>
      </c>
      <c r="L843" s="119">
        <v>4</v>
      </c>
      <c r="M843" s="119">
        <v>4</v>
      </c>
      <c r="N843" s="119">
        <v>32</v>
      </c>
      <c r="O843" s="119" t="s">
        <v>43</v>
      </c>
      <c r="P843" s="119" t="s">
        <v>43</v>
      </c>
      <c r="Q843" s="133" t="s">
        <v>43</v>
      </c>
      <c r="R843" s="134" t="s">
        <v>18</v>
      </c>
      <c r="S843" s="134" t="s">
        <v>8851</v>
      </c>
      <c r="T843" s="134" t="s">
        <v>63</v>
      </c>
      <c r="U843" s="119">
        <v>11</v>
      </c>
      <c r="V843" s="134" t="s">
        <v>3926</v>
      </c>
      <c r="W843" s="135" t="s">
        <v>4512</v>
      </c>
      <c r="X843" s="136" t="str">
        <f t="shared" si="43"/>
        <v>11000JAGHX</v>
      </c>
      <c r="Y843" s="137" t="s">
        <v>4513</v>
      </c>
      <c r="Z843" s="119" t="s">
        <v>346</v>
      </c>
      <c r="AA843" s="119" t="s">
        <v>1015</v>
      </c>
      <c r="AB843" s="131" t="s">
        <v>4514</v>
      </c>
      <c r="AC843" s="119" t="s">
        <v>348</v>
      </c>
      <c r="AD843" s="119" t="s">
        <v>42</v>
      </c>
      <c r="AE843" s="119" t="s">
        <v>2051</v>
      </c>
      <c r="AF843" s="119" t="s">
        <v>2052</v>
      </c>
      <c r="AG843" s="119" t="s">
        <v>2053</v>
      </c>
      <c r="AH843" s="119"/>
      <c r="AI843" s="119" t="s">
        <v>2054</v>
      </c>
      <c r="AJ843" s="133" t="s">
        <v>123</v>
      </c>
      <c r="AK843" s="133" t="s">
        <v>124</v>
      </c>
      <c r="AL843" s="133"/>
      <c r="AM843" s="133"/>
      <c r="AN843" s="133" t="s">
        <v>42</v>
      </c>
      <c r="AO843" s="133" t="s">
        <v>42</v>
      </c>
      <c r="AP843" s="133" t="s">
        <v>1052</v>
      </c>
      <c r="AQ843" s="133" t="s">
        <v>102</v>
      </c>
      <c r="AR843" s="137"/>
      <c r="AS843" s="137"/>
      <c r="AT843" s="137"/>
      <c r="AU843" s="133">
        <v>1001899510</v>
      </c>
      <c r="AV843" s="133" t="s">
        <v>4515</v>
      </c>
      <c r="AW843" s="133" t="s">
        <v>4516</v>
      </c>
      <c r="AX843" s="138" t="s">
        <v>8179</v>
      </c>
      <c r="AY843" s="138"/>
      <c r="AZ843" s="138"/>
      <c r="BA843" s="138"/>
      <c r="BB843" s="138"/>
      <c r="BC843" s="300">
        <v>2026063379</v>
      </c>
      <c r="BD843" s="300" t="s">
        <v>9686</v>
      </c>
      <c r="BE843" s="138"/>
    </row>
    <row r="844" spans="1:57" s="140" customFormat="1" ht="12" customHeight="1">
      <c r="A844" s="119">
        <v>2014</v>
      </c>
      <c r="B844" s="142" t="s">
        <v>138</v>
      </c>
      <c r="C844" s="119" t="s">
        <v>4438</v>
      </c>
      <c r="D844" s="131">
        <v>5700223924</v>
      </c>
      <c r="E844" s="131" t="str">
        <f t="shared" si="41"/>
        <v>SIM</v>
      </c>
      <c r="F844" s="131" t="str">
        <f t="shared" si="42"/>
        <v>SIM</v>
      </c>
      <c r="G844" s="132">
        <v>41835</v>
      </c>
      <c r="H844" s="119" t="s">
        <v>44</v>
      </c>
      <c r="I844" s="119" t="s">
        <v>62</v>
      </c>
      <c r="J844" s="119">
        <v>192</v>
      </c>
      <c r="K844" s="119">
        <v>432</v>
      </c>
      <c r="L844" s="119">
        <v>4</v>
      </c>
      <c r="M844" s="119">
        <v>4</v>
      </c>
      <c r="N844" s="119">
        <v>32</v>
      </c>
      <c r="O844" s="119" t="s">
        <v>43</v>
      </c>
      <c r="P844" s="119" t="s">
        <v>43</v>
      </c>
      <c r="Q844" s="133" t="s">
        <v>43</v>
      </c>
      <c r="R844" s="134" t="s">
        <v>18</v>
      </c>
      <c r="S844" s="134" t="s">
        <v>8851</v>
      </c>
      <c r="T844" s="134" t="s">
        <v>63</v>
      </c>
      <c r="U844" s="119">
        <v>11</v>
      </c>
      <c r="V844" s="134" t="s">
        <v>4319</v>
      </c>
      <c r="W844" s="135" t="s">
        <v>4992</v>
      </c>
      <c r="X844" s="136" t="str">
        <f t="shared" si="43"/>
        <v>11548DMHDC</v>
      </c>
      <c r="Y844" s="137" t="s">
        <v>4993</v>
      </c>
      <c r="Z844" s="119" t="s">
        <v>4983</v>
      </c>
      <c r="AA844" s="119" t="s">
        <v>1685</v>
      </c>
      <c r="AB844" s="131" t="s">
        <v>4994</v>
      </c>
      <c r="AC844" s="119" t="s">
        <v>52</v>
      </c>
      <c r="AD844" s="119" t="s">
        <v>42</v>
      </c>
      <c r="AE844" s="119" t="s">
        <v>1687</v>
      </c>
      <c r="AF844" s="119" t="s">
        <v>341</v>
      </c>
      <c r="AG844" s="119" t="s">
        <v>340</v>
      </c>
      <c r="AH844" s="119"/>
      <c r="AI844" s="133" t="s">
        <v>342</v>
      </c>
      <c r="AJ844" s="133" t="s">
        <v>123</v>
      </c>
      <c r="AK844" s="133" t="s">
        <v>124</v>
      </c>
      <c r="AL844" s="133"/>
      <c r="AM844" s="133"/>
      <c r="AN844" s="133" t="s">
        <v>42</v>
      </c>
      <c r="AO844" s="133" t="s">
        <v>42</v>
      </c>
      <c r="AP844" s="133" t="s">
        <v>70</v>
      </c>
      <c r="AQ844" s="133" t="s">
        <v>71</v>
      </c>
      <c r="AR844" s="137"/>
      <c r="AS844" s="137"/>
      <c r="AT844" s="137"/>
      <c r="AU844" s="133">
        <v>1001899366</v>
      </c>
      <c r="AV844" s="133" t="s">
        <v>4995</v>
      </c>
      <c r="AW844" s="133" t="s">
        <v>4996</v>
      </c>
      <c r="AX844" s="138" t="s">
        <v>8179</v>
      </c>
      <c r="AY844" s="138"/>
      <c r="AZ844" s="138"/>
      <c r="BA844" s="138"/>
      <c r="BB844" s="138"/>
      <c r="BC844" s="300">
        <v>2026063379</v>
      </c>
      <c r="BD844" s="300" t="s">
        <v>9687</v>
      </c>
      <c r="BE844" s="138"/>
    </row>
    <row r="845" spans="1:57" s="140" customFormat="1" ht="12" customHeight="1">
      <c r="A845" s="119">
        <v>2014</v>
      </c>
      <c r="B845" s="142" t="s">
        <v>138</v>
      </c>
      <c r="C845" s="119" t="s">
        <v>4438</v>
      </c>
      <c r="D845" s="131">
        <v>5700207770</v>
      </c>
      <c r="E845" s="131" t="str">
        <f t="shared" si="41"/>
        <v>SIM</v>
      </c>
      <c r="F845" s="131" t="str">
        <f t="shared" si="42"/>
        <v>SIM</v>
      </c>
      <c r="G845" s="132">
        <v>41844</v>
      </c>
      <c r="H845" s="119" t="s">
        <v>44</v>
      </c>
      <c r="I845" s="119" t="s">
        <v>62</v>
      </c>
      <c r="J845" s="119">
        <v>192</v>
      </c>
      <c r="K845" s="119">
        <v>432</v>
      </c>
      <c r="L845" s="119">
        <v>4</v>
      </c>
      <c r="M845" s="119">
        <v>4</v>
      </c>
      <c r="N845" s="119">
        <v>32</v>
      </c>
      <c r="O845" s="119" t="s">
        <v>43</v>
      </c>
      <c r="P845" s="119" t="s">
        <v>43</v>
      </c>
      <c r="Q845" s="133" t="s">
        <v>43</v>
      </c>
      <c r="R845" s="134" t="s">
        <v>18</v>
      </c>
      <c r="S845" s="134" t="s">
        <v>8851</v>
      </c>
      <c r="T845" s="134" t="s">
        <v>63</v>
      </c>
      <c r="U845" s="119">
        <v>11</v>
      </c>
      <c r="V845" s="134" t="s">
        <v>4387</v>
      </c>
      <c r="W845" s="135" t="s">
        <v>5113</v>
      </c>
      <c r="X845" s="136" t="str">
        <f t="shared" si="43"/>
        <v>11892CCHMF</v>
      </c>
      <c r="Y845" s="137" t="s">
        <v>5114</v>
      </c>
      <c r="Z845" s="119" t="s">
        <v>1930</v>
      </c>
      <c r="AA845" s="119" t="s">
        <v>5103</v>
      </c>
      <c r="AB845" s="131" t="s">
        <v>5115</v>
      </c>
      <c r="AC845" s="119" t="s">
        <v>52</v>
      </c>
      <c r="AD845" s="119" t="s">
        <v>42</v>
      </c>
      <c r="AE845" s="119" t="s">
        <v>5105</v>
      </c>
      <c r="AF845" s="119" t="s">
        <v>146</v>
      </c>
      <c r="AG845" s="119" t="s">
        <v>147</v>
      </c>
      <c r="AH845" s="119"/>
      <c r="AI845" s="119" t="s">
        <v>160</v>
      </c>
      <c r="AJ845" s="133" t="s">
        <v>124</v>
      </c>
      <c r="AK845" s="133" t="s">
        <v>123</v>
      </c>
      <c r="AL845" s="133"/>
      <c r="AM845" s="133"/>
      <c r="AN845" s="133" t="s">
        <v>42</v>
      </c>
      <c r="AO845" s="133" t="s">
        <v>42</v>
      </c>
      <c r="AP845" s="133" t="s">
        <v>70</v>
      </c>
      <c r="AQ845" s="133" t="s">
        <v>126</v>
      </c>
      <c r="AR845" s="137"/>
      <c r="AS845" s="137"/>
      <c r="AT845" s="137"/>
      <c r="AU845" s="133">
        <v>1001899471</v>
      </c>
      <c r="AV845" s="133" t="s">
        <v>5116</v>
      </c>
      <c r="AW845" s="133" t="s">
        <v>5117</v>
      </c>
      <c r="AX845" s="138" t="s">
        <v>8179</v>
      </c>
      <c r="AY845" s="138"/>
      <c r="AZ845" s="138"/>
      <c r="BA845" s="138"/>
      <c r="BB845" s="138"/>
      <c r="BC845" s="300">
        <v>2026063379</v>
      </c>
      <c r="BD845" s="300" t="s">
        <v>9688</v>
      </c>
      <c r="BE845" s="138"/>
    </row>
    <row r="846" spans="1:57" s="140" customFormat="1" ht="12" customHeight="1">
      <c r="A846" s="119">
        <v>2014</v>
      </c>
      <c r="B846" s="142" t="s">
        <v>138</v>
      </c>
      <c r="C846" s="119" t="s">
        <v>4438</v>
      </c>
      <c r="D846" s="131">
        <v>5700207766</v>
      </c>
      <c r="E846" s="131" t="str">
        <f t="shared" si="41"/>
        <v>SIM</v>
      </c>
      <c r="F846" s="131" t="str">
        <f t="shared" si="42"/>
        <v>SIM</v>
      </c>
      <c r="G846" s="132">
        <v>41841</v>
      </c>
      <c r="H846" s="119" t="s">
        <v>44</v>
      </c>
      <c r="I846" s="119" t="s">
        <v>62</v>
      </c>
      <c r="J846" s="119">
        <v>192</v>
      </c>
      <c r="K846" s="119">
        <v>432</v>
      </c>
      <c r="L846" s="119">
        <v>4</v>
      </c>
      <c r="M846" s="119">
        <v>4</v>
      </c>
      <c r="N846" s="119">
        <v>32</v>
      </c>
      <c r="O846" s="119" t="s">
        <v>43</v>
      </c>
      <c r="P846" s="119" t="s">
        <v>43</v>
      </c>
      <c r="Q846" s="133" t="s">
        <v>43</v>
      </c>
      <c r="R846" s="134" t="s">
        <v>18</v>
      </c>
      <c r="S846" s="134" t="s">
        <v>8851</v>
      </c>
      <c r="T846" s="134" t="s">
        <v>63</v>
      </c>
      <c r="U846" s="119">
        <v>11</v>
      </c>
      <c r="V846" s="134" t="s">
        <v>4387</v>
      </c>
      <c r="W846" s="135" t="s">
        <v>5118</v>
      </c>
      <c r="X846" s="136" t="str">
        <f t="shared" si="43"/>
        <v>11892CCHMG</v>
      </c>
      <c r="Y846" s="137" t="s">
        <v>5114</v>
      </c>
      <c r="Z846" s="119" t="s">
        <v>1930</v>
      </c>
      <c r="AA846" s="119" t="s">
        <v>5103</v>
      </c>
      <c r="AB846" s="131" t="s">
        <v>5119</v>
      </c>
      <c r="AC846" s="119" t="s">
        <v>52</v>
      </c>
      <c r="AD846" s="119" t="s">
        <v>42</v>
      </c>
      <c r="AE846" s="119" t="s">
        <v>5105</v>
      </c>
      <c r="AF846" s="119" t="s">
        <v>146</v>
      </c>
      <c r="AG846" s="119" t="s">
        <v>147</v>
      </c>
      <c r="AH846" s="119"/>
      <c r="AI846" s="119" t="s">
        <v>160</v>
      </c>
      <c r="AJ846" s="133" t="s">
        <v>124</v>
      </c>
      <c r="AK846" s="133" t="s">
        <v>123</v>
      </c>
      <c r="AL846" s="133"/>
      <c r="AM846" s="133"/>
      <c r="AN846" s="133" t="s">
        <v>42</v>
      </c>
      <c r="AO846" s="133" t="s">
        <v>42</v>
      </c>
      <c r="AP846" s="133" t="s">
        <v>70</v>
      </c>
      <c r="AQ846" s="133" t="s">
        <v>126</v>
      </c>
      <c r="AR846" s="137"/>
      <c r="AS846" s="137"/>
      <c r="AT846" s="137"/>
      <c r="AU846" s="133">
        <v>1001899471</v>
      </c>
      <c r="AV846" s="133" t="s">
        <v>5116</v>
      </c>
      <c r="AW846" s="133" t="s">
        <v>5117</v>
      </c>
      <c r="AX846" s="138" t="s">
        <v>8179</v>
      </c>
      <c r="AY846" s="138"/>
      <c r="AZ846" s="138"/>
      <c r="BA846" s="138"/>
      <c r="BB846" s="138"/>
      <c r="BC846" s="300">
        <v>2026063379</v>
      </c>
      <c r="BD846" s="300" t="s">
        <v>9689</v>
      </c>
      <c r="BE846" s="138"/>
    </row>
    <row r="847" spans="1:57" s="140" customFormat="1" ht="12" customHeight="1">
      <c r="A847" s="119">
        <v>2014</v>
      </c>
      <c r="B847" s="142" t="s">
        <v>138</v>
      </c>
      <c r="C847" s="119" t="s">
        <v>4438</v>
      </c>
      <c r="D847" s="131">
        <v>5700170058</v>
      </c>
      <c r="E847" s="131" t="str">
        <f t="shared" si="41"/>
        <v>SIM</v>
      </c>
      <c r="F847" s="131" t="str">
        <f t="shared" si="42"/>
        <v>SIM</v>
      </c>
      <c r="G847" s="132">
        <v>41862</v>
      </c>
      <c r="H847" s="119" t="s">
        <v>44</v>
      </c>
      <c r="I847" s="119" t="s">
        <v>62</v>
      </c>
      <c r="J847" s="119">
        <v>192</v>
      </c>
      <c r="K847" s="119">
        <v>432</v>
      </c>
      <c r="L847" s="119">
        <v>4</v>
      </c>
      <c r="M847" s="119">
        <v>4</v>
      </c>
      <c r="N847" s="119">
        <v>32</v>
      </c>
      <c r="O847" s="119" t="s">
        <v>43</v>
      </c>
      <c r="P847" s="119" t="s">
        <v>43</v>
      </c>
      <c r="Q847" s="133" t="s">
        <v>43</v>
      </c>
      <c r="R847" s="134" t="s">
        <v>18</v>
      </c>
      <c r="S847" s="134" t="s">
        <v>8851</v>
      </c>
      <c r="T847" s="134" t="s">
        <v>63</v>
      </c>
      <c r="U847" s="119">
        <v>11</v>
      </c>
      <c r="V847" s="134" t="s">
        <v>3926</v>
      </c>
      <c r="W847" s="135" t="s">
        <v>4502</v>
      </c>
      <c r="X847" s="136" t="str">
        <f t="shared" si="43"/>
        <v>11000IPHPN</v>
      </c>
      <c r="Y847" s="137" t="s">
        <v>4503</v>
      </c>
      <c r="Z847" s="119" t="s">
        <v>346</v>
      </c>
      <c r="AA847" s="119" t="s">
        <v>4504</v>
      </c>
      <c r="AB847" s="131" t="s">
        <v>4505</v>
      </c>
      <c r="AC847" s="119" t="s">
        <v>348</v>
      </c>
      <c r="AD847" s="119" t="s">
        <v>42</v>
      </c>
      <c r="AE847" s="119" t="s">
        <v>4506</v>
      </c>
      <c r="AF847" s="119" t="s">
        <v>4507</v>
      </c>
      <c r="AG847" s="119" t="s">
        <v>4508</v>
      </c>
      <c r="AH847" s="119"/>
      <c r="AI847" s="119" t="s">
        <v>4509</v>
      </c>
      <c r="AJ847" s="133" t="s">
        <v>123</v>
      </c>
      <c r="AK847" s="133" t="s">
        <v>124</v>
      </c>
      <c r="AL847" s="133"/>
      <c r="AM847" s="133"/>
      <c r="AN847" s="133" t="s">
        <v>42</v>
      </c>
      <c r="AO847" s="133" t="s">
        <v>42</v>
      </c>
      <c r="AP847" s="133" t="s">
        <v>202</v>
      </c>
      <c r="AQ847" s="133" t="s">
        <v>126</v>
      </c>
      <c r="AR847" s="137"/>
      <c r="AS847" s="137"/>
      <c r="AT847" s="137" t="s">
        <v>1376</v>
      </c>
      <c r="AU847" s="133">
        <v>1001899820</v>
      </c>
      <c r="AV847" s="133" t="s">
        <v>4510</v>
      </c>
      <c r="AW847" s="133" t="s">
        <v>4511</v>
      </c>
      <c r="AX847" s="138" t="s">
        <v>8179</v>
      </c>
      <c r="AY847" s="138"/>
      <c r="AZ847" s="138"/>
      <c r="BA847" s="138"/>
      <c r="BB847" s="138"/>
      <c r="BC847" s="300">
        <v>2026063379</v>
      </c>
      <c r="BD847" s="300" t="s">
        <v>9690</v>
      </c>
      <c r="BE847" s="138"/>
    </row>
    <row r="848" spans="1:57" s="140" customFormat="1" ht="12" customHeight="1">
      <c r="A848" s="119">
        <v>2014</v>
      </c>
      <c r="B848" s="142" t="s">
        <v>138</v>
      </c>
      <c r="C848" s="119" t="s">
        <v>4438</v>
      </c>
      <c r="D848" s="131">
        <v>5700170090</v>
      </c>
      <c r="E848" s="131" t="str">
        <f t="shared" si="41"/>
        <v>SIM</v>
      </c>
      <c r="F848" s="131" t="str">
        <f t="shared" si="42"/>
        <v>SIM</v>
      </c>
      <c r="G848" s="132">
        <v>41863</v>
      </c>
      <c r="H848" s="119" t="s">
        <v>44</v>
      </c>
      <c r="I848" s="119" t="s">
        <v>62</v>
      </c>
      <c r="J848" s="119">
        <v>192</v>
      </c>
      <c r="K848" s="119">
        <v>432</v>
      </c>
      <c r="L848" s="119">
        <v>4</v>
      </c>
      <c r="M848" s="119">
        <v>4</v>
      </c>
      <c r="N848" s="119">
        <v>32</v>
      </c>
      <c r="O848" s="119" t="s">
        <v>43</v>
      </c>
      <c r="P848" s="119" t="s">
        <v>43</v>
      </c>
      <c r="Q848" s="133" t="s">
        <v>43</v>
      </c>
      <c r="R848" s="134" t="s">
        <v>18</v>
      </c>
      <c r="S848" s="134" t="s">
        <v>8851</v>
      </c>
      <c r="T848" s="134" t="s">
        <v>47</v>
      </c>
      <c r="U848" s="142">
        <v>16</v>
      </c>
      <c r="V848" s="134" t="s">
        <v>4304</v>
      </c>
      <c r="W848" s="135" t="s">
        <v>4936</v>
      </c>
      <c r="X848" s="136" t="str">
        <f t="shared" si="43"/>
        <v>11529GCHRL</v>
      </c>
      <c r="Y848" s="137" t="s">
        <v>4937</v>
      </c>
      <c r="Z848" s="119" t="s">
        <v>895</v>
      </c>
      <c r="AA848" s="119" t="s">
        <v>3912</v>
      </c>
      <c r="AB848" s="131" t="s">
        <v>4938</v>
      </c>
      <c r="AC848" s="119" t="s">
        <v>52</v>
      </c>
      <c r="AD848" s="119" t="s">
        <v>42</v>
      </c>
      <c r="AE848" s="119" t="s">
        <v>4295</v>
      </c>
      <c r="AF848" s="143" t="s">
        <v>98</v>
      </c>
      <c r="AG848" s="143" t="s">
        <v>99</v>
      </c>
      <c r="AH848" s="142"/>
      <c r="AI848" s="119" t="s">
        <v>100</v>
      </c>
      <c r="AJ848" s="133" t="s">
        <v>58</v>
      </c>
      <c r="AK848" s="133" t="s">
        <v>57</v>
      </c>
      <c r="AL848" s="133"/>
      <c r="AM848" s="133"/>
      <c r="AN848" s="133" t="s">
        <v>42</v>
      </c>
      <c r="AO848" s="133" t="s">
        <v>42</v>
      </c>
      <c r="AP848" s="133" t="s">
        <v>1052</v>
      </c>
      <c r="AQ848" s="133" t="s">
        <v>102</v>
      </c>
      <c r="AR848" s="137"/>
      <c r="AS848" s="137"/>
      <c r="AT848" s="137"/>
      <c r="AU848" s="133">
        <v>1001856519</v>
      </c>
      <c r="AV848" s="133" t="s">
        <v>4939</v>
      </c>
      <c r="AW848" s="133" t="s">
        <v>4940</v>
      </c>
      <c r="AX848" s="138" t="s">
        <v>8179</v>
      </c>
      <c r="AY848" s="138"/>
      <c r="AZ848" s="138"/>
      <c r="BA848" s="138"/>
      <c r="BB848" s="138"/>
      <c r="BC848" s="300">
        <v>2026063379</v>
      </c>
      <c r="BD848" s="300" t="s">
        <v>9691</v>
      </c>
      <c r="BE848" s="138"/>
    </row>
    <row r="849" spans="1:57" s="140" customFormat="1" ht="12" customHeight="1">
      <c r="A849" s="119">
        <v>2014</v>
      </c>
      <c r="B849" s="142" t="s">
        <v>138</v>
      </c>
      <c r="C849" s="119" t="s">
        <v>4438</v>
      </c>
      <c r="D849" s="131">
        <v>5700227826</v>
      </c>
      <c r="E849" s="131" t="str">
        <f t="shared" si="41"/>
        <v>SIM</v>
      </c>
      <c r="F849" s="131" t="str">
        <f t="shared" si="42"/>
        <v>SIM</v>
      </c>
      <c r="G849" s="132">
        <v>41967</v>
      </c>
      <c r="H849" s="119" t="s">
        <v>8374</v>
      </c>
      <c r="I849" s="119" t="s">
        <v>62</v>
      </c>
      <c r="J849" s="119">
        <v>192</v>
      </c>
      <c r="K849" s="119">
        <v>432</v>
      </c>
      <c r="L849" s="119">
        <v>4</v>
      </c>
      <c r="M849" s="119">
        <v>4</v>
      </c>
      <c r="N849" s="119">
        <v>24</v>
      </c>
      <c r="O849" s="119" t="s">
        <v>43</v>
      </c>
      <c r="P849" s="119" t="s">
        <v>43</v>
      </c>
      <c r="Q849" s="133" t="s">
        <v>43</v>
      </c>
      <c r="R849" s="134" t="s">
        <v>18</v>
      </c>
      <c r="S849" s="134" t="s">
        <v>8851</v>
      </c>
      <c r="T849" s="134" t="s">
        <v>63</v>
      </c>
      <c r="U849" s="119">
        <v>11</v>
      </c>
      <c r="V849" s="134" t="s">
        <v>3926</v>
      </c>
      <c r="W849" s="135" t="s">
        <v>4494</v>
      </c>
      <c r="X849" s="136" t="str">
        <f t="shared" si="43"/>
        <v>11000IGIBT</v>
      </c>
      <c r="Y849" s="137" t="s">
        <v>4495</v>
      </c>
      <c r="Z849" s="119" t="s">
        <v>346</v>
      </c>
      <c r="AA849" s="119" t="s">
        <v>3977</v>
      </c>
      <c r="AB849" s="131" t="s">
        <v>4496</v>
      </c>
      <c r="AC849" s="119" t="s">
        <v>52</v>
      </c>
      <c r="AD849" s="119" t="s">
        <v>42</v>
      </c>
      <c r="AE849" s="119" t="s">
        <v>3979</v>
      </c>
      <c r="AF849" s="119" t="s">
        <v>311</v>
      </c>
      <c r="AG849" s="119" t="s">
        <v>1443</v>
      </c>
      <c r="AH849" s="119"/>
      <c r="AI849" s="119" t="s">
        <v>2737</v>
      </c>
      <c r="AJ849" s="133" t="s">
        <v>123</v>
      </c>
      <c r="AK849" s="133" t="s">
        <v>124</v>
      </c>
      <c r="AL849" s="133"/>
      <c r="AM849" s="133"/>
      <c r="AN849" s="133" t="s">
        <v>42</v>
      </c>
      <c r="AO849" s="133" t="s">
        <v>42</v>
      </c>
      <c r="AP849" s="133" t="s">
        <v>298</v>
      </c>
      <c r="AQ849" s="133" t="s">
        <v>126</v>
      </c>
      <c r="AR849" s="137"/>
      <c r="AS849" s="137"/>
      <c r="AT849" s="137"/>
      <c r="AU849" s="133">
        <v>1002187882</v>
      </c>
      <c r="AV849" s="133" t="s">
        <v>4497</v>
      </c>
      <c r="AW849" s="133">
        <v>-46441197</v>
      </c>
      <c r="AX849" s="138"/>
      <c r="AY849" s="138"/>
      <c r="AZ849" s="138"/>
      <c r="BA849" s="138"/>
      <c r="BB849" s="138"/>
      <c r="BC849" s="300">
        <v>1440084644</v>
      </c>
      <c r="BD849" s="300" t="s">
        <v>9692</v>
      </c>
      <c r="BE849" s="138"/>
    </row>
    <row r="850" spans="1:57" s="140" customFormat="1" ht="12" customHeight="1">
      <c r="A850" s="119">
        <v>2014</v>
      </c>
      <c r="B850" s="142" t="s">
        <v>138</v>
      </c>
      <c r="C850" s="119" t="s">
        <v>4438</v>
      </c>
      <c r="D850" s="131">
        <v>5700150164</v>
      </c>
      <c r="E850" s="131" t="str">
        <f t="shared" si="41"/>
        <v>SIM</v>
      </c>
      <c r="F850" s="131" t="str">
        <f t="shared" si="42"/>
        <v>SIM</v>
      </c>
      <c r="G850" s="132">
        <v>41873</v>
      </c>
      <c r="H850" s="119" t="s">
        <v>87</v>
      </c>
      <c r="I850" s="119" t="s">
        <v>45</v>
      </c>
      <c r="J850" s="119">
        <v>192</v>
      </c>
      <c r="K850" s="119">
        <v>448</v>
      </c>
      <c r="L850" s="119">
        <v>8</v>
      </c>
      <c r="M850" s="119">
        <v>8</v>
      </c>
      <c r="N850" s="119">
        <v>16</v>
      </c>
      <c r="O850" s="119" t="s">
        <v>43</v>
      </c>
      <c r="P850" s="119" t="s">
        <v>43</v>
      </c>
      <c r="Q850" s="133" t="s">
        <v>46</v>
      </c>
      <c r="R850" s="134" t="s">
        <v>18</v>
      </c>
      <c r="S850" s="134" t="s">
        <v>8851</v>
      </c>
      <c r="T850" s="134" t="s">
        <v>63</v>
      </c>
      <c r="U850" s="119">
        <v>11</v>
      </c>
      <c r="V850" s="134" t="s">
        <v>4319</v>
      </c>
      <c r="W850" s="135" t="s">
        <v>4981</v>
      </c>
      <c r="X850" s="136" t="str">
        <f t="shared" si="43"/>
        <v>11548BAIDA</v>
      </c>
      <c r="Y850" s="137" t="s">
        <v>4982</v>
      </c>
      <c r="Z850" s="119" t="s">
        <v>4983</v>
      </c>
      <c r="AA850" s="119" t="s">
        <v>1675</v>
      </c>
      <c r="AB850" s="131" t="s">
        <v>4984</v>
      </c>
      <c r="AC850" s="119" t="s">
        <v>87</v>
      </c>
      <c r="AD850" s="119" t="s">
        <v>42</v>
      </c>
      <c r="AE850" s="119" t="s">
        <v>1677</v>
      </c>
      <c r="AF850" s="119" t="s">
        <v>120</v>
      </c>
      <c r="AG850" s="119" t="s">
        <v>121</v>
      </c>
      <c r="AH850" s="119"/>
      <c r="AI850" s="138" t="s">
        <v>4411</v>
      </c>
      <c r="AJ850" s="133" t="s">
        <v>123</v>
      </c>
      <c r="AK850" s="133" t="s">
        <v>124</v>
      </c>
      <c r="AL850" s="133"/>
      <c r="AM850" s="133"/>
      <c r="AN850" s="133" t="s">
        <v>42</v>
      </c>
      <c r="AO850" s="133" t="s">
        <v>42</v>
      </c>
      <c r="AP850" s="133" t="s">
        <v>858</v>
      </c>
      <c r="AQ850" s="133" t="s">
        <v>126</v>
      </c>
      <c r="AR850" s="137"/>
      <c r="AS850" s="137"/>
      <c r="AT850" s="137"/>
      <c r="AU850" s="133">
        <v>1002065485</v>
      </c>
      <c r="AV850" s="133" t="s">
        <v>4985</v>
      </c>
      <c r="AW850" s="133" t="s">
        <v>4986</v>
      </c>
      <c r="AX850" s="138"/>
      <c r="AY850" s="138"/>
      <c r="AZ850" s="138"/>
      <c r="BA850" s="138"/>
      <c r="BB850" s="138"/>
      <c r="BC850" s="300">
        <v>1892063257</v>
      </c>
      <c r="BD850" s="300" t="s">
        <v>9693</v>
      </c>
      <c r="BE850" s="138"/>
    </row>
    <row r="851" spans="1:57" s="140" customFormat="1" ht="12" customHeight="1">
      <c r="A851" s="119">
        <v>2014</v>
      </c>
      <c r="B851" s="142" t="s">
        <v>138</v>
      </c>
      <c r="C851" s="119" t="s">
        <v>4438</v>
      </c>
      <c r="D851" s="131">
        <v>5700178001</v>
      </c>
      <c r="E851" s="131" t="str">
        <f t="shared" si="41"/>
        <v>SIM</v>
      </c>
      <c r="F851" s="131" t="str">
        <f t="shared" si="42"/>
        <v>SIM</v>
      </c>
      <c r="G851" s="132">
        <v>41869</v>
      </c>
      <c r="H851" s="119" t="s">
        <v>44</v>
      </c>
      <c r="I851" s="119" t="s">
        <v>62</v>
      </c>
      <c r="J851" s="119">
        <v>192</v>
      </c>
      <c r="K851" s="119">
        <v>432</v>
      </c>
      <c r="L851" s="119">
        <v>4</v>
      </c>
      <c r="M851" s="119">
        <v>4</v>
      </c>
      <c r="N851" s="119">
        <v>32</v>
      </c>
      <c r="O851" s="119" t="s">
        <v>43</v>
      </c>
      <c r="P851" s="119" t="s">
        <v>43</v>
      </c>
      <c r="Q851" s="133" t="s">
        <v>43</v>
      </c>
      <c r="R851" s="134" t="s">
        <v>18</v>
      </c>
      <c r="S851" s="134" t="s">
        <v>8851</v>
      </c>
      <c r="T851" s="134" t="s">
        <v>63</v>
      </c>
      <c r="U851" s="119">
        <v>11</v>
      </c>
      <c r="V851" s="134" t="s">
        <v>4319</v>
      </c>
      <c r="W851" s="135" t="s">
        <v>4987</v>
      </c>
      <c r="X851" s="136" t="str">
        <f t="shared" si="43"/>
        <v>11548BAIDI</v>
      </c>
      <c r="Y851" s="137" t="s">
        <v>4988</v>
      </c>
      <c r="Z851" s="119" t="s">
        <v>4983</v>
      </c>
      <c r="AA851" s="119" t="s">
        <v>1675</v>
      </c>
      <c r="AB851" s="131" t="s">
        <v>4989</v>
      </c>
      <c r="AC851" s="119" t="s">
        <v>87</v>
      </c>
      <c r="AD851" s="119" t="s">
        <v>42</v>
      </c>
      <c r="AE851" s="119" t="s">
        <v>1677</v>
      </c>
      <c r="AF851" s="119" t="s">
        <v>120</v>
      </c>
      <c r="AG851" s="119" t="s">
        <v>121</v>
      </c>
      <c r="AH851" s="119"/>
      <c r="AI851" s="138" t="s">
        <v>4411</v>
      </c>
      <c r="AJ851" s="133" t="s">
        <v>123</v>
      </c>
      <c r="AK851" s="133" t="s">
        <v>124</v>
      </c>
      <c r="AL851" s="133"/>
      <c r="AM851" s="133"/>
      <c r="AN851" s="133" t="s">
        <v>42</v>
      </c>
      <c r="AO851" s="133" t="s">
        <v>42</v>
      </c>
      <c r="AP851" s="133" t="s">
        <v>70</v>
      </c>
      <c r="AQ851" s="133" t="s">
        <v>71</v>
      </c>
      <c r="AR851" s="137"/>
      <c r="AS851" s="137"/>
      <c r="AT851" s="137"/>
      <c r="AU851" s="133">
        <v>1001899897</v>
      </c>
      <c r="AV851" s="133" t="s">
        <v>4990</v>
      </c>
      <c r="AW851" s="133" t="s">
        <v>4991</v>
      </c>
      <c r="AX851" s="138" t="s">
        <v>8179</v>
      </c>
      <c r="AY851" s="138"/>
      <c r="AZ851" s="138"/>
      <c r="BA851" s="138"/>
      <c r="BB851" s="138"/>
      <c r="BC851" s="300">
        <v>2026063379</v>
      </c>
      <c r="BD851" s="300" t="s">
        <v>9694</v>
      </c>
      <c r="BE851" s="138"/>
    </row>
    <row r="852" spans="1:57" s="140" customFormat="1" ht="12" customHeight="1">
      <c r="A852" s="119">
        <v>2014</v>
      </c>
      <c r="B852" s="142" t="s">
        <v>138</v>
      </c>
      <c r="C852" s="119" t="s">
        <v>4438</v>
      </c>
      <c r="D852" s="131">
        <v>5700227836</v>
      </c>
      <c r="E852" s="131" t="str">
        <f t="shared" si="41"/>
        <v>SIM</v>
      </c>
      <c r="F852" s="131" t="str">
        <f t="shared" si="42"/>
        <v>SIM</v>
      </c>
      <c r="G852" s="132">
        <v>41968</v>
      </c>
      <c r="H852" s="119" t="s">
        <v>8374</v>
      </c>
      <c r="I852" s="119" t="s">
        <v>62</v>
      </c>
      <c r="J852" s="119">
        <v>192</v>
      </c>
      <c r="K852" s="119">
        <v>432</v>
      </c>
      <c r="L852" s="119">
        <v>4</v>
      </c>
      <c r="M852" s="119">
        <v>4</v>
      </c>
      <c r="N852" s="119">
        <v>24</v>
      </c>
      <c r="O852" s="119" t="s">
        <v>43</v>
      </c>
      <c r="P852" s="119" t="s">
        <v>43</v>
      </c>
      <c r="Q852" s="133" t="s">
        <v>43</v>
      </c>
      <c r="R852" s="134" t="s">
        <v>18</v>
      </c>
      <c r="S852" s="134" t="s">
        <v>8851</v>
      </c>
      <c r="T852" s="134" t="s">
        <v>63</v>
      </c>
      <c r="U852" s="119">
        <v>11</v>
      </c>
      <c r="V852" s="134" t="s">
        <v>3926</v>
      </c>
      <c r="W852" s="135" t="s">
        <v>4498</v>
      </c>
      <c r="X852" s="136" t="str">
        <f t="shared" si="43"/>
        <v>11000IGINK</v>
      </c>
      <c r="Y852" s="137" t="s">
        <v>4499</v>
      </c>
      <c r="Z852" s="119" t="s">
        <v>346</v>
      </c>
      <c r="AA852" s="119" t="s">
        <v>3977</v>
      </c>
      <c r="AB852" s="131" t="s">
        <v>4500</v>
      </c>
      <c r="AC852" s="119" t="s">
        <v>52</v>
      </c>
      <c r="AD852" s="119" t="s">
        <v>42</v>
      </c>
      <c r="AE852" s="119" t="s">
        <v>3979</v>
      </c>
      <c r="AF852" s="119" t="s">
        <v>311</v>
      </c>
      <c r="AG852" s="119" t="s">
        <v>1443</v>
      </c>
      <c r="AH852" s="119"/>
      <c r="AI852" s="119" t="s">
        <v>2737</v>
      </c>
      <c r="AJ852" s="133" t="s">
        <v>123</v>
      </c>
      <c r="AK852" s="133" t="s">
        <v>124</v>
      </c>
      <c r="AL852" s="133"/>
      <c r="AM852" s="133"/>
      <c r="AN852" s="133" t="s">
        <v>42</v>
      </c>
      <c r="AO852" s="133" t="s">
        <v>42</v>
      </c>
      <c r="AP852" s="133" t="s">
        <v>298</v>
      </c>
      <c r="AQ852" s="133" t="s">
        <v>126</v>
      </c>
      <c r="AR852" s="137"/>
      <c r="AS852" s="137"/>
      <c r="AT852" s="137"/>
      <c r="AU852" s="133">
        <v>1002265379</v>
      </c>
      <c r="AV852" s="133" t="s">
        <v>4501</v>
      </c>
      <c r="AW852" s="133">
        <v>-46423552</v>
      </c>
      <c r="AX852" s="138"/>
      <c r="AY852" s="138"/>
      <c r="AZ852" s="138"/>
      <c r="BA852" s="138"/>
      <c r="BB852" s="138"/>
      <c r="BC852" s="300">
        <v>1440084644</v>
      </c>
      <c r="BD852" s="300" t="s">
        <v>9695</v>
      </c>
      <c r="BE852" s="138"/>
    </row>
    <row r="853" spans="1:57" s="140" customFormat="1" ht="12" customHeight="1">
      <c r="A853" s="119">
        <v>2014</v>
      </c>
      <c r="B853" s="142" t="s">
        <v>138</v>
      </c>
      <c r="C853" s="119" t="s">
        <v>4438</v>
      </c>
      <c r="D853" s="131">
        <v>5700207741</v>
      </c>
      <c r="E853" s="131" t="str">
        <f t="shared" si="41"/>
        <v>SIM</v>
      </c>
      <c r="F853" s="131" t="str">
        <f t="shared" si="42"/>
        <v>SIM</v>
      </c>
      <c r="G853" s="132">
        <v>41878</v>
      </c>
      <c r="H853" s="119" t="s">
        <v>44</v>
      </c>
      <c r="I853" s="119" t="s">
        <v>62</v>
      </c>
      <c r="J853" s="119">
        <v>192</v>
      </c>
      <c r="K853" s="119">
        <v>432</v>
      </c>
      <c r="L853" s="119">
        <v>4</v>
      </c>
      <c r="M853" s="119">
        <v>4</v>
      </c>
      <c r="N853" s="119">
        <v>32</v>
      </c>
      <c r="O853" s="119" t="s">
        <v>43</v>
      </c>
      <c r="P853" s="119" t="s">
        <v>43</v>
      </c>
      <c r="Q853" s="133" t="s">
        <v>43</v>
      </c>
      <c r="R853" s="134" t="s">
        <v>18</v>
      </c>
      <c r="S853" s="134" t="s">
        <v>8851</v>
      </c>
      <c r="T853" s="134" t="s">
        <v>63</v>
      </c>
      <c r="U853" s="119">
        <v>11</v>
      </c>
      <c r="V853" s="134" t="s">
        <v>3926</v>
      </c>
      <c r="W853" s="135" t="s">
        <v>4624</v>
      </c>
      <c r="X853" s="136" t="str">
        <f t="shared" si="43"/>
        <v>11000SFIOI</v>
      </c>
      <c r="Y853" s="137" t="s">
        <v>4625</v>
      </c>
      <c r="Z853" s="119" t="s">
        <v>346</v>
      </c>
      <c r="AA853" s="119" t="s">
        <v>4036</v>
      </c>
      <c r="AB853" s="131" t="s">
        <v>4626</v>
      </c>
      <c r="AC853" s="119" t="s">
        <v>52</v>
      </c>
      <c r="AD853" s="119" t="s">
        <v>42</v>
      </c>
      <c r="AE853" s="119" t="s">
        <v>4038</v>
      </c>
      <c r="AF853" s="119" t="s">
        <v>311</v>
      </c>
      <c r="AG853" s="119" t="s">
        <v>1443</v>
      </c>
      <c r="AH853" s="119"/>
      <c r="AI853" s="119" t="s">
        <v>2737</v>
      </c>
      <c r="AJ853" s="133" t="s">
        <v>123</v>
      </c>
      <c r="AK853" s="133" t="s">
        <v>124</v>
      </c>
      <c r="AL853" s="133"/>
      <c r="AM853" s="133"/>
      <c r="AN853" s="133" t="s">
        <v>42</v>
      </c>
      <c r="AO853" s="133" t="s">
        <v>42</v>
      </c>
      <c r="AP853" s="133" t="s">
        <v>298</v>
      </c>
      <c r="AQ853" s="133" t="s">
        <v>126</v>
      </c>
      <c r="AR853" s="137"/>
      <c r="AS853" s="137"/>
      <c r="AT853" s="137"/>
      <c r="AU853" s="133">
        <v>1001899935</v>
      </c>
      <c r="AV853" s="133" t="s">
        <v>4627</v>
      </c>
      <c r="AW853" s="133" t="s">
        <v>4628</v>
      </c>
      <c r="AX853" s="138" t="s">
        <v>8179</v>
      </c>
      <c r="AY853" s="138"/>
      <c r="AZ853" s="138"/>
      <c r="BA853" s="138"/>
      <c r="BB853" s="138"/>
      <c r="BC853" s="300">
        <v>2026063379</v>
      </c>
      <c r="BD853" s="300" t="s">
        <v>9696</v>
      </c>
      <c r="BE853" s="138"/>
    </row>
    <row r="854" spans="1:57" s="140" customFormat="1" ht="12" customHeight="1">
      <c r="A854" s="119">
        <v>2014</v>
      </c>
      <c r="B854" s="142" t="s">
        <v>138</v>
      </c>
      <c r="C854" s="119" t="s">
        <v>4438</v>
      </c>
      <c r="D854" s="131">
        <v>5700223597</v>
      </c>
      <c r="E854" s="131" t="str">
        <f t="shared" si="41"/>
        <v>SIM</v>
      </c>
      <c r="F854" s="131" t="str">
        <f t="shared" si="42"/>
        <v>SIM</v>
      </c>
      <c r="G854" s="132">
        <v>41974</v>
      </c>
      <c r="H854" s="119" t="s">
        <v>8374</v>
      </c>
      <c r="I854" s="119" t="s">
        <v>62</v>
      </c>
      <c r="J854" s="119">
        <v>192</v>
      </c>
      <c r="K854" s="119">
        <v>432</v>
      </c>
      <c r="L854" s="119">
        <v>4</v>
      </c>
      <c r="M854" s="119">
        <v>4</v>
      </c>
      <c r="N854" s="119">
        <v>24</v>
      </c>
      <c r="O854" s="119" t="s">
        <v>43</v>
      </c>
      <c r="P854" s="119" t="s">
        <v>43</v>
      </c>
      <c r="Q854" s="133" t="s">
        <v>43</v>
      </c>
      <c r="R854" s="134" t="s">
        <v>18</v>
      </c>
      <c r="S854" s="134" t="s">
        <v>8851</v>
      </c>
      <c r="T854" s="134" t="s">
        <v>63</v>
      </c>
      <c r="U854" s="119">
        <v>11</v>
      </c>
      <c r="V854" s="134" t="s">
        <v>3926</v>
      </c>
      <c r="W854" s="135" t="s">
        <v>4474</v>
      </c>
      <c r="X854" s="136" t="str">
        <f t="shared" si="43"/>
        <v>11000ASISE</v>
      </c>
      <c r="Y854" s="137" t="s">
        <v>4475</v>
      </c>
      <c r="Z854" s="119" t="s">
        <v>346</v>
      </c>
      <c r="AA854" s="119" t="s">
        <v>1120</v>
      </c>
      <c r="AB854" s="131" t="s">
        <v>4476</v>
      </c>
      <c r="AC854" s="119" t="s">
        <v>87</v>
      </c>
      <c r="AD854" s="119" t="s">
        <v>42</v>
      </c>
      <c r="AE854" s="119" t="s">
        <v>3952</v>
      </c>
      <c r="AF854" s="119" t="s">
        <v>1933</v>
      </c>
      <c r="AG854" s="119" t="s">
        <v>1934</v>
      </c>
      <c r="AH854" s="119"/>
      <c r="AI854" s="119" t="s">
        <v>1935</v>
      </c>
      <c r="AJ854" s="133" t="s">
        <v>123</v>
      </c>
      <c r="AK854" s="133" t="s">
        <v>124</v>
      </c>
      <c r="AL854" s="133"/>
      <c r="AM854" s="133"/>
      <c r="AN854" s="133" t="s">
        <v>42</v>
      </c>
      <c r="AO854" s="133" t="s">
        <v>42</v>
      </c>
      <c r="AP854" s="133" t="s">
        <v>298</v>
      </c>
      <c r="AQ854" s="133" t="s">
        <v>126</v>
      </c>
      <c r="AR854" s="137"/>
      <c r="AS854" s="137"/>
      <c r="AT854" s="137"/>
      <c r="AU854" s="133">
        <v>1002200773</v>
      </c>
      <c r="AV854" s="133" t="s">
        <v>4477</v>
      </c>
      <c r="AW854" s="133">
        <v>-46.523868</v>
      </c>
      <c r="AX854" s="138"/>
      <c r="AY854" s="138"/>
      <c r="AZ854" s="138"/>
      <c r="BA854" s="138"/>
      <c r="BB854" s="138"/>
      <c r="BC854" s="300">
        <v>1440084644</v>
      </c>
      <c r="BD854" s="300" t="s">
        <v>9697</v>
      </c>
      <c r="BE854" s="138"/>
    </row>
    <row r="855" spans="1:57" s="140" customFormat="1" ht="12" customHeight="1">
      <c r="A855" s="119">
        <v>2014</v>
      </c>
      <c r="B855" s="142" t="s">
        <v>138</v>
      </c>
      <c r="C855" s="119" t="s">
        <v>4438</v>
      </c>
      <c r="D855" s="131">
        <v>5700227846</v>
      </c>
      <c r="E855" s="131" t="str">
        <f t="shared" si="41"/>
        <v>SIM</v>
      </c>
      <c r="F855" s="131" t="str">
        <f t="shared" si="42"/>
        <v>SIM</v>
      </c>
      <c r="G855" s="132">
        <v>41963</v>
      </c>
      <c r="H855" s="119" t="s">
        <v>8374</v>
      </c>
      <c r="I855" s="119" t="s">
        <v>62</v>
      </c>
      <c r="J855" s="119">
        <v>192</v>
      </c>
      <c r="K855" s="119">
        <v>432</v>
      </c>
      <c r="L855" s="119">
        <v>4</v>
      </c>
      <c r="M855" s="119">
        <v>4</v>
      </c>
      <c r="N855" s="119">
        <v>24</v>
      </c>
      <c r="O855" s="119" t="s">
        <v>43</v>
      </c>
      <c r="P855" s="119" t="s">
        <v>43</v>
      </c>
      <c r="Q855" s="133" t="s">
        <v>43</v>
      </c>
      <c r="R855" s="134" t="s">
        <v>18</v>
      </c>
      <c r="S855" s="134" t="s">
        <v>8851</v>
      </c>
      <c r="T855" s="134" t="s">
        <v>63</v>
      </c>
      <c r="U855" s="119">
        <v>11</v>
      </c>
      <c r="V855" s="134" t="s">
        <v>3926</v>
      </c>
      <c r="W855" s="135" t="s">
        <v>4478</v>
      </c>
      <c r="X855" s="136" t="str">
        <f t="shared" si="43"/>
        <v>11000ASISR</v>
      </c>
      <c r="Y855" s="137" t="s">
        <v>4479</v>
      </c>
      <c r="Z855" s="119" t="s">
        <v>346</v>
      </c>
      <c r="AA855" s="119" t="s">
        <v>1120</v>
      </c>
      <c r="AB855" s="131" t="s">
        <v>4480</v>
      </c>
      <c r="AC855" s="119" t="s">
        <v>87</v>
      </c>
      <c r="AD855" s="119" t="s">
        <v>42</v>
      </c>
      <c r="AE855" s="119" t="s">
        <v>3952</v>
      </c>
      <c r="AF855" s="119" t="s">
        <v>1933</v>
      </c>
      <c r="AG855" s="119" t="s">
        <v>1934</v>
      </c>
      <c r="AH855" s="119"/>
      <c r="AI855" s="119" t="s">
        <v>1935</v>
      </c>
      <c r="AJ855" s="133" t="s">
        <v>123</v>
      </c>
      <c r="AK855" s="133" t="s">
        <v>124</v>
      </c>
      <c r="AL855" s="133"/>
      <c r="AM855" s="133"/>
      <c r="AN855" s="133" t="s">
        <v>42</v>
      </c>
      <c r="AO855" s="133" t="s">
        <v>42</v>
      </c>
      <c r="AP855" s="133" t="s">
        <v>298</v>
      </c>
      <c r="AQ855" s="133" t="s">
        <v>126</v>
      </c>
      <c r="AR855" s="137"/>
      <c r="AS855" s="137"/>
      <c r="AT855" s="137"/>
      <c r="AU855" s="133">
        <v>1002187734</v>
      </c>
      <c r="AV855" s="133" t="s">
        <v>4481</v>
      </c>
      <c r="AW855" s="133">
        <v>-46504863</v>
      </c>
      <c r="AX855" s="138"/>
      <c r="AY855" s="138"/>
      <c r="AZ855" s="138"/>
      <c r="BA855" s="138"/>
      <c r="BB855" s="138"/>
      <c r="BC855" s="300">
        <v>1440084644</v>
      </c>
      <c r="BD855" s="300" t="s">
        <v>9698</v>
      </c>
      <c r="BE855" s="138"/>
    </row>
    <row r="856" spans="1:57" s="140" customFormat="1" ht="12" customHeight="1">
      <c r="A856" s="119">
        <v>2014</v>
      </c>
      <c r="B856" s="142" t="s">
        <v>138</v>
      </c>
      <c r="C856" s="119" t="s">
        <v>4438</v>
      </c>
      <c r="D856" s="131">
        <v>5700227812</v>
      </c>
      <c r="E856" s="131" t="str">
        <f t="shared" ref="E856:E919" si="44">IF(G856="","","SIM")</f>
        <v>SIM</v>
      </c>
      <c r="F856" s="131" t="str">
        <f t="shared" ref="F856:F919" si="45">IF(G856="","","SIM")</f>
        <v>SIM</v>
      </c>
      <c r="G856" s="132">
        <v>41968</v>
      </c>
      <c r="H856" s="119" t="s">
        <v>8374</v>
      </c>
      <c r="I856" s="119" t="s">
        <v>62</v>
      </c>
      <c r="J856" s="119">
        <v>192</v>
      </c>
      <c r="K856" s="119">
        <v>432</v>
      </c>
      <c r="L856" s="119">
        <v>4</v>
      </c>
      <c r="M856" s="119">
        <v>4</v>
      </c>
      <c r="N856" s="119">
        <v>24</v>
      </c>
      <c r="O856" s="119" t="s">
        <v>43</v>
      </c>
      <c r="P856" s="119" t="s">
        <v>43</v>
      </c>
      <c r="Q856" s="133" t="s">
        <v>43</v>
      </c>
      <c r="R856" s="134" t="s">
        <v>18</v>
      </c>
      <c r="S856" s="134" t="s">
        <v>8851</v>
      </c>
      <c r="T856" s="134" t="s">
        <v>63</v>
      </c>
      <c r="U856" s="119">
        <v>11</v>
      </c>
      <c r="V856" s="134" t="s">
        <v>3926</v>
      </c>
      <c r="W856" s="135" t="s">
        <v>4449</v>
      </c>
      <c r="X856" s="136" t="str">
        <f t="shared" ref="X856:X919" si="46">V856&amp;AA856&amp;W856</f>
        <v>11000ADISX</v>
      </c>
      <c r="Y856" s="137" t="s">
        <v>4450</v>
      </c>
      <c r="Z856" s="119" t="s">
        <v>346</v>
      </c>
      <c r="AA856" s="119" t="s">
        <v>798</v>
      </c>
      <c r="AB856" s="131" t="s">
        <v>4451</v>
      </c>
      <c r="AC856" s="119" t="s">
        <v>52</v>
      </c>
      <c r="AD856" s="119" t="s">
        <v>42</v>
      </c>
      <c r="AE856" s="119" t="s">
        <v>3930</v>
      </c>
      <c r="AF856" s="119" t="s">
        <v>146</v>
      </c>
      <c r="AG856" s="119" t="s">
        <v>147</v>
      </c>
      <c r="AH856" s="119"/>
      <c r="AI856" s="119" t="s">
        <v>3931</v>
      </c>
      <c r="AJ856" s="133" t="s">
        <v>123</v>
      </c>
      <c r="AK856" s="133" t="s">
        <v>124</v>
      </c>
      <c r="AL856" s="133"/>
      <c r="AM856" s="133"/>
      <c r="AN856" s="133" t="s">
        <v>42</v>
      </c>
      <c r="AO856" s="133" t="s">
        <v>42</v>
      </c>
      <c r="AP856" s="133" t="s">
        <v>298</v>
      </c>
      <c r="AQ856" s="133" t="s">
        <v>126</v>
      </c>
      <c r="AR856" s="137"/>
      <c r="AS856" s="137"/>
      <c r="AT856" s="137"/>
      <c r="AU856" s="133">
        <v>1002187939</v>
      </c>
      <c r="AV856" s="133" t="s">
        <v>4452</v>
      </c>
      <c r="AW856" s="133">
        <v>-46501037</v>
      </c>
      <c r="AX856" s="138"/>
      <c r="AY856" s="138"/>
      <c r="AZ856" s="138"/>
      <c r="BA856" s="138"/>
      <c r="BB856" s="138"/>
      <c r="BC856" s="300">
        <v>1440084644</v>
      </c>
      <c r="BD856" s="300" t="s">
        <v>9699</v>
      </c>
      <c r="BE856" s="138"/>
    </row>
    <row r="857" spans="1:57" s="140" customFormat="1" ht="12" customHeight="1">
      <c r="A857" s="119">
        <v>2014</v>
      </c>
      <c r="B857" s="142" t="s">
        <v>138</v>
      </c>
      <c r="C857" s="119" t="s">
        <v>4438</v>
      </c>
      <c r="D857" s="131">
        <v>5700227861</v>
      </c>
      <c r="E857" s="131" t="str">
        <f t="shared" si="44"/>
        <v>SIM</v>
      </c>
      <c r="F857" s="131" t="str">
        <f t="shared" si="45"/>
        <v>SIM</v>
      </c>
      <c r="G857" s="132">
        <v>41964</v>
      </c>
      <c r="H857" s="119" t="s">
        <v>8374</v>
      </c>
      <c r="I857" s="119" t="s">
        <v>62</v>
      </c>
      <c r="J857" s="119">
        <v>192</v>
      </c>
      <c r="K857" s="119">
        <v>432</v>
      </c>
      <c r="L857" s="119">
        <v>4</v>
      </c>
      <c r="M857" s="119">
        <v>4</v>
      </c>
      <c r="N857" s="119">
        <v>24</v>
      </c>
      <c r="O857" s="119" t="s">
        <v>43</v>
      </c>
      <c r="P857" s="119" t="s">
        <v>43</v>
      </c>
      <c r="Q857" s="133" t="s">
        <v>43</v>
      </c>
      <c r="R857" s="134" t="s">
        <v>18</v>
      </c>
      <c r="S857" s="134" t="s">
        <v>8851</v>
      </c>
      <c r="T857" s="134" t="s">
        <v>63</v>
      </c>
      <c r="U857" s="119">
        <v>11</v>
      </c>
      <c r="V857" s="134" t="s">
        <v>3926</v>
      </c>
      <c r="W857" s="135" t="s">
        <v>4482</v>
      </c>
      <c r="X857" s="136" t="str">
        <f t="shared" si="46"/>
        <v>11000ASIXD</v>
      </c>
      <c r="Y857" s="137" t="s">
        <v>4483</v>
      </c>
      <c r="Z857" s="119" t="s">
        <v>346</v>
      </c>
      <c r="AA857" s="119" t="s">
        <v>1120</v>
      </c>
      <c r="AB857" s="131" t="s">
        <v>4484</v>
      </c>
      <c r="AC857" s="119" t="s">
        <v>87</v>
      </c>
      <c r="AD857" s="119" t="s">
        <v>42</v>
      </c>
      <c r="AE857" s="119" t="s">
        <v>3952</v>
      </c>
      <c r="AF857" s="119" t="s">
        <v>1933</v>
      </c>
      <c r="AG857" s="119" t="s">
        <v>1934</v>
      </c>
      <c r="AH857" s="119"/>
      <c r="AI857" s="119" t="s">
        <v>1935</v>
      </c>
      <c r="AJ857" s="133" t="s">
        <v>123</v>
      </c>
      <c r="AK857" s="133" t="s">
        <v>124</v>
      </c>
      <c r="AL857" s="133"/>
      <c r="AM857" s="133"/>
      <c r="AN857" s="133" t="s">
        <v>42</v>
      </c>
      <c r="AO857" s="133" t="s">
        <v>42</v>
      </c>
      <c r="AP857" s="133" t="s">
        <v>298</v>
      </c>
      <c r="AQ857" s="133" t="s">
        <v>126</v>
      </c>
      <c r="AR857" s="137"/>
      <c r="AS857" s="137"/>
      <c r="AT857" s="137"/>
      <c r="AU857" s="133">
        <v>1002187785</v>
      </c>
      <c r="AV857" s="133" t="s">
        <v>4485</v>
      </c>
      <c r="AW857" s="133">
        <v>-46503347</v>
      </c>
      <c r="AX857" s="138"/>
      <c r="AY857" s="138"/>
      <c r="AZ857" s="138"/>
      <c r="BA857" s="138"/>
      <c r="BB857" s="138"/>
      <c r="BC857" s="300">
        <v>1440084644</v>
      </c>
      <c r="BD857" s="300" t="s">
        <v>9700</v>
      </c>
      <c r="BE857" s="138"/>
    </row>
    <row r="858" spans="1:57" s="140" customFormat="1" ht="12" customHeight="1">
      <c r="A858" s="119">
        <v>2014</v>
      </c>
      <c r="B858" s="142" t="s">
        <v>138</v>
      </c>
      <c r="C858" s="119" t="s">
        <v>4438</v>
      </c>
      <c r="D858" s="131">
        <v>5700150164</v>
      </c>
      <c r="E858" s="131" t="str">
        <f t="shared" si="44"/>
        <v>SIM</v>
      </c>
      <c r="F858" s="131" t="str">
        <f t="shared" si="45"/>
        <v>SIM</v>
      </c>
      <c r="G858" s="132">
        <v>41967</v>
      </c>
      <c r="H858" s="119" t="s">
        <v>8374</v>
      </c>
      <c r="I858" s="119" t="s">
        <v>62</v>
      </c>
      <c r="J858" s="119">
        <v>192</v>
      </c>
      <c r="K858" s="119">
        <v>432</v>
      </c>
      <c r="L858" s="119">
        <v>4</v>
      </c>
      <c r="M858" s="119">
        <v>4</v>
      </c>
      <c r="N858" s="119">
        <v>24</v>
      </c>
      <c r="O858" s="119" t="s">
        <v>43</v>
      </c>
      <c r="P858" s="119" t="s">
        <v>43</v>
      </c>
      <c r="Q858" s="133" t="s">
        <v>43</v>
      </c>
      <c r="R858" s="134" t="s">
        <v>18</v>
      </c>
      <c r="S858" s="134" t="s">
        <v>8851</v>
      </c>
      <c r="T858" s="134" t="s">
        <v>63</v>
      </c>
      <c r="U858" s="119">
        <v>11</v>
      </c>
      <c r="V858" s="134" t="s">
        <v>3926</v>
      </c>
      <c r="W858" s="135" t="s">
        <v>4486</v>
      </c>
      <c r="X858" s="136" t="str">
        <f t="shared" si="46"/>
        <v>11000ASIXF</v>
      </c>
      <c r="Y858" s="137" t="s">
        <v>4487</v>
      </c>
      <c r="Z858" s="119" t="s">
        <v>346</v>
      </c>
      <c r="AA858" s="119" t="s">
        <v>1120</v>
      </c>
      <c r="AB858" s="131" t="s">
        <v>4488</v>
      </c>
      <c r="AC858" s="119" t="s">
        <v>87</v>
      </c>
      <c r="AD858" s="119" t="s">
        <v>42</v>
      </c>
      <c r="AE858" s="119" t="s">
        <v>3952</v>
      </c>
      <c r="AF858" s="119" t="s">
        <v>1933</v>
      </c>
      <c r="AG858" s="119" t="s">
        <v>1934</v>
      </c>
      <c r="AH858" s="119"/>
      <c r="AI858" s="119" t="s">
        <v>1935</v>
      </c>
      <c r="AJ858" s="133" t="s">
        <v>123</v>
      </c>
      <c r="AK858" s="133" t="s">
        <v>124</v>
      </c>
      <c r="AL858" s="133"/>
      <c r="AM858" s="133"/>
      <c r="AN858" s="133" t="s">
        <v>42</v>
      </c>
      <c r="AO858" s="133" t="s">
        <v>42</v>
      </c>
      <c r="AP858" s="133" t="s">
        <v>298</v>
      </c>
      <c r="AQ858" s="133" t="s">
        <v>126</v>
      </c>
      <c r="AR858" s="137"/>
      <c r="AS858" s="137"/>
      <c r="AT858" s="137"/>
      <c r="AU858" s="133">
        <v>1002187904</v>
      </c>
      <c r="AV858" s="133" t="s">
        <v>4489</v>
      </c>
      <c r="AW858" s="133">
        <v>-46512267</v>
      </c>
      <c r="AX858" s="138"/>
      <c r="AY858" s="138"/>
      <c r="AZ858" s="138"/>
      <c r="BA858" s="138"/>
      <c r="BB858" s="138"/>
      <c r="BC858" s="300">
        <v>1440084644</v>
      </c>
      <c r="BD858" s="300" t="s">
        <v>9701</v>
      </c>
      <c r="BE858" s="138"/>
    </row>
    <row r="859" spans="1:57" s="140" customFormat="1" ht="12" customHeight="1">
      <c r="A859" s="119">
        <v>2014</v>
      </c>
      <c r="B859" s="142" t="s">
        <v>138</v>
      </c>
      <c r="C859" s="119" t="s">
        <v>4438</v>
      </c>
      <c r="D859" s="131">
        <v>5700136776</v>
      </c>
      <c r="E859" s="131" t="str">
        <f t="shared" si="44"/>
        <v>SIM</v>
      </c>
      <c r="F859" s="131" t="str">
        <f t="shared" si="45"/>
        <v>SIM</v>
      </c>
      <c r="G859" s="132">
        <v>41864</v>
      </c>
      <c r="H859" s="119" t="s">
        <v>44</v>
      </c>
      <c r="I859" s="119" t="s">
        <v>62</v>
      </c>
      <c r="J859" s="119">
        <v>192</v>
      </c>
      <c r="K859" s="119">
        <v>432</v>
      </c>
      <c r="L859" s="119">
        <v>4</v>
      </c>
      <c r="M859" s="119">
        <v>4</v>
      </c>
      <c r="N859" s="119">
        <v>32</v>
      </c>
      <c r="O859" s="119" t="s">
        <v>43</v>
      </c>
      <c r="P859" s="119" t="s">
        <v>43</v>
      </c>
      <c r="Q859" s="133" t="s">
        <v>43</v>
      </c>
      <c r="R859" s="134" t="s">
        <v>18</v>
      </c>
      <c r="S859" s="134" t="s">
        <v>8851</v>
      </c>
      <c r="T859" s="134" t="s">
        <v>63</v>
      </c>
      <c r="U859" s="142">
        <v>16</v>
      </c>
      <c r="V859" s="134" t="s">
        <v>4304</v>
      </c>
      <c r="W859" s="135" t="s">
        <v>4951</v>
      </c>
      <c r="X859" s="136" t="str">
        <f t="shared" si="46"/>
        <v>11529SOJML</v>
      </c>
      <c r="Y859" s="137" t="s">
        <v>4952</v>
      </c>
      <c r="Z859" s="119" t="s">
        <v>895</v>
      </c>
      <c r="AA859" s="119" t="s">
        <v>4266</v>
      </c>
      <c r="AB859" s="131" t="s">
        <v>4953</v>
      </c>
      <c r="AC859" s="119" t="s">
        <v>52</v>
      </c>
      <c r="AD859" s="119" t="s">
        <v>4301</v>
      </c>
      <c r="AE859" s="119" t="s">
        <v>898</v>
      </c>
      <c r="AF859" s="143" t="s">
        <v>98</v>
      </c>
      <c r="AG859" s="143" t="s">
        <v>99</v>
      </c>
      <c r="AH859" s="143"/>
      <c r="AI859" s="119" t="s">
        <v>100</v>
      </c>
      <c r="AJ859" s="133" t="s">
        <v>58</v>
      </c>
      <c r="AK859" s="133" t="s">
        <v>57</v>
      </c>
      <c r="AL859" s="133"/>
      <c r="AM859" s="133"/>
      <c r="AN859" s="133" t="s">
        <v>731</v>
      </c>
      <c r="AO859" s="133" t="s">
        <v>42</v>
      </c>
      <c r="AP859" s="133" t="s">
        <v>1052</v>
      </c>
      <c r="AQ859" s="133" t="s">
        <v>102</v>
      </c>
      <c r="AR859" s="137"/>
      <c r="AS859" s="137"/>
      <c r="AT859" s="137" t="s">
        <v>4954</v>
      </c>
      <c r="AU859" s="133">
        <v>1001856535</v>
      </c>
      <c r="AV859" s="133" t="s">
        <v>4955</v>
      </c>
      <c r="AW859" s="133" t="s">
        <v>4956</v>
      </c>
      <c r="AX859" s="138" t="s">
        <v>8179</v>
      </c>
      <c r="AY859" s="138"/>
      <c r="AZ859" s="138"/>
      <c r="BA859" s="138"/>
      <c r="BB859" s="138"/>
      <c r="BC859" s="300">
        <v>2026063379</v>
      </c>
      <c r="BD859" s="300" t="s">
        <v>9702</v>
      </c>
      <c r="BE859" s="138"/>
    </row>
    <row r="860" spans="1:57" s="140" customFormat="1" ht="12" customHeight="1">
      <c r="A860" s="119">
        <v>2014</v>
      </c>
      <c r="B860" s="142" t="s">
        <v>138</v>
      </c>
      <c r="C860" s="119" t="s">
        <v>4438</v>
      </c>
      <c r="D860" s="131">
        <v>5700170054</v>
      </c>
      <c r="E860" s="131" t="str">
        <f t="shared" si="44"/>
        <v>SIM</v>
      </c>
      <c r="F860" s="131" t="str">
        <f t="shared" si="45"/>
        <v>SIM</v>
      </c>
      <c r="G860" s="132">
        <v>41864</v>
      </c>
      <c r="H860" s="119" t="s">
        <v>44</v>
      </c>
      <c r="I860" s="119" t="s">
        <v>62</v>
      </c>
      <c r="J860" s="119">
        <v>192</v>
      </c>
      <c r="K860" s="119">
        <v>432</v>
      </c>
      <c r="L860" s="119">
        <v>4</v>
      </c>
      <c r="M860" s="119">
        <v>4</v>
      </c>
      <c r="N860" s="119">
        <v>32</v>
      </c>
      <c r="O860" s="119" t="s">
        <v>43</v>
      </c>
      <c r="P860" s="119" t="s">
        <v>43</v>
      </c>
      <c r="Q860" s="133" t="s">
        <v>43</v>
      </c>
      <c r="R860" s="134" t="s">
        <v>18</v>
      </c>
      <c r="S860" s="134" t="s">
        <v>8851</v>
      </c>
      <c r="T860" s="134" t="s">
        <v>47</v>
      </c>
      <c r="U860" s="142">
        <v>16</v>
      </c>
      <c r="V860" s="134" t="s">
        <v>4304</v>
      </c>
      <c r="W860" s="135" t="s">
        <v>4941</v>
      </c>
      <c r="X860" s="136" t="str">
        <f t="shared" si="46"/>
        <v>11529SLJRM</v>
      </c>
      <c r="Y860" s="137" t="s">
        <v>4942</v>
      </c>
      <c r="Z860" s="119" t="s">
        <v>895</v>
      </c>
      <c r="AA860" s="119" t="s">
        <v>896</v>
      </c>
      <c r="AB860" s="131" t="s">
        <v>4943</v>
      </c>
      <c r="AC860" s="119" t="s">
        <v>52</v>
      </c>
      <c r="AD860" s="119" t="s">
        <v>42</v>
      </c>
      <c r="AE860" s="119" t="s">
        <v>898</v>
      </c>
      <c r="AF860" s="143" t="s">
        <v>98</v>
      </c>
      <c r="AG860" s="143" t="s">
        <v>99</v>
      </c>
      <c r="AH860" s="142"/>
      <c r="AI860" s="119" t="s">
        <v>100</v>
      </c>
      <c r="AJ860" s="133" t="s">
        <v>58</v>
      </c>
      <c r="AK860" s="133" t="s">
        <v>57</v>
      </c>
      <c r="AL860" s="133"/>
      <c r="AM860" s="133"/>
      <c r="AN860" s="133" t="s">
        <v>731</v>
      </c>
      <c r="AO860" s="133" t="s">
        <v>42</v>
      </c>
      <c r="AP860" s="133" t="s">
        <v>1052</v>
      </c>
      <c r="AQ860" s="133" t="s">
        <v>102</v>
      </c>
      <c r="AR860" s="137"/>
      <c r="AS860" s="137"/>
      <c r="AT860" s="137"/>
      <c r="AU860" s="133">
        <v>1001856527</v>
      </c>
      <c r="AV860" s="133" t="s">
        <v>4944</v>
      </c>
      <c r="AW860" s="133" t="s">
        <v>4945</v>
      </c>
      <c r="AX860" s="138" t="s">
        <v>8179</v>
      </c>
      <c r="AY860" s="138"/>
      <c r="AZ860" s="138"/>
      <c r="BA860" s="138"/>
      <c r="BB860" s="138"/>
      <c r="BC860" s="300">
        <v>2026063379</v>
      </c>
      <c r="BD860" s="300" t="s">
        <v>9703</v>
      </c>
      <c r="BE860" s="138"/>
    </row>
    <row r="861" spans="1:57" s="140" customFormat="1" ht="12" customHeight="1">
      <c r="A861" s="119">
        <v>2014</v>
      </c>
      <c r="B861" s="142" t="s">
        <v>138</v>
      </c>
      <c r="C861" s="119" t="s">
        <v>4438</v>
      </c>
      <c r="D861" s="131">
        <v>5700174031</v>
      </c>
      <c r="E861" s="131" t="str">
        <f t="shared" si="44"/>
        <v>SIM</v>
      </c>
      <c r="F861" s="131" t="str">
        <f t="shared" si="45"/>
        <v>SIM</v>
      </c>
      <c r="G861" s="132">
        <v>41949</v>
      </c>
      <c r="H861" s="119" t="s">
        <v>8374</v>
      </c>
      <c r="I861" s="119" t="s">
        <v>62</v>
      </c>
      <c r="J861" s="119">
        <v>192</v>
      </c>
      <c r="K861" s="119">
        <v>432</v>
      </c>
      <c r="L861" s="119">
        <v>4</v>
      </c>
      <c r="M861" s="119">
        <v>4</v>
      </c>
      <c r="N861" s="119">
        <v>24</v>
      </c>
      <c r="O861" s="119" t="s">
        <v>43</v>
      </c>
      <c r="P861" s="119" t="s">
        <v>43</v>
      </c>
      <c r="Q861" s="133" t="s">
        <v>43</v>
      </c>
      <c r="R861" s="134" t="s">
        <v>18</v>
      </c>
      <c r="S861" s="134" t="s">
        <v>8851</v>
      </c>
      <c r="T861" s="134" t="s">
        <v>63</v>
      </c>
      <c r="U861" s="119">
        <v>11</v>
      </c>
      <c r="V861" s="134" t="s">
        <v>4387</v>
      </c>
      <c r="W861" s="135" t="s">
        <v>5124</v>
      </c>
      <c r="X861" s="136" t="str">
        <f t="shared" si="46"/>
        <v>11892GRJZA</v>
      </c>
      <c r="Y861" s="137" t="s">
        <v>5125</v>
      </c>
      <c r="Z861" s="119" t="s">
        <v>1930</v>
      </c>
      <c r="AA861" s="119" t="s">
        <v>3234</v>
      </c>
      <c r="AB861" s="131" t="s">
        <v>5126</v>
      </c>
      <c r="AC861" s="119" t="s">
        <v>87</v>
      </c>
      <c r="AD861" s="119" t="s">
        <v>42</v>
      </c>
      <c r="AE861" s="119" t="s">
        <v>3236</v>
      </c>
      <c r="AF861" s="119" t="s">
        <v>3237</v>
      </c>
      <c r="AG861" s="119" t="s">
        <v>3238</v>
      </c>
      <c r="AH861" s="119"/>
      <c r="AI861" s="119" t="s">
        <v>3239</v>
      </c>
      <c r="AJ861" s="133" t="s">
        <v>124</v>
      </c>
      <c r="AK861" s="133" t="s">
        <v>123</v>
      </c>
      <c r="AL861" s="133"/>
      <c r="AM861" s="133"/>
      <c r="AN861" s="133" t="s">
        <v>731</v>
      </c>
      <c r="AO861" s="133" t="s">
        <v>42</v>
      </c>
      <c r="AP861" s="133" t="s">
        <v>1348</v>
      </c>
      <c r="AQ861" s="133" t="s">
        <v>102</v>
      </c>
      <c r="AR861" s="137"/>
      <c r="AS861" s="137"/>
      <c r="AT861" s="137"/>
      <c r="AU861" s="133">
        <v>1002186819</v>
      </c>
      <c r="AV861" s="133">
        <v>-234591948</v>
      </c>
      <c r="AW861" s="133">
        <v>-465212047</v>
      </c>
      <c r="AX861" s="138"/>
      <c r="AY861" s="138"/>
      <c r="AZ861" s="138"/>
      <c r="BA861" s="138"/>
      <c r="BB861" s="138"/>
      <c r="BC861" s="300">
        <v>1440084644</v>
      </c>
      <c r="BD861" s="300" t="s">
        <v>9704</v>
      </c>
      <c r="BE861" s="138"/>
    </row>
    <row r="862" spans="1:57" s="140" customFormat="1" ht="12" customHeight="1">
      <c r="A862" s="119">
        <v>2014</v>
      </c>
      <c r="B862" s="142" t="s">
        <v>138</v>
      </c>
      <c r="C862" s="119" t="s">
        <v>4438</v>
      </c>
      <c r="D862" s="131">
        <v>5700164194</v>
      </c>
      <c r="E862" s="131" t="str">
        <f t="shared" si="44"/>
        <v>SIM</v>
      </c>
      <c r="F862" s="131" t="str">
        <f t="shared" si="45"/>
        <v>SIM</v>
      </c>
      <c r="G862" s="132">
        <v>41894</v>
      </c>
      <c r="H862" s="119" t="s">
        <v>87</v>
      </c>
      <c r="I862" s="119" t="s">
        <v>45</v>
      </c>
      <c r="J862" s="119">
        <v>192</v>
      </c>
      <c r="K862" s="119">
        <v>448</v>
      </c>
      <c r="L862" s="119">
        <v>8</v>
      </c>
      <c r="M862" s="119">
        <v>8</v>
      </c>
      <c r="N862" s="119">
        <v>16</v>
      </c>
      <c r="O862" s="119" t="s">
        <v>43</v>
      </c>
      <c r="P862" s="119" t="s">
        <v>43</v>
      </c>
      <c r="Q862" s="133" t="s">
        <v>46</v>
      </c>
      <c r="R862" s="134" t="s">
        <v>18</v>
      </c>
      <c r="S862" s="134" t="s">
        <v>8851</v>
      </c>
      <c r="T862" s="134" t="s">
        <v>63</v>
      </c>
      <c r="U862" s="119">
        <v>11</v>
      </c>
      <c r="V862" s="134" t="s">
        <v>4387</v>
      </c>
      <c r="W862" s="135" t="s">
        <v>5127</v>
      </c>
      <c r="X862" s="136" t="str">
        <f t="shared" si="46"/>
        <v>11892GRKHF</v>
      </c>
      <c r="Y862" s="137" t="s">
        <v>5128</v>
      </c>
      <c r="Z862" s="119" t="s">
        <v>1930</v>
      </c>
      <c r="AA862" s="119" t="s">
        <v>3234</v>
      </c>
      <c r="AB862" s="131" t="s">
        <v>5129</v>
      </c>
      <c r="AC862" s="119" t="s">
        <v>87</v>
      </c>
      <c r="AD862" s="119" t="s">
        <v>42</v>
      </c>
      <c r="AE862" s="119" t="s">
        <v>3236</v>
      </c>
      <c r="AF862" s="119" t="s">
        <v>3237</v>
      </c>
      <c r="AG862" s="119" t="s">
        <v>3238</v>
      </c>
      <c r="AH862" s="119"/>
      <c r="AI862" s="119" t="s">
        <v>3239</v>
      </c>
      <c r="AJ862" s="133" t="s">
        <v>124</v>
      </c>
      <c r="AK862" s="133" t="s">
        <v>123</v>
      </c>
      <c r="AL862" s="133"/>
      <c r="AM862" s="133"/>
      <c r="AN862" s="133" t="s">
        <v>42</v>
      </c>
      <c r="AO862" s="133" t="s">
        <v>42</v>
      </c>
      <c r="AP862" s="133" t="s">
        <v>1348</v>
      </c>
      <c r="AQ862" s="133" t="s">
        <v>102</v>
      </c>
      <c r="AR862" s="137"/>
      <c r="AS862" s="137"/>
      <c r="AT862" s="137"/>
      <c r="AU862" s="133">
        <v>1002066708</v>
      </c>
      <c r="AV862" s="133" t="s">
        <v>5130</v>
      </c>
      <c r="AW862" s="133" t="s">
        <v>5131</v>
      </c>
      <c r="AX862" s="138"/>
      <c r="AY862" s="138"/>
      <c r="AZ862" s="138"/>
      <c r="BA862" s="138"/>
      <c r="BB862" s="138"/>
      <c r="BC862" s="300">
        <v>1892063257</v>
      </c>
      <c r="BD862" s="300" t="s">
        <v>9705</v>
      </c>
      <c r="BE862" s="138"/>
    </row>
    <row r="863" spans="1:57" s="140" customFormat="1" ht="12" customHeight="1">
      <c r="A863" s="119">
        <v>2014</v>
      </c>
      <c r="B863" s="142" t="s">
        <v>138</v>
      </c>
      <c r="C863" s="119" t="s">
        <v>4438</v>
      </c>
      <c r="D863" s="131">
        <v>5700227817</v>
      </c>
      <c r="E863" s="131" t="str">
        <f t="shared" si="44"/>
        <v>SIM</v>
      </c>
      <c r="F863" s="131" t="str">
        <f t="shared" si="45"/>
        <v>SIM</v>
      </c>
      <c r="G863" s="132">
        <v>41968</v>
      </c>
      <c r="H863" s="119" t="s">
        <v>8374</v>
      </c>
      <c r="I863" s="119" t="s">
        <v>62</v>
      </c>
      <c r="J863" s="119">
        <v>192</v>
      </c>
      <c r="K863" s="119">
        <v>432</v>
      </c>
      <c r="L863" s="119">
        <v>4</v>
      </c>
      <c r="M863" s="119">
        <v>4</v>
      </c>
      <c r="N863" s="119">
        <v>24</v>
      </c>
      <c r="O863" s="119" t="s">
        <v>43</v>
      </c>
      <c r="P863" s="119" t="s">
        <v>43</v>
      </c>
      <c r="Q863" s="133" t="s">
        <v>43</v>
      </c>
      <c r="R863" s="134" t="s">
        <v>18</v>
      </c>
      <c r="S863" s="134" t="s">
        <v>8851</v>
      </c>
      <c r="T863" s="134" t="s">
        <v>63</v>
      </c>
      <c r="U863" s="119">
        <v>11</v>
      </c>
      <c r="V863" s="134" t="s">
        <v>3926</v>
      </c>
      <c r="W863" s="135" t="s">
        <v>4453</v>
      </c>
      <c r="X863" s="136" t="str">
        <f t="shared" si="46"/>
        <v>11000ADLYR</v>
      </c>
      <c r="Y863" s="137" t="s">
        <v>4454</v>
      </c>
      <c r="Z863" s="119" t="s">
        <v>346</v>
      </c>
      <c r="AA863" s="119" t="s">
        <v>798</v>
      </c>
      <c r="AB863" s="131" t="s">
        <v>4455</v>
      </c>
      <c r="AC863" s="119" t="s">
        <v>52</v>
      </c>
      <c r="AD863" s="119" t="s">
        <v>42</v>
      </c>
      <c r="AE863" s="119" t="s">
        <v>3930</v>
      </c>
      <c r="AF863" s="119" t="s">
        <v>146</v>
      </c>
      <c r="AG863" s="119" t="s">
        <v>147</v>
      </c>
      <c r="AH863" s="119"/>
      <c r="AI863" s="119" t="s">
        <v>3931</v>
      </c>
      <c r="AJ863" s="133" t="s">
        <v>123</v>
      </c>
      <c r="AK863" s="133" t="s">
        <v>124</v>
      </c>
      <c r="AL863" s="133"/>
      <c r="AM863" s="133"/>
      <c r="AN863" s="133" t="s">
        <v>42</v>
      </c>
      <c r="AO863" s="133" t="s">
        <v>42</v>
      </c>
      <c r="AP863" s="133" t="s">
        <v>298</v>
      </c>
      <c r="AQ863" s="133" t="s">
        <v>126</v>
      </c>
      <c r="AR863" s="137"/>
      <c r="AS863" s="137"/>
      <c r="AT863" s="137"/>
      <c r="AU863" s="133">
        <v>1002188021</v>
      </c>
      <c r="AV863" s="133" t="s">
        <v>4456</v>
      </c>
      <c r="AW863" s="133">
        <v>-46508603</v>
      </c>
      <c r="AX863" s="138"/>
      <c r="AY863" s="138"/>
      <c r="AZ863" s="138"/>
      <c r="BA863" s="138"/>
      <c r="BB863" s="138"/>
      <c r="BC863" s="300">
        <v>1440084644</v>
      </c>
      <c r="BD863" s="300" t="s">
        <v>9706</v>
      </c>
      <c r="BE863" s="138"/>
    </row>
    <row r="864" spans="1:57" s="140" customFormat="1" ht="12" customHeight="1">
      <c r="A864" s="119">
        <v>2014</v>
      </c>
      <c r="B864" s="142" t="s">
        <v>138</v>
      </c>
      <c r="C864" s="119" t="s">
        <v>4438</v>
      </c>
      <c r="D864" s="131">
        <v>5700227831</v>
      </c>
      <c r="E864" s="131" t="str">
        <f t="shared" si="44"/>
        <v>SIM</v>
      </c>
      <c r="F864" s="131" t="str">
        <f t="shared" si="45"/>
        <v>SIM</v>
      </c>
      <c r="G864" s="132">
        <v>41969</v>
      </c>
      <c r="H864" s="119" t="s">
        <v>8374</v>
      </c>
      <c r="I864" s="119" t="s">
        <v>62</v>
      </c>
      <c r="J864" s="119">
        <v>192</v>
      </c>
      <c r="K864" s="119">
        <v>432</v>
      </c>
      <c r="L864" s="119">
        <v>4</v>
      </c>
      <c r="M864" s="119">
        <v>4</v>
      </c>
      <c r="N864" s="119">
        <v>24</v>
      </c>
      <c r="O864" s="119" t="s">
        <v>43</v>
      </c>
      <c r="P864" s="119" t="s">
        <v>43</v>
      </c>
      <c r="Q864" s="133" t="s">
        <v>43</v>
      </c>
      <c r="R864" s="134" t="s">
        <v>18</v>
      </c>
      <c r="S864" s="134" t="s">
        <v>8851</v>
      </c>
      <c r="T864" s="134" t="s">
        <v>63</v>
      </c>
      <c r="U864" s="119">
        <v>11</v>
      </c>
      <c r="V864" s="134" t="s">
        <v>3926</v>
      </c>
      <c r="W864" s="135" t="s">
        <v>4457</v>
      </c>
      <c r="X864" s="136" t="str">
        <f t="shared" si="46"/>
        <v>11000ADLYS</v>
      </c>
      <c r="Y864" s="137" t="s">
        <v>4458</v>
      </c>
      <c r="Z864" s="119" t="s">
        <v>346</v>
      </c>
      <c r="AA864" s="119" t="s">
        <v>798</v>
      </c>
      <c r="AB864" s="131" t="s">
        <v>4459</v>
      </c>
      <c r="AC864" s="119" t="s">
        <v>52</v>
      </c>
      <c r="AD864" s="119" t="s">
        <v>42</v>
      </c>
      <c r="AE864" s="119" t="s">
        <v>3930</v>
      </c>
      <c r="AF864" s="119" t="s">
        <v>146</v>
      </c>
      <c r="AG864" s="119" t="s">
        <v>147</v>
      </c>
      <c r="AH864" s="119"/>
      <c r="AI864" s="119" t="s">
        <v>3931</v>
      </c>
      <c r="AJ864" s="133" t="s">
        <v>123</v>
      </c>
      <c r="AK864" s="133" t="s">
        <v>124</v>
      </c>
      <c r="AL864" s="133"/>
      <c r="AM864" s="133"/>
      <c r="AN864" s="133" t="s">
        <v>42</v>
      </c>
      <c r="AO864" s="133" t="s">
        <v>42</v>
      </c>
      <c r="AP864" s="133" t="s">
        <v>298</v>
      </c>
      <c r="AQ864" s="133" t="s">
        <v>126</v>
      </c>
      <c r="AR864" s="137"/>
      <c r="AS864" s="137"/>
      <c r="AT864" s="137"/>
      <c r="AU864" s="133">
        <v>1002188102</v>
      </c>
      <c r="AV864" s="133" t="s">
        <v>4460</v>
      </c>
      <c r="AW864" s="133">
        <v>-46508673</v>
      </c>
      <c r="AX864" s="138"/>
      <c r="AY864" s="138"/>
      <c r="AZ864" s="138"/>
      <c r="BA864" s="138"/>
      <c r="BB864" s="138"/>
      <c r="BC864" s="300">
        <v>1440084644</v>
      </c>
      <c r="BD864" s="300" t="s">
        <v>9707</v>
      </c>
      <c r="BE864" s="138"/>
    </row>
    <row r="865" spans="1:57" s="140" customFormat="1" ht="12" customHeight="1">
      <c r="A865" s="119">
        <v>2014</v>
      </c>
      <c r="B865" s="142" t="s">
        <v>138</v>
      </c>
      <c r="C865" s="119" t="s">
        <v>4438</v>
      </c>
      <c r="D865" s="131">
        <v>5700227822</v>
      </c>
      <c r="E865" s="131" t="str">
        <f t="shared" si="44"/>
        <v>SIM</v>
      </c>
      <c r="F865" s="131" t="str">
        <f t="shared" si="45"/>
        <v>SIM</v>
      </c>
      <c r="G865" s="132">
        <v>41970</v>
      </c>
      <c r="H865" s="119" t="s">
        <v>8374</v>
      </c>
      <c r="I865" s="119" t="s">
        <v>62</v>
      </c>
      <c r="J865" s="119">
        <v>192</v>
      </c>
      <c r="K865" s="119">
        <v>432</v>
      </c>
      <c r="L865" s="119">
        <v>4</v>
      </c>
      <c r="M865" s="119">
        <v>4</v>
      </c>
      <c r="N865" s="119">
        <v>24</v>
      </c>
      <c r="O865" s="119" t="s">
        <v>43</v>
      </c>
      <c r="P865" s="119" t="s">
        <v>43</v>
      </c>
      <c r="Q865" s="133" t="s">
        <v>43</v>
      </c>
      <c r="R865" s="134" t="s">
        <v>18</v>
      </c>
      <c r="S865" s="134" t="s">
        <v>8851</v>
      </c>
      <c r="T865" s="134" t="s">
        <v>63</v>
      </c>
      <c r="U865" s="119">
        <v>11</v>
      </c>
      <c r="V865" s="134" t="s">
        <v>3926</v>
      </c>
      <c r="W865" s="135" t="s">
        <v>4461</v>
      </c>
      <c r="X865" s="136" t="str">
        <f t="shared" si="46"/>
        <v>11000ADLYU</v>
      </c>
      <c r="Y865" s="137" t="s">
        <v>4462</v>
      </c>
      <c r="Z865" s="119" t="s">
        <v>346</v>
      </c>
      <c r="AA865" s="119" t="s">
        <v>798</v>
      </c>
      <c r="AB865" s="131" t="s">
        <v>4463</v>
      </c>
      <c r="AC865" s="119" t="s">
        <v>52</v>
      </c>
      <c r="AD865" s="119" t="s">
        <v>42</v>
      </c>
      <c r="AE865" s="119" t="s">
        <v>3930</v>
      </c>
      <c r="AF865" s="119" t="s">
        <v>146</v>
      </c>
      <c r="AG865" s="119" t="s">
        <v>147</v>
      </c>
      <c r="AH865" s="119"/>
      <c r="AI865" s="119" t="s">
        <v>3931</v>
      </c>
      <c r="AJ865" s="133" t="s">
        <v>123</v>
      </c>
      <c r="AK865" s="133" t="s">
        <v>124</v>
      </c>
      <c r="AL865" s="133"/>
      <c r="AM865" s="133"/>
      <c r="AN865" s="133" t="s">
        <v>42</v>
      </c>
      <c r="AO865" s="133" t="s">
        <v>42</v>
      </c>
      <c r="AP865" s="133" t="s">
        <v>298</v>
      </c>
      <c r="AQ865" s="133" t="s">
        <v>126</v>
      </c>
      <c r="AR865" s="137"/>
      <c r="AS865" s="137"/>
      <c r="AT865" s="137"/>
      <c r="AU865" s="133">
        <v>1002188366</v>
      </c>
      <c r="AV865" s="133" t="s">
        <v>4464</v>
      </c>
      <c r="AW865" s="133">
        <v>-46510268</v>
      </c>
      <c r="AX865" s="138"/>
      <c r="AY865" s="138"/>
      <c r="AZ865" s="138"/>
      <c r="BA865" s="138"/>
      <c r="BB865" s="138"/>
      <c r="BC865" s="300">
        <v>1440084644</v>
      </c>
      <c r="BD865" s="300" t="s">
        <v>9708</v>
      </c>
      <c r="BE865" s="138"/>
    </row>
    <row r="866" spans="1:57" s="140" customFormat="1" ht="12" customHeight="1">
      <c r="A866" s="119">
        <v>2014</v>
      </c>
      <c r="B866" s="142" t="s">
        <v>138</v>
      </c>
      <c r="C866" s="119" t="s">
        <v>4438</v>
      </c>
      <c r="D866" s="131">
        <v>5700210292</v>
      </c>
      <c r="E866" s="131" t="str">
        <f t="shared" si="44"/>
        <v>SIM</v>
      </c>
      <c r="F866" s="131" t="str">
        <f t="shared" si="45"/>
        <v>SIM</v>
      </c>
      <c r="G866" s="132">
        <v>41970</v>
      </c>
      <c r="H866" s="119" t="s">
        <v>8374</v>
      </c>
      <c r="I866" s="119" t="s">
        <v>62</v>
      </c>
      <c r="J866" s="119">
        <v>192</v>
      </c>
      <c r="K866" s="119">
        <v>432</v>
      </c>
      <c r="L866" s="119">
        <v>4</v>
      </c>
      <c r="M866" s="119">
        <v>4</v>
      </c>
      <c r="N866" s="119">
        <v>24</v>
      </c>
      <c r="O866" s="119" t="s">
        <v>43</v>
      </c>
      <c r="P866" s="119" t="s">
        <v>43</v>
      </c>
      <c r="Q866" s="133" t="s">
        <v>43</v>
      </c>
      <c r="R866" s="134" t="s">
        <v>18</v>
      </c>
      <c r="S866" s="134" t="s">
        <v>8851</v>
      </c>
      <c r="T866" s="134" t="s">
        <v>63</v>
      </c>
      <c r="U866" s="119">
        <v>11</v>
      </c>
      <c r="V866" s="134" t="s">
        <v>3926</v>
      </c>
      <c r="W866" s="135" t="s">
        <v>4465</v>
      </c>
      <c r="X866" s="136" t="str">
        <f t="shared" si="46"/>
        <v>11000ADLYV</v>
      </c>
      <c r="Y866" s="137" t="s">
        <v>4466</v>
      </c>
      <c r="Z866" s="119" t="s">
        <v>346</v>
      </c>
      <c r="AA866" s="119" t="s">
        <v>798</v>
      </c>
      <c r="AB866" s="131" t="s">
        <v>4467</v>
      </c>
      <c r="AC866" s="119" t="s">
        <v>52</v>
      </c>
      <c r="AD866" s="119" t="s">
        <v>42</v>
      </c>
      <c r="AE866" s="119" t="s">
        <v>3930</v>
      </c>
      <c r="AF866" s="119" t="s">
        <v>146</v>
      </c>
      <c r="AG866" s="119" t="s">
        <v>147</v>
      </c>
      <c r="AH866" s="119"/>
      <c r="AI866" s="119" t="s">
        <v>3931</v>
      </c>
      <c r="AJ866" s="133" t="s">
        <v>123</v>
      </c>
      <c r="AK866" s="133" t="s">
        <v>124</v>
      </c>
      <c r="AL866" s="133"/>
      <c r="AM866" s="133"/>
      <c r="AN866" s="133" t="s">
        <v>42</v>
      </c>
      <c r="AO866" s="133" t="s">
        <v>42</v>
      </c>
      <c r="AP866" s="133" t="s">
        <v>298</v>
      </c>
      <c r="AQ866" s="133" t="s">
        <v>126</v>
      </c>
      <c r="AR866" s="137"/>
      <c r="AS866" s="137"/>
      <c r="AT866" s="137"/>
      <c r="AU866" s="133">
        <v>1002188366</v>
      </c>
      <c r="AV866" s="133" t="s">
        <v>4464</v>
      </c>
      <c r="AW866" s="133">
        <v>-46510268</v>
      </c>
      <c r="AX866" s="138"/>
      <c r="AY866" s="138"/>
      <c r="AZ866" s="138"/>
      <c r="BA866" s="138"/>
      <c r="BB866" s="138"/>
      <c r="BC866" s="300">
        <v>1440084644</v>
      </c>
      <c r="BD866" s="300" t="s">
        <v>9709</v>
      </c>
      <c r="BE866" s="138"/>
    </row>
    <row r="867" spans="1:57" s="140" customFormat="1" ht="12" customHeight="1">
      <c r="A867" s="119">
        <v>2014</v>
      </c>
      <c r="B867" s="142" t="s">
        <v>138</v>
      </c>
      <c r="C867" s="119" t="s">
        <v>4438</v>
      </c>
      <c r="D867" s="131">
        <v>5700150143</v>
      </c>
      <c r="E867" s="131" t="str">
        <f t="shared" si="44"/>
        <v>SIM</v>
      </c>
      <c r="F867" s="131" t="str">
        <f t="shared" si="45"/>
        <v>SIM</v>
      </c>
      <c r="G867" s="132">
        <v>41974</v>
      </c>
      <c r="H867" s="119" t="s">
        <v>8374</v>
      </c>
      <c r="I867" s="119" t="s">
        <v>62</v>
      </c>
      <c r="J867" s="119">
        <v>192</v>
      </c>
      <c r="K867" s="119">
        <v>432</v>
      </c>
      <c r="L867" s="119">
        <v>4</v>
      </c>
      <c r="M867" s="119">
        <v>4</v>
      </c>
      <c r="N867" s="119">
        <v>24</v>
      </c>
      <c r="O867" s="119" t="s">
        <v>43</v>
      </c>
      <c r="P867" s="119" t="s">
        <v>43</v>
      </c>
      <c r="Q867" s="133" t="s">
        <v>43</v>
      </c>
      <c r="R867" s="134" t="s">
        <v>18</v>
      </c>
      <c r="S867" s="134" t="s">
        <v>8851</v>
      </c>
      <c r="T867" s="134" t="s">
        <v>63</v>
      </c>
      <c r="U867" s="119">
        <v>11</v>
      </c>
      <c r="V867" s="134" t="s">
        <v>3926</v>
      </c>
      <c r="W867" s="135" t="s">
        <v>4468</v>
      </c>
      <c r="X867" s="136" t="str">
        <f t="shared" si="46"/>
        <v>11000ADMUR</v>
      </c>
      <c r="Y867" s="137" t="s">
        <v>4469</v>
      </c>
      <c r="Z867" s="119" t="s">
        <v>346</v>
      </c>
      <c r="AA867" s="119" t="s">
        <v>798</v>
      </c>
      <c r="AB867" s="131" t="s">
        <v>4470</v>
      </c>
      <c r="AC867" s="119" t="s">
        <v>52</v>
      </c>
      <c r="AD867" s="119" t="s">
        <v>42</v>
      </c>
      <c r="AE867" s="119" t="s">
        <v>3930</v>
      </c>
      <c r="AF867" s="119" t="s">
        <v>146</v>
      </c>
      <c r="AG867" s="119" t="s">
        <v>147</v>
      </c>
      <c r="AH867" s="119"/>
      <c r="AI867" s="119" t="s">
        <v>3931</v>
      </c>
      <c r="AJ867" s="133" t="s">
        <v>123</v>
      </c>
      <c r="AK867" s="133" t="s">
        <v>124</v>
      </c>
      <c r="AL867" s="133"/>
      <c r="AM867" s="133"/>
      <c r="AN867" s="133" t="s">
        <v>42</v>
      </c>
      <c r="AO867" s="133" t="s">
        <v>42</v>
      </c>
      <c r="AP867" s="133" t="s">
        <v>298</v>
      </c>
      <c r="AQ867" s="133" t="s">
        <v>126</v>
      </c>
      <c r="AR867" s="137"/>
      <c r="AS867" s="137"/>
      <c r="AT867" s="137"/>
      <c r="AU867" s="133">
        <v>1002200781</v>
      </c>
      <c r="AV867" s="133">
        <v>-235832615</v>
      </c>
      <c r="AW867" s="133">
        <v>-464993455</v>
      </c>
      <c r="AX867" s="138"/>
      <c r="AY867" s="138"/>
      <c r="AZ867" s="138"/>
      <c r="BA867" s="138"/>
      <c r="BB867" s="138"/>
      <c r="BC867" s="300">
        <v>1440084644</v>
      </c>
      <c r="BD867" s="300" t="s">
        <v>9710</v>
      </c>
      <c r="BE867" s="138"/>
    </row>
    <row r="868" spans="1:57" s="140" customFormat="1" ht="12" customHeight="1">
      <c r="A868" s="119">
        <v>2014</v>
      </c>
      <c r="B868" s="142" t="s">
        <v>138</v>
      </c>
      <c r="C868" s="119" t="s">
        <v>4438</v>
      </c>
      <c r="D868" s="131">
        <v>5700170074</v>
      </c>
      <c r="E868" s="131" t="str">
        <f t="shared" si="44"/>
        <v>SIM</v>
      </c>
      <c r="F868" s="131" t="str">
        <f t="shared" si="45"/>
        <v>SIM</v>
      </c>
      <c r="G868" s="132">
        <v>41907</v>
      </c>
      <c r="H868" s="119" t="s">
        <v>44</v>
      </c>
      <c r="I868" s="119" t="s">
        <v>62</v>
      </c>
      <c r="J868" s="119">
        <v>192</v>
      </c>
      <c r="K868" s="119">
        <v>432</v>
      </c>
      <c r="L868" s="119">
        <v>4</v>
      </c>
      <c r="M868" s="119">
        <v>4</v>
      </c>
      <c r="N868" s="119">
        <v>32</v>
      </c>
      <c r="O868" s="119" t="s">
        <v>43</v>
      </c>
      <c r="P868" s="119" t="s">
        <v>43</v>
      </c>
      <c r="Q868" s="133" t="s">
        <v>43</v>
      </c>
      <c r="R868" s="134" t="s">
        <v>18</v>
      </c>
      <c r="S868" s="134" t="s">
        <v>8851</v>
      </c>
      <c r="T868" s="134" t="s">
        <v>47</v>
      </c>
      <c r="U868" s="119">
        <v>11</v>
      </c>
      <c r="V868" s="134" t="s">
        <v>3926</v>
      </c>
      <c r="W868" s="135" t="s">
        <v>4566</v>
      </c>
      <c r="X868" s="136" t="str">
        <f t="shared" si="46"/>
        <v>11000JRMVJ</v>
      </c>
      <c r="Y868" s="137" t="s">
        <v>4567</v>
      </c>
      <c r="Z868" s="119" t="s">
        <v>346</v>
      </c>
      <c r="AA868" s="119" t="s">
        <v>2044</v>
      </c>
      <c r="AB868" s="131" t="s">
        <v>4568</v>
      </c>
      <c r="AC868" s="119" t="s">
        <v>348</v>
      </c>
      <c r="AD868" s="119" t="s">
        <v>42</v>
      </c>
      <c r="AE868" s="119" t="s">
        <v>4569</v>
      </c>
      <c r="AF868" s="119" t="s">
        <v>350</v>
      </c>
      <c r="AG868" s="119" t="s">
        <v>351</v>
      </c>
      <c r="AH868" s="142"/>
      <c r="AI868" s="133" t="s">
        <v>811</v>
      </c>
      <c r="AJ868" s="133" t="s">
        <v>123</v>
      </c>
      <c r="AK868" s="133" t="s">
        <v>124</v>
      </c>
      <c r="AL868" s="133"/>
      <c r="AM868" s="133"/>
      <c r="AN868" s="133" t="s">
        <v>42</v>
      </c>
      <c r="AO868" s="133" t="s">
        <v>42</v>
      </c>
      <c r="AP868" s="133" t="s">
        <v>70</v>
      </c>
      <c r="AQ868" s="133" t="s">
        <v>71</v>
      </c>
      <c r="AR868" s="137"/>
      <c r="AS868" s="137"/>
      <c r="AT868" s="137"/>
      <c r="AU868" s="133">
        <v>1001913890</v>
      </c>
      <c r="AV868" s="133" t="s">
        <v>4570</v>
      </c>
      <c r="AW868" s="133" t="s">
        <v>4571</v>
      </c>
      <c r="AX868" s="138"/>
      <c r="AY868" s="138"/>
      <c r="AZ868" s="138"/>
      <c r="BA868" s="138"/>
      <c r="BB868" s="138"/>
      <c r="BC868" s="300">
        <v>2026063379</v>
      </c>
      <c r="BD868" s="300" t="s">
        <v>9711</v>
      </c>
      <c r="BE868" s="138"/>
    </row>
    <row r="869" spans="1:57" s="140" customFormat="1" ht="12" customHeight="1">
      <c r="A869" s="119">
        <v>2014</v>
      </c>
      <c r="B869" s="142" t="s">
        <v>138</v>
      </c>
      <c r="C869" s="119" t="s">
        <v>4438</v>
      </c>
      <c r="D869" s="131">
        <v>5700170078</v>
      </c>
      <c r="E869" s="131" t="str">
        <f t="shared" si="44"/>
        <v>SIM</v>
      </c>
      <c r="F869" s="131" t="str">
        <f t="shared" si="45"/>
        <v>SIM</v>
      </c>
      <c r="G869" s="132">
        <v>41911</v>
      </c>
      <c r="H869" s="119" t="s">
        <v>44</v>
      </c>
      <c r="I869" s="119" t="s">
        <v>62</v>
      </c>
      <c r="J869" s="119">
        <v>192</v>
      </c>
      <c r="K869" s="119">
        <v>432</v>
      </c>
      <c r="L869" s="119">
        <v>4</v>
      </c>
      <c r="M869" s="119">
        <v>4</v>
      </c>
      <c r="N869" s="119">
        <v>32</v>
      </c>
      <c r="O869" s="119" t="s">
        <v>43</v>
      </c>
      <c r="P869" s="119" t="s">
        <v>43</v>
      </c>
      <c r="Q869" s="133" t="s">
        <v>43</v>
      </c>
      <c r="R869" s="134" t="s">
        <v>18</v>
      </c>
      <c r="S869" s="134" t="s">
        <v>8851</v>
      </c>
      <c r="T869" s="134" t="s">
        <v>47</v>
      </c>
      <c r="U869" s="119">
        <v>11</v>
      </c>
      <c r="V869" s="134" t="s">
        <v>3926</v>
      </c>
      <c r="W869" s="135" t="s">
        <v>4572</v>
      </c>
      <c r="X869" s="136" t="str">
        <f t="shared" si="46"/>
        <v>11000JRMVK</v>
      </c>
      <c r="Y869" s="137" t="s">
        <v>4567</v>
      </c>
      <c r="Z869" s="119" t="s">
        <v>346</v>
      </c>
      <c r="AA869" s="119" t="s">
        <v>2044</v>
      </c>
      <c r="AB869" s="131" t="s">
        <v>4573</v>
      </c>
      <c r="AC869" s="119" t="s">
        <v>348</v>
      </c>
      <c r="AD869" s="119" t="s">
        <v>42</v>
      </c>
      <c r="AE869" s="119" t="s">
        <v>4569</v>
      </c>
      <c r="AF869" s="119" t="s">
        <v>350</v>
      </c>
      <c r="AG869" s="119" t="s">
        <v>351</v>
      </c>
      <c r="AH869" s="142"/>
      <c r="AI869" s="133" t="s">
        <v>811</v>
      </c>
      <c r="AJ869" s="133" t="s">
        <v>123</v>
      </c>
      <c r="AK869" s="133" t="s">
        <v>124</v>
      </c>
      <c r="AL869" s="133"/>
      <c r="AM869" s="133"/>
      <c r="AN869" s="133" t="s">
        <v>42</v>
      </c>
      <c r="AO869" s="133" t="s">
        <v>42</v>
      </c>
      <c r="AP869" s="133" t="s">
        <v>70</v>
      </c>
      <c r="AQ869" s="133" t="s">
        <v>71</v>
      </c>
      <c r="AR869" s="137"/>
      <c r="AS869" s="137"/>
      <c r="AT869" s="137"/>
      <c r="AU869" s="133">
        <v>1001913890</v>
      </c>
      <c r="AV869" s="133" t="s">
        <v>4570</v>
      </c>
      <c r="AW869" s="133" t="s">
        <v>4571</v>
      </c>
      <c r="AX869" s="138"/>
      <c r="AY869" s="138"/>
      <c r="AZ869" s="138"/>
      <c r="BA869" s="138"/>
      <c r="BB869" s="138"/>
      <c r="BC869" s="300">
        <v>2026063379</v>
      </c>
      <c r="BD869" s="300" t="s">
        <v>9712</v>
      </c>
      <c r="BE869" s="138"/>
    </row>
    <row r="870" spans="1:57" s="140" customFormat="1" ht="12" customHeight="1">
      <c r="A870" s="119">
        <v>2014</v>
      </c>
      <c r="B870" s="142" t="s">
        <v>138</v>
      </c>
      <c r="C870" s="119" t="s">
        <v>4438</v>
      </c>
      <c r="D870" s="131">
        <v>5700170070</v>
      </c>
      <c r="E870" s="131" t="str">
        <f t="shared" si="44"/>
        <v>SIM</v>
      </c>
      <c r="F870" s="131" t="str">
        <f t="shared" si="45"/>
        <v>SIM</v>
      </c>
      <c r="G870" s="132">
        <v>41843</v>
      </c>
      <c r="H870" s="119" t="s">
        <v>44</v>
      </c>
      <c r="I870" s="119" t="s">
        <v>62</v>
      </c>
      <c r="J870" s="119">
        <v>192</v>
      </c>
      <c r="K870" s="119">
        <v>432</v>
      </c>
      <c r="L870" s="119">
        <v>4</v>
      </c>
      <c r="M870" s="119">
        <v>4</v>
      </c>
      <c r="N870" s="119">
        <v>32</v>
      </c>
      <c r="O870" s="119" t="s">
        <v>43</v>
      </c>
      <c r="P870" s="119" t="s">
        <v>43</v>
      </c>
      <c r="Q870" s="133" t="s">
        <v>43</v>
      </c>
      <c r="R870" s="134" t="s">
        <v>18</v>
      </c>
      <c r="S870" s="134" t="s">
        <v>8851</v>
      </c>
      <c r="T870" s="134" t="s">
        <v>47</v>
      </c>
      <c r="U870" s="119">
        <v>11</v>
      </c>
      <c r="V870" s="134" t="s">
        <v>3926</v>
      </c>
      <c r="W870" s="135" t="s">
        <v>4574</v>
      </c>
      <c r="X870" s="136" t="str">
        <f t="shared" si="46"/>
        <v>11000JRMVL</v>
      </c>
      <c r="Y870" s="137" t="s">
        <v>4567</v>
      </c>
      <c r="Z870" s="119" t="s">
        <v>346</v>
      </c>
      <c r="AA870" s="119" t="s">
        <v>2044</v>
      </c>
      <c r="AB870" s="131" t="s">
        <v>4575</v>
      </c>
      <c r="AC870" s="119" t="s">
        <v>348</v>
      </c>
      <c r="AD870" s="119" t="s">
        <v>42</v>
      </c>
      <c r="AE870" s="119" t="s">
        <v>4569</v>
      </c>
      <c r="AF870" s="119" t="s">
        <v>350</v>
      </c>
      <c r="AG870" s="119" t="s">
        <v>351</v>
      </c>
      <c r="AH870" s="142"/>
      <c r="AI870" s="133" t="s">
        <v>811</v>
      </c>
      <c r="AJ870" s="133" t="s">
        <v>123</v>
      </c>
      <c r="AK870" s="133" t="s">
        <v>124</v>
      </c>
      <c r="AL870" s="133"/>
      <c r="AM870" s="133"/>
      <c r="AN870" s="133" t="s">
        <v>42</v>
      </c>
      <c r="AO870" s="133" t="s">
        <v>42</v>
      </c>
      <c r="AP870" s="133" t="s">
        <v>70</v>
      </c>
      <c r="AQ870" s="133" t="s">
        <v>71</v>
      </c>
      <c r="AR870" s="137"/>
      <c r="AS870" s="137"/>
      <c r="AT870" s="137"/>
      <c r="AU870" s="133">
        <v>1001913890</v>
      </c>
      <c r="AV870" s="133" t="s">
        <v>4570</v>
      </c>
      <c r="AW870" s="133" t="s">
        <v>4571</v>
      </c>
      <c r="AX870" s="138"/>
      <c r="AY870" s="138"/>
      <c r="AZ870" s="138"/>
      <c r="BA870" s="138"/>
      <c r="BB870" s="138"/>
      <c r="BC870" s="300">
        <v>2026063379</v>
      </c>
      <c r="BD870" s="300" t="s">
        <v>9713</v>
      </c>
      <c r="BE870" s="138"/>
    </row>
    <row r="871" spans="1:57" s="140" customFormat="1" ht="12" customHeight="1">
      <c r="A871" s="119">
        <v>2014</v>
      </c>
      <c r="B871" s="142" t="s">
        <v>138</v>
      </c>
      <c r="C871" s="119" t="s">
        <v>4438</v>
      </c>
      <c r="D871" s="131">
        <v>5700215721</v>
      </c>
      <c r="E871" s="131" t="str">
        <f t="shared" si="44"/>
        <v>SIM</v>
      </c>
      <c r="F871" s="131" t="str">
        <f t="shared" si="45"/>
        <v>SIM</v>
      </c>
      <c r="G871" s="132">
        <v>41902</v>
      </c>
      <c r="H871" s="119" t="s">
        <v>44</v>
      </c>
      <c r="I871" s="119" t="s">
        <v>62</v>
      </c>
      <c r="J871" s="119">
        <v>192</v>
      </c>
      <c r="K871" s="119">
        <f>432+64</f>
        <v>496</v>
      </c>
      <c r="L871" s="119">
        <v>4</v>
      </c>
      <c r="M871" s="119">
        <v>4</v>
      </c>
      <c r="N871" s="119">
        <v>32</v>
      </c>
      <c r="O871" s="119" t="s">
        <v>43</v>
      </c>
      <c r="P871" s="119" t="s">
        <v>43</v>
      </c>
      <c r="Q871" s="133" t="s">
        <v>43</v>
      </c>
      <c r="R871" s="134" t="s">
        <v>18</v>
      </c>
      <c r="S871" s="134" t="s">
        <v>8851</v>
      </c>
      <c r="T871" s="134" t="s">
        <v>63</v>
      </c>
      <c r="U871" s="119">
        <v>11</v>
      </c>
      <c r="V871" s="134" t="s">
        <v>3926</v>
      </c>
      <c r="W871" s="135" t="s">
        <v>4591</v>
      </c>
      <c r="X871" s="136" t="str">
        <f t="shared" si="46"/>
        <v>11000NPMWI</v>
      </c>
      <c r="Y871" s="137" t="s">
        <v>4592</v>
      </c>
      <c r="Z871" s="119" t="s">
        <v>346</v>
      </c>
      <c r="AA871" s="119" t="s">
        <v>4017</v>
      </c>
      <c r="AB871" s="131" t="s">
        <v>4593</v>
      </c>
      <c r="AC871" s="119" t="s">
        <v>87</v>
      </c>
      <c r="AD871" s="119" t="s">
        <v>4004</v>
      </c>
      <c r="AE871" s="119" t="s">
        <v>2074</v>
      </c>
      <c r="AF871" s="119" t="s">
        <v>2075</v>
      </c>
      <c r="AG871" s="119" t="s">
        <v>2076</v>
      </c>
      <c r="AH871" s="119"/>
      <c r="AI871" s="119" t="s">
        <v>2077</v>
      </c>
      <c r="AJ871" s="133" t="s">
        <v>123</v>
      </c>
      <c r="AK871" s="133" t="s">
        <v>124</v>
      </c>
      <c r="AL871" s="133"/>
      <c r="AM871" s="133"/>
      <c r="AN871" s="133" t="s">
        <v>731</v>
      </c>
      <c r="AO871" s="133" t="s">
        <v>42</v>
      </c>
      <c r="AP871" s="133" t="s">
        <v>70</v>
      </c>
      <c r="AQ871" s="133" t="s">
        <v>126</v>
      </c>
      <c r="AR871" s="137"/>
      <c r="AS871" s="137"/>
      <c r="AT871" s="137"/>
      <c r="AU871" s="133">
        <v>1001913750</v>
      </c>
      <c r="AV871" s="133" t="s">
        <v>4594</v>
      </c>
      <c r="AW871" s="133" t="s">
        <v>4595</v>
      </c>
      <c r="AX871" s="138" t="s">
        <v>8179</v>
      </c>
      <c r="AY871" s="138"/>
      <c r="AZ871" s="138"/>
      <c r="BA871" s="138"/>
      <c r="BB871" s="138"/>
      <c r="BC871" s="300">
        <v>2026063379</v>
      </c>
      <c r="BD871" s="300" t="s">
        <v>9714</v>
      </c>
      <c r="BE871" s="138"/>
    </row>
    <row r="872" spans="1:57" s="140" customFormat="1" ht="12" customHeight="1">
      <c r="A872" s="119">
        <v>2014</v>
      </c>
      <c r="B872" s="142" t="s">
        <v>138</v>
      </c>
      <c r="C872" s="119" t="s">
        <v>4438</v>
      </c>
      <c r="D872" s="131">
        <v>5700223952</v>
      </c>
      <c r="E872" s="131" t="str">
        <f t="shared" si="44"/>
        <v>SIM</v>
      </c>
      <c r="F872" s="131" t="str">
        <f t="shared" si="45"/>
        <v>SIM</v>
      </c>
      <c r="G872" s="132">
        <v>41835</v>
      </c>
      <c r="H872" s="119" t="s">
        <v>44</v>
      </c>
      <c r="I872" s="119" t="s">
        <v>62</v>
      </c>
      <c r="J872" s="119">
        <v>192</v>
      </c>
      <c r="K872" s="119">
        <f>432+64</f>
        <v>496</v>
      </c>
      <c r="L872" s="119">
        <v>4</v>
      </c>
      <c r="M872" s="119">
        <v>4</v>
      </c>
      <c r="N872" s="119">
        <v>32</v>
      </c>
      <c r="O872" s="119" t="s">
        <v>43</v>
      </c>
      <c r="P872" s="119" t="s">
        <v>43</v>
      </c>
      <c r="Q872" s="133" t="s">
        <v>43</v>
      </c>
      <c r="R872" s="134" t="s">
        <v>18</v>
      </c>
      <c r="S872" s="134" t="s">
        <v>8851</v>
      </c>
      <c r="T872" s="134" t="s">
        <v>63</v>
      </c>
      <c r="U872" s="119">
        <v>11</v>
      </c>
      <c r="V872" s="134" t="s">
        <v>3926</v>
      </c>
      <c r="W872" s="135" t="s">
        <v>4596</v>
      </c>
      <c r="X872" s="136" t="str">
        <f t="shared" si="46"/>
        <v>11000NPMWJ</v>
      </c>
      <c r="Y872" s="137" t="s">
        <v>4597</v>
      </c>
      <c r="Z872" s="119" t="s">
        <v>346</v>
      </c>
      <c r="AA872" s="119" t="s">
        <v>4017</v>
      </c>
      <c r="AB872" s="131" t="s">
        <v>4598</v>
      </c>
      <c r="AC872" s="119" t="s">
        <v>87</v>
      </c>
      <c r="AD872" s="119" t="s">
        <v>4004</v>
      </c>
      <c r="AE872" s="119" t="s">
        <v>2074</v>
      </c>
      <c r="AF872" s="119" t="s">
        <v>2075</v>
      </c>
      <c r="AG872" s="119" t="s">
        <v>2076</v>
      </c>
      <c r="AH872" s="119"/>
      <c r="AI872" s="119" t="s">
        <v>2077</v>
      </c>
      <c r="AJ872" s="133" t="s">
        <v>123</v>
      </c>
      <c r="AK872" s="133" t="s">
        <v>124</v>
      </c>
      <c r="AL872" s="133"/>
      <c r="AM872" s="133"/>
      <c r="AN872" s="133" t="s">
        <v>42</v>
      </c>
      <c r="AO872" s="133" t="s">
        <v>42</v>
      </c>
      <c r="AP872" s="133" t="s">
        <v>70</v>
      </c>
      <c r="AQ872" s="133" t="s">
        <v>126</v>
      </c>
      <c r="AR872" s="137"/>
      <c r="AS872" s="137"/>
      <c r="AT872" s="137"/>
      <c r="AU872" s="133">
        <v>1001899382</v>
      </c>
      <c r="AV872" s="133" t="s">
        <v>4599</v>
      </c>
      <c r="AW872" s="133" t="s">
        <v>4600</v>
      </c>
      <c r="AX872" s="138" t="s">
        <v>8179</v>
      </c>
      <c r="AY872" s="138"/>
      <c r="AZ872" s="138"/>
      <c r="BA872" s="138"/>
      <c r="BB872" s="138"/>
      <c r="BC872" s="300">
        <v>2026063379</v>
      </c>
      <c r="BD872" s="300" t="s">
        <v>9715</v>
      </c>
      <c r="BE872" s="138"/>
    </row>
    <row r="873" spans="1:57" s="140" customFormat="1" ht="12" customHeight="1">
      <c r="A873" s="119">
        <v>2014</v>
      </c>
      <c r="B873" s="142" t="s">
        <v>138</v>
      </c>
      <c r="C873" s="119" t="s">
        <v>4438</v>
      </c>
      <c r="D873" s="131">
        <v>5700136808</v>
      </c>
      <c r="E873" s="131" t="str">
        <f t="shared" si="44"/>
        <v>SIM</v>
      </c>
      <c r="F873" s="131" t="str">
        <f t="shared" si="45"/>
        <v>SIM</v>
      </c>
      <c r="G873" s="132">
        <v>41961</v>
      </c>
      <c r="H873" s="119" t="s">
        <v>44</v>
      </c>
      <c r="I873" s="119" t="s">
        <v>62</v>
      </c>
      <c r="J873" s="119">
        <v>192</v>
      </c>
      <c r="K873" s="119">
        <f>432+64+64</f>
        <v>560</v>
      </c>
      <c r="L873" s="119">
        <v>4</v>
      </c>
      <c r="M873" s="119">
        <v>4</v>
      </c>
      <c r="N873" s="119">
        <v>32</v>
      </c>
      <c r="O873" s="119" t="s">
        <v>43</v>
      </c>
      <c r="P873" s="119" t="s">
        <v>43</v>
      </c>
      <c r="Q873" s="133" t="s">
        <v>43</v>
      </c>
      <c r="R873" s="134" t="s">
        <v>18</v>
      </c>
      <c r="S873" s="134" t="s">
        <v>8851</v>
      </c>
      <c r="T873" s="134" t="s">
        <v>63</v>
      </c>
      <c r="U873" s="119">
        <v>11</v>
      </c>
      <c r="V873" s="134" t="s">
        <v>3926</v>
      </c>
      <c r="W873" s="135" t="s">
        <v>4601</v>
      </c>
      <c r="X873" s="136" t="str">
        <f t="shared" si="46"/>
        <v>11000NPMWN</v>
      </c>
      <c r="Y873" s="137" t="s">
        <v>4602</v>
      </c>
      <c r="Z873" s="119" t="s">
        <v>346</v>
      </c>
      <c r="AA873" s="119" t="s">
        <v>4017</v>
      </c>
      <c r="AB873" s="131" t="s">
        <v>4603</v>
      </c>
      <c r="AC873" s="119" t="s">
        <v>87</v>
      </c>
      <c r="AD873" s="119" t="s">
        <v>4004</v>
      </c>
      <c r="AE873" s="119" t="s">
        <v>2074</v>
      </c>
      <c r="AF873" s="119" t="s">
        <v>2075</v>
      </c>
      <c r="AG873" s="119" t="s">
        <v>2076</v>
      </c>
      <c r="AH873" s="119"/>
      <c r="AI873" s="119" t="s">
        <v>2077</v>
      </c>
      <c r="AJ873" s="133" t="s">
        <v>123</v>
      </c>
      <c r="AK873" s="133" t="s">
        <v>124</v>
      </c>
      <c r="AL873" s="133"/>
      <c r="AM873" s="133"/>
      <c r="AN873" s="133" t="s">
        <v>731</v>
      </c>
      <c r="AO873" s="133" t="s">
        <v>42</v>
      </c>
      <c r="AP873" s="133" t="s">
        <v>70</v>
      </c>
      <c r="AQ873" s="133" t="s">
        <v>126</v>
      </c>
      <c r="AR873" s="137"/>
      <c r="AS873" s="137"/>
      <c r="AT873" s="137"/>
      <c r="AU873" s="133">
        <v>1002032200</v>
      </c>
      <c r="AV873" s="133" t="s">
        <v>8287</v>
      </c>
      <c r="AW873" s="133" t="s">
        <v>8287</v>
      </c>
      <c r="AX873" s="138" t="s">
        <v>8179</v>
      </c>
      <c r="AY873" s="138"/>
      <c r="AZ873" s="138"/>
      <c r="BA873" s="138"/>
      <c r="BB873" s="138"/>
      <c r="BC873" s="300">
        <v>2026063379</v>
      </c>
      <c r="BD873" s="300" t="s">
        <v>9716</v>
      </c>
      <c r="BE873" s="138"/>
    </row>
    <row r="874" spans="1:57" s="140" customFormat="1" ht="12" customHeight="1">
      <c r="A874" s="119">
        <v>2014</v>
      </c>
      <c r="B874" s="142" t="s">
        <v>138</v>
      </c>
      <c r="C874" s="119" t="s">
        <v>4438</v>
      </c>
      <c r="D874" s="131">
        <v>5700235224</v>
      </c>
      <c r="E874" s="131" t="str">
        <f t="shared" si="44"/>
        <v>SIM</v>
      </c>
      <c r="F874" s="131" t="str">
        <f t="shared" si="45"/>
        <v>SIM</v>
      </c>
      <c r="G874" s="132">
        <v>42332</v>
      </c>
      <c r="H874" s="119" t="s">
        <v>44</v>
      </c>
      <c r="I874" s="119" t="s">
        <v>62</v>
      </c>
      <c r="J874" s="119">
        <v>192</v>
      </c>
      <c r="K874" s="119">
        <f>432+64+64</f>
        <v>560</v>
      </c>
      <c r="L874" s="119">
        <v>4</v>
      </c>
      <c r="M874" s="119">
        <v>4</v>
      </c>
      <c r="N874" s="119">
        <v>32</v>
      </c>
      <c r="O874" s="119" t="s">
        <v>43</v>
      </c>
      <c r="P874" s="119" t="s">
        <v>43</v>
      </c>
      <c r="Q874" s="133" t="s">
        <v>43</v>
      </c>
      <c r="R874" s="134" t="s">
        <v>18</v>
      </c>
      <c r="S874" s="134" t="s">
        <v>8851</v>
      </c>
      <c r="T874" s="134" t="s">
        <v>47</v>
      </c>
      <c r="U874" s="119">
        <v>11</v>
      </c>
      <c r="V874" s="134" t="s">
        <v>3926</v>
      </c>
      <c r="W874" s="135" t="s">
        <v>4604</v>
      </c>
      <c r="X874" s="136" t="str">
        <f t="shared" si="46"/>
        <v>11000NPMWS</v>
      </c>
      <c r="Y874" s="137" t="s">
        <v>4605</v>
      </c>
      <c r="Z874" s="119" t="s">
        <v>346</v>
      </c>
      <c r="AA874" s="119" t="s">
        <v>4017</v>
      </c>
      <c r="AB874" s="131" t="s">
        <v>4606</v>
      </c>
      <c r="AC874" s="119" t="s">
        <v>87</v>
      </c>
      <c r="AD874" s="119" t="s">
        <v>4004</v>
      </c>
      <c r="AE874" s="119" t="s">
        <v>2074</v>
      </c>
      <c r="AF874" s="119" t="s">
        <v>2075</v>
      </c>
      <c r="AG874" s="119" t="s">
        <v>2076</v>
      </c>
      <c r="AH874" s="142"/>
      <c r="AI874" s="119" t="s">
        <v>3993</v>
      </c>
      <c r="AJ874" s="133" t="s">
        <v>123</v>
      </c>
      <c r="AK874" s="133" t="s">
        <v>124</v>
      </c>
      <c r="AL874" s="133"/>
      <c r="AM874" s="133"/>
      <c r="AN874" s="133" t="s">
        <v>42</v>
      </c>
      <c r="AO874" s="133" t="s">
        <v>42</v>
      </c>
      <c r="AP874" s="133" t="s">
        <v>858</v>
      </c>
      <c r="AQ874" s="133" t="s">
        <v>126</v>
      </c>
      <c r="AR874" s="137"/>
      <c r="AS874" s="137"/>
      <c r="AT874" s="137"/>
      <c r="AU874" s="133" t="s">
        <v>8190</v>
      </c>
      <c r="AV874" s="133" t="s">
        <v>8287</v>
      </c>
      <c r="AW874" s="133" t="s">
        <v>8287</v>
      </c>
      <c r="AX874" s="138" t="s">
        <v>8179</v>
      </c>
      <c r="AY874" s="138"/>
      <c r="AZ874" s="138"/>
      <c r="BA874" s="138"/>
      <c r="BB874" s="138"/>
      <c r="BC874" s="300">
        <v>2026063379</v>
      </c>
      <c r="BD874" s="300" t="s">
        <v>9717</v>
      </c>
      <c r="BE874" s="138"/>
    </row>
    <row r="875" spans="1:57" s="140" customFormat="1" ht="12" customHeight="1">
      <c r="A875" s="119">
        <v>2014</v>
      </c>
      <c r="B875" s="142" t="s">
        <v>138</v>
      </c>
      <c r="C875" s="119" t="s">
        <v>4438</v>
      </c>
      <c r="D875" s="131">
        <v>5700150161</v>
      </c>
      <c r="E875" s="131" t="str">
        <f t="shared" si="44"/>
        <v>SIM</v>
      </c>
      <c r="F875" s="131" t="str">
        <f t="shared" si="45"/>
        <v>SIM</v>
      </c>
      <c r="G875" s="132">
        <v>41913</v>
      </c>
      <c r="H875" s="119" t="s">
        <v>87</v>
      </c>
      <c r="I875" s="119" t="s">
        <v>45</v>
      </c>
      <c r="J875" s="119">
        <v>192</v>
      </c>
      <c r="K875" s="119">
        <v>448</v>
      </c>
      <c r="L875" s="119">
        <v>8</v>
      </c>
      <c r="M875" s="119">
        <v>8</v>
      </c>
      <c r="N875" s="119">
        <v>16</v>
      </c>
      <c r="O875" s="119" t="s">
        <v>43</v>
      </c>
      <c r="P875" s="119" t="s">
        <v>43</v>
      </c>
      <c r="Q875" s="133" t="s">
        <v>46</v>
      </c>
      <c r="R875" s="134" t="s">
        <v>18</v>
      </c>
      <c r="S875" s="134" t="s">
        <v>8851</v>
      </c>
      <c r="T875" s="134" t="s">
        <v>63</v>
      </c>
      <c r="U875" s="119">
        <v>11</v>
      </c>
      <c r="V875" s="134" t="s">
        <v>4387</v>
      </c>
      <c r="W875" s="135" t="s">
        <v>5134</v>
      </c>
      <c r="X875" s="136" t="str">
        <f t="shared" si="46"/>
        <v>11892NBNCG</v>
      </c>
      <c r="Y875" s="137" t="s">
        <v>5135</v>
      </c>
      <c r="Z875" s="119" t="s">
        <v>1930</v>
      </c>
      <c r="AA875" s="119" t="s">
        <v>1967</v>
      </c>
      <c r="AB875" s="131" t="s">
        <v>5136</v>
      </c>
      <c r="AC875" s="119" t="s">
        <v>52</v>
      </c>
      <c r="AD875" s="119" t="s">
        <v>42</v>
      </c>
      <c r="AE875" s="119" t="s">
        <v>1969</v>
      </c>
      <c r="AF875" s="119" t="s">
        <v>146</v>
      </c>
      <c r="AG875" s="119" t="s">
        <v>147</v>
      </c>
      <c r="AH875" s="119"/>
      <c r="AI875" s="119" t="s">
        <v>3931</v>
      </c>
      <c r="AJ875" s="133" t="s">
        <v>124</v>
      </c>
      <c r="AK875" s="133" t="s">
        <v>123</v>
      </c>
      <c r="AL875" s="133"/>
      <c r="AM875" s="133"/>
      <c r="AN875" s="133" t="s">
        <v>42</v>
      </c>
      <c r="AO875" s="133" t="s">
        <v>42</v>
      </c>
      <c r="AP875" s="133" t="s">
        <v>858</v>
      </c>
      <c r="AQ875" s="133" t="s">
        <v>126</v>
      </c>
      <c r="AR875" s="137"/>
      <c r="AS875" s="137"/>
      <c r="AT875" s="137"/>
      <c r="AU875" s="133">
        <v>1002066775</v>
      </c>
      <c r="AV875" s="133" t="s">
        <v>5137</v>
      </c>
      <c r="AW875" s="133" t="s">
        <v>5138</v>
      </c>
      <c r="AX875" s="138"/>
      <c r="AY875" s="138"/>
      <c r="AZ875" s="138"/>
      <c r="BA875" s="138"/>
      <c r="BB875" s="138"/>
      <c r="BC875" s="300">
        <v>1892063257</v>
      </c>
      <c r="BD875" s="300" t="s">
        <v>9718</v>
      </c>
      <c r="BE875" s="138"/>
    </row>
    <row r="876" spans="1:57" s="140" customFormat="1" ht="12" customHeight="1">
      <c r="A876" s="119">
        <v>2014</v>
      </c>
      <c r="B876" s="142" t="s">
        <v>138</v>
      </c>
      <c r="C876" s="119" t="s">
        <v>4438</v>
      </c>
      <c r="D876" s="131">
        <v>5700207774</v>
      </c>
      <c r="E876" s="131" t="str">
        <f t="shared" si="44"/>
        <v>SIM</v>
      </c>
      <c r="F876" s="131" t="str">
        <f t="shared" si="45"/>
        <v>SIM</v>
      </c>
      <c r="G876" s="132">
        <v>42068</v>
      </c>
      <c r="H876" s="119" t="s">
        <v>44</v>
      </c>
      <c r="I876" s="119" t="s">
        <v>62</v>
      </c>
      <c r="J876" s="119">
        <v>192</v>
      </c>
      <c r="K876" s="119">
        <f>432+64</f>
        <v>496</v>
      </c>
      <c r="L876" s="119">
        <v>4</v>
      </c>
      <c r="M876" s="119">
        <v>4</v>
      </c>
      <c r="N876" s="119">
        <v>32</v>
      </c>
      <c r="O876" s="119" t="s">
        <v>43</v>
      </c>
      <c r="P876" s="119" t="s">
        <v>43</v>
      </c>
      <c r="Q876" s="133" t="s">
        <v>43</v>
      </c>
      <c r="R876" s="134" t="s">
        <v>18</v>
      </c>
      <c r="S876" s="134" t="s">
        <v>8851</v>
      </c>
      <c r="T876" s="134" t="s">
        <v>63</v>
      </c>
      <c r="U876" s="119">
        <v>11</v>
      </c>
      <c r="V876" s="134" t="s">
        <v>4387</v>
      </c>
      <c r="W876" s="135" t="s">
        <v>5139</v>
      </c>
      <c r="X876" s="136" t="str">
        <f t="shared" si="46"/>
        <v>11892NBNCH</v>
      </c>
      <c r="Y876" s="137" t="s">
        <v>5140</v>
      </c>
      <c r="Z876" s="119" t="s">
        <v>1930</v>
      </c>
      <c r="AA876" s="119" t="s">
        <v>1967</v>
      </c>
      <c r="AB876" s="131" t="s">
        <v>5141</v>
      </c>
      <c r="AC876" s="119" t="s">
        <v>52</v>
      </c>
      <c r="AD876" s="119" t="s">
        <v>42</v>
      </c>
      <c r="AE876" s="119" t="s">
        <v>1969</v>
      </c>
      <c r="AF876" s="119" t="s">
        <v>146</v>
      </c>
      <c r="AG876" s="119" t="s">
        <v>147</v>
      </c>
      <c r="AH876" s="119"/>
      <c r="AI876" s="119" t="s">
        <v>160</v>
      </c>
      <c r="AJ876" s="133" t="s">
        <v>124</v>
      </c>
      <c r="AK876" s="133" t="s">
        <v>123</v>
      </c>
      <c r="AL876" s="133"/>
      <c r="AM876" s="133"/>
      <c r="AN876" s="133" t="s">
        <v>42</v>
      </c>
      <c r="AO876" s="133" t="s">
        <v>42</v>
      </c>
      <c r="AP876" s="133" t="s">
        <v>858</v>
      </c>
      <c r="AQ876" s="133" t="s">
        <v>126</v>
      </c>
      <c r="AR876" s="137"/>
      <c r="AS876" s="137"/>
      <c r="AT876" s="137"/>
      <c r="AU876" s="133">
        <v>1002032510</v>
      </c>
      <c r="AV876" s="133" t="s">
        <v>8287</v>
      </c>
      <c r="AW876" s="133" t="s">
        <v>8287</v>
      </c>
      <c r="AX876" s="138" t="s">
        <v>8179</v>
      </c>
      <c r="AY876" s="138"/>
      <c r="AZ876" s="138"/>
      <c r="BA876" s="138"/>
      <c r="BB876" s="138"/>
      <c r="BC876" s="300">
        <v>2026063379</v>
      </c>
      <c r="BD876" s="300" t="s">
        <v>9719</v>
      </c>
      <c r="BE876" s="138"/>
    </row>
    <row r="877" spans="1:57" s="140" customFormat="1" ht="12" customHeight="1">
      <c r="A877" s="119">
        <v>2014</v>
      </c>
      <c r="B877" s="142" t="s">
        <v>138</v>
      </c>
      <c r="C877" s="119" t="s">
        <v>4438</v>
      </c>
      <c r="D877" s="131">
        <v>5700207758</v>
      </c>
      <c r="E877" s="131" t="str">
        <f t="shared" si="44"/>
        <v>SIM</v>
      </c>
      <c r="F877" s="131" t="str">
        <f t="shared" si="45"/>
        <v>SIM</v>
      </c>
      <c r="G877" s="132">
        <v>41793</v>
      </c>
      <c r="H877" s="119" t="s">
        <v>44</v>
      </c>
      <c r="I877" s="119" t="s">
        <v>62</v>
      </c>
      <c r="J877" s="119">
        <v>192</v>
      </c>
      <c r="K877" s="119">
        <v>432</v>
      </c>
      <c r="L877" s="119">
        <v>4</v>
      </c>
      <c r="M877" s="119">
        <v>4</v>
      </c>
      <c r="N877" s="119">
        <v>32</v>
      </c>
      <c r="O877" s="119" t="s">
        <v>43</v>
      </c>
      <c r="P877" s="119" t="s">
        <v>43</v>
      </c>
      <c r="Q877" s="133" t="s">
        <v>43</v>
      </c>
      <c r="R877" s="134" t="s">
        <v>18</v>
      </c>
      <c r="S877" s="134" t="s">
        <v>8851</v>
      </c>
      <c r="T877" s="134" t="s">
        <v>63</v>
      </c>
      <c r="U877" s="119">
        <v>11</v>
      </c>
      <c r="V877" s="134" t="s">
        <v>4103</v>
      </c>
      <c r="W877" s="135" t="s">
        <v>4715</v>
      </c>
      <c r="X877" s="136" t="str">
        <f t="shared" si="46"/>
        <v>11202EBOAP</v>
      </c>
      <c r="Y877" s="137" t="s">
        <v>4716</v>
      </c>
      <c r="Z877" s="119" t="s">
        <v>4106</v>
      </c>
      <c r="AA877" s="119" t="s">
        <v>4107</v>
      </c>
      <c r="AB877" s="131" t="s">
        <v>4717</v>
      </c>
      <c r="AC877" s="119" t="s">
        <v>87</v>
      </c>
      <c r="AD877" s="119" t="s">
        <v>42</v>
      </c>
      <c r="AE877" s="119" t="s">
        <v>4109</v>
      </c>
      <c r="AF877" s="119" t="s">
        <v>501</v>
      </c>
      <c r="AG877" s="119" t="s">
        <v>1170</v>
      </c>
      <c r="AH877" s="119"/>
      <c r="AI877" s="119" t="s">
        <v>503</v>
      </c>
      <c r="AJ877" s="133" t="s">
        <v>123</v>
      </c>
      <c r="AK877" s="133" t="s">
        <v>124</v>
      </c>
      <c r="AL877" s="133"/>
      <c r="AM877" s="133"/>
      <c r="AN877" s="133" t="s">
        <v>42</v>
      </c>
      <c r="AO877" s="133" t="s">
        <v>42</v>
      </c>
      <c r="AP877" s="133" t="s">
        <v>70</v>
      </c>
      <c r="AQ877" s="133" t="s">
        <v>126</v>
      </c>
      <c r="AR877" s="137"/>
      <c r="AS877" s="137"/>
      <c r="AT877" s="137"/>
      <c r="AU877" s="133">
        <v>1001899331</v>
      </c>
      <c r="AV877" s="133" t="s">
        <v>4718</v>
      </c>
      <c r="AW877" s="133" t="s">
        <v>4719</v>
      </c>
      <c r="AX877" s="138" t="s">
        <v>8179</v>
      </c>
      <c r="AY877" s="138"/>
      <c r="AZ877" s="138"/>
      <c r="BA877" s="138"/>
      <c r="BB877" s="138"/>
      <c r="BC877" s="300">
        <v>2026063379</v>
      </c>
      <c r="BD877" s="300" t="s">
        <v>9720</v>
      </c>
      <c r="BE877" s="138"/>
    </row>
    <row r="878" spans="1:57" s="140" customFormat="1" ht="12" customHeight="1">
      <c r="A878" s="119">
        <v>2014</v>
      </c>
      <c r="B878" s="142" t="s">
        <v>138</v>
      </c>
      <c r="C878" s="119" t="s">
        <v>4438</v>
      </c>
      <c r="D878" s="131">
        <v>5700135880</v>
      </c>
      <c r="E878" s="131" t="str">
        <f t="shared" si="44"/>
        <v>SIM</v>
      </c>
      <c r="F878" s="131" t="str">
        <f t="shared" si="45"/>
        <v>SIM</v>
      </c>
      <c r="G878" s="132">
        <v>41841</v>
      </c>
      <c r="H878" s="119" t="s">
        <v>87</v>
      </c>
      <c r="I878" s="119" t="s">
        <v>45</v>
      </c>
      <c r="J878" s="119">
        <v>192</v>
      </c>
      <c r="K878" s="119">
        <v>448</v>
      </c>
      <c r="L878" s="119">
        <v>8</v>
      </c>
      <c r="M878" s="119">
        <v>8</v>
      </c>
      <c r="N878" s="119">
        <v>16</v>
      </c>
      <c r="O878" s="119" t="s">
        <v>43</v>
      </c>
      <c r="P878" s="119" t="s">
        <v>43</v>
      </c>
      <c r="Q878" s="133" t="s">
        <v>46</v>
      </c>
      <c r="R878" s="134" t="s">
        <v>18</v>
      </c>
      <c r="S878" s="134" t="s">
        <v>8851</v>
      </c>
      <c r="T878" s="134" t="s">
        <v>63</v>
      </c>
      <c r="U878" s="119">
        <v>11</v>
      </c>
      <c r="V878" s="134" t="s">
        <v>4103</v>
      </c>
      <c r="W878" s="135" t="s">
        <v>4720</v>
      </c>
      <c r="X878" s="136" t="str">
        <f t="shared" si="46"/>
        <v>11202EBOAR</v>
      </c>
      <c r="Y878" s="137" t="s">
        <v>4721</v>
      </c>
      <c r="Z878" s="119" t="s">
        <v>4106</v>
      </c>
      <c r="AA878" s="119" t="s">
        <v>4107</v>
      </c>
      <c r="AB878" s="131" t="s">
        <v>4722</v>
      </c>
      <c r="AC878" s="119" t="s">
        <v>87</v>
      </c>
      <c r="AD878" s="119" t="s">
        <v>42</v>
      </c>
      <c r="AE878" s="119" t="s">
        <v>4109</v>
      </c>
      <c r="AF878" s="119" t="s">
        <v>501</v>
      </c>
      <c r="AG878" s="119" t="s">
        <v>1170</v>
      </c>
      <c r="AH878" s="119"/>
      <c r="AI878" s="119" t="s">
        <v>503</v>
      </c>
      <c r="AJ878" s="133" t="s">
        <v>123</v>
      </c>
      <c r="AK878" s="133" t="s">
        <v>124</v>
      </c>
      <c r="AL878" s="133"/>
      <c r="AM878" s="133"/>
      <c r="AN878" s="133" t="s">
        <v>731</v>
      </c>
      <c r="AO878" s="133" t="s">
        <v>42</v>
      </c>
      <c r="AP878" s="133" t="s">
        <v>858</v>
      </c>
      <c r="AQ878" s="133" t="s">
        <v>126</v>
      </c>
      <c r="AR878" s="137"/>
      <c r="AS878" s="137"/>
      <c r="AT878" s="137"/>
      <c r="AU878" s="133">
        <v>1002064977</v>
      </c>
      <c r="AV878" s="133" t="s">
        <v>4723</v>
      </c>
      <c r="AW878" s="133" t="s">
        <v>4724</v>
      </c>
      <c r="AX878" s="138"/>
      <c r="AY878" s="138"/>
      <c r="AZ878" s="138"/>
      <c r="BA878" s="138"/>
      <c r="BB878" s="138"/>
      <c r="BC878" s="300">
        <v>1892063257</v>
      </c>
      <c r="BD878" s="300" t="s">
        <v>9721</v>
      </c>
      <c r="BE878" s="138"/>
    </row>
    <row r="879" spans="1:57" s="140" customFormat="1" ht="12" customHeight="1">
      <c r="A879" s="119">
        <v>2014</v>
      </c>
      <c r="B879" s="142" t="s">
        <v>138</v>
      </c>
      <c r="C879" s="119" t="s">
        <v>4438</v>
      </c>
      <c r="D879" s="131">
        <v>5700166500</v>
      </c>
      <c r="E879" s="131" t="str">
        <f t="shared" si="44"/>
        <v>SIM</v>
      </c>
      <c r="F879" s="131" t="str">
        <f t="shared" si="45"/>
        <v>SIM</v>
      </c>
      <c r="G879" s="132">
        <v>41843</v>
      </c>
      <c r="H879" s="119" t="s">
        <v>87</v>
      </c>
      <c r="I879" s="119" t="s">
        <v>45</v>
      </c>
      <c r="J879" s="119">
        <v>192</v>
      </c>
      <c r="K879" s="119">
        <v>448</v>
      </c>
      <c r="L879" s="119">
        <v>8</v>
      </c>
      <c r="M879" s="119">
        <v>8</v>
      </c>
      <c r="N879" s="119">
        <v>16</v>
      </c>
      <c r="O879" s="119" t="s">
        <v>43</v>
      </c>
      <c r="P879" s="119" t="s">
        <v>43</v>
      </c>
      <c r="Q879" s="133" t="s">
        <v>46</v>
      </c>
      <c r="R879" s="134" t="s">
        <v>18</v>
      </c>
      <c r="S879" s="134" t="s">
        <v>8851</v>
      </c>
      <c r="T879" s="134" t="s">
        <v>63</v>
      </c>
      <c r="U879" s="119">
        <v>11</v>
      </c>
      <c r="V879" s="134" t="s">
        <v>4833</v>
      </c>
      <c r="W879" s="135" t="s">
        <v>4834</v>
      </c>
      <c r="X879" s="136" t="str">
        <f t="shared" si="46"/>
        <v>11291ISODC</v>
      </c>
      <c r="Y879" s="137" t="s">
        <v>4835</v>
      </c>
      <c r="Z879" s="119" t="s">
        <v>1162</v>
      </c>
      <c r="AA879" s="119" t="s">
        <v>1163</v>
      </c>
      <c r="AB879" s="131" t="s">
        <v>4836</v>
      </c>
      <c r="AC879" s="119" t="s">
        <v>87</v>
      </c>
      <c r="AD879" s="119" t="s">
        <v>42</v>
      </c>
      <c r="AE879" s="119" t="s">
        <v>1078</v>
      </c>
      <c r="AF879" s="119" t="s">
        <v>501</v>
      </c>
      <c r="AG879" s="119" t="s">
        <v>1170</v>
      </c>
      <c r="AH879" s="119"/>
      <c r="AI879" s="119" t="s">
        <v>1788</v>
      </c>
      <c r="AJ879" s="133" t="s">
        <v>123</v>
      </c>
      <c r="AK879" s="133" t="s">
        <v>124</v>
      </c>
      <c r="AL879" s="133"/>
      <c r="AM879" s="133"/>
      <c r="AN879" s="133" t="s">
        <v>42</v>
      </c>
      <c r="AO879" s="133" t="s">
        <v>42</v>
      </c>
      <c r="AP879" s="133" t="s">
        <v>183</v>
      </c>
      <c r="AQ879" s="133" t="s">
        <v>71</v>
      </c>
      <c r="AR879" s="137"/>
      <c r="AS879" s="137"/>
      <c r="AT879" s="137"/>
      <c r="AU879" s="133">
        <v>1002065000</v>
      </c>
      <c r="AV879" s="133" t="s">
        <v>4837</v>
      </c>
      <c r="AW879" s="133" t="s">
        <v>4838</v>
      </c>
      <c r="AX879" s="138"/>
      <c r="AY879" s="138"/>
      <c r="AZ879" s="138"/>
      <c r="BA879" s="138"/>
      <c r="BB879" s="138"/>
      <c r="BC879" s="300">
        <v>1892063257</v>
      </c>
      <c r="BD879" s="300" t="s">
        <v>9722</v>
      </c>
      <c r="BE879" s="138"/>
    </row>
    <row r="880" spans="1:57" s="140" customFormat="1" ht="12" customHeight="1">
      <c r="A880" s="119">
        <v>2014</v>
      </c>
      <c r="B880" s="142" t="s">
        <v>138</v>
      </c>
      <c r="C880" s="119" t="s">
        <v>4438</v>
      </c>
      <c r="D880" s="131">
        <v>5700136748</v>
      </c>
      <c r="E880" s="131" t="str">
        <f t="shared" si="44"/>
        <v>SIM</v>
      </c>
      <c r="F880" s="131" t="str">
        <f t="shared" si="45"/>
        <v>SIM</v>
      </c>
      <c r="G880" s="132">
        <v>41758</v>
      </c>
      <c r="H880" s="119" t="s">
        <v>44</v>
      </c>
      <c r="I880" s="119" t="s">
        <v>62</v>
      </c>
      <c r="J880" s="119">
        <v>192</v>
      </c>
      <c r="K880" s="119">
        <v>432</v>
      </c>
      <c r="L880" s="119">
        <v>4</v>
      </c>
      <c r="M880" s="119">
        <v>4</v>
      </c>
      <c r="N880" s="119">
        <v>32</v>
      </c>
      <c r="O880" s="119" t="s">
        <v>43</v>
      </c>
      <c r="P880" s="119" t="s">
        <v>43</v>
      </c>
      <c r="Q880" s="133" t="s">
        <v>43</v>
      </c>
      <c r="R880" s="134" t="s">
        <v>18</v>
      </c>
      <c r="S880" s="134" t="s">
        <v>8851</v>
      </c>
      <c r="T880" s="134" t="s">
        <v>63</v>
      </c>
      <c r="U880" s="119">
        <v>11</v>
      </c>
      <c r="V880" s="134" t="s">
        <v>4725</v>
      </c>
      <c r="W880" s="135" t="s">
        <v>4726</v>
      </c>
      <c r="X880" s="136" t="str">
        <f t="shared" si="46"/>
        <v>11203EGOGD</v>
      </c>
      <c r="Y880" s="137" t="s">
        <v>4727</v>
      </c>
      <c r="Z880" s="119" t="s">
        <v>1074</v>
      </c>
      <c r="AA880" s="119" t="s">
        <v>1075</v>
      </c>
      <c r="AB880" s="131" t="s">
        <v>4728</v>
      </c>
      <c r="AC880" s="119" t="s">
        <v>87</v>
      </c>
      <c r="AD880" s="119" t="s">
        <v>1077</v>
      </c>
      <c r="AE880" s="119" t="s">
        <v>1078</v>
      </c>
      <c r="AF880" s="119" t="s">
        <v>501</v>
      </c>
      <c r="AG880" s="119" t="s">
        <v>502</v>
      </c>
      <c r="AH880" s="119"/>
      <c r="AI880" s="119" t="s">
        <v>503</v>
      </c>
      <c r="AJ880" s="133" t="s">
        <v>123</v>
      </c>
      <c r="AK880" s="133" t="s">
        <v>124</v>
      </c>
      <c r="AL880" s="133"/>
      <c r="AM880" s="133"/>
      <c r="AN880" s="133" t="s">
        <v>42</v>
      </c>
      <c r="AO880" s="133" t="s">
        <v>125</v>
      </c>
      <c r="AP880" s="133" t="s">
        <v>70</v>
      </c>
      <c r="AQ880" s="133" t="s">
        <v>126</v>
      </c>
      <c r="AR880" s="137"/>
      <c r="AS880" s="137"/>
      <c r="AT880" s="137"/>
      <c r="AU880" s="133">
        <v>1001899170</v>
      </c>
      <c r="AV880" s="133" t="s">
        <v>4729</v>
      </c>
      <c r="AW880" s="133" t="s">
        <v>4730</v>
      </c>
      <c r="AX880" s="138" t="s">
        <v>8179</v>
      </c>
      <c r="AY880" s="138"/>
      <c r="AZ880" s="138"/>
      <c r="BA880" s="138"/>
      <c r="BB880" s="138"/>
      <c r="BC880" s="300">
        <v>2026063379</v>
      </c>
      <c r="BD880" s="300" t="s">
        <v>9723</v>
      </c>
      <c r="BE880" s="138"/>
    </row>
    <row r="881" spans="1:57" s="140" customFormat="1" ht="12" customHeight="1">
      <c r="A881" s="119">
        <v>2014</v>
      </c>
      <c r="B881" s="142" t="s">
        <v>138</v>
      </c>
      <c r="C881" s="119" t="s">
        <v>4438</v>
      </c>
      <c r="D881" s="131">
        <v>5700136736</v>
      </c>
      <c r="E881" s="131" t="str">
        <f t="shared" si="44"/>
        <v>SIM</v>
      </c>
      <c r="F881" s="131" t="str">
        <f t="shared" si="45"/>
        <v>SIM</v>
      </c>
      <c r="G881" s="132">
        <v>41906</v>
      </c>
      <c r="H881" s="119" t="s">
        <v>44</v>
      </c>
      <c r="I881" s="119" t="s">
        <v>62</v>
      </c>
      <c r="J881" s="119">
        <v>192</v>
      </c>
      <c r="K881" s="119">
        <v>432</v>
      </c>
      <c r="L881" s="119">
        <v>4</v>
      </c>
      <c r="M881" s="119">
        <v>4</v>
      </c>
      <c r="N881" s="119">
        <v>32</v>
      </c>
      <c r="O881" s="119" t="s">
        <v>43</v>
      </c>
      <c r="P881" s="119" t="s">
        <v>43</v>
      </c>
      <c r="Q881" s="133" t="s">
        <v>43</v>
      </c>
      <c r="R881" s="134" t="s">
        <v>18</v>
      </c>
      <c r="S881" s="134" t="s">
        <v>8851</v>
      </c>
      <c r="T881" s="134" t="s">
        <v>63</v>
      </c>
      <c r="U881" s="119">
        <v>12</v>
      </c>
      <c r="V881" s="134">
        <v>12449</v>
      </c>
      <c r="W881" s="135" t="s">
        <v>4726</v>
      </c>
      <c r="X881" s="136" t="str">
        <f t="shared" si="46"/>
        <v>12449MSOGD</v>
      </c>
      <c r="Y881" s="137" t="s">
        <v>5153</v>
      </c>
      <c r="Z881" s="119" t="s">
        <v>5154</v>
      </c>
      <c r="AA881" s="119" t="s">
        <v>85</v>
      </c>
      <c r="AB881" s="131" t="s">
        <v>5155</v>
      </c>
      <c r="AC881" s="119" t="s">
        <v>348</v>
      </c>
      <c r="AD881" s="119" t="s">
        <v>5156</v>
      </c>
      <c r="AE881" s="119" t="s">
        <v>4681</v>
      </c>
      <c r="AF881" s="119" t="s">
        <v>744</v>
      </c>
      <c r="AG881" s="119" t="s">
        <v>745</v>
      </c>
      <c r="AH881" s="119"/>
      <c r="AI881" s="119" t="s">
        <v>1124</v>
      </c>
      <c r="AJ881" s="133" t="s">
        <v>57</v>
      </c>
      <c r="AK881" s="133" t="s">
        <v>58</v>
      </c>
      <c r="AL881" s="133"/>
      <c r="AM881" s="133"/>
      <c r="AN881" s="133" t="s">
        <v>42</v>
      </c>
      <c r="AO881" s="133" t="s">
        <v>42</v>
      </c>
      <c r="AP881" s="133" t="s">
        <v>70</v>
      </c>
      <c r="AQ881" s="133" t="s">
        <v>126</v>
      </c>
      <c r="AR881" s="137"/>
      <c r="AS881" s="137"/>
      <c r="AT881" s="137"/>
      <c r="AU881" s="145">
        <v>1003670366</v>
      </c>
      <c r="AV881" s="133" t="s">
        <v>4431</v>
      </c>
      <c r="AW881" s="133" t="s">
        <v>4432</v>
      </c>
      <c r="AX881" s="138" t="s">
        <v>8179</v>
      </c>
      <c r="AY881" s="138"/>
      <c r="AZ881" s="138"/>
      <c r="BA881" s="138"/>
      <c r="BB881" s="138"/>
      <c r="BC881" s="300">
        <v>2026063379</v>
      </c>
      <c r="BD881" s="300" t="s">
        <v>9724</v>
      </c>
      <c r="BE881" s="138"/>
    </row>
    <row r="882" spans="1:57" s="140" customFormat="1" ht="12" customHeight="1">
      <c r="A882" s="119">
        <v>2014</v>
      </c>
      <c r="B882" s="142" t="s">
        <v>138</v>
      </c>
      <c r="C882" s="119" t="s">
        <v>4438</v>
      </c>
      <c r="D882" s="131">
        <v>5700223960</v>
      </c>
      <c r="E882" s="131" t="str">
        <f t="shared" si="44"/>
        <v>SIM</v>
      </c>
      <c r="F882" s="131" t="str">
        <f t="shared" si="45"/>
        <v>SIM</v>
      </c>
      <c r="G882" s="132">
        <v>41774</v>
      </c>
      <c r="H882" s="119" t="s">
        <v>44</v>
      </c>
      <c r="I882" s="119" t="s">
        <v>62</v>
      </c>
      <c r="J882" s="119">
        <v>192</v>
      </c>
      <c r="K882" s="119">
        <v>432</v>
      </c>
      <c r="L882" s="119">
        <v>4</v>
      </c>
      <c r="M882" s="119">
        <v>4</v>
      </c>
      <c r="N882" s="119">
        <v>32</v>
      </c>
      <c r="O882" s="119" t="s">
        <v>43</v>
      </c>
      <c r="P882" s="119" t="s">
        <v>43</v>
      </c>
      <c r="Q882" s="133" t="s">
        <v>43</v>
      </c>
      <c r="R882" s="134" t="s">
        <v>18</v>
      </c>
      <c r="S882" s="134" t="s">
        <v>8851</v>
      </c>
      <c r="T882" s="134" t="s">
        <v>63</v>
      </c>
      <c r="U882" s="119">
        <v>17</v>
      </c>
      <c r="V882" s="134" t="s">
        <v>4334</v>
      </c>
      <c r="W882" s="135" t="s">
        <v>5025</v>
      </c>
      <c r="X882" s="136" t="str">
        <f t="shared" si="46"/>
        <v>11562MCOKF</v>
      </c>
      <c r="Y882" s="137" t="s">
        <v>10703</v>
      </c>
      <c r="Z882" s="119" t="s">
        <v>638</v>
      </c>
      <c r="AA882" s="119" t="s">
        <v>831</v>
      </c>
      <c r="AB882" s="131" t="s">
        <v>5026</v>
      </c>
      <c r="AC882" s="119" t="s">
        <v>52</v>
      </c>
      <c r="AD882" s="119" t="s">
        <v>42</v>
      </c>
      <c r="AE882" s="119" t="s">
        <v>3403</v>
      </c>
      <c r="AF882" s="119" t="s">
        <v>98</v>
      </c>
      <c r="AG882" s="119" t="s">
        <v>99</v>
      </c>
      <c r="AH882" s="119"/>
      <c r="AI882" s="119" t="s">
        <v>419</v>
      </c>
      <c r="AJ882" s="133" t="s">
        <v>58</v>
      </c>
      <c r="AK882" s="133" t="s">
        <v>57</v>
      </c>
      <c r="AL882" s="133"/>
      <c r="AM882" s="133"/>
      <c r="AN882" s="133" t="s">
        <v>42</v>
      </c>
      <c r="AO882" s="133" t="s">
        <v>42</v>
      </c>
      <c r="AP882" s="133" t="s">
        <v>70</v>
      </c>
      <c r="AQ882" s="133" t="s">
        <v>126</v>
      </c>
      <c r="AR882" s="137"/>
      <c r="AS882" s="137"/>
      <c r="AT882" s="137"/>
      <c r="AU882" s="133">
        <v>1003667667</v>
      </c>
      <c r="AV882" s="133" t="s">
        <v>5027</v>
      </c>
      <c r="AW882" s="133" t="s">
        <v>5028</v>
      </c>
      <c r="AX882" s="138" t="s">
        <v>8179</v>
      </c>
      <c r="AY882" s="138"/>
      <c r="AZ882" s="138"/>
      <c r="BA882" s="138"/>
      <c r="BB882" s="138"/>
      <c r="BC882" s="300">
        <v>2026063379</v>
      </c>
      <c r="BD882" s="300" t="s">
        <v>9725</v>
      </c>
      <c r="BE882" s="138"/>
    </row>
    <row r="883" spans="1:57" s="140" customFormat="1" ht="12" customHeight="1">
      <c r="A883" s="119">
        <v>2014</v>
      </c>
      <c r="B883" s="142" t="s">
        <v>138</v>
      </c>
      <c r="C883" s="119" t="s">
        <v>4438</v>
      </c>
      <c r="D883" s="131">
        <v>5700136784</v>
      </c>
      <c r="E883" s="131" t="str">
        <f t="shared" si="44"/>
        <v>SIM</v>
      </c>
      <c r="F883" s="131" t="str">
        <f t="shared" si="45"/>
        <v>SIM</v>
      </c>
      <c r="G883" s="132">
        <v>41787</v>
      </c>
      <c r="H883" s="119" t="s">
        <v>44</v>
      </c>
      <c r="I883" s="119" t="s">
        <v>62</v>
      </c>
      <c r="J883" s="119">
        <v>192</v>
      </c>
      <c r="K883" s="119">
        <v>432</v>
      </c>
      <c r="L883" s="119">
        <v>4</v>
      </c>
      <c r="M883" s="119">
        <v>4</v>
      </c>
      <c r="N883" s="119">
        <v>32</v>
      </c>
      <c r="O883" s="119" t="s">
        <v>43</v>
      </c>
      <c r="P883" s="119" t="s">
        <v>43</v>
      </c>
      <c r="Q883" s="133" t="s">
        <v>43</v>
      </c>
      <c r="R883" s="134" t="s">
        <v>18</v>
      </c>
      <c r="S883" s="134" t="s">
        <v>8851</v>
      </c>
      <c r="T883" s="134" t="s">
        <v>63</v>
      </c>
      <c r="U883" s="119">
        <v>12</v>
      </c>
      <c r="V883" s="134" t="s">
        <v>4915</v>
      </c>
      <c r="W883" s="135" t="s">
        <v>647</v>
      </c>
      <c r="X883" s="136" t="str">
        <f t="shared" si="46"/>
        <v>11395MCOLJ</v>
      </c>
      <c r="Y883" s="137" t="s">
        <v>4916</v>
      </c>
      <c r="Z883" s="119" t="s">
        <v>4917</v>
      </c>
      <c r="AA883" s="119" t="s">
        <v>831</v>
      </c>
      <c r="AB883" s="131" t="s">
        <v>4918</v>
      </c>
      <c r="AC883" s="119" t="s">
        <v>52</v>
      </c>
      <c r="AD883" s="119" t="s">
        <v>4919</v>
      </c>
      <c r="AE883" s="119" t="s">
        <v>1585</v>
      </c>
      <c r="AF883" s="119" t="s">
        <v>78</v>
      </c>
      <c r="AG883" s="119" t="s">
        <v>79</v>
      </c>
      <c r="AH883" s="119"/>
      <c r="AI883" s="119" t="s">
        <v>1240</v>
      </c>
      <c r="AJ883" s="133" t="s">
        <v>57</v>
      </c>
      <c r="AK883" s="133" t="s">
        <v>58</v>
      </c>
      <c r="AL883" s="133"/>
      <c r="AM883" s="133"/>
      <c r="AN883" s="133" t="s">
        <v>42</v>
      </c>
      <c r="AO883" s="133" t="s">
        <v>42</v>
      </c>
      <c r="AP883" s="133" t="s">
        <v>858</v>
      </c>
      <c r="AQ883" s="133" t="s">
        <v>126</v>
      </c>
      <c r="AR883" s="137"/>
      <c r="AS883" s="137"/>
      <c r="AT883" s="137"/>
      <c r="AU883" s="145">
        <v>1003671362</v>
      </c>
      <c r="AV883" s="133" t="s">
        <v>4920</v>
      </c>
      <c r="AW883" s="133" t="s">
        <v>4921</v>
      </c>
      <c r="AX883" s="138" t="s">
        <v>8179</v>
      </c>
      <c r="AY883" s="138"/>
      <c r="AZ883" s="138"/>
      <c r="BA883" s="138"/>
      <c r="BB883" s="138"/>
      <c r="BC883" s="300">
        <v>2026063379</v>
      </c>
      <c r="BD883" s="300" t="s">
        <v>10589</v>
      </c>
      <c r="BE883" s="138"/>
    </row>
    <row r="884" spans="1:57" s="140" customFormat="1" ht="12" customHeight="1">
      <c r="A884" s="119">
        <v>2014</v>
      </c>
      <c r="B884" s="142" t="s">
        <v>138</v>
      </c>
      <c r="C884" s="119" t="s">
        <v>4438</v>
      </c>
      <c r="D884" s="131">
        <v>5700136788</v>
      </c>
      <c r="E884" s="131" t="str">
        <f t="shared" si="44"/>
        <v>SIM</v>
      </c>
      <c r="F884" s="131" t="str">
        <f t="shared" si="45"/>
        <v>SIM</v>
      </c>
      <c r="G884" s="132">
        <v>41790</v>
      </c>
      <c r="H884" s="119" t="s">
        <v>44</v>
      </c>
      <c r="I884" s="119" t="s">
        <v>62</v>
      </c>
      <c r="J884" s="119">
        <v>192</v>
      </c>
      <c r="K884" s="119">
        <v>432</v>
      </c>
      <c r="L884" s="119">
        <v>4</v>
      </c>
      <c r="M884" s="119">
        <v>4</v>
      </c>
      <c r="N884" s="119">
        <v>32</v>
      </c>
      <c r="O884" s="119" t="s">
        <v>43</v>
      </c>
      <c r="P884" s="119" t="s">
        <v>43</v>
      </c>
      <c r="Q884" s="133" t="s">
        <v>43</v>
      </c>
      <c r="R884" s="134" t="s">
        <v>18</v>
      </c>
      <c r="S884" s="134" t="s">
        <v>8851</v>
      </c>
      <c r="T884" s="134" t="s">
        <v>63</v>
      </c>
      <c r="U884" s="119">
        <v>12</v>
      </c>
      <c r="V884" s="134" t="s">
        <v>4915</v>
      </c>
      <c r="W884" s="135" t="s">
        <v>4922</v>
      </c>
      <c r="X884" s="136" t="str">
        <f t="shared" si="46"/>
        <v>11395MCOLO</v>
      </c>
      <c r="Y884" s="137" t="s">
        <v>4923</v>
      </c>
      <c r="Z884" s="119" t="s">
        <v>4917</v>
      </c>
      <c r="AA884" s="119" t="s">
        <v>831</v>
      </c>
      <c r="AB884" s="131" t="s">
        <v>4924</v>
      </c>
      <c r="AC884" s="119" t="s">
        <v>52</v>
      </c>
      <c r="AD884" s="119" t="s">
        <v>4919</v>
      </c>
      <c r="AE884" s="119" t="s">
        <v>1585</v>
      </c>
      <c r="AF884" s="119" t="s">
        <v>78</v>
      </c>
      <c r="AG884" s="119" t="s">
        <v>79</v>
      </c>
      <c r="AH884" s="119"/>
      <c r="AI884" s="119" t="s">
        <v>1240</v>
      </c>
      <c r="AJ884" s="133" t="s">
        <v>57</v>
      </c>
      <c r="AK884" s="133" t="s">
        <v>58</v>
      </c>
      <c r="AL884" s="133"/>
      <c r="AM884" s="133"/>
      <c r="AN884" s="133" t="s">
        <v>42</v>
      </c>
      <c r="AO884" s="133" t="s">
        <v>42</v>
      </c>
      <c r="AP884" s="133" t="s">
        <v>70</v>
      </c>
      <c r="AQ884" s="133" t="s">
        <v>126</v>
      </c>
      <c r="AR884" s="137"/>
      <c r="AS884" s="137"/>
      <c r="AT884" s="137"/>
      <c r="AU884" s="145">
        <v>1003671605</v>
      </c>
      <c r="AV884" s="133" t="s">
        <v>4925</v>
      </c>
      <c r="AW884" s="133" t="s">
        <v>4926</v>
      </c>
      <c r="AX884" s="138" t="s">
        <v>8179</v>
      </c>
      <c r="AY884" s="138"/>
      <c r="AZ884" s="138"/>
      <c r="BA884" s="138"/>
      <c r="BB884" s="138"/>
      <c r="BC884" s="300">
        <v>2026063379</v>
      </c>
      <c r="BD884" s="300" t="s">
        <v>10590</v>
      </c>
      <c r="BE884" s="138"/>
    </row>
    <row r="885" spans="1:57" s="140" customFormat="1" ht="12" customHeight="1">
      <c r="A885" s="119">
        <v>2014</v>
      </c>
      <c r="B885" s="142" t="s">
        <v>138</v>
      </c>
      <c r="C885" s="119" t="s">
        <v>4438</v>
      </c>
      <c r="D885" s="131">
        <v>5700136780</v>
      </c>
      <c r="E885" s="131" t="str">
        <f t="shared" si="44"/>
        <v>SIM</v>
      </c>
      <c r="F885" s="131" t="str">
        <f t="shared" si="45"/>
        <v>SIM</v>
      </c>
      <c r="G885" s="132">
        <v>41852</v>
      </c>
      <c r="H885" s="119" t="s">
        <v>44</v>
      </c>
      <c r="I885" s="119" t="s">
        <v>62</v>
      </c>
      <c r="J885" s="119">
        <v>192</v>
      </c>
      <c r="K885" s="119">
        <v>432</v>
      </c>
      <c r="L885" s="119">
        <v>4</v>
      </c>
      <c r="M885" s="119">
        <v>4</v>
      </c>
      <c r="N885" s="119">
        <v>32</v>
      </c>
      <c r="O885" s="119" t="s">
        <v>43</v>
      </c>
      <c r="P885" s="119" t="s">
        <v>43</v>
      </c>
      <c r="Q885" s="133" t="s">
        <v>43</v>
      </c>
      <c r="R885" s="134" t="s">
        <v>18</v>
      </c>
      <c r="S885" s="134" t="s">
        <v>8851</v>
      </c>
      <c r="T885" s="134" t="s">
        <v>63</v>
      </c>
      <c r="U885" s="119">
        <v>19</v>
      </c>
      <c r="V885" s="134" t="s">
        <v>3719</v>
      </c>
      <c r="W885" s="135" t="s">
        <v>4878</v>
      </c>
      <c r="X885" s="136" t="str">
        <f t="shared" si="46"/>
        <v>11340CGPNV</v>
      </c>
      <c r="Y885" s="137" t="s">
        <v>4879</v>
      </c>
      <c r="Z885" s="119" t="s">
        <v>568</v>
      </c>
      <c r="AA885" s="119" t="s">
        <v>569</v>
      </c>
      <c r="AB885" s="131" t="s">
        <v>4880</v>
      </c>
      <c r="AC885" s="119" t="s">
        <v>87</v>
      </c>
      <c r="AD885" s="119" t="s">
        <v>42</v>
      </c>
      <c r="AE885" s="119" t="s">
        <v>571</v>
      </c>
      <c r="AF885" s="119" t="s">
        <v>89</v>
      </c>
      <c r="AG885" s="119" t="s">
        <v>90</v>
      </c>
      <c r="AH885" s="119"/>
      <c r="AI885" s="133" t="s">
        <v>91</v>
      </c>
      <c r="AJ885" s="133" t="s">
        <v>58</v>
      </c>
      <c r="AK885" s="133" t="s">
        <v>57</v>
      </c>
      <c r="AL885" s="133"/>
      <c r="AM885" s="133"/>
      <c r="AN885" s="133" t="s">
        <v>42</v>
      </c>
      <c r="AO885" s="133" t="s">
        <v>42</v>
      </c>
      <c r="AP885" s="133" t="s">
        <v>70</v>
      </c>
      <c r="AQ885" s="133" t="s">
        <v>126</v>
      </c>
      <c r="AR885" s="137"/>
      <c r="AS885" s="137"/>
      <c r="AT885" s="137"/>
      <c r="AU885" s="133">
        <v>1003668906</v>
      </c>
      <c r="AV885" s="133" t="s">
        <v>4881</v>
      </c>
      <c r="AW885" s="133" t="s">
        <v>4882</v>
      </c>
      <c r="AX885" s="138" t="s">
        <v>8179</v>
      </c>
      <c r="AY885" s="138"/>
      <c r="AZ885" s="138"/>
      <c r="BA885" s="138"/>
      <c r="BB885" s="138"/>
      <c r="BC885" s="300">
        <v>2026063379</v>
      </c>
      <c r="BD885" s="300" t="s">
        <v>9726</v>
      </c>
      <c r="BE885" s="138"/>
    </row>
    <row r="886" spans="1:57" s="140" customFormat="1" ht="12" customHeight="1">
      <c r="A886" s="119">
        <v>2014</v>
      </c>
      <c r="B886" s="142" t="s">
        <v>138</v>
      </c>
      <c r="C886" s="119" t="s">
        <v>4438</v>
      </c>
      <c r="D886" s="131">
        <v>5700178018</v>
      </c>
      <c r="E886" s="131" t="str">
        <f t="shared" si="44"/>
        <v>SIM</v>
      </c>
      <c r="F886" s="131" t="str">
        <f t="shared" si="45"/>
        <v>SIM</v>
      </c>
      <c r="G886" s="132">
        <v>41845</v>
      </c>
      <c r="H886" s="119" t="s">
        <v>44</v>
      </c>
      <c r="I886" s="119" t="s">
        <v>62</v>
      </c>
      <c r="J886" s="119">
        <v>192</v>
      </c>
      <c r="K886" s="119">
        <v>432</v>
      </c>
      <c r="L886" s="119">
        <v>4</v>
      </c>
      <c r="M886" s="119">
        <v>4</v>
      </c>
      <c r="N886" s="119">
        <v>32</v>
      </c>
      <c r="O886" s="119" t="s">
        <v>43</v>
      </c>
      <c r="P886" s="119" t="s">
        <v>43</v>
      </c>
      <c r="Q886" s="133" t="s">
        <v>43</v>
      </c>
      <c r="R886" s="134" t="s">
        <v>18</v>
      </c>
      <c r="S886" s="134" t="s">
        <v>8851</v>
      </c>
      <c r="T886" s="134" t="s">
        <v>63</v>
      </c>
      <c r="U886" s="119">
        <v>19</v>
      </c>
      <c r="V886" s="134" t="s">
        <v>3719</v>
      </c>
      <c r="W886" s="135" t="s">
        <v>4883</v>
      </c>
      <c r="X886" s="136" t="str">
        <f t="shared" si="46"/>
        <v>11340CGPNW</v>
      </c>
      <c r="Y886" s="137" t="s">
        <v>4884</v>
      </c>
      <c r="Z886" s="119" t="s">
        <v>568</v>
      </c>
      <c r="AA886" s="119" t="s">
        <v>569</v>
      </c>
      <c r="AB886" s="131" t="s">
        <v>4885</v>
      </c>
      <c r="AC886" s="119" t="s">
        <v>87</v>
      </c>
      <c r="AD886" s="119" t="s">
        <v>42</v>
      </c>
      <c r="AE886" s="119" t="s">
        <v>571</v>
      </c>
      <c r="AF886" s="119" t="s">
        <v>89</v>
      </c>
      <c r="AG886" s="119" t="s">
        <v>90</v>
      </c>
      <c r="AH886" s="119"/>
      <c r="AI886" s="133" t="s">
        <v>91</v>
      </c>
      <c r="AJ886" s="133" t="s">
        <v>58</v>
      </c>
      <c r="AK886" s="133" t="s">
        <v>57</v>
      </c>
      <c r="AL886" s="133"/>
      <c r="AM886" s="133"/>
      <c r="AN886" s="133" t="s">
        <v>42</v>
      </c>
      <c r="AO886" s="133" t="s">
        <v>42</v>
      </c>
      <c r="AP886" s="133" t="s">
        <v>70</v>
      </c>
      <c r="AQ886" s="133" t="s">
        <v>71</v>
      </c>
      <c r="AR886" s="137"/>
      <c r="AS886" s="137"/>
      <c r="AT886" s="137"/>
      <c r="AU886" s="133">
        <v>1003668930</v>
      </c>
      <c r="AV886" s="133" t="s">
        <v>4886</v>
      </c>
      <c r="AW886" s="133" t="s">
        <v>4887</v>
      </c>
      <c r="AX886" s="138" t="s">
        <v>8179</v>
      </c>
      <c r="AY886" s="138"/>
      <c r="AZ886" s="138"/>
      <c r="BA886" s="138"/>
      <c r="BB886" s="138"/>
      <c r="BC886" s="300">
        <v>2026063379</v>
      </c>
      <c r="BD886" s="300" t="s">
        <v>9727</v>
      </c>
      <c r="BE886" s="138"/>
    </row>
    <row r="887" spans="1:57" s="140" customFormat="1" ht="12" customHeight="1">
      <c r="A887" s="119">
        <v>2014</v>
      </c>
      <c r="B887" s="142" t="s">
        <v>138</v>
      </c>
      <c r="C887" s="119" t="s">
        <v>4438</v>
      </c>
      <c r="D887" s="131">
        <v>5700170082</v>
      </c>
      <c r="E887" s="131" t="str">
        <f t="shared" si="44"/>
        <v>SIM</v>
      </c>
      <c r="F887" s="131" t="str">
        <f t="shared" si="45"/>
        <v>SIM</v>
      </c>
      <c r="G887" s="132">
        <v>41786</v>
      </c>
      <c r="H887" s="119" t="s">
        <v>44</v>
      </c>
      <c r="I887" s="119" t="s">
        <v>62</v>
      </c>
      <c r="J887" s="119">
        <v>192</v>
      </c>
      <c r="K887" s="119">
        <v>432</v>
      </c>
      <c r="L887" s="119">
        <v>4</v>
      </c>
      <c r="M887" s="119">
        <v>4</v>
      </c>
      <c r="N887" s="119">
        <v>32</v>
      </c>
      <c r="O887" s="119" t="s">
        <v>43</v>
      </c>
      <c r="P887" s="119" t="s">
        <v>43</v>
      </c>
      <c r="Q887" s="133" t="s">
        <v>43</v>
      </c>
      <c r="R887" s="134" t="s">
        <v>18</v>
      </c>
      <c r="S887" s="134" t="s">
        <v>8851</v>
      </c>
      <c r="T887" s="134" t="s">
        <v>63</v>
      </c>
      <c r="U887" s="119">
        <v>19</v>
      </c>
      <c r="V887" s="134" t="s">
        <v>3719</v>
      </c>
      <c r="W887" s="135" t="s">
        <v>4888</v>
      </c>
      <c r="X887" s="136" t="str">
        <f t="shared" si="46"/>
        <v>11340CGPNY</v>
      </c>
      <c r="Y887" s="137" t="s">
        <v>10685</v>
      </c>
      <c r="Z887" s="119" t="s">
        <v>568</v>
      </c>
      <c r="AA887" s="119" t="s">
        <v>569</v>
      </c>
      <c r="AB887" s="131" t="s">
        <v>4889</v>
      </c>
      <c r="AC887" s="119" t="s">
        <v>87</v>
      </c>
      <c r="AD887" s="119" t="s">
        <v>42</v>
      </c>
      <c r="AE887" s="119" t="s">
        <v>571</v>
      </c>
      <c r="AF887" s="119" t="s">
        <v>89</v>
      </c>
      <c r="AG887" s="119" t="s">
        <v>90</v>
      </c>
      <c r="AH887" s="119"/>
      <c r="AI887" s="133" t="s">
        <v>91</v>
      </c>
      <c r="AJ887" s="133" t="s">
        <v>58</v>
      </c>
      <c r="AK887" s="133" t="s">
        <v>57</v>
      </c>
      <c r="AL887" s="133"/>
      <c r="AM887" s="133"/>
      <c r="AN887" s="133" t="s">
        <v>42</v>
      </c>
      <c r="AO887" s="133" t="s">
        <v>42</v>
      </c>
      <c r="AP887" s="133" t="s">
        <v>70</v>
      </c>
      <c r="AQ887" s="133" t="s">
        <v>71</v>
      </c>
      <c r="AR887" s="137"/>
      <c r="AS887" s="137"/>
      <c r="AT887" s="137"/>
      <c r="AU887" s="133">
        <v>1003668973</v>
      </c>
      <c r="AV887" s="133" t="s">
        <v>4890</v>
      </c>
      <c r="AW887" s="133" t="s">
        <v>4891</v>
      </c>
      <c r="AX887" s="138" t="s">
        <v>8179</v>
      </c>
      <c r="AY887" s="138"/>
      <c r="AZ887" s="138"/>
      <c r="BA887" s="138"/>
      <c r="BB887" s="138"/>
      <c r="BC887" s="300">
        <v>2026063379</v>
      </c>
      <c r="BD887" s="300" t="s">
        <v>9728</v>
      </c>
      <c r="BE887" s="138"/>
    </row>
    <row r="888" spans="1:57" s="140" customFormat="1" ht="12" customHeight="1">
      <c r="A888" s="119">
        <v>2014</v>
      </c>
      <c r="B888" s="142" t="s">
        <v>138</v>
      </c>
      <c r="C888" s="119" t="s">
        <v>4438</v>
      </c>
      <c r="D888" s="131">
        <v>5700170086</v>
      </c>
      <c r="E888" s="131" t="str">
        <f t="shared" si="44"/>
        <v>SIM</v>
      </c>
      <c r="F888" s="131" t="str">
        <f t="shared" si="45"/>
        <v>SIM</v>
      </c>
      <c r="G888" s="132">
        <v>41775</v>
      </c>
      <c r="H888" s="119" t="s">
        <v>44</v>
      </c>
      <c r="I888" s="119" t="s">
        <v>62</v>
      </c>
      <c r="J888" s="119">
        <v>192</v>
      </c>
      <c r="K888" s="119">
        <v>432</v>
      </c>
      <c r="L888" s="119">
        <v>4</v>
      </c>
      <c r="M888" s="119">
        <v>4</v>
      </c>
      <c r="N888" s="119">
        <v>32</v>
      </c>
      <c r="O888" s="119" t="s">
        <v>43</v>
      </c>
      <c r="P888" s="119" t="s">
        <v>43</v>
      </c>
      <c r="Q888" s="133" t="s">
        <v>43</v>
      </c>
      <c r="R888" s="134" t="s">
        <v>18</v>
      </c>
      <c r="S888" s="134" t="s">
        <v>8851</v>
      </c>
      <c r="T888" s="134" t="s">
        <v>63</v>
      </c>
      <c r="U888" s="119">
        <v>11</v>
      </c>
      <c r="V888" s="134" t="s">
        <v>3926</v>
      </c>
      <c r="W888" s="135" t="s">
        <v>4607</v>
      </c>
      <c r="X888" s="136" t="str">
        <f t="shared" si="46"/>
        <v>11000SAPQU</v>
      </c>
      <c r="Y888" s="137" t="s">
        <v>4608</v>
      </c>
      <c r="Z888" s="119" t="s">
        <v>346</v>
      </c>
      <c r="AA888" s="119" t="s">
        <v>1130</v>
      </c>
      <c r="AB888" s="131" t="s">
        <v>4609</v>
      </c>
      <c r="AC888" s="119" t="s">
        <v>87</v>
      </c>
      <c r="AD888" s="119" t="s">
        <v>42</v>
      </c>
      <c r="AE888" s="119" t="s">
        <v>4610</v>
      </c>
      <c r="AF888" s="119" t="s">
        <v>2075</v>
      </c>
      <c r="AG888" s="119" t="s">
        <v>2076</v>
      </c>
      <c r="AH888" s="119"/>
      <c r="AI888" s="119" t="s">
        <v>2077</v>
      </c>
      <c r="AJ888" s="133" t="s">
        <v>123</v>
      </c>
      <c r="AK888" s="133" t="s">
        <v>124</v>
      </c>
      <c r="AL888" s="133"/>
      <c r="AM888" s="133"/>
      <c r="AN888" s="133" t="s">
        <v>42</v>
      </c>
      <c r="AO888" s="133" t="s">
        <v>42</v>
      </c>
      <c r="AP888" s="133" t="s">
        <v>1052</v>
      </c>
      <c r="AQ888" s="133" t="s">
        <v>102</v>
      </c>
      <c r="AR888" s="137"/>
      <c r="AS888" s="137"/>
      <c r="AT888" s="137"/>
      <c r="AU888" s="133">
        <v>1001899269</v>
      </c>
      <c r="AV888" s="133" t="s">
        <v>4611</v>
      </c>
      <c r="AW888" s="133" t="s">
        <v>4612</v>
      </c>
      <c r="AX888" s="138" t="s">
        <v>8179</v>
      </c>
      <c r="AY888" s="138"/>
      <c r="AZ888" s="138"/>
      <c r="BA888" s="138"/>
      <c r="BB888" s="138"/>
      <c r="BC888" s="300">
        <v>2026063379</v>
      </c>
      <c r="BD888" s="300" t="s">
        <v>9729</v>
      </c>
      <c r="BE888" s="138"/>
    </row>
    <row r="889" spans="1:57" s="140" customFormat="1" ht="12" customHeight="1">
      <c r="A889" s="119">
        <v>2014</v>
      </c>
      <c r="B889" s="142" t="s">
        <v>138</v>
      </c>
      <c r="C889" s="119" t="s">
        <v>4438</v>
      </c>
      <c r="D889" s="131">
        <v>5700181661</v>
      </c>
      <c r="E889" s="131" t="str">
        <f t="shared" si="44"/>
        <v>SIM</v>
      </c>
      <c r="F889" s="131" t="str">
        <f t="shared" si="45"/>
        <v>SIM</v>
      </c>
      <c r="G889" s="132">
        <v>41990</v>
      </c>
      <c r="H889" s="119" t="s">
        <v>87</v>
      </c>
      <c r="I889" s="119" t="s">
        <v>45</v>
      </c>
      <c r="J889" s="119">
        <v>192</v>
      </c>
      <c r="K889" s="119">
        <v>448</v>
      </c>
      <c r="L889" s="119">
        <v>8</v>
      </c>
      <c r="M889" s="119">
        <v>8</v>
      </c>
      <c r="N889" s="119">
        <v>16</v>
      </c>
      <c r="O889" s="119" t="s">
        <v>43</v>
      </c>
      <c r="P889" s="119" t="s">
        <v>43</v>
      </c>
      <c r="Q889" s="133" t="s">
        <v>46</v>
      </c>
      <c r="R889" s="134" t="s">
        <v>18</v>
      </c>
      <c r="S889" s="134" t="s">
        <v>8851</v>
      </c>
      <c r="T889" s="134" t="s">
        <v>63</v>
      </c>
      <c r="U889" s="142">
        <v>16</v>
      </c>
      <c r="V889" s="134" t="s">
        <v>4304</v>
      </c>
      <c r="W889" s="135" t="s">
        <v>4957</v>
      </c>
      <c r="X889" s="136" t="str">
        <f t="shared" si="46"/>
        <v>11529SOPRM</v>
      </c>
      <c r="Y889" s="137" t="s">
        <v>4958</v>
      </c>
      <c r="Z889" s="119" t="s">
        <v>895</v>
      </c>
      <c r="AA889" s="119" t="s">
        <v>4266</v>
      </c>
      <c r="AB889" s="131" t="s">
        <v>4959</v>
      </c>
      <c r="AC889" s="119" t="s">
        <v>52</v>
      </c>
      <c r="AD889" s="119" t="s">
        <v>4301</v>
      </c>
      <c r="AE889" s="119" t="s">
        <v>898</v>
      </c>
      <c r="AF889" s="143" t="s">
        <v>98</v>
      </c>
      <c r="AG889" s="143" t="s">
        <v>99</v>
      </c>
      <c r="AH889" s="143"/>
      <c r="AI889" s="119" t="s">
        <v>3659</v>
      </c>
      <c r="AJ889" s="133" t="s">
        <v>58</v>
      </c>
      <c r="AK889" s="133" t="s">
        <v>57</v>
      </c>
      <c r="AL889" s="133"/>
      <c r="AM889" s="133"/>
      <c r="AN889" s="133" t="s">
        <v>42</v>
      </c>
      <c r="AO889" s="133" t="s">
        <v>125</v>
      </c>
      <c r="AP889" s="133" t="s">
        <v>1052</v>
      </c>
      <c r="AQ889" s="133" t="s">
        <v>102</v>
      </c>
      <c r="AR889" s="137"/>
      <c r="AS889" s="137"/>
      <c r="AT889" s="137"/>
      <c r="AU889" s="133">
        <v>1002782764</v>
      </c>
      <c r="AV889" s="133" t="s">
        <v>4960</v>
      </c>
      <c r="AW889" s="133" t="s">
        <v>4961</v>
      </c>
      <c r="AX889" s="138"/>
      <c r="AY889" s="138"/>
      <c r="AZ889" s="138"/>
      <c r="BA889" s="138"/>
      <c r="BB889" s="138"/>
      <c r="BC889" s="300">
        <v>1892063257</v>
      </c>
      <c r="BD889" s="300" t="s">
        <v>9730</v>
      </c>
      <c r="BE889" s="138"/>
    </row>
    <row r="890" spans="1:57" s="140" customFormat="1" ht="12" customHeight="1">
      <c r="A890" s="119">
        <v>2014</v>
      </c>
      <c r="B890" s="142" t="s">
        <v>138</v>
      </c>
      <c r="C890" s="119" t="s">
        <v>4438</v>
      </c>
      <c r="D890" s="131">
        <v>5700181660</v>
      </c>
      <c r="E890" s="131" t="str">
        <f t="shared" si="44"/>
        <v>SIM</v>
      </c>
      <c r="F890" s="131" t="str">
        <f t="shared" si="45"/>
        <v>SIM</v>
      </c>
      <c r="G890" s="132">
        <v>41962</v>
      </c>
      <c r="H890" s="119" t="s">
        <v>87</v>
      </c>
      <c r="I890" s="119" t="s">
        <v>45</v>
      </c>
      <c r="J890" s="119">
        <v>192</v>
      </c>
      <c r="K890" s="119">
        <v>448</v>
      </c>
      <c r="L890" s="119">
        <v>8</v>
      </c>
      <c r="M890" s="119">
        <v>8</v>
      </c>
      <c r="N890" s="119">
        <v>16</v>
      </c>
      <c r="O890" s="119" t="s">
        <v>43</v>
      </c>
      <c r="P890" s="119" t="s">
        <v>43</v>
      </c>
      <c r="Q890" s="133" t="s">
        <v>46</v>
      </c>
      <c r="R890" s="134" t="s">
        <v>18</v>
      </c>
      <c r="S890" s="134" t="s">
        <v>8851</v>
      </c>
      <c r="T890" s="134" t="s">
        <v>63</v>
      </c>
      <c r="U890" s="142">
        <v>16</v>
      </c>
      <c r="V890" s="134" t="s">
        <v>4304</v>
      </c>
      <c r="W890" s="135" t="s">
        <v>4962</v>
      </c>
      <c r="X890" s="136" t="str">
        <f t="shared" si="46"/>
        <v>11529SOPRN</v>
      </c>
      <c r="Y890" s="137" t="s">
        <v>4963</v>
      </c>
      <c r="Z890" s="119" t="s">
        <v>895</v>
      </c>
      <c r="AA890" s="119" t="s">
        <v>4266</v>
      </c>
      <c r="AB890" s="131" t="s">
        <v>4964</v>
      </c>
      <c r="AC890" s="119" t="s">
        <v>52</v>
      </c>
      <c r="AD890" s="119" t="s">
        <v>4301</v>
      </c>
      <c r="AE890" s="119" t="s">
        <v>898</v>
      </c>
      <c r="AF890" s="143" t="s">
        <v>98</v>
      </c>
      <c r="AG890" s="143" t="s">
        <v>99</v>
      </c>
      <c r="AH890" s="143"/>
      <c r="AI890" s="119" t="s">
        <v>100</v>
      </c>
      <c r="AJ890" s="133" t="s">
        <v>58</v>
      </c>
      <c r="AK890" s="133" t="s">
        <v>57</v>
      </c>
      <c r="AL890" s="133"/>
      <c r="AM890" s="133"/>
      <c r="AN890" s="133" t="s">
        <v>42</v>
      </c>
      <c r="AO890" s="133" t="s">
        <v>42</v>
      </c>
      <c r="AP890" s="133" t="s">
        <v>1052</v>
      </c>
      <c r="AQ890" s="133" t="s">
        <v>102</v>
      </c>
      <c r="AR890" s="137"/>
      <c r="AS890" s="137"/>
      <c r="AT890" s="137"/>
      <c r="AU890" s="133">
        <v>1002098804</v>
      </c>
      <c r="AV890" s="133" t="s">
        <v>4965</v>
      </c>
      <c r="AW890" s="133" t="s">
        <v>4966</v>
      </c>
      <c r="AX890" s="138"/>
      <c r="AY890" s="138"/>
      <c r="AZ890" s="138"/>
      <c r="BA890" s="138"/>
      <c r="BB890" s="138"/>
      <c r="BC890" s="300">
        <v>1892063257</v>
      </c>
      <c r="BD890" s="300" t="s">
        <v>9731</v>
      </c>
      <c r="BE890" s="138"/>
    </row>
    <row r="891" spans="1:57" s="140" customFormat="1" ht="12" customHeight="1">
      <c r="A891" s="119">
        <v>2014</v>
      </c>
      <c r="B891" s="142" t="s">
        <v>138</v>
      </c>
      <c r="C891" s="119" t="s">
        <v>4438</v>
      </c>
      <c r="D891" s="131">
        <v>5700150137</v>
      </c>
      <c r="E891" s="131" t="str">
        <f t="shared" si="44"/>
        <v>SIM</v>
      </c>
      <c r="F891" s="131" t="str">
        <f t="shared" si="45"/>
        <v>SIM</v>
      </c>
      <c r="G891" s="132">
        <v>41957</v>
      </c>
      <c r="H891" s="119" t="s">
        <v>87</v>
      </c>
      <c r="I891" s="119" t="s">
        <v>45</v>
      </c>
      <c r="J891" s="119">
        <v>192</v>
      </c>
      <c r="K891" s="119">
        <v>448</v>
      </c>
      <c r="L891" s="119">
        <v>8</v>
      </c>
      <c r="M891" s="119">
        <v>8</v>
      </c>
      <c r="N891" s="119">
        <v>16</v>
      </c>
      <c r="O891" s="119" t="s">
        <v>43</v>
      </c>
      <c r="P891" s="119" t="s">
        <v>43</v>
      </c>
      <c r="Q891" s="133" t="s">
        <v>46</v>
      </c>
      <c r="R891" s="134" t="s">
        <v>18</v>
      </c>
      <c r="S891" s="134" t="s">
        <v>8851</v>
      </c>
      <c r="T891" s="134" t="s">
        <v>63</v>
      </c>
      <c r="U891" s="142">
        <v>16</v>
      </c>
      <c r="V891" s="134" t="s">
        <v>4304</v>
      </c>
      <c r="W891" s="135" t="s">
        <v>4967</v>
      </c>
      <c r="X891" s="136" t="str">
        <f t="shared" si="46"/>
        <v>11529SOPRO</v>
      </c>
      <c r="Y891" s="137" t="s">
        <v>4968</v>
      </c>
      <c r="Z891" s="119" t="s">
        <v>895</v>
      </c>
      <c r="AA891" s="119" t="s">
        <v>4266</v>
      </c>
      <c r="AB891" s="131" t="s">
        <v>4969</v>
      </c>
      <c r="AC891" s="119" t="s">
        <v>52</v>
      </c>
      <c r="AD891" s="119" t="s">
        <v>4301</v>
      </c>
      <c r="AE891" s="119" t="s">
        <v>898</v>
      </c>
      <c r="AF891" s="143" t="s">
        <v>98</v>
      </c>
      <c r="AG891" s="143" t="s">
        <v>99</v>
      </c>
      <c r="AH891" s="143"/>
      <c r="AI891" s="119" t="s">
        <v>419</v>
      </c>
      <c r="AJ891" s="133" t="s">
        <v>58</v>
      </c>
      <c r="AK891" s="133" t="s">
        <v>57</v>
      </c>
      <c r="AL891" s="133"/>
      <c r="AM891" s="133"/>
      <c r="AN891" s="133" t="s">
        <v>42</v>
      </c>
      <c r="AO891" s="133" t="s">
        <v>42</v>
      </c>
      <c r="AP891" s="133" t="s">
        <v>1052</v>
      </c>
      <c r="AQ891" s="133" t="s">
        <v>102</v>
      </c>
      <c r="AR891" s="137"/>
      <c r="AS891" s="137"/>
      <c r="AT891" s="137"/>
      <c r="AU891" s="133">
        <v>1002098723</v>
      </c>
      <c r="AV891" s="133" t="s">
        <v>4970</v>
      </c>
      <c r="AW891" s="133" t="s">
        <v>4971</v>
      </c>
      <c r="AX891" s="138"/>
      <c r="AY891" s="138"/>
      <c r="AZ891" s="138"/>
      <c r="BA891" s="138"/>
      <c r="BB891" s="138"/>
      <c r="BC891" s="300">
        <v>1892063257</v>
      </c>
      <c r="BD891" s="300" t="s">
        <v>9732</v>
      </c>
      <c r="BE891" s="138"/>
    </row>
    <row r="892" spans="1:57" s="140" customFormat="1" ht="12" customHeight="1">
      <c r="A892" s="119">
        <v>2014</v>
      </c>
      <c r="B892" s="142" t="s">
        <v>138</v>
      </c>
      <c r="C892" s="119" t="s">
        <v>4438</v>
      </c>
      <c r="D892" s="131">
        <v>5700170062</v>
      </c>
      <c r="E892" s="131" t="str">
        <f t="shared" si="44"/>
        <v>SIM</v>
      </c>
      <c r="F892" s="131" t="str">
        <f t="shared" si="45"/>
        <v>SIM</v>
      </c>
      <c r="G892" s="132">
        <v>41838</v>
      </c>
      <c r="H892" s="119" t="s">
        <v>44</v>
      </c>
      <c r="I892" s="119" t="s">
        <v>62</v>
      </c>
      <c r="J892" s="119">
        <v>192</v>
      </c>
      <c r="K892" s="119">
        <v>432</v>
      </c>
      <c r="L892" s="119">
        <v>4</v>
      </c>
      <c r="M892" s="119">
        <v>4</v>
      </c>
      <c r="N892" s="119">
        <v>32</v>
      </c>
      <c r="O892" s="119" t="s">
        <v>43</v>
      </c>
      <c r="P892" s="119" t="s">
        <v>43</v>
      </c>
      <c r="Q892" s="133" t="s">
        <v>43</v>
      </c>
      <c r="R892" s="134" t="s">
        <v>18</v>
      </c>
      <c r="S892" s="134" t="s">
        <v>8851</v>
      </c>
      <c r="T892" s="134" t="s">
        <v>63</v>
      </c>
      <c r="U892" s="119">
        <v>11</v>
      </c>
      <c r="V892" s="134" t="s">
        <v>3926</v>
      </c>
      <c r="W892" s="135" t="s">
        <v>4613</v>
      </c>
      <c r="X892" s="136" t="str">
        <f t="shared" si="46"/>
        <v>11000SAPVH</v>
      </c>
      <c r="Y892" s="137" t="s">
        <v>4614</v>
      </c>
      <c r="Z892" s="119" t="s">
        <v>346</v>
      </c>
      <c r="AA892" s="119" t="s">
        <v>1130</v>
      </c>
      <c r="AB892" s="131" t="s">
        <v>4615</v>
      </c>
      <c r="AC892" s="119" t="s">
        <v>87</v>
      </c>
      <c r="AD892" s="119" t="s">
        <v>42</v>
      </c>
      <c r="AE892" s="119" t="s">
        <v>4610</v>
      </c>
      <c r="AF892" s="119" t="s">
        <v>2075</v>
      </c>
      <c r="AG892" s="119" t="s">
        <v>2076</v>
      </c>
      <c r="AH892" s="119"/>
      <c r="AI892" s="119" t="s">
        <v>2077</v>
      </c>
      <c r="AJ892" s="133" t="s">
        <v>123</v>
      </c>
      <c r="AK892" s="133" t="s">
        <v>124</v>
      </c>
      <c r="AL892" s="133"/>
      <c r="AM892" s="133"/>
      <c r="AN892" s="133" t="s">
        <v>42</v>
      </c>
      <c r="AO892" s="133" t="s">
        <v>42</v>
      </c>
      <c r="AP892" s="133" t="s">
        <v>1052</v>
      </c>
      <c r="AQ892" s="133" t="s">
        <v>102</v>
      </c>
      <c r="AR892" s="137"/>
      <c r="AS892" s="137"/>
      <c r="AT892" s="137" t="s">
        <v>4616</v>
      </c>
      <c r="AU892" s="133">
        <v>1001899420</v>
      </c>
      <c r="AV892" s="133" t="s">
        <v>4617</v>
      </c>
      <c r="AW892" s="133" t="s">
        <v>4618</v>
      </c>
      <c r="AX892" s="138" t="s">
        <v>8179</v>
      </c>
      <c r="AY892" s="138"/>
      <c r="AZ892" s="138"/>
      <c r="BA892" s="138"/>
      <c r="BB892" s="138"/>
      <c r="BC892" s="300">
        <v>2026063379</v>
      </c>
      <c r="BD892" s="300" t="s">
        <v>9733</v>
      </c>
      <c r="BE892" s="138"/>
    </row>
    <row r="893" spans="1:57" s="140" customFormat="1" ht="12" customHeight="1">
      <c r="A893" s="119">
        <v>2014</v>
      </c>
      <c r="B893" s="142" t="s">
        <v>138</v>
      </c>
      <c r="C893" s="119" t="s">
        <v>4438</v>
      </c>
      <c r="D893" s="131">
        <v>5700227802</v>
      </c>
      <c r="E893" s="131" t="str">
        <f t="shared" si="44"/>
        <v>SIM</v>
      </c>
      <c r="F893" s="131" t="str">
        <f t="shared" si="45"/>
        <v>SIM</v>
      </c>
      <c r="G893" s="132">
        <v>41974</v>
      </c>
      <c r="H893" s="119" t="s">
        <v>8374</v>
      </c>
      <c r="I893" s="119" t="s">
        <v>62</v>
      </c>
      <c r="J893" s="119">
        <v>192</v>
      </c>
      <c r="K893" s="119">
        <v>432</v>
      </c>
      <c r="L893" s="119">
        <v>4</v>
      </c>
      <c r="M893" s="119">
        <v>4</v>
      </c>
      <c r="N893" s="119">
        <v>24</v>
      </c>
      <c r="O893" s="119" t="s">
        <v>43</v>
      </c>
      <c r="P893" s="119" t="s">
        <v>43</v>
      </c>
      <c r="Q893" s="133" t="s">
        <v>43</v>
      </c>
      <c r="R893" s="134" t="s">
        <v>18</v>
      </c>
      <c r="S893" s="134" t="s">
        <v>8851</v>
      </c>
      <c r="T893" s="134" t="s">
        <v>63</v>
      </c>
      <c r="U893" s="119">
        <v>11</v>
      </c>
      <c r="V893" s="134" t="s">
        <v>3926</v>
      </c>
      <c r="W893" s="135" t="s">
        <v>4538</v>
      </c>
      <c r="X893" s="136" t="str">
        <f t="shared" si="46"/>
        <v>11000JNPXZ</v>
      </c>
      <c r="Y893" s="137" t="s">
        <v>4539</v>
      </c>
      <c r="Z893" s="119" t="s">
        <v>346</v>
      </c>
      <c r="AA893" s="119" t="s">
        <v>3997</v>
      </c>
      <c r="AB893" s="131" t="s">
        <v>4540</v>
      </c>
      <c r="AC893" s="119" t="s">
        <v>87</v>
      </c>
      <c r="AD893" s="119" t="s">
        <v>42</v>
      </c>
      <c r="AE893" s="119" t="s">
        <v>3999</v>
      </c>
      <c r="AF893" s="119" t="s">
        <v>2075</v>
      </c>
      <c r="AG893" s="119" t="s">
        <v>2076</v>
      </c>
      <c r="AH893" s="119"/>
      <c r="AI893" s="119" t="s">
        <v>2077</v>
      </c>
      <c r="AJ893" s="133" t="s">
        <v>123</v>
      </c>
      <c r="AK893" s="133" t="s">
        <v>124</v>
      </c>
      <c r="AL893" s="133"/>
      <c r="AM893" s="133"/>
      <c r="AN893" s="133" t="s">
        <v>731</v>
      </c>
      <c r="AO893" s="133" t="s">
        <v>42</v>
      </c>
      <c r="AP893" s="133" t="s">
        <v>298</v>
      </c>
      <c r="AQ893" s="133" t="s">
        <v>126</v>
      </c>
      <c r="AR893" s="137"/>
      <c r="AS893" s="137"/>
      <c r="AT893" s="137"/>
      <c r="AU893" s="133">
        <v>1002200790</v>
      </c>
      <c r="AV893" s="133" t="s">
        <v>4541</v>
      </c>
      <c r="AW893" s="133">
        <v>-46765072</v>
      </c>
      <c r="AX893" s="138"/>
      <c r="AY893" s="138"/>
      <c r="AZ893" s="138"/>
      <c r="BA893" s="138"/>
      <c r="BB893" s="138"/>
      <c r="BC893" s="300">
        <v>1440084644</v>
      </c>
      <c r="BD893" s="300" t="s">
        <v>9734</v>
      </c>
      <c r="BE893" s="138"/>
    </row>
    <row r="894" spans="1:57" s="140" customFormat="1" ht="12" customHeight="1">
      <c r="A894" s="119">
        <v>2014</v>
      </c>
      <c r="B894" s="142" t="s">
        <v>138</v>
      </c>
      <c r="C894" s="119" t="s">
        <v>4438</v>
      </c>
      <c r="D894" s="131" t="s">
        <v>43</v>
      </c>
      <c r="E894" s="131" t="str">
        <f t="shared" si="44"/>
        <v>SIM</v>
      </c>
      <c r="F894" s="131" t="str">
        <f t="shared" si="45"/>
        <v>SIM</v>
      </c>
      <c r="G894" s="132">
        <v>41969</v>
      </c>
      <c r="H894" s="119" t="s">
        <v>8374</v>
      </c>
      <c r="I894" s="119" t="s">
        <v>62</v>
      </c>
      <c r="J894" s="119">
        <f>192+48</f>
        <v>240</v>
      </c>
      <c r="K894" s="119">
        <f>432+72</f>
        <v>504</v>
      </c>
      <c r="L894" s="119">
        <v>4</v>
      </c>
      <c r="M894" s="119">
        <v>4</v>
      </c>
      <c r="N894" s="119">
        <v>24</v>
      </c>
      <c r="O894" s="119" t="s">
        <v>43</v>
      </c>
      <c r="P894" s="119" t="s">
        <v>43</v>
      </c>
      <c r="Q894" s="133" t="s">
        <v>43</v>
      </c>
      <c r="R894" s="134" t="s">
        <v>18</v>
      </c>
      <c r="S894" s="134" t="s">
        <v>8851</v>
      </c>
      <c r="T894" s="134" t="s">
        <v>63</v>
      </c>
      <c r="U894" s="119">
        <v>11</v>
      </c>
      <c r="V894" s="134" t="s">
        <v>3926</v>
      </c>
      <c r="W894" s="135" t="s">
        <v>4542</v>
      </c>
      <c r="X894" s="136" t="str">
        <f t="shared" si="46"/>
        <v>11000JNPYF</v>
      </c>
      <c r="Y894" s="137" t="s">
        <v>4543</v>
      </c>
      <c r="Z894" s="119" t="s">
        <v>346</v>
      </c>
      <c r="AA894" s="119" t="s">
        <v>3997</v>
      </c>
      <c r="AB894" s="131" t="s">
        <v>4544</v>
      </c>
      <c r="AC894" s="119" t="s">
        <v>87</v>
      </c>
      <c r="AD894" s="119" t="s">
        <v>42</v>
      </c>
      <c r="AE894" s="119" t="s">
        <v>3999</v>
      </c>
      <c r="AF894" s="119" t="s">
        <v>2075</v>
      </c>
      <c r="AG894" s="119" t="s">
        <v>2076</v>
      </c>
      <c r="AH894" s="119"/>
      <c r="AI894" s="119" t="s">
        <v>2077</v>
      </c>
      <c r="AJ894" s="133" t="s">
        <v>123</v>
      </c>
      <c r="AK894" s="133" t="s">
        <v>124</v>
      </c>
      <c r="AL894" s="133"/>
      <c r="AM894" s="133"/>
      <c r="AN894" s="133" t="s">
        <v>42</v>
      </c>
      <c r="AO894" s="133" t="s">
        <v>42</v>
      </c>
      <c r="AP894" s="133" t="s">
        <v>298</v>
      </c>
      <c r="AQ894" s="133" t="s">
        <v>126</v>
      </c>
      <c r="AR894" s="137"/>
      <c r="AS894" s="137"/>
      <c r="AT894" s="137"/>
      <c r="AU894" s="133">
        <v>1002188340</v>
      </c>
      <c r="AV894" s="133" t="s">
        <v>4545</v>
      </c>
      <c r="AW894" s="133">
        <v>-46.700581999999997</v>
      </c>
      <c r="AX894" s="138"/>
      <c r="AY894" s="138"/>
      <c r="AZ894" s="138"/>
      <c r="BA894" s="138"/>
      <c r="BB894" s="138"/>
      <c r="BC894" s="300">
        <v>1440084644</v>
      </c>
      <c r="BD894" s="300" t="s">
        <v>9735</v>
      </c>
      <c r="BE894" s="138"/>
    </row>
    <row r="895" spans="1:57" s="140" customFormat="1" ht="12" customHeight="1">
      <c r="A895" s="119">
        <v>2014</v>
      </c>
      <c r="B895" s="142" t="s">
        <v>138</v>
      </c>
      <c r="C895" s="119" t="s">
        <v>4438</v>
      </c>
      <c r="D895" s="131">
        <v>5700227851</v>
      </c>
      <c r="E895" s="131" t="str">
        <f t="shared" si="44"/>
        <v>SIM</v>
      </c>
      <c r="F895" s="131" t="str">
        <f t="shared" si="45"/>
        <v>SIM</v>
      </c>
      <c r="G895" s="132">
        <v>41988</v>
      </c>
      <c r="H895" s="119" t="s">
        <v>8374</v>
      </c>
      <c r="I895" s="119" t="s">
        <v>62</v>
      </c>
      <c r="J895" s="119">
        <v>192</v>
      </c>
      <c r="K895" s="119">
        <v>432</v>
      </c>
      <c r="L895" s="119">
        <v>4</v>
      </c>
      <c r="M895" s="119">
        <v>4</v>
      </c>
      <c r="N895" s="119">
        <v>24</v>
      </c>
      <c r="O895" s="119" t="s">
        <v>43</v>
      </c>
      <c r="P895" s="119" t="s">
        <v>43</v>
      </c>
      <c r="Q895" s="133" t="s">
        <v>43</v>
      </c>
      <c r="R895" s="134" t="s">
        <v>18</v>
      </c>
      <c r="S895" s="134" t="s">
        <v>8851</v>
      </c>
      <c r="T895" s="134" t="s">
        <v>63</v>
      </c>
      <c r="U895" s="119">
        <v>11</v>
      </c>
      <c r="V895" s="134" t="s">
        <v>3926</v>
      </c>
      <c r="W895" s="135" t="s">
        <v>4546</v>
      </c>
      <c r="X895" s="136" t="str">
        <f t="shared" si="46"/>
        <v>11000JNQAI</v>
      </c>
      <c r="Y895" s="137" t="s">
        <v>4547</v>
      </c>
      <c r="Z895" s="119" t="s">
        <v>346</v>
      </c>
      <c r="AA895" s="119" t="s">
        <v>3997</v>
      </c>
      <c r="AB895" s="131" t="s">
        <v>4548</v>
      </c>
      <c r="AC895" s="119" t="s">
        <v>87</v>
      </c>
      <c r="AD895" s="119" t="s">
        <v>42</v>
      </c>
      <c r="AE895" s="119" t="s">
        <v>3999</v>
      </c>
      <c r="AF895" s="119" t="s">
        <v>2075</v>
      </c>
      <c r="AG895" s="119" t="s">
        <v>2076</v>
      </c>
      <c r="AH895" s="119"/>
      <c r="AI895" s="119" t="s">
        <v>2077</v>
      </c>
      <c r="AJ895" s="133" t="s">
        <v>123</v>
      </c>
      <c r="AK895" s="133" t="s">
        <v>124</v>
      </c>
      <c r="AL895" s="133"/>
      <c r="AM895" s="133"/>
      <c r="AN895" s="133" t="s">
        <v>42</v>
      </c>
      <c r="AO895" s="133" t="s">
        <v>42</v>
      </c>
      <c r="AP895" s="133" t="s">
        <v>298</v>
      </c>
      <c r="AQ895" s="133" t="s">
        <v>126</v>
      </c>
      <c r="AR895" s="137"/>
      <c r="AS895" s="137"/>
      <c r="AT895" s="137"/>
      <c r="AU895" s="133">
        <v>1002200919</v>
      </c>
      <c r="AV895" s="133" t="s">
        <v>4549</v>
      </c>
      <c r="AW895" s="133">
        <v>-46.765920000000001</v>
      </c>
      <c r="AX895" s="138"/>
      <c r="AY895" s="138"/>
      <c r="AZ895" s="138"/>
      <c r="BA895" s="138"/>
      <c r="BB895" s="138"/>
      <c r="BC895" s="300">
        <v>1440084644</v>
      </c>
      <c r="BD895" s="300" t="s">
        <v>9736</v>
      </c>
      <c r="BE895" s="138"/>
    </row>
    <row r="896" spans="1:57" s="140" customFormat="1" ht="12" customHeight="1">
      <c r="A896" s="119">
        <v>2014</v>
      </c>
      <c r="B896" s="142" t="s">
        <v>138</v>
      </c>
      <c r="C896" s="119" t="s">
        <v>4438</v>
      </c>
      <c r="D896" s="131">
        <v>5700207750</v>
      </c>
      <c r="E896" s="131" t="str">
        <f t="shared" si="44"/>
        <v>SIM</v>
      </c>
      <c r="F896" s="131" t="str">
        <f t="shared" si="45"/>
        <v>SIM</v>
      </c>
      <c r="G896" s="132">
        <v>41857</v>
      </c>
      <c r="H896" s="119" t="s">
        <v>44</v>
      </c>
      <c r="I896" s="119" t="s">
        <v>62</v>
      </c>
      <c r="J896" s="119">
        <v>192</v>
      </c>
      <c r="K896" s="119">
        <v>432</v>
      </c>
      <c r="L896" s="119">
        <v>4</v>
      </c>
      <c r="M896" s="119">
        <v>4</v>
      </c>
      <c r="N896" s="119">
        <v>32</v>
      </c>
      <c r="O896" s="119" t="s">
        <v>43</v>
      </c>
      <c r="P896" s="119" t="s">
        <v>43</v>
      </c>
      <c r="Q896" s="133" t="s">
        <v>43</v>
      </c>
      <c r="R896" s="134" t="s">
        <v>18</v>
      </c>
      <c r="S896" s="134" t="s">
        <v>8851</v>
      </c>
      <c r="T896" s="134" t="s">
        <v>63</v>
      </c>
      <c r="U896" s="119">
        <v>13</v>
      </c>
      <c r="V896" s="134" t="s">
        <v>4689</v>
      </c>
      <c r="W896" s="135" t="s">
        <v>4690</v>
      </c>
      <c r="X896" s="136" t="str">
        <f t="shared" si="46"/>
        <v>11182SJQAR</v>
      </c>
      <c r="Y896" s="137" t="s">
        <v>4691</v>
      </c>
      <c r="Z896" s="119" t="s">
        <v>4692</v>
      </c>
      <c r="AA896" s="119" t="s">
        <v>4640</v>
      </c>
      <c r="AB896" s="131" t="s">
        <v>4693</v>
      </c>
      <c r="AC896" s="119" t="s">
        <v>348</v>
      </c>
      <c r="AD896" s="119" t="s">
        <v>42</v>
      </c>
      <c r="AE896" s="119" t="s">
        <v>4694</v>
      </c>
      <c r="AF896" s="119" t="s">
        <v>744</v>
      </c>
      <c r="AG896" s="119" t="s">
        <v>745</v>
      </c>
      <c r="AH896" s="119"/>
      <c r="AI896" s="119" t="s">
        <v>1124</v>
      </c>
      <c r="AJ896" s="133" t="s">
        <v>57</v>
      </c>
      <c r="AK896" s="133" t="s">
        <v>58</v>
      </c>
      <c r="AL896" s="133"/>
      <c r="AM896" s="133"/>
      <c r="AN896" s="133" t="s">
        <v>42</v>
      </c>
      <c r="AO896" s="133" t="s">
        <v>42</v>
      </c>
      <c r="AP896" s="133" t="s">
        <v>70</v>
      </c>
      <c r="AQ896" s="133" t="s">
        <v>126</v>
      </c>
      <c r="AR896" s="137"/>
      <c r="AS896" s="137"/>
      <c r="AT896" s="137"/>
      <c r="AU896" s="133">
        <v>1001856497</v>
      </c>
      <c r="AV896" s="133" t="s">
        <v>4695</v>
      </c>
      <c r="AW896" s="133" t="s">
        <v>4696</v>
      </c>
      <c r="AX896" s="138" t="s">
        <v>8179</v>
      </c>
      <c r="AY896" s="138"/>
      <c r="AZ896" s="138"/>
      <c r="BA896" s="138"/>
      <c r="BB896" s="138"/>
      <c r="BC896" s="300">
        <v>2026063379</v>
      </c>
      <c r="BD896" s="300" t="s">
        <v>9737</v>
      </c>
      <c r="BE896" s="138"/>
    </row>
    <row r="897" spans="1:57" s="140" customFormat="1" ht="12" customHeight="1">
      <c r="A897" s="119">
        <v>2014</v>
      </c>
      <c r="B897" s="142" t="s">
        <v>138</v>
      </c>
      <c r="C897" s="119" t="s">
        <v>4438</v>
      </c>
      <c r="D897" s="131">
        <v>5700215721</v>
      </c>
      <c r="E897" s="131" t="str">
        <f t="shared" si="44"/>
        <v>SIM</v>
      </c>
      <c r="F897" s="131" t="str">
        <f t="shared" si="45"/>
        <v>SIM</v>
      </c>
      <c r="G897" s="132">
        <v>41950</v>
      </c>
      <c r="H897" s="119" t="s">
        <v>8374</v>
      </c>
      <c r="I897" s="119" t="s">
        <v>62</v>
      </c>
      <c r="J897" s="119">
        <v>192</v>
      </c>
      <c r="K897" s="119">
        <v>432</v>
      </c>
      <c r="L897" s="119">
        <v>4</v>
      </c>
      <c r="M897" s="119">
        <v>4</v>
      </c>
      <c r="N897" s="119">
        <v>24</v>
      </c>
      <c r="O897" s="119" t="s">
        <v>43</v>
      </c>
      <c r="P897" s="119" t="s">
        <v>43</v>
      </c>
      <c r="Q897" s="133" t="s">
        <v>43</v>
      </c>
      <c r="R897" s="134" t="s">
        <v>18</v>
      </c>
      <c r="S897" s="134" t="s">
        <v>8851</v>
      </c>
      <c r="T897" s="134" t="s">
        <v>63</v>
      </c>
      <c r="U897" s="119">
        <v>13</v>
      </c>
      <c r="V897" s="134" t="s">
        <v>4902</v>
      </c>
      <c r="W897" s="135" t="s">
        <v>4903</v>
      </c>
      <c r="X897" s="136" t="str">
        <f t="shared" si="46"/>
        <v>11386SPQKZ</v>
      </c>
      <c r="Y897" s="137" t="s">
        <v>4904</v>
      </c>
      <c r="Z897" s="119" t="s">
        <v>1519</v>
      </c>
      <c r="AA897" s="119" t="s">
        <v>1520</v>
      </c>
      <c r="AB897" s="131" t="s">
        <v>4905</v>
      </c>
      <c r="AC897" s="119" t="s">
        <v>348</v>
      </c>
      <c r="AD897" s="119" t="s">
        <v>42</v>
      </c>
      <c r="AE897" s="119" t="s">
        <v>1522</v>
      </c>
      <c r="AF897" s="119" t="s">
        <v>744</v>
      </c>
      <c r="AG897" s="119" t="s">
        <v>745</v>
      </c>
      <c r="AH897" s="119"/>
      <c r="AI897" s="133" t="s">
        <v>802</v>
      </c>
      <c r="AJ897" s="133" t="s">
        <v>57</v>
      </c>
      <c r="AK897" s="133" t="s">
        <v>58</v>
      </c>
      <c r="AL897" s="133"/>
      <c r="AM897" s="133"/>
      <c r="AN897" s="133" t="s">
        <v>731</v>
      </c>
      <c r="AO897" s="133" t="s">
        <v>42</v>
      </c>
      <c r="AP897" s="133">
        <v>1540</v>
      </c>
      <c r="AQ897" s="133" t="s">
        <v>71</v>
      </c>
      <c r="AR897" s="137"/>
      <c r="AS897" s="137"/>
      <c r="AT897" s="137"/>
      <c r="AU897" s="133">
        <v>1003674965</v>
      </c>
      <c r="AV897" s="133" t="s">
        <v>4906</v>
      </c>
      <c r="AW897" s="133">
        <v>-46.638229000000003</v>
      </c>
      <c r="AX897" s="138"/>
      <c r="AY897" s="138"/>
      <c r="AZ897" s="138"/>
      <c r="BA897" s="138"/>
      <c r="BB897" s="138"/>
      <c r="BC897" s="300">
        <v>1440084644</v>
      </c>
      <c r="BD897" s="300" t="s">
        <v>9738</v>
      </c>
      <c r="BE897" s="138"/>
    </row>
    <row r="898" spans="1:57" s="140" customFormat="1" ht="12" customHeight="1">
      <c r="A898" s="119">
        <v>2014</v>
      </c>
      <c r="B898" s="142" t="s">
        <v>138</v>
      </c>
      <c r="C898" s="119" t="s">
        <v>4438</v>
      </c>
      <c r="D898" s="131">
        <v>5700210284</v>
      </c>
      <c r="E898" s="131" t="str">
        <f t="shared" si="44"/>
        <v>SIM</v>
      </c>
      <c r="F898" s="131" t="str">
        <f t="shared" si="45"/>
        <v>SIM</v>
      </c>
      <c r="G898" s="132">
        <v>41936</v>
      </c>
      <c r="H898" s="119" t="s">
        <v>8374</v>
      </c>
      <c r="I898" s="119" t="s">
        <v>62</v>
      </c>
      <c r="J898" s="119">
        <v>192</v>
      </c>
      <c r="K898" s="119">
        <v>432</v>
      </c>
      <c r="L898" s="119">
        <v>4</v>
      </c>
      <c r="M898" s="119">
        <v>4</v>
      </c>
      <c r="N898" s="119">
        <v>24</v>
      </c>
      <c r="O898" s="119" t="s">
        <v>43</v>
      </c>
      <c r="P898" s="119" t="s">
        <v>43</v>
      </c>
      <c r="Q898" s="133" t="s">
        <v>43</v>
      </c>
      <c r="R898" s="134" t="s">
        <v>18</v>
      </c>
      <c r="S898" s="134" t="s">
        <v>8851</v>
      </c>
      <c r="T898" s="134" t="s">
        <v>63</v>
      </c>
      <c r="U898" s="119">
        <v>13</v>
      </c>
      <c r="V898" s="134" t="s">
        <v>4902</v>
      </c>
      <c r="W898" s="135" t="s">
        <v>4907</v>
      </c>
      <c r="X898" s="136" t="str">
        <f t="shared" si="46"/>
        <v>11386SPQLA</v>
      </c>
      <c r="Y898" s="137" t="s">
        <v>4908</v>
      </c>
      <c r="Z898" s="119" t="s">
        <v>1519</v>
      </c>
      <c r="AA898" s="119" t="s">
        <v>1520</v>
      </c>
      <c r="AB898" s="131" t="s">
        <v>4909</v>
      </c>
      <c r="AC898" s="119" t="s">
        <v>348</v>
      </c>
      <c r="AD898" s="119" t="s">
        <v>42</v>
      </c>
      <c r="AE898" s="119" t="s">
        <v>1522</v>
      </c>
      <c r="AF898" s="119" t="s">
        <v>744</v>
      </c>
      <c r="AG898" s="119" t="s">
        <v>745</v>
      </c>
      <c r="AH898" s="119"/>
      <c r="AI898" s="133" t="s">
        <v>802</v>
      </c>
      <c r="AJ898" s="133" t="s">
        <v>57</v>
      </c>
      <c r="AK898" s="133" t="s">
        <v>58</v>
      </c>
      <c r="AL898" s="133"/>
      <c r="AM898" s="133"/>
      <c r="AN898" s="133" t="s">
        <v>731</v>
      </c>
      <c r="AO898" s="133" t="s">
        <v>42</v>
      </c>
      <c r="AP898" s="133">
        <v>1540</v>
      </c>
      <c r="AQ898" s="133" t="s">
        <v>71</v>
      </c>
      <c r="AR898" s="137"/>
      <c r="AS898" s="137"/>
      <c r="AT898" s="137"/>
      <c r="AU898" s="133">
        <v>1003674973</v>
      </c>
      <c r="AV898" s="133" t="s">
        <v>4910</v>
      </c>
      <c r="AW898" s="133">
        <v>-46.635268000000003</v>
      </c>
      <c r="AX898" s="138"/>
      <c r="AY898" s="138"/>
      <c r="AZ898" s="138"/>
      <c r="BA898" s="138"/>
      <c r="BB898" s="138"/>
      <c r="BC898" s="300">
        <v>1440084644</v>
      </c>
      <c r="BD898" s="300" t="s">
        <v>9739</v>
      </c>
      <c r="BE898" s="138"/>
    </row>
    <row r="899" spans="1:57" s="140" customFormat="1" ht="12" customHeight="1">
      <c r="A899" s="119">
        <v>2014</v>
      </c>
      <c r="B899" s="142" t="s">
        <v>138</v>
      </c>
      <c r="C899" s="119" t="s">
        <v>4438</v>
      </c>
      <c r="D899" s="131">
        <v>5700210296</v>
      </c>
      <c r="E899" s="131" t="str">
        <f t="shared" si="44"/>
        <v>SIM</v>
      </c>
      <c r="F899" s="131" t="str">
        <f t="shared" si="45"/>
        <v>SIM</v>
      </c>
      <c r="G899" s="132">
        <v>41939</v>
      </c>
      <c r="H899" s="119" t="s">
        <v>8374</v>
      </c>
      <c r="I899" s="119" t="s">
        <v>62</v>
      </c>
      <c r="J899" s="119">
        <v>192</v>
      </c>
      <c r="K899" s="119">
        <v>432</v>
      </c>
      <c r="L899" s="119">
        <v>4</v>
      </c>
      <c r="M899" s="119">
        <v>4</v>
      </c>
      <c r="N899" s="119">
        <v>24</v>
      </c>
      <c r="O899" s="119" t="s">
        <v>43</v>
      </c>
      <c r="P899" s="119" t="s">
        <v>43</v>
      </c>
      <c r="Q899" s="133" t="s">
        <v>43</v>
      </c>
      <c r="R899" s="134" t="s">
        <v>18</v>
      </c>
      <c r="S899" s="134" t="s">
        <v>8851</v>
      </c>
      <c r="T899" s="134" t="s">
        <v>63</v>
      </c>
      <c r="U899" s="119">
        <v>13</v>
      </c>
      <c r="V899" s="134" t="s">
        <v>4902</v>
      </c>
      <c r="W899" s="135" t="s">
        <v>4911</v>
      </c>
      <c r="X899" s="136" t="str">
        <f t="shared" si="46"/>
        <v>11386SPQLC</v>
      </c>
      <c r="Y899" s="137" t="s">
        <v>4912</v>
      </c>
      <c r="Z899" s="119" t="s">
        <v>1519</v>
      </c>
      <c r="AA899" s="119" t="s">
        <v>1520</v>
      </c>
      <c r="AB899" s="131" t="s">
        <v>4913</v>
      </c>
      <c r="AC899" s="119" t="s">
        <v>348</v>
      </c>
      <c r="AD899" s="119" t="s">
        <v>42</v>
      </c>
      <c r="AE899" s="119" t="s">
        <v>1522</v>
      </c>
      <c r="AF899" s="119" t="s">
        <v>744</v>
      </c>
      <c r="AG899" s="119" t="s">
        <v>745</v>
      </c>
      <c r="AH899" s="119"/>
      <c r="AI899" s="119" t="s">
        <v>1124</v>
      </c>
      <c r="AJ899" s="133" t="s">
        <v>57</v>
      </c>
      <c r="AK899" s="133" t="s">
        <v>58</v>
      </c>
      <c r="AL899" s="133"/>
      <c r="AM899" s="133"/>
      <c r="AN899" s="133" t="s">
        <v>731</v>
      </c>
      <c r="AO899" s="133" t="s">
        <v>42</v>
      </c>
      <c r="AP899" s="133">
        <v>1540</v>
      </c>
      <c r="AQ899" s="133" t="s">
        <v>71</v>
      </c>
      <c r="AR899" s="137"/>
      <c r="AS899" s="137"/>
      <c r="AT899" s="137"/>
      <c r="AU899" s="133">
        <v>1003674990</v>
      </c>
      <c r="AV899" s="133" t="s">
        <v>4914</v>
      </c>
      <c r="AW899" s="133">
        <v>-46.680715999999997</v>
      </c>
      <c r="AX899" s="138"/>
      <c r="AY899" s="138"/>
      <c r="AZ899" s="138"/>
      <c r="BA899" s="138"/>
      <c r="BB899" s="138"/>
      <c r="BC899" s="300">
        <v>1440084644</v>
      </c>
      <c r="BD899" s="300" t="s">
        <v>9740</v>
      </c>
      <c r="BE899" s="138"/>
    </row>
    <row r="900" spans="1:57" s="140" customFormat="1" ht="12" customHeight="1">
      <c r="A900" s="119">
        <v>2014</v>
      </c>
      <c r="B900" s="142" t="s">
        <v>138</v>
      </c>
      <c r="C900" s="119" t="s">
        <v>4438</v>
      </c>
      <c r="D900" s="131">
        <v>5700210305</v>
      </c>
      <c r="E900" s="131" t="str">
        <f t="shared" si="44"/>
        <v>SIM</v>
      </c>
      <c r="F900" s="131" t="str">
        <f t="shared" si="45"/>
        <v>SIM</v>
      </c>
      <c r="G900" s="132">
        <v>41972</v>
      </c>
      <c r="H900" s="119" t="s">
        <v>8374</v>
      </c>
      <c r="I900" s="119" t="s">
        <v>62</v>
      </c>
      <c r="J900" s="119">
        <v>192</v>
      </c>
      <c r="K900" s="119">
        <v>432</v>
      </c>
      <c r="L900" s="119">
        <v>4</v>
      </c>
      <c r="M900" s="119">
        <v>4</v>
      </c>
      <c r="N900" s="119">
        <v>24</v>
      </c>
      <c r="O900" s="119" t="s">
        <v>43</v>
      </c>
      <c r="P900" s="119" t="s">
        <v>43</v>
      </c>
      <c r="Q900" s="133" t="s">
        <v>43</v>
      </c>
      <c r="R900" s="134" t="s">
        <v>18</v>
      </c>
      <c r="S900" s="134" t="s">
        <v>8851</v>
      </c>
      <c r="T900" s="134" t="s">
        <v>63</v>
      </c>
      <c r="U900" s="119">
        <v>11</v>
      </c>
      <c r="V900" s="134" t="s">
        <v>3926</v>
      </c>
      <c r="W900" s="135" t="s">
        <v>4550</v>
      </c>
      <c r="X900" s="136" t="str">
        <f t="shared" si="46"/>
        <v>11000JNQNZ</v>
      </c>
      <c r="Y900" s="137" t="s">
        <v>4551</v>
      </c>
      <c r="Z900" s="119" t="s">
        <v>346</v>
      </c>
      <c r="AA900" s="119" t="s">
        <v>3997</v>
      </c>
      <c r="AB900" s="131" t="s">
        <v>4552</v>
      </c>
      <c r="AC900" s="119" t="s">
        <v>87</v>
      </c>
      <c r="AD900" s="119" t="s">
        <v>42</v>
      </c>
      <c r="AE900" s="119" t="s">
        <v>3999</v>
      </c>
      <c r="AF900" s="119" t="s">
        <v>2075</v>
      </c>
      <c r="AG900" s="119" t="s">
        <v>2076</v>
      </c>
      <c r="AH900" s="119"/>
      <c r="AI900" s="119" t="s">
        <v>2077</v>
      </c>
      <c r="AJ900" s="133" t="s">
        <v>123</v>
      </c>
      <c r="AK900" s="133" t="s">
        <v>124</v>
      </c>
      <c r="AL900" s="133"/>
      <c r="AM900" s="133"/>
      <c r="AN900" s="133" t="s">
        <v>42</v>
      </c>
      <c r="AO900" s="133" t="s">
        <v>42</v>
      </c>
      <c r="AP900" s="133" t="s">
        <v>298</v>
      </c>
      <c r="AQ900" s="133" t="s">
        <v>126</v>
      </c>
      <c r="AR900" s="137"/>
      <c r="AS900" s="137"/>
      <c r="AT900" s="137"/>
      <c r="AU900" s="133">
        <v>1002200765</v>
      </c>
      <c r="AV900" s="133" t="s">
        <v>4553</v>
      </c>
      <c r="AW900" s="133">
        <v>-46.760187999999999</v>
      </c>
      <c r="AX900" s="138"/>
      <c r="AY900" s="138"/>
      <c r="AZ900" s="138"/>
      <c r="BA900" s="138"/>
      <c r="BB900" s="138"/>
      <c r="BC900" s="300">
        <v>1440084644</v>
      </c>
      <c r="BD900" s="300" t="s">
        <v>9741</v>
      </c>
      <c r="BE900" s="138"/>
    </row>
    <row r="901" spans="1:57" s="140" customFormat="1" ht="12" customHeight="1">
      <c r="A901" s="119">
        <v>2014</v>
      </c>
      <c r="B901" s="142" t="s">
        <v>138</v>
      </c>
      <c r="C901" s="119" t="s">
        <v>4438</v>
      </c>
      <c r="D901" s="131" t="s">
        <v>43</v>
      </c>
      <c r="E901" s="131" t="str">
        <f t="shared" si="44"/>
        <v>SIM</v>
      </c>
      <c r="F901" s="131" t="str">
        <f t="shared" si="45"/>
        <v>SIM</v>
      </c>
      <c r="G901" s="132">
        <v>41968</v>
      </c>
      <c r="H901" s="119" t="s">
        <v>8374</v>
      </c>
      <c r="I901" s="119" t="s">
        <v>62</v>
      </c>
      <c r="J901" s="119">
        <v>192</v>
      </c>
      <c r="K901" s="119">
        <v>432</v>
      </c>
      <c r="L901" s="119">
        <v>4</v>
      </c>
      <c r="M901" s="119">
        <v>4</v>
      </c>
      <c r="N901" s="119">
        <v>24</v>
      </c>
      <c r="O901" s="119" t="s">
        <v>43</v>
      </c>
      <c r="P901" s="119" t="s">
        <v>43</v>
      </c>
      <c r="Q901" s="133" t="s">
        <v>43</v>
      </c>
      <c r="R901" s="134" t="s">
        <v>18</v>
      </c>
      <c r="S901" s="134" t="s">
        <v>8851</v>
      </c>
      <c r="T901" s="134" t="s">
        <v>63</v>
      </c>
      <c r="U901" s="119">
        <v>11</v>
      </c>
      <c r="V901" s="134" t="s">
        <v>3926</v>
      </c>
      <c r="W901" s="135" t="s">
        <v>4554</v>
      </c>
      <c r="X901" s="136" t="str">
        <f t="shared" si="46"/>
        <v>11000JNQON</v>
      </c>
      <c r="Y901" s="137" t="s">
        <v>4555</v>
      </c>
      <c r="Z901" s="119" t="s">
        <v>346</v>
      </c>
      <c r="AA901" s="119" t="s">
        <v>3997</v>
      </c>
      <c r="AB901" s="131" t="s">
        <v>4556</v>
      </c>
      <c r="AC901" s="119" t="s">
        <v>87</v>
      </c>
      <c r="AD901" s="119" t="s">
        <v>42</v>
      </c>
      <c r="AE901" s="119" t="s">
        <v>3999</v>
      </c>
      <c r="AF901" s="119" t="s">
        <v>2075</v>
      </c>
      <c r="AG901" s="119" t="s">
        <v>2076</v>
      </c>
      <c r="AH901" s="119"/>
      <c r="AI901" s="119" t="s">
        <v>2077</v>
      </c>
      <c r="AJ901" s="133" t="s">
        <v>123</v>
      </c>
      <c r="AK901" s="133" t="s">
        <v>124</v>
      </c>
      <c r="AL901" s="133"/>
      <c r="AM901" s="133"/>
      <c r="AN901" s="133" t="s">
        <v>42</v>
      </c>
      <c r="AO901" s="133" t="s">
        <v>42</v>
      </c>
      <c r="AP901" s="133" t="s">
        <v>298</v>
      </c>
      <c r="AQ901" s="133" t="s">
        <v>126</v>
      </c>
      <c r="AR901" s="137"/>
      <c r="AS901" s="137"/>
      <c r="AT901" s="137"/>
      <c r="AU901" s="133">
        <v>1002188030</v>
      </c>
      <c r="AV901" s="133" t="s">
        <v>4557</v>
      </c>
      <c r="AW901" s="133">
        <v>-46.763174999999997</v>
      </c>
      <c r="AX901" s="138"/>
      <c r="AY901" s="138"/>
      <c r="AZ901" s="138"/>
      <c r="BA901" s="138"/>
      <c r="BB901" s="138"/>
      <c r="BC901" s="300">
        <v>1440084644</v>
      </c>
      <c r="BD901" s="300" t="s">
        <v>9742</v>
      </c>
      <c r="BE901" s="138"/>
    </row>
    <row r="902" spans="1:57" s="140" customFormat="1" ht="12" customHeight="1">
      <c r="A902" s="119">
        <v>2014</v>
      </c>
      <c r="B902" s="142" t="s">
        <v>138</v>
      </c>
      <c r="C902" s="119" t="s">
        <v>4438</v>
      </c>
      <c r="D902" s="131">
        <v>5700227866</v>
      </c>
      <c r="E902" s="131" t="str">
        <f t="shared" si="44"/>
        <v>SIM</v>
      </c>
      <c r="F902" s="131" t="str">
        <f t="shared" si="45"/>
        <v>SIM</v>
      </c>
      <c r="G902" s="132">
        <v>41978</v>
      </c>
      <c r="H902" s="119" t="s">
        <v>8374</v>
      </c>
      <c r="I902" s="119" t="s">
        <v>62</v>
      </c>
      <c r="J902" s="119">
        <v>192</v>
      </c>
      <c r="K902" s="119">
        <v>432</v>
      </c>
      <c r="L902" s="119">
        <v>4</v>
      </c>
      <c r="M902" s="119">
        <v>4</v>
      </c>
      <c r="N902" s="119">
        <v>24</v>
      </c>
      <c r="O902" s="119" t="s">
        <v>43</v>
      </c>
      <c r="P902" s="119" t="s">
        <v>43</v>
      </c>
      <c r="Q902" s="133" t="s">
        <v>43</v>
      </c>
      <c r="R902" s="134" t="s">
        <v>18</v>
      </c>
      <c r="S902" s="134" t="s">
        <v>8851</v>
      </c>
      <c r="T902" s="134" t="s">
        <v>63</v>
      </c>
      <c r="U902" s="119">
        <v>11</v>
      </c>
      <c r="V902" s="134" t="s">
        <v>3926</v>
      </c>
      <c r="W902" s="135" t="s">
        <v>4558</v>
      </c>
      <c r="X902" s="136" t="str">
        <f t="shared" si="46"/>
        <v>11000JNQOO</v>
      </c>
      <c r="Y902" s="137" t="s">
        <v>4559</v>
      </c>
      <c r="Z902" s="119" t="s">
        <v>346</v>
      </c>
      <c r="AA902" s="119" t="s">
        <v>3997</v>
      </c>
      <c r="AB902" s="131" t="s">
        <v>4560</v>
      </c>
      <c r="AC902" s="119" t="s">
        <v>87</v>
      </c>
      <c r="AD902" s="119" t="s">
        <v>42</v>
      </c>
      <c r="AE902" s="119" t="s">
        <v>3999</v>
      </c>
      <c r="AF902" s="119" t="s">
        <v>2075</v>
      </c>
      <c r="AG902" s="119" t="s">
        <v>2076</v>
      </c>
      <c r="AH902" s="119"/>
      <c r="AI902" s="119" t="s">
        <v>2077</v>
      </c>
      <c r="AJ902" s="133" t="s">
        <v>123</v>
      </c>
      <c r="AK902" s="133" t="s">
        <v>124</v>
      </c>
      <c r="AL902" s="133"/>
      <c r="AM902" s="133"/>
      <c r="AN902" s="133" t="s">
        <v>42</v>
      </c>
      <c r="AO902" s="133" t="s">
        <v>42</v>
      </c>
      <c r="AP902" s="133" t="s">
        <v>298</v>
      </c>
      <c r="AQ902" s="133" t="s">
        <v>126</v>
      </c>
      <c r="AR902" s="137"/>
      <c r="AS902" s="137"/>
      <c r="AT902" s="137"/>
      <c r="AU902" s="133">
        <v>1002200897</v>
      </c>
      <c r="AV902" s="133" t="s">
        <v>4561</v>
      </c>
      <c r="AW902" s="133">
        <v>-46762145</v>
      </c>
      <c r="AX902" s="138"/>
      <c r="AY902" s="138"/>
      <c r="AZ902" s="138"/>
      <c r="BA902" s="138"/>
      <c r="BB902" s="138"/>
      <c r="BC902" s="300">
        <v>1440084644</v>
      </c>
      <c r="BD902" s="300" t="s">
        <v>9743</v>
      </c>
      <c r="BE902" s="138"/>
    </row>
    <row r="903" spans="1:57" s="140" customFormat="1" ht="12" customHeight="1">
      <c r="A903" s="119">
        <v>2014</v>
      </c>
      <c r="B903" s="142" t="s">
        <v>138</v>
      </c>
      <c r="C903" s="119" t="s">
        <v>4438</v>
      </c>
      <c r="D903" s="131">
        <v>5700223920</v>
      </c>
      <c r="E903" s="131" t="str">
        <f t="shared" si="44"/>
        <v>SIM</v>
      </c>
      <c r="F903" s="131" t="str">
        <f t="shared" si="45"/>
        <v>SIM</v>
      </c>
      <c r="G903" s="132">
        <v>41947</v>
      </c>
      <c r="H903" s="119" t="s">
        <v>44</v>
      </c>
      <c r="I903" s="119" t="s">
        <v>62</v>
      </c>
      <c r="J903" s="119">
        <v>192</v>
      </c>
      <c r="K903" s="119">
        <v>432</v>
      </c>
      <c r="L903" s="119">
        <v>4</v>
      </c>
      <c r="M903" s="119">
        <v>4</v>
      </c>
      <c r="N903" s="119">
        <v>32</v>
      </c>
      <c r="O903" s="119" t="s">
        <v>43</v>
      </c>
      <c r="P903" s="119" t="s">
        <v>43</v>
      </c>
      <c r="Q903" s="133" t="s">
        <v>43</v>
      </c>
      <c r="R903" s="134" t="s">
        <v>18</v>
      </c>
      <c r="S903" s="134" t="s">
        <v>8851</v>
      </c>
      <c r="T903" s="134" t="s">
        <v>63</v>
      </c>
      <c r="U903" s="119">
        <v>11</v>
      </c>
      <c r="V903" s="134">
        <v>12215</v>
      </c>
      <c r="W903" s="135" t="s">
        <v>5142</v>
      </c>
      <c r="X903" s="136" t="str">
        <f t="shared" si="46"/>
        <v>12215CTQQH</v>
      </c>
      <c r="Y903" s="137" t="s">
        <v>5143</v>
      </c>
      <c r="Z903" s="119" t="s">
        <v>2036</v>
      </c>
      <c r="AA903" s="119" t="s">
        <v>50</v>
      </c>
      <c r="AB903" s="131" t="s">
        <v>5144</v>
      </c>
      <c r="AC903" s="119" t="s">
        <v>87</v>
      </c>
      <c r="AD903" s="119" t="s">
        <v>2038</v>
      </c>
      <c r="AE903" s="119" t="s">
        <v>500</v>
      </c>
      <c r="AF903" s="119" t="s">
        <v>501</v>
      </c>
      <c r="AG903" s="119" t="s">
        <v>1170</v>
      </c>
      <c r="AH903" s="119"/>
      <c r="AI903" s="119" t="s">
        <v>1788</v>
      </c>
      <c r="AJ903" s="133" t="s">
        <v>124</v>
      </c>
      <c r="AK903" s="133" t="s">
        <v>123</v>
      </c>
      <c r="AL903" s="133"/>
      <c r="AM903" s="133"/>
      <c r="AN903" s="133" t="s">
        <v>42</v>
      </c>
      <c r="AO903" s="133" t="s">
        <v>125</v>
      </c>
      <c r="AP903" s="133" t="s">
        <v>70</v>
      </c>
      <c r="AQ903" s="133" t="s">
        <v>126</v>
      </c>
      <c r="AR903" s="137"/>
      <c r="AS903" s="137"/>
      <c r="AT903" s="137"/>
      <c r="AU903" s="133">
        <v>1001915175</v>
      </c>
      <c r="AV903" s="133" t="s">
        <v>5145</v>
      </c>
      <c r="AW903" s="133" t="s">
        <v>5146</v>
      </c>
      <c r="AX903" s="138" t="s">
        <v>8179</v>
      </c>
      <c r="AY903" s="138"/>
      <c r="AZ903" s="138"/>
      <c r="BA903" s="138"/>
      <c r="BB903" s="138"/>
      <c r="BC903" s="300">
        <v>2026063379</v>
      </c>
      <c r="BD903" s="300" t="s">
        <v>10591</v>
      </c>
      <c r="BE903" s="138"/>
    </row>
    <row r="904" spans="1:57" s="140" customFormat="1" ht="12" customHeight="1">
      <c r="A904" s="119">
        <v>2014</v>
      </c>
      <c r="B904" s="142" t="s">
        <v>138</v>
      </c>
      <c r="C904" s="119" t="s">
        <v>4438</v>
      </c>
      <c r="D904" s="131">
        <v>5700207746</v>
      </c>
      <c r="E904" s="131" t="str">
        <f t="shared" si="44"/>
        <v>SIM</v>
      </c>
      <c r="F904" s="131" t="str">
        <f t="shared" si="45"/>
        <v>SIM</v>
      </c>
      <c r="G904" s="132">
        <v>41768</v>
      </c>
      <c r="H904" s="119" t="s">
        <v>44</v>
      </c>
      <c r="I904" s="119" t="s">
        <v>62</v>
      </c>
      <c r="J904" s="119">
        <v>192</v>
      </c>
      <c r="K904" s="119">
        <v>432</v>
      </c>
      <c r="L904" s="119">
        <v>4</v>
      </c>
      <c r="M904" s="119">
        <v>4</v>
      </c>
      <c r="N904" s="119">
        <v>32</v>
      </c>
      <c r="O904" s="119" t="s">
        <v>43</v>
      </c>
      <c r="P904" s="119" t="s">
        <v>43</v>
      </c>
      <c r="Q904" s="133" t="s">
        <v>43</v>
      </c>
      <c r="R904" s="134" t="s">
        <v>18</v>
      </c>
      <c r="S904" s="134" t="s">
        <v>8851</v>
      </c>
      <c r="T904" s="134" t="s">
        <v>63</v>
      </c>
      <c r="U904" s="119">
        <v>11</v>
      </c>
      <c r="V904" s="134" t="s">
        <v>5147</v>
      </c>
      <c r="W904" s="135" t="s">
        <v>5148</v>
      </c>
      <c r="X904" s="136" t="str">
        <f t="shared" si="46"/>
        <v>12215CTQQY</v>
      </c>
      <c r="Y904" s="137" t="s">
        <v>5149</v>
      </c>
      <c r="Z904" s="119" t="s">
        <v>2036</v>
      </c>
      <c r="AA904" s="119" t="s">
        <v>50</v>
      </c>
      <c r="AB904" s="131" t="s">
        <v>5150</v>
      </c>
      <c r="AC904" s="119" t="s">
        <v>87</v>
      </c>
      <c r="AD904" s="119" t="s">
        <v>2038</v>
      </c>
      <c r="AE904" s="119" t="s">
        <v>500</v>
      </c>
      <c r="AF904" s="119" t="s">
        <v>501</v>
      </c>
      <c r="AG904" s="119" t="s">
        <v>1170</v>
      </c>
      <c r="AH904" s="119"/>
      <c r="AI904" s="119" t="s">
        <v>503</v>
      </c>
      <c r="AJ904" s="133" t="s">
        <v>124</v>
      </c>
      <c r="AK904" s="133" t="s">
        <v>123</v>
      </c>
      <c r="AL904" s="133"/>
      <c r="AM904" s="133"/>
      <c r="AN904" s="133" t="s">
        <v>42</v>
      </c>
      <c r="AO904" s="133" t="s">
        <v>42</v>
      </c>
      <c r="AP904" s="133" t="s">
        <v>70</v>
      </c>
      <c r="AQ904" s="133" t="s">
        <v>71</v>
      </c>
      <c r="AR904" s="137"/>
      <c r="AS904" s="137"/>
      <c r="AT904" s="137"/>
      <c r="AU904" s="133">
        <v>1001899234</v>
      </c>
      <c r="AV904" s="133" t="s">
        <v>5151</v>
      </c>
      <c r="AW904" s="133" t="s">
        <v>5152</v>
      </c>
      <c r="AX904" s="138" t="s">
        <v>8179</v>
      </c>
      <c r="AY904" s="138"/>
      <c r="AZ904" s="138"/>
      <c r="BA904" s="138"/>
      <c r="BB904" s="138"/>
      <c r="BC904" s="300">
        <v>2026063379</v>
      </c>
      <c r="BD904" s="300" t="s">
        <v>10592</v>
      </c>
      <c r="BE904" s="138"/>
    </row>
    <row r="905" spans="1:57" s="140" customFormat="1" ht="12" customHeight="1">
      <c r="A905" s="119">
        <v>2014</v>
      </c>
      <c r="B905" s="142" t="s">
        <v>138</v>
      </c>
      <c r="C905" s="119" t="s">
        <v>4438</v>
      </c>
      <c r="D905" s="131">
        <v>5700210301</v>
      </c>
      <c r="E905" s="131" t="str">
        <f t="shared" si="44"/>
        <v>SIM</v>
      </c>
      <c r="F905" s="131" t="str">
        <f t="shared" si="45"/>
        <v>SIM</v>
      </c>
      <c r="G905" s="132">
        <v>41975</v>
      </c>
      <c r="H905" s="119" t="s">
        <v>8374</v>
      </c>
      <c r="I905" s="119" t="s">
        <v>62</v>
      </c>
      <c r="J905" s="119">
        <v>192</v>
      </c>
      <c r="K905" s="119">
        <v>432</v>
      </c>
      <c r="L905" s="119">
        <v>4</v>
      </c>
      <c r="M905" s="119">
        <v>4</v>
      </c>
      <c r="N905" s="119">
        <v>24</v>
      </c>
      <c r="O905" s="119" t="s">
        <v>43</v>
      </c>
      <c r="P905" s="119" t="s">
        <v>43</v>
      </c>
      <c r="Q905" s="133" t="s">
        <v>43</v>
      </c>
      <c r="R905" s="134" t="s">
        <v>18</v>
      </c>
      <c r="S905" s="134" t="s">
        <v>8851</v>
      </c>
      <c r="T905" s="134" t="s">
        <v>63</v>
      </c>
      <c r="U905" s="119">
        <v>11</v>
      </c>
      <c r="V905" s="134" t="s">
        <v>3926</v>
      </c>
      <c r="W905" s="135" t="s">
        <v>4562</v>
      </c>
      <c r="X905" s="136" t="str">
        <f t="shared" si="46"/>
        <v>11000JNQYC</v>
      </c>
      <c r="Y905" s="137" t="s">
        <v>4563</v>
      </c>
      <c r="Z905" s="119" t="s">
        <v>346</v>
      </c>
      <c r="AA905" s="119" t="s">
        <v>3997</v>
      </c>
      <c r="AB905" s="131" t="s">
        <v>4564</v>
      </c>
      <c r="AC905" s="119" t="s">
        <v>87</v>
      </c>
      <c r="AD905" s="119" t="s">
        <v>42</v>
      </c>
      <c r="AE905" s="119" t="s">
        <v>3999</v>
      </c>
      <c r="AF905" s="119" t="s">
        <v>2075</v>
      </c>
      <c r="AG905" s="119" t="s">
        <v>2076</v>
      </c>
      <c r="AH905" s="119"/>
      <c r="AI905" s="119" t="s">
        <v>2077</v>
      </c>
      <c r="AJ905" s="133" t="s">
        <v>123</v>
      </c>
      <c r="AK905" s="133" t="s">
        <v>124</v>
      </c>
      <c r="AL905" s="133"/>
      <c r="AM905" s="133"/>
      <c r="AN905" s="133" t="s">
        <v>42</v>
      </c>
      <c r="AO905" s="133" t="s">
        <v>42</v>
      </c>
      <c r="AP905" s="133" t="s">
        <v>298</v>
      </c>
      <c r="AQ905" s="133" t="s">
        <v>126</v>
      </c>
      <c r="AR905" s="137"/>
      <c r="AS905" s="137"/>
      <c r="AT905" s="137"/>
      <c r="AU905" s="133">
        <v>1002200846</v>
      </c>
      <c r="AV905" s="133" t="s">
        <v>4565</v>
      </c>
      <c r="AW905" s="133">
        <v>-46.779924999999999</v>
      </c>
      <c r="AX905" s="138"/>
      <c r="AY905" s="138"/>
      <c r="AZ905" s="138"/>
      <c r="BA905" s="138"/>
      <c r="BB905" s="138"/>
      <c r="BC905" s="300">
        <v>1440084644</v>
      </c>
      <c r="BD905" s="300" t="s">
        <v>9744</v>
      </c>
      <c r="BE905" s="138"/>
    </row>
    <row r="906" spans="1:57" s="140" customFormat="1" ht="12" customHeight="1">
      <c r="A906" s="119">
        <v>2014</v>
      </c>
      <c r="B906" s="142" t="s">
        <v>138</v>
      </c>
      <c r="C906" s="119" t="s">
        <v>4438</v>
      </c>
      <c r="D906" s="131">
        <v>5700170066</v>
      </c>
      <c r="E906" s="131" t="str">
        <f t="shared" si="44"/>
        <v>SIM</v>
      </c>
      <c r="F906" s="131" t="str">
        <f t="shared" si="45"/>
        <v>SIM</v>
      </c>
      <c r="G906" s="132">
        <v>41836</v>
      </c>
      <c r="H906" s="119" t="s">
        <v>44</v>
      </c>
      <c r="I906" s="119" t="s">
        <v>62</v>
      </c>
      <c r="J906" s="119">
        <v>192</v>
      </c>
      <c r="K906" s="119">
        <v>432</v>
      </c>
      <c r="L906" s="119">
        <v>4</v>
      </c>
      <c r="M906" s="119">
        <v>4</v>
      </c>
      <c r="N906" s="119">
        <v>32</v>
      </c>
      <c r="O906" s="119" t="s">
        <v>43</v>
      </c>
      <c r="P906" s="119" t="s">
        <v>43</v>
      </c>
      <c r="Q906" s="133" t="s">
        <v>43</v>
      </c>
      <c r="R906" s="134" t="s">
        <v>18</v>
      </c>
      <c r="S906" s="134" t="s">
        <v>8851</v>
      </c>
      <c r="T906" s="134" t="s">
        <v>63</v>
      </c>
      <c r="U906" s="119">
        <v>11</v>
      </c>
      <c r="V906" s="134" t="s">
        <v>3926</v>
      </c>
      <c r="W906" s="135" t="s">
        <v>4619</v>
      </c>
      <c r="X906" s="136" t="str">
        <f t="shared" si="46"/>
        <v>11000SAREC</v>
      </c>
      <c r="Y906" s="137" t="s">
        <v>4620</v>
      </c>
      <c r="Z906" s="119" t="s">
        <v>346</v>
      </c>
      <c r="AA906" s="119" t="s">
        <v>1130</v>
      </c>
      <c r="AB906" s="131" t="s">
        <v>4621</v>
      </c>
      <c r="AC906" s="119" t="s">
        <v>87</v>
      </c>
      <c r="AD906" s="119" t="s">
        <v>42</v>
      </c>
      <c r="AE906" s="119" t="s">
        <v>4610</v>
      </c>
      <c r="AF906" s="119" t="s">
        <v>2075</v>
      </c>
      <c r="AG906" s="119" t="s">
        <v>2076</v>
      </c>
      <c r="AH906" s="119"/>
      <c r="AI906" s="119" t="s">
        <v>2077</v>
      </c>
      <c r="AJ906" s="133" t="s">
        <v>123</v>
      </c>
      <c r="AK906" s="133" t="s">
        <v>124</v>
      </c>
      <c r="AL906" s="133"/>
      <c r="AM906" s="133"/>
      <c r="AN906" s="133" t="s">
        <v>42</v>
      </c>
      <c r="AO906" s="133" t="s">
        <v>42</v>
      </c>
      <c r="AP906" s="133" t="s">
        <v>1052</v>
      </c>
      <c r="AQ906" s="133" t="s">
        <v>102</v>
      </c>
      <c r="AR906" s="137"/>
      <c r="AS906" s="137"/>
      <c r="AT906" s="137"/>
      <c r="AU906" s="133">
        <v>1001899390</v>
      </c>
      <c r="AV906" s="133" t="s">
        <v>4622</v>
      </c>
      <c r="AW906" s="133" t="s">
        <v>4623</v>
      </c>
      <c r="AX906" s="138" t="s">
        <v>8179</v>
      </c>
      <c r="AY906" s="138"/>
      <c r="AZ906" s="138"/>
      <c r="BA906" s="138"/>
      <c r="BB906" s="138"/>
      <c r="BC906" s="300">
        <v>2026063379</v>
      </c>
      <c r="BD906" s="300" t="s">
        <v>9745</v>
      </c>
      <c r="BE906" s="138"/>
    </row>
    <row r="907" spans="1:57" s="140" customFormat="1" ht="12" customHeight="1">
      <c r="A907" s="119">
        <v>2014</v>
      </c>
      <c r="B907" s="142" t="s">
        <v>138</v>
      </c>
      <c r="C907" s="119" t="s">
        <v>4438</v>
      </c>
      <c r="D907" s="131">
        <v>5700223510</v>
      </c>
      <c r="E907" s="131" t="str">
        <f t="shared" si="44"/>
        <v>SIM</v>
      </c>
      <c r="F907" s="131" t="str">
        <f t="shared" si="45"/>
        <v>SIM</v>
      </c>
      <c r="G907" s="132">
        <v>41876</v>
      </c>
      <c r="H907" s="119" t="s">
        <v>44</v>
      </c>
      <c r="I907" s="119" t="s">
        <v>62</v>
      </c>
      <c r="J907" s="119">
        <v>192</v>
      </c>
      <c r="K907" s="119">
        <v>432</v>
      </c>
      <c r="L907" s="119">
        <v>4</v>
      </c>
      <c r="M907" s="119">
        <v>4</v>
      </c>
      <c r="N907" s="119">
        <v>32</v>
      </c>
      <c r="O907" s="119" t="s">
        <v>43</v>
      </c>
      <c r="P907" s="119" t="s">
        <v>43</v>
      </c>
      <c r="Q907" s="133" t="s">
        <v>43</v>
      </c>
      <c r="R907" s="134" t="s">
        <v>18</v>
      </c>
      <c r="S907" s="134" t="s">
        <v>8851</v>
      </c>
      <c r="T907" s="134" t="s">
        <v>63</v>
      </c>
      <c r="U907" s="119">
        <v>15</v>
      </c>
      <c r="V907" s="134" t="s">
        <v>4849</v>
      </c>
      <c r="W907" s="135" t="s">
        <v>4850</v>
      </c>
      <c r="X907" s="136" t="str">
        <f t="shared" si="46"/>
        <v>11292PTRJZ</v>
      </c>
      <c r="Y907" s="137" t="s">
        <v>4851</v>
      </c>
      <c r="Z907" s="119" t="s">
        <v>4852</v>
      </c>
      <c r="AA907" s="119" t="s">
        <v>663</v>
      </c>
      <c r="AB907" s="131" t="s">
        <v>4853</v>
      </c>
      <c r="AC907" s="119" t="s">
        <v>87</v>
      </c>
      <c r="AD907" s="119" t="s">
        <v>4854</v>
      </c>
      <c r="AE907" s="119" t="s">
        <v>4855</v>
      </c>
      <c r="AF907" s="119" t="s">
        <v>89</v>
      </c>
      <c r="AG907" s="119" t="s">
        <v>90</v>
      </c>
      <c r="AH907" s="119"/>
      <c r="AI907" s="119" t="s">
        <v>364</v>
      </c>
      <c r="AJ907" s="133" t="s">
        <v>58</v>
      </c>
      <c r="AK907" s="133" t="s">
        <v>57</v>
      </c>
      <c r="AL907" s="133"/>
      <c r="AM907" s="133"/>
      <c r="AN907" s="133" t="s">
        <v>42</v>
      </c>
      <c r="AO907" s="133" t="s">
        <v>42</v>
      </c>
      <c r="AP907" s="133" t="s">
        <v>70</v>
      </c>
      <c r="AQ907" s="133" t="s">
        <v>71</v>
      </c>
      <c r="AR907" s="137"/>
      <c r="AS907" s="137"/>
      <c r="AT907" s="137"/>
      <c r="AU907" s="145">
        <v>1003671974</v>
      </c>
      <c r="AV907" s="133" t="s">
        <v>4856</v>
      </c>
      <c r="AW907" s="133" t="s">
        <v>4857</v>
      </c>
      <c r="AX907" s="138" t="s">
        <v>8179</v>
      </c>
      <c r="AY907" s="138"/>
      <c r="AZ907" s="138"/>
      <c r="BA907" s="138"/>
      <c r="BB907" s="138"/>
      <c r="BC907" s="300">
        <v>2026063379</v>
      </c>
      <c r="BD907" s="300" t="s">
        <v>9746</v>
      </c>
      <c r="BE907" s="138"/>
    </row>
    <row r="908" spans="1:57" s="140" customFormat="1" ht="12" customHeight="1">
      <c r="A908" s="119">
        <v>2014</v>
      </c>
      <c r="B908" s="142" t="s">
        <v>138</v>
      </c>
      <c r="C908" s="119" t="s">
        <v>4438</v>
      </c>
      <c r="D908" s="131">
        <v>5700136764</v>
      </c>
      <c r="E908" s="131" t="str">
        <f t="shared" si="44"/>
        <v>SIM</v>
      </c>
      <c r="F908" s="131" t="str">
        <f t="shared" si="45"/>
        <v>SIM</v>
      </c>
      <c r="G908" s="132">
        <v>41765</v>
      </c>
      <c r="H908" s="119" t="s">
        <v>44</v>
      </c>
      <c r="I908" s="119" t="s">
        <v>62</v>
      </c>
      <c r="J908" s="119">
        <v>192</v>
      </c>
      <c r="K908" s="119">
        <v>432</v>
      </c>
      <c r="L908" s="119">
        <v>4</v>
      </c>
      <c r="M908" s="119">
        <v>4</v>
      </c>
      <c r="N908" s="119">
        <v>32</v>
      </c>
      <c r="O908" s="119" t="s">
        <v>43</v>
      </c>
      <c r="P908" s="119" t="s">
        <v>43</v>
      </c>
      <c r="Q908" s="133" t="s">
        <v>43</v>
      </c>
      <c r="R908" s="134" t="s">
        <v>18</v>
      </c>
      <c r="S908" s="134" t="s">
        <v>8851</v>
      </c>
      <c r="T908" s="134" t="s">
        <v>63</v>
      </c>
      <c r="U908" s="119">
        <v>12</v>
      </c>
      <c r="V908" s="134" t="s">
        <v>4785</v>
      </c>
      <c r="W908" s="135" t="s">
        <v>4786</v>
      </c>
      <c r="X908" s="136" t="str">
        <f t="shared" si="46"/>
        <v>11252MFRYE</v>
      </c>
      <c r="Y908" s="137" t="s">
        <v>4787</v>
      </c>
      <c r="Z908" s="119" t="s">
        <v>518</v>
      </c>
      <c r="AA908" s="119" t="s">
        <v>519</v>
      </c>
      <c r="AB908" s="131" t="s">
        <v>4788</v>
      </c>
      <c r="AC908" s="119" t="s">
        <v>52</v>
      </c>
      <c r="AD908" s="119" t="s">
        <v>42</v>
      </c>
      <c r="AE908" s="119" t="s">
        <v>77</v>
      </c>
      <c r="AF908" s="119" t="s">
        <v>78</v>
      </c>
      <c r="AG908" s="119" t="s">
        <v>79</v>
      </c>
      <c r="AH908" s="119"/>
      <c r="AI908" s="119" t="s">
        <v>1240</v>
      </c>
      <c r="AJ908" s="133" t="s">
        <v>57</v>
      </c>
      <c r="AK908" s="133" t="s">
        <v>58</v>
      </c>
      <c r="AL908" s="133"/>
      <c r="AM908" s="133"/>
      <c r="AN908" s="133" t="s">
        <v>42</v>
      </c>
      <c r="AO908" s="133" t="s">
        <v>42</v>
      </c>
      <c r="AP908" s="133" t="s">
        <v>1548</v>
      </c>
      <c r="AQ908" s="133" t="s">
        <v>126</v>
      </c>
      <c r="AR908" s="137"/>
      <c r="AS908" s="137"/>
      <c r="AT908" s="137"/>
      <c r="AU908" s="145">
        <v>1003665940</v>
      </c>
      <c r="AV908" s="133" t="s">
        <v>4789</v>
      </c>
      <c r="AW908" s="133" t="s">
        <v>4790</v>
      </c>
      <c r="AX908" s="138" t="s">
        <v>8179</v>
      </c>
      <c r="AY908" s="138"/>
      <c r="AZ908" s="138"/>
      <c r="BA908" s="138"/>
      <c r="BB908" s="138"/>
      <c r="BC908" s="300">
        <v>2026063379</v>
      </c>
      <c r="BD908" s="300" t="s">
        <v>9747</v>
      </c>
      <c r="BE908" s="138"/>
    </row>
    <row r="909" spans="1:57" s="140" customFormat="1" ht="12" customHeight="1">
      <c r="A909" s="119">
        <v>2014</v>
      </c>
      <c r="B909" s="142" t="s">
        <v>138</v>
      </c>
      <c r="C909" s="119" t="s">
        <v>4438</v>
      </c>
      <c r="D909" s="131">
        <v>5700207798</v>
      </c>
      <c r="E909" s="131" t="str">
        <f t="shared" si="44"/>
        <v>SIM</v>
      </c>
      <c r="F909" s="131" t="str">
        <f t="shared" si="45"/>
        <v>SIM</v>
      </c>
      <c r="G909" s="132">
        <v>41765</v>
      </c>
      <c r="H909" s="119" t="s">
        <v>44</v>
      </c>
      <c r="I909" s="119" t="s">
        <v>62</v>
      </c>
      <c r="J909" s="119">
        <v>192</v>
      </c>
      <c r="K909" s="119">
        <v>432</v>
      </c>
      <c r="L909" s="119">
        <v>4</v>
      </c>
      <c r="M909" s="119">
        <v>4</v>
      </c>
      <c r="N909" s="119">
        <v>32</v>
      </c>
      <c r="O909" s="119" t="s">
        <v>43</v>
      </c>
      <c r="P909" s="119" t="s">
        <v>43</v>
      </c>
      <c r="Q909" s="133" t="s">
        <v>43</v>
      </c>
      <c r="R909" s="134" t="s">
        <v>18</v>
      </c>
      <c r="S909" s="134" t="s">
        <v>8851</v>
      </c>
      <c r="T909" s="134" t="s">
        <v>63</v>
      </c>
      <c r="U909" s="119">
        <v>12</v>
      </c>
      <c r="V909" s="134">
        <v>11252</v>
      </c>
      <c r="W909" s="135" t="s">
        <v>4791</v>
      </c>
      <c r="X909" s="136" t="str">
        <f t="shared" si="46"/>
        <v>11252MFRYF</v>
      </c>
      <c r="Y909" s="205" t="s">
        <v>4792</v>
      </c>
      <c r="Z909" s="119" t="s">
        <v>518</v>
      </c>
      <c r="AA909" s="119" t="s">
        <v>519</v>
      </c>
      <c r="AB909" s="131" t="s">
        <v>4793</v>
      </c>
      <c r="AC909" s="119" t="s">
        <v>52</v>
      </c>
      <c r="AD909" s="119" t="s">
        <v>42</v>
      </c>
      <c r="AE909" s="119" t="s">
        <v>77</v>
      </c>
      <c r="AF909" s="119" t="s">
        <v>78</v>
      </c>
      <c r="AG909" s="119" t="s">
        <v>79</v>
      </c>
      <c r="AH909" s="119"/>
      <c r="AI909" s="133" t="s">
        <v>1230</v>
      </c>
      <c r="AJ909" s="133" t="s">
        <v>57</v>
      </c>
      <c r="AK909" s="133" t="s">
        <v>58</v>
      </c>
      <c r="AL909" s="133"/>
      <c r="AM909" s="133"/>
      <c r="AN909" s="133" t="s">
        <v>42</v>
      </c>
      <c r="AO909" s="133" t="s">
        <v>42</v>
      </c>
      <c r="AP909" s="133" t="s">
        <v>1548</v>
      </c>
      <c r="AQ909" s="133" t="s">
        <v>126</v>
      </c>
      <c r="AR909" s="137"/>
      <c r="AS909" s="137"/>
      <c r="AT909" s="137"/>
      <c r="AU909" s="145">
        <v>1003666016</v>
      </c>
      <c r="AV909" s="133" t="s">
        <v>4794</v>
      </c>
      <c r="AW909" s="133" t="s">
        <v>4795</v>
      </c>
      <c r="AX909" s="138" t="s">
        <v>8179</v>
      </c>
      <c r="AY909" s="138"/>
      <c r="AZ909" s="138"/>
      <c r="BA909" s="138"/>
      <c r="BB909" s="138"/>
      <c r="BC909" s="300">
        <v>2026063379</v>
      </c>
      <c r="BD909" s="300" t="s">
        <v>9748</v>
      </c>
      <c r="BE909" s="138"/>
    </row>
    <row r="910" spans="1:57" s="140" customFormat="1" ht="12" customHeight="1">
      <c r="A910" s="119">
        <v>2014</v>
      </c>
      <c r="B910" s="142" t="s">
        <v>138</v>
      </c>
      <c r="C910" s="119" t="s">
        <v>4438</v>
      </c>
      <c r="D910" s="131">
        <v>5700207790</v>
      </c>
      <c r="E910" s="131" t="str">
        <f t="shared" si="44"/>
        <v>SIM</v>
      </c>
      <c r="F910" s="131" t="str">
        <f t="shared" si="45"/>
        <v>SIM</v>
      </c>
      <c r="G910" s="132">
        <v>41847</v>
      </c>
      <c r="H910" s="119" t="s">
        <v>44</v>
      </c>
      <c r="I910" s="119" t="s">
        <v>62</v>
      </c>
      <c r="J910" s="119">
        <v>192</v>
      </c>
      <c r="K910" s="119">
        <v>432</v>
      </c>
      <c r="L910" s="119">
        <v>4</v>
      </c>
      <c r="M910" s="119">
        <v>4</v>
      </c>
      <c r="N910" s="119">
        <v>32</v>
      </c>
      <c r="O910" s="119" t="s">
        <v>43</v>
      </c>
      <c r="P910" s="119" t="s">
        <v>43</v>
      </c>
      <c r="Q910" s="133" t="s">
        <v>43</v>
      </c>
      <c r="R910" s="134" t="s">
        <v>18</v>
      </c>
      <c r="S910" s="134" t="s">
        <v>8851</v>
      </c>
      <c r="T910" s="134" t="s">
        <v>63</v>
      </c>
      <c r="U910" s="119">
        <v>12</v>
      </c>
      <c r="V910" s="134">
        <v>11252</v>
      </c>
      <c r="W910" s="135" t="s">
        <v>4796</v>
      </c>
      <c r="X910" s="136" t="str">
        <f t="shared" si="46"/>
        <v>11252MFRYZ</v>
      </c>
      <c r="Y910" s="137" t="s">
        <v>4797</v>
      </c>
      <c r="Z910" s="119" t="s">
        <v>518</v>
      </c>
      <c r="AA910" s="119" t="s">
        <v>519</v>
      </c>
      <c r="AB910" s="131" t="s">
        <v>4798</v>
      </c>
      <c r="AC910" s="119" t="s">
        <v>52</v>
      </c>
      <c r="AD910" s="119" t="s">
        <v>42</v>
      </c>
      <c r="AE910" s="119" t="s">
        <v>77</v>
      </c>
      <c r="AF910" s="119" t="s">
        <v>78</v>
      </c>
      <c r="AG910" s="119" t="s">
        <v>79</v>
      </c>
      <c r="AH910" s="119"/>
      <c r="AI910" s="133" t="s">
        <v>1230</v>
      </c>
      <c r="AJ910" s="133" t="s">
        <v>57</v>
      </c>
      <c r="AK910" s="133" t="s">
        <v>58</v>
      </c>
      <c r="AL910" s="133"/>
      <c r="AM910" s="133"/>
      <c r="AN910" s="133" t="s">
        <v>42</v>
      </c>
      <c r="AO910" s="133" t="s">
        <v>42</v>
      </c>
      <c r="AP910" s="133" t="s">
        <v>202</v>
      </c>
      <c r="AQ910" s="133" t="s">
        <v>126</v>
      </c>
      <c r="AR910" s="137"/>
      <c r="AS910" s="137"/>
      <c r="AT910" s="137"/>
      <c r="AU910" s="145">
        <v>1003666113</v>
      </c>
      <c r="AV910" s="133" t="s">
        <v>4799</v>
      </c>
      <c r="AW910" s="133" t="s">
        <v>4800</v>
      </c>
      <c r="AX910" s="138" t="s">
        <v>8179</v>
      </c>
      <c r="AY910" s="138"/>
      <c r="AZ910" s="138"/>
      <c r="BA910" s="138"/>
      <c r="BB910" s="138"/>
      <c r="BC910" s="300">
        <v>2026063379</v>
      </c>
      <c r="BD910" s="300" t="s">
        <v>9749</v>
      </c>
      <c r="BE910" s="138"/>
    </row>
    <row r="911" spans="1:57" s="140" customFormat="1" ht="12" customHeight="1">
      <c r="A911" s="119">
        <v>2014</v>
      </c>
      <c r="B911" s="142" t="s">
        <v>138</v>
      </c>
      <c r="C911" s="119" t="s">
        <v>4438</v>
      </c>
      <c r="D911" s="131">
        <v>5700207782</v>
      </c>
      <c r="E911" s="131" t="str">
        <f t="shared" si="44"/>
        <v>SIM</v>
      </c>
      <c r="F911" s="131" t="str">
        <f t="shared" si="45"/>
        <v>SIM</v>
      </c>
      <c r="G911" s="132">
        <v>41901</v>
      </c>
      <c r="H911" s="119" t="s">
        <v>44</v>
      </c>
      <c r="I911" s="119" t="s">
        <v>62</v>
      </c>
      <c r="J911" s="119">
        <v>192</v>
      </c>
      <c r="K911" s="119">
        <v>432</v>
      </c>
      <c r="L911" s="119">
        <v>4</v>
      </c>
      <c r="M911" s="119">
        <v>4</v>
      </c>
      <c r="N911" s="119">
        <v>32</v>
      </c>
      <c r="O911" s="119" t="s">
        <v>43</v>
      </c>
      <c r="P911" s="119" t="s">
        <v>43</v>
      </c>
      <c r="Q911" s="133" t="s">
        <v>43</v>
      </c>
      <c r="R911" s="134" t="s">
        <v>18</v>
      </c>
      <c r="S911" s="134" t="s">
        <v>8851</v>
      </c>
      <c r="T911" s="134" t="s">
        <v>63</v>
      </c>
      <c r="U911" s="119">
        <v>12</v>
      </c>
      <c r="V911" s="134">
        <v>11252</v>
      </c>
      <c r="W911" s="135" t="s">
        <v>4801</v>
      </c>
      <c r="X911" s="136" t="str">
        <f t="shared" si="46"/>
        <v>11252MFRZC</v>
      </c>
      <c r="Y911" s="167" t="s">
        <v>10649</v>
      </c>
      <c r="Z911" s="119" t="s">
        <v>518</v>
      </c>
      <c r="AA911" s="119" t="s">
        <v>519</v>
      </c>
      <c r="AB911" s="131" t="s">
        <v>4802</v>
      </c>
      <c r="AC911" s="119" t="s">
        <v>52</v>
      </c>
      <c r="AD911" s="119" t="s">
        <v>42</v>
      </c>
      <c r="AE911" s="119" t="s">
        <v>77</v>
      </c>
      <c r="AF911" s="119" t="s">
        <v>78</v>
      </c>
      <c r="AG911" s="119" t="s">
        <v>79</v>
      </c>
      <c r="AH911" s="119"/>
      <c r="AI911" s="119" t="s">
        <v>1240</v>
      </c>
      <c r="AJ911" s="133" t="s">
        <v>57</v>
      </c>
      <c r="AK911" s="133" t="s">
        <v>58</v>
      </c>
      <c r="AL911" s="133"/>
      <c r="AM911" s="133"/>
      <c r="AN911" s="133" t="s">
        <v>42</v>
      </c>
      <c r="AO911" s="133" t="s">
        <v>42</v>
      </c>
      <c r="AP911" s="133" t="s">
        <v>202</v>
      </c>
      <c r="AQ911" s="133" t="s">
        <v>126</v>
      </c>
      <c r="AR911" s="137"/>
      <c r="AS911" s="137"/>
      <c r="AT911" s="137"/>
      <c r="AU911" s="145">
        <v>1003666229</v>
      </c>
      <c r="AV911" s="133" t="s">
        <v>4803</v>
      </c>
      <c r="AW911" s="133" t="s">
        <v>4804</v>
      </c>
      <c r="AX911" s="138" t="s">
        <v>8179</v>
      </c>
      <c r="AY911" s="138"/>
      <c r="AZ911" s="138"/>
      <c r="BA911" s="138"/>
      <c r="BB911" s="138"/>
      <c r="BC911" s="300">
        <v>2026063379</v>
      </c>
      <c r="BD911" s="300" t="s">
        <v>9750</v>
      </c>
      <c r="BE911" s="138"/>
    </row>
    <row r="912" spans="1:57" s="140" customFormat="1" ht="12" customHeight="1">
      <c r="A912" s="119">
        <v>2014</v>
      </c>
      <c r="B912" s="142" t="s">
        <v>138</v>
      </c>
      <c r="C912" s="119" t="s">
        <v>4438</v>
      </c>
      <c r="D912" s="131">
        <v>5700207778</v>
      </c>
      <c r="E912" s="131" t="str">
        <f t="shared" si="44"/>
        <v>SIM</v>
      </c>
      <c r="F912" s="131" t="str">
        <f t="shared" si="45"/>
        <v>SIM</v>
      </c>
      <c r="G912" s="132">
        <v>41849</v>
      </c>
      <c r="H912" s="119" t="s">
        <v>44</v>
      </c>
      <c r="I912" s="119" t="s">
        <v>62</v>
      </c>
      <c r="J912" s="119">
        <v>192</v>
      </c>
      <c r="K912" s="119">
        <v>432</v>
      </c>
      <c r="L912" s="119">
        <v>4</v>
      </c>
      <c r="M912" s="119">
        <v>4</v>
      </c>
      <c r="N912" s="119">
        <v>32</v>
      </c>
      <c r="O912" s="119" t="s">
        <v>43</v>
      </c>
      <c r="P912" s="119" t="s">
        <v>43</v>
      </c>
      <c r="Q912" s="133" t="s">
        <v>43</v>
      </c>
      <c r="R912" s="134" t="s">
        <v>18</v>
      </c>
      <c r="S912" s="134" t="s">
        <v>8851</v>
      </c>
      <c r="T912" s="134" t="s">
        <v>63</v>
      </c>
      <c r="U912" s="119">
        <v>12</v>
      </c>
      <c r="V912" s="134">
        <v>11252</v>
      </c>
      <c r="W912" s="135" t="s">
        <v>4805</v>
      </c>
      <c r="X912" s="136" t="str">
        <f t="shared" si="46"/>
        <v>11252MFRZL</v>
      </c>
      <c r="Y912" s="137" t="s">
        <v>4806</v>
      </c>
      <c r="Z912" s="119" t="s">
        <v>518</v>
      </c>
      <c r="AA912" s="119" t="s">
        <v>519</v>
      </c>
      <c r="AB912" s="131" t="s">
        <v>4807</v>
      </c>
      <c r="AC912" s="119" t="s">
        <v>52</v>
      </c>
      <c r="AD912" s="119" t="s">
        <v>42</v>
      </c>
      <c r="AE912" s="119" t="s">
        <v>77</v>
      </c>
      <c r="AF912" s="119" t="s">
        <v>78</v>
      </c>
      <c r="AG912" s="119" t="s">
        <v>79</v>
      </c>
      <c r="AH912" s="119"/>
      <c r="AI912" s="119" t="s">
        <v>1240</v>
      </c>
      <c r="AJ912" s="133" t="s">
        <v>57</v>
      </c>
      <c r="AK912" s="133" t="s">
        <v>58</v>
      </c>
      <c r="AL912" s="133"/>
      <c r="AM912" s="133"/>
      <c r="AN912" s="133" t="s">
        <v>731</v>
      </c>
      <c r="AO912" s="133" t="s">
        <v>42</v>
      </c>
      <c r="AP912" s="133" t="s">
        <v>202</v>
      </c>
      <c r="AQ912" s="133" t="s">
        <v>126</v>
      </c>
      <c r="AR912" s="137"/>
      <c r="AS912" s="137"/>
      <c r="AT912" s="137"/>
      <c r="AU912" s="145">
        <v>1003666326</v>
      </c>
      <c r="AV912" s="133" t="s">
        <v>4808</v>
      </c>
      <c r="AW912" s="133" t="s">
        <v>4809</v>
      </c>
      <c r="AX912" s="138" t="s">
        <v>8179</v>
      </c>
      <c r="AY912" s="138"/>
      <c r="AZ912" s="138"/>
      <c r="BA912" s="138"/>
      <c r="BB912" s="138"/>
      <c r="BC912" s="300">
        <v>2026063379</v>
      </c>
      <c r="BD912" s="300" t="s">
        <v>9751</v>
      </c>
      <c r="BE912" s="138"/>
    </row>
    <row r="913" spans="1:57" s="140" customFormat="1" ht="12" customHeight="1">
      <c r="A913" s="119">
        <v>2014</v>
      </c>
      <c r="B913" s="142" t="s">
        <v>138</v>
      </c>
      <c r="C913" s="119" t="s">
        <v>4438</v>
      </c>
      <c r="D913" s="131">
        <v>5700223506</v>
      </c>
      <c r="E913" s="131" t="str">
        <f t="shared" si="44"/>
        <v>SIM</v>
      </c>
      <c r="F913" s="131" t="str">
        <f t="shared" si="45"/>
        <v>SIM</v>
      </c>
      <c r="G913" s="132">
        <v>41856</v>
      </c>
      <c r="H913" s="119" t="s">
        <v>44</v>
      </c>
      <c r="I913" s="119" t="s">
        <v>62</v>
      </c>
      <c r="J913" s="119">
        <v>192</v>
      </c>
      <c r="K913" s="119">
        <v>432</v>
      </c>
      <c r="L913" s="119">
        <v>4</v>
      </c>
      <c r="M913" s="119">
        <v>4</v>
      </c>
      <c r="N913" s="119">
        <v>32</v>
      </c>
      <c r="O913" s="119" t="s">
        <v>43</v>
      </c>
      <c r="P913" s="119" t="s">
        <v>43</v>
      </c>
      <c r="Q913" s="133" t="s">
        <v>43</v>
      </c>
      <c r="R913" s="134" t="s">
        <v>18</v>
      </c>
      <c r="S913" s="134" t="s">
        <v>8851</v>
      </c>
      <c r="T913" s="134" t="s">
        <v>63</v>
      </c>
      <c r="U913" s="119">
        <v>12</v>
      </c>
      <c r="V913" s="134">
        <v>11252</v>
      </c>
      <c r="W913" s="135" t="s">
        <v>4810</v>
      </c>
      <c r="X913" s="136" t="str">
        <f t="shared" si="46"/>
        <v>11252MFRZP</v>
      </c>
      <c r="Y913" s="137" t="s">
        <v>4811</v>
      </c>
      <c r="Z913" s="119" t="s">
        <v>518</v>
      </c>
      <c r="AA913" s="119" t="s">
        <v>519</v>
      </c>
      <c r="AB913" s="131" t="s">
        <v>4812</v>
      </c>
      <c r="AC913" s="119" t="s">
        <v>52</v>
      </c>
      <c r="AD913" s="119" t="s">
        <v>42</v>
      </c>
      <c r="AE913" s="119" t="s">
        <v>77</v>
      </c>
      <c r="AF913" s="119" t="s">
        <v>78</v>
      </c>
      <c r="AG913" s="119" t="s">
        <v>79</v>
      </c>
      <c r="AH913" s="119"/>
      <c r="AI913" s="119" t="s">
        <v>1240</v>
      </c>
      <c r="AJ913" s="133" t="s">
        <v>57</v>
      </c>
      <c r="AK913" s="133" t="s">
        <v>58</v>
      </c>
      <c r="AL913" s="133"/>
      <c r="AM913" s="133"/>
      <c r="AN913" s="133" t="s">
        <v>731</v>
      </c>
      <c r="AO913" s="133" t="s">
        <v>42</v>
      </c>
      <c r="AP913" s="133" t="s">
        <v>202</v>
      </c>
      <c r="AQ913" s="133" t="s">
        <v>126</v>
      </c>
      <c r="AR913" s="137"/>
      <c r="AS913" s="137"/>
      <c r="AT913" s="137"/>
      <c r="AU913" s="133">
        <v>1001856489</v>
      </c>
      <c r="AV913" s="133" t="s">
        <v>4813</v>
      </c>
      <c r="AW913" s="133" t="s">
        <v>4814</v>
      </c>
      <c r="AX913" s="138" t="s">
        <v>8179</v>
      </c>
      <c r="AY913" s="138"/>
      <c r="AZ913" s="138"/>
      <c r="BA913" s="138"/>
      <c r="BB913" s="138"/>
      <c r="BC913" s="300">
        <v>2026063379</v>
      </c>
      <c r="BD913" s="300" t="s">
        <v>9752</v>
      </c>
      <c r="BE913" s="138"/>
    </row>
    <row r="914" spans="1:57" s="140" customFormat="1" ht="12" customHeight="1">
      <c r="A914" s="119">
        <v>2014</v>
      </c>
      <c r="B914" s="142" t="s">
        <v>138</v>
      </c>
      <c r="C914" s="119" t="s">
        <v>4438</v>
      </c>
      <c r="D914" s="131">
        <v>5700181664</v>
      </c>
      <c r="E914" s="131" t="str">
        <f t="shared" si="44"/>
        <v>SIM</v>
      </c>
      <c r="F914" s="131" t="str">
        <f t="shared" si="45"/>
        <v>SIM</v>
      </c>
      <c r="G914" s="132">
        <v>41834</v>
      </c>
      <c r="H914" s="119" t="s">
        <v>87</v>
      </c>
      <c r="I914" s="119" t="s">
        <v>45</v>
      </c>
      <c r="J914" s="119">
        <v>192</v>
      </c>
      <c r="K914" s="119">
        <v>448</v>
      </c>
      <c r="L914" s="119">
        <v>8</v>
      </c>
      <c r="M914" s="119">
        <v>8</v>
      </c>
      <c r="N914" s="119">
        <v>16</v>
      </c>
      <c r="O914" s="119" t="s">
        <v>43</v>
      </c>
      <c r="P914" s="119" t="s">
        <v>43</v>
      </c>
      <c r="Q914" s="133" t="s">
        <v>46</v>
      </c>
      <c r="R914" s="134" t="s">
        <v>18</v>
      </c>
      <c r="S914" s="134" t="s">
        <v>8851</v>
      </c>
      <c r="T914" s="134" t="s">
        <v>63</v>
      </c>
      <c r="U914" s="119">
        <v>11</v>
      </c>
      <c r="V914" s="134" t="s">
        <v>4642</v>
      </c>
      <c r="W914" s="135" t="s">
        <v>4643</v>
      </c>
      <c r="X914" s="136" t="str">
        <f t="shared" si="46"/>
        <v>11071ALSCO</v>
      </c>
      <c r="Y914" s="137" t="s">
        <v>4644</v>
      </c>
      <c r="Z914" s="119" t="s">
        <v>394</v>
      </c>
      <c r="AA914" s="119" t="s">
        <v>395</v>
      </c>
      <c r="AB914" s="131" t="s">
        <v>4645</v>
      </c>
      <c r="AC914" s="119" t="s">
        <v>87</v>
      </c>
      <c r="AD914" s="119" t="s">
        <v>42</v>
      </c>
      <c r="AE914" s="119" t="s">
        <v>397</v>
      </c>
      <c r="AF914" s="119" t="s">
        <v>398</v>
      </c>
      <c r="AG914" s="119" t="s">
        <v>3666</v>
      </c>
      <c r="AH914" s="119"/>
      <c r="AI914" s="119" t="s">
        <v>4646</v>
      </c>
      <c r="AJ914" s="133" t="s">
        <v>123</v>
      </c>
      <c r="AK914" s="133" t="s">
        <v>124</v>
      </c>
      <c r="AL914" s="133"/>
      <c r="AM914" s="133"/>
      <c r="AN914" s="133" t="s">
        <v>42</v>
      </c>
      <c r="AO914" s="133" t="s">
        <v>42</v>
      </c>
      <c r="AP914" s="133" t="s">
        <v>81</v>
      </c>
      <c r="AQ914" s="133" t="s">
        <v>71</v>
      </c>
      <c r="AR914" s="137"/>
      <c r="AS914" s="137"/>
      <c r="AT914" s="137"/>
      <c r="AU914" s="133">
        <v>1002064888</v>
      </c>
      <c r="AV914" s="133" t="s">
        <v>4647</v>
      </c>
      <c r="AW914" s="133" t="s">
        <v>4648</v>
      </c>
      <c r="AX914" s="138"/>
      <c r="AY914" s="138"/>
      <c r="AZ914" s="138"/>
      <c r="BA914" s="138"/>
      <c r="BB914" s="138"/>
      <c r="BC914" s="300">
        <v>1892063257</v>
      </c>
      <c r="BD914" s="300" t="s">
        <v>9753</v>
      </c>
      <c r="BE914" s="138"/>
    </row>
    <row r="915" spans="1:57" s="140" customFormat="1" ht="12" customHeight="1">
      <c r="A915" s="119">
        <v>2014</v>
      </c>
      <c r="B915" s="142" t="s">
        <v>138</v>
      </c>
      <c r="C915" s="119" t="s">
        <v>4438</v>
      </c>
      <c r="D915" s="131">
        <v>5700181663</v>
      </c>
      <c r="E915" s="131" t="str">
        <f t="shared" si="44"/>
        <v>SIM</v>
      </c>
      <c r="F915" s="131" t="str">
        <f t="shared" si="45"/>
        <v>SIM</v>
      </c>
      <c r="G915" s="132">
        <v>41801</v>
      </c>
      <c r="H915" s="119" t="s">
        <v>87</v>
      </c>
      <c r="I915" s="119" t="s">
        <v>45</v>
      </c>
      <c r="J915" s="119">
        <v>192</v>
      </c>
      <c r="K915" s="119">
        <v>448</v>
      </c>
      <c r="L915" s="119">
        <v>8</v>
      </c>
      <c r="M915" s="119">
        <v>8</v>
      </c>
      <c r="N915" s="119">
        <v>16</v>
      </c>
      <c r="O915" s="119" t="s">
        <v>43</v>
      </c>
      <c r="P915" s="119" t="s">
        <v>43</v>
      </c>
      <c r="Q915" s="133" t="s">
        <v>46</v>
      </c>
      <c r="R915" s="134" t="s">
        <v>18</v>
      </c>
      <c r="S915" s="134" t="s">
        <v>8851</v>
      </c>
      <c r="T915" s="134" t="s">
        <v>63</v>
      </c>
      <c r="U915" s="119">
        <v>11</v>
      </c>
      <c r="V915" s="134" t="s">
        <v>4642</v>
      </c>
      <c r="W915" s="135" t="s">
        <v>4649</v>
      </c>
      <c r="X915" s="136" t="str">
        <f t="shared" si="46"/>
        <v>11071ALSCS</v>
      </c>
      <c r="Y915" s="137" t="s">
        <v>4650</v>
      </c>
      <c r="Z915" s="119" t="s">
        <v>394</v>
      </c>
      <c r="AA915" s="119" t="s">
        <v>395</v>
      </c>
      <c r="AB915" s="131" t="s">
        <v>4651</v>
      </c>
      <c r="AC915" s="119" t="s">
        <v>87</v>
      </c>
      <c r="AD915" s="119" t="s">
        <v>42</v>
      </c>
      <c r="AE915" s="119" t="s">
        <v>397</v>
      </c>
      <c r="AF915" s="119" t="s">
        <v>398</v>
      </c>
      <c r="AG915" s="119" t="s">
        <v>3666</v>
      </c>
      <c r="AH915" s="119"/>
      <c r="AI915" s="119" t="s">
        <v>4646</v>
      </c>
      <c r="AJ915" s="133" t="s">
        <v>123</v>
      </c>
      <c r="AK915" s="133" t="s">
        <v>124</v>
      </c>
      <c r="AL915" s="133"/>
      <c r="AM915" s="133"/>
      <c r="AN915" s="133" t="s">
        <v>42</v>
      </c>
      <c r="AO915" s="133" t="s">
        <v>42</v>
      </c>
      <c r="AP915" s="133" t="s">
        <v>81</v>
      </c>
      <c r="AQ915" s="133" t="s">
        <v>71</v>
      </c>
      <c r="AR915" s="137"/>
      <c r="AS915" s="137"/>
      <c r="AT915" s="137"/>
      <c r="AU915" s="133">
        <v>1002063784</v>
      </c>
      <c r="AV915" s="133" t="s">
        <v>4652</v>
      </c>
      <c r="AW915" s="133" t="s">
        <v>4653</v>
      </c>
      <c r="AX915" s="138"/>
      <c r="AY915" s="138"/>
      <c r="AZ915" s="138"/>
      <c r="BA915" s="138"/>
      <c r="BB915" s="138"/>
      <c r="BC915" s="300">
        <v>1892063257</v>
      </c>
      <c r="BD915" s="300" t="s">
        <v>9754</v>
      </c>
      <c r="BE915" s="138"/>
    </row>
    <row r="916" spans="1:57" s="140" customFormat="1" ht="12" customHeight="1">
      <c r="A916" s="119">
        <v>2014</v>
      </c>
      <c r="B916" s="142" t="s">
        <v>138</v>
      </c>
      <c r="C916" s="119" t="s">
        <v>4438</v>
      </c>
      <c r="D916" s="131">
        <v>5700178011</v>
      </c>
      <c r="E916" s="131" t="str">
        <f t="shared" si="44"/>
        <v>SIM</v>
      </c>
      <c r="F916" s="131" t="str">
        <f t="shared" si="45"/>
        <v>SIM</v>
      </c>
      <c r="G916" s="132">
        <v>41799</v>
      </c>
      <c r="H916" s="119" t="s">
        <v>44</v>
      </c>
      <c r="I916" s="119" t="s">
        <v>62</v>
      </c>
      <c r="J916" s="119">
        <v>192</v>
      </c>
      <c r="K916" s="119">
        <v>432</v>
      </c>
      <c r="L916" s="119">
        <v>4</v>
      </c>
      <c r="M916" s="119">
        <v>4</v>
      </c>
      <c r="N916" s="119">
        <v>32</v>
      </c>
      <c r="O916" s="119" t="s">
        <v>43</v>
      </c>
      <c r="P916" s="119" t="s">
        <v>43</v>
      </c>
      <c r="Q916" s="133" t="s">
        <v>43</v>
      </c>
      <c r="R916" s="134" t="s">
        <v>18</v>
      </c>
      <c r="S916" s="134" t="s">
        <v>8851</v>
      </c>
      <c r="T916" s="134" t="s">
        <v>63</v>
      </c>
      <c r="U916" s="119">
        <v>11</v>
      </c>
      <c r="V916" s="134" t="s">
        <v>5060</v>
      </c>
      <c r="W916" s="135" t="s">
        <v>5061</v>
      </c>
      <c r="X916" s="136" t="str">
        <f t="shared" si="46"/>
        <v>11584NJSFU</v>
      </c>
      <c r="Y916" s="137" t="s">
        <v>5062</v>
      </c>
      <c r="Z916" s="119" t="s">
        <v>5063</v>
      </c>
      <c r="AA916" s="119" t="s">
        <v>5016</v>
      </c>
      <c r="AB916" s="131" t="s">
        <v>5064</v>
      </c>
      <c r="AC916" s="119" t="s">
        <v>87</v>
      </c>
      <c r="AD916" s="119" t="s">
        <v>42</v>
      </c>
      <c r="AE916" s="119" t="s">
        <v>5065</v>
      </c>
      <c r="AF916" s="119" t="s">
        <v>501</v>
      </c>
      <c r="AG916" s="119" t="s">
        <v>1170</v>
      </c>
      <c r="AH916" s="119"/>
      <c r="AI916" s="133" t="s">
        <v>1043</v>
      </c>
      <c r="AJ916" s="133" t="s">
        <v>124</v>
      </c>
      <c r="AK916" s="133" t="s">
        <v>123</v>
      </c>
      <c r="AL916" s="133"/>
      <c r="AM916" s="133"/>
      <c r="AN916" s="133" t="s">
        <v>42</v>
      </c>
      <c r="AO916" s="133" t="s">
        <v>42</v>
      </c>
      <c r="AP916" s="133" t="s">
        <v>812</v>
      </c>
      <c r="AQ916" s="133" t="s">
        <v>71</v>
      </c>
      <c r="AR916" s="137"/>
      <c r="AS916" s="137"/>
      <c r="AT916" s="137"/>
      <c r="AU916" s="133">
        <v>1003668213</v>
      </c>
      <c r="AV916" s="133" t="s">
        <v>5066</v>
      </c>
      <c r="AW916" s="133" t="s">
        <v>5067</v>
      </c>
      <c r="AX916" s="138" t="s">
        <v>8179</v>
      </c>
      <c r="AY916" s="138"/>
      <c r="AZ916" s="138"/>
      <c r="BA916" s="138"/>
      <c r="BB916" s="138"/>
      <c r="BC916" s="300">
        <v>2026063379</v>
      </c>
      <c r="BD916" s="300" t="s">
        <v>9755</v>
      </c>
      <c r="BE916" s="138"/>
    </row>
    <row r="917" spans="1:57" s="140" customFormat="1" ht="12" customHeight="1">
      <c r="A917" s="119">
        <v>2014</v>
      </c>
      <c r="B917" s="142" t="s">
        <v>138</v>
      </c>
      <c r="C917" s="119" t="s">
        <v>4438</v>
      </c>
      <c r="D917" s="131">
        <v>5700178004</v>
      </c>
      <c r="E917" s="131" t="str">
        <f t="shared" si="44"/>
        <v>SIM</v>
      </c>
      <c r="F917" s="131" t="str">
        <f t="shared" si="45"/>
        <v>SIM</v>
      </c>
      <c r="G917" s="132">
        <v>41899</v>
      </c>
      <c r="H917" s="119" t="s">
        <v>44</v>
      </c>
      <c r="I917" s="119" t="s">
        <v>62</v>
      </c>
      <c r="J917" s="119">
        <v>192</v>
      </c>
      <c r="K917" s="119">
        <v>432</v>
      </c>
      <c r="L917" s="119">
        <v>4</v>
      </c>
      <c r="M917" s="119">
        <v>4</v>
      </c>
      <c r="N917" s="119">
        <v>32</v>
      </c>
      <c r="O917" s="119" t="s">
        <v>43</v>
      </c>
      <c r="P917" s="119" t="s">
        <v>43</v>
      </c>
      <c r="Q917" s="133" t="s">
        <v>43</v>
      </c>
      <c r="R917" s="134" t="s">
        <v>18</v>
      </c>
      <c r="S917" s="134" t="s">
        <v>8851</v>
      </c>
      <c r="T917" s="134" t="s">
        <v>63</v>
      </c>
      <c r="U917" s="119">
        <v>19</v>
      </c>
      <c r="V917" s="134">
        <v>13633</v>
      </c>
      <c r="W917" s="135" t="s">
        <v>5157</v>
      </c>
      <c r="X917" s="136" t="str">
        <f t="shared" si="46"/>
        <v>13633NSSNR</v>
      </c>
      <c r="Y917" s="137" t="s">
        <v>10730</v>
      </c>
      <c r="Z917" s="119" t="s">
        <v>5158</v>
      </c>
      <c r="AA917" s="119" t="s">
        <v>5159</v>
      </c>
      <c r="AB917" s="131" t="s">
        <v>5160</v>
      </c>
      <c r="AC917" s="119" t="s">
        <v>87</v>
      </c>
      <c r="AD917" s="119" t="s">
        <v>42</v>
      </c>
      <c r="AE917" s="119" t="s">
        <v>3880</v>
      </c>
      <c r="AF917" s="119" t="s">
        <v>109</v>
      </c>
      <c r="AG917" s="119" t="s">
        <v>110</v>
      </c>
      <c r="AH917" s="119"/>
      <c r="AI917" s="119" t="s">
        <v>1982</v>
      </c>
      <c r="AJ917" s="133" t="s">
        <v>58</v>
      </c>
      <c r="AK917" s="133" t="s">
        <v>57</v>
      </c>
      <c r="AL917" s="133"/>
      <c r="AM917" s="133"/>
      <c r="AN917" s="133" t="s">
        <v>42</v>
      </c>
      <c r="AO917" s="133" t="s">
        <v>125</v>
      </c>
      <c r="AP917" s="133" t="s">
        <v>183</v>
      </c>
      <c r="AQ917" s="133" t="s">
        <v>71</v>
      </c>
      <c r="AR917" s="137"/>
      <c r="AS917" s="137"/>
      <c r="AT917" s="137" t="s">
        <v>5161</v>
      </c>
      <c r="AU917" s="133">
        <v>1003670447</v>
      </c>
      <c r="AV917" s="133" t="s">
        <v>5162</v>
      </c>
      <c r="AW917" s="133" t="s">
        <v>5163</v>
      </c>
      <c r="AX917" s="138" t="s">
        <v>8179</v>
      </c>
      <c r="AY917" s="138"/>
      <c r="AZ917" s="138"/>
      <c r="BA917" s="138"/>
      <c r="BB917" s="138"/>
      <c r="BC917" s="300">
        <v>2026063379</v>
      </c>
      <c r="BD917" s="300" t="s">
        <v>10593</v>
      </c>
      <c r="BE917" s="138"/>
    </row>
    <row r="918" spans="1:57" s="140" customFormat="1" ht="12" customHeight="1">
      <c r="A918" s="119">
        <v>2014</v>
      </c>
      <c r="B918" s="142" t="s">
        <v>138</v>
      </c>
      <c r="C918" s="119" t="s">
        <v>4438</v>
      </c>
      <c r="D918" s="131">
        <v>5700150176</v>
      </c>
      <c r="E918" s="131" t="str">
        <f t="shared" si="44"/>
        <v>SIM</v>
      </c>
      <c r="F918" s="131" t="str">
        <f t="shared" si="45"/>
        <v>SIM</v>
      </c>
      <c r="G918" s="132">
        <v>41891</v>
      </c>
      <c r="H918" s="119" t="s">
        <v>87</v>
      </c>
      <c r="I918" s="119" t="s">
        <v>45</v>
      </c>
      <c r="J918" s="119">
        <v>192</v>
      </c>
      <c r="K918" s="119">
        <v>448</v>
      </c>
      <c r="L918" s="119">
        <v>8</v>
      </c>
      <c r="M918" s="119">
        <v>8</v>
      </c>
      <c r="N918" s="119">
        <v>16</v>
      </c>
      <c r="O918" s="119" t="s">
        <v>43</v>
      </c>
      <c r="P918" s="119" t="s">
        <v>43</v>
      </c>
      <c r="Q918" s="133" t="s">
        <v>46</v>
      </c>
      <c r="R918" s="134" t="s">
        <v>18</v>
      </c>
      <c r="S918" s="134" t="s">
        <v>8851</v>
      </c>
      <c r="T918" s="134" t="s">
        <v>63</v>
      </c>
      <c r="U918" s="119">
        <v>19</v>
      </c>
      <c r="V918" s="134" t="s">
        <v>3783</v>
      </c>
      <c r="W918" s="135" t="s">
        <v>4932</v>
      </c>
      <c r="X918" s="136" t="str">
        <f t="shared" si="46"/>
        <v>11474VRSPB</v>
      </c>
      <c r="Y918" s="137" t="s">
        <v>10733</v>
      </c>
      <c r="Z918" s="119" t="s">
        <v>1595</v>
      </c>
      <c r="AA918" s="119" t="s">
        <v>1596</v>
      </c>
      <c r="AB918" s="131" t="s">
        <v>4933</v>
      </c>
      <c r="AC918" s="119" t="s">
        <v>87</v>
      </c>
      <c r="AD918" s="119" t="s">
        <v>42</v>
      </c>
      <c r="AE918" s="119" t="s">
        <v>1598</v>
      </c>
      <c r="AF918" s="119" t="s">
        <v>89</v>
      </c>
      <c r="AG918" s="119" t="s">
        <v>90</v>
      </c>
      <c r="AH918" s="119"/>
      <c r="AI918" s="133" t="s">
        <v>91</v>
      </c>
      <c r="AJ918" s="133" t="s">
        <v>58</v>
      </c>
      <c r="AK918" s="133" t="s">
        <v>57</v>
      </c>
      <c r="AL918" s="133"/>
      <c r="AM918" s="133"/>
      <c r="AN918" s="133" t="s">
        <v>731</v>
      </c>
      <c r="AO918" s="133" t="s">
        <v>42</v>
      </c>
      <c r="AP918" s="133" t="s">
        <v>183</v>
      </c>
      <c r="AQ918" s="133" t="s">
        <v>71</v>
      </c>
      <c r="AR918" s="137"/>
      <c r="AS918" s="137"/>
      <c r="AT918" s="137"/>
      <c r="AU918" s="133">
        <v>1003670846</v>
      </c>
      <c r="AV918" s="133" t="s">
        <v>4934</v>
      </c>
      <c r="AW918" s="133" t="s">
        <v>4935</v>
      </c>
      <c r="AX918" s="138"/>
      <c r="AY918" s="138"/>
      <c r="AZ918" s="138"/>
      <c r="BA918" s="138"/>
      <c r="BB918" s="138"/>
      <c r="BC918" s="300">
        <v>1892063257</v>
      </c>
      <c r="BD918" s="300" t="s">
        <v>9756</v>
      </c>
      <c r="BE918" s="138"/>
    </row>
    <row r="919" spans="1:57" s="140" customFormat="1" ht="12" customHeight="1">
      <c r="A919" s="119">
        <v>2014</v>
      </c>
      <c r="B919" s="142" t="s">
        <v>138</v>
      </c>
      <c r="C919" s="119" t="s">
        <v>4438</v>
      </c>
      <c r="D919" s="131">
        <v>5700177629</v>
      </c>
      <c r="E919" s="131" t="str">
        <f t="shared" si="44"/>
        <v>SIM</v>
      </c>
      <c r="F919" s="131" t="str">
        <f t="shared" si="45"/>
        <v>SIM</v>
      </c>
      <c r="G919" s="132">
        <v>41800</v>
      </c>
      <c r="H919" s="119" t="s">
        <v>44</v>
      </c>
      <c r="I919" s="119" t="s">
        <v>62</v>
      </c>
      <c r="J919" s="119">
        <v>192</v>
      </c>
      <c r="K919" s="119">
        <v>432</v>
      </c>
      <c r="L919" s="119">
        <v>4</v>
      </c>
      <c r="M919" s="119">
        <v>4</v>
      </c>
      <c r="N919" s="119">
        <v>32</v>
      </c>
      <c r="O919" s="119" t="s">
        <v>43</v>
      </c>
      <c r="P919" s="119" t="s">
        <v>43</v>
      </c>
      <c r="Q919" s="133" t="s">
        <v>43</v>
      </c>
      <c r="R919" s="134" t="s">
        <v>18</v>
      </c>
      <c r="S919" s="134" t="s">
        <v>8851</v>
      </c>
      <c r="T919" s="134" t="s">
        <v>63</v>
      </c>
      <c r="U919" s="119">
        <v>18</v>
      </c>
      <c r="V919" s="134" t="s">
        <v>4654</v>
      </c>
      <c r="W919" s="135" t="s">
        <v>4655</v>
      </c>
      <c r="X919" s="136" t="str">
        <f t="shared" si="46"/>
        <v>11081BCSQP</v>
      </c>
      <c r="Y919" s="137" t="s">
        <v>4656</v>
      </c>
      <c r="Z919" s="119" t="s">
        <v>2152</v>
      </c>
      <c r="AA919" s="119" t="s">
        <v>295</v>
      </c>
      <c r="AB919" s="131" t="s">
        <v>4657</v>
      </c>
      <c r="AC919" s="119" t="s">
        <v>52</v>
      </c>
      <c r="AD919" s="119" t="s">
        <v>42</v>
      </c>
      <c r="AE919" s="119" t="s">
        <v>2154</v>
      </c>
      <c r="AF919" s="119" t="s">
        <v>54</v>
      </c>
      <c r="AG919" s="119" t="s">
        <v>55</v>
      </c>
      <c r="AH919" s="119"/>
      <c r="AI919" s="119" t="s">
        <v>613</v>
      </c>
      <c r="AJ919" s="133" t="s">
        <v>57</v>
      </c>
      <c r="AK919" s="133" t="s">
        <v>58</v>
      </c>
      <c r="AL919" s="133"/>
      <c r="AM919" s="133"/>
      <c r="AN919" s="133" t="s">
        <v>42</v>
      </c>
      <c r="AO919" s="133" t="s">
        <v>42</v>
      </c>
      <c r="AP919" s="133" t="s">
        <v>70</v>
      </c>
      <c r="AQ919" s="133" t="s">
        <v>71</v>
      </c>
      <c r="AR919" s="137"/>
      <c r="AS919" s="137"/>
      <c r="AT919" s="137"/>
      <c r="AU919" s="133">
        <v>1003666792</v>
      </c>
      <c r="AV919" s="133" t="s">
        <v>4658</v>
      </c>
      <c r="AW919" s="133" t="s">
        <v>4659</v>
      </c>
      <c r="AX919" s="138" t="s">
        <v>8179</v>
      </c>
      <c r="AY919" s="138"/>
      <c r="AZ919" s="138"/>
      <c r="BA919" s="138"/>
      <c r="BB919" s="138"/>
      <c r="BC919" s="300">
        <v>2026063379</v>
      </c>
      <c r="BD919" s="300" t="s">
        <v>9757</v>
      </c>
      <c r="BE919" s="138"/>
    </row>
    <row r="920" spans="1:57" s="140" customFormat="1" ht="12" customHeight="1">
      <c r="A920" s="119">
        <v>2014</v>
      </c>
      <c r="B920" s="142" t="s">
        <v>138</v>
      </c>
      <c r="C920" s="119" t="s">
        <v>4438</v>
      </c>
      <c r="D920" s="131">
        <v>5700136732</v>
      </c>
      <c r="E920" s="131" t="str">
        <f t="shared" ref="E920:E983" si="47">IF(G920="","","SIM")</f>
        <v>SIM</v>
      </c>
      <c r="F920" s="131" t="str">
        <f t="shared" ref="F920:F983" si="48">IF(G920="","","SIM")</f>
        <v>SIM</v>
      </c>
      <c r="G920" s="132">
        <v>41836</v>
      </c>
      <c r="H920" s="119" t="s">
        <v>44</v>
      </c>
      <c r="I920" s="119" t="s">
        <v>62</v>
      </c>
      <c r="J920" s="119">
        <v>192</v>
      </c>
      <c r="K920" s="119">
        <v>432</v>
      </c>
      <c r="L920" s="119">
        <v>4</v>
      </c>
      <c r="M920" s="119">
        <v>4</v>
      </c>
      <c r="N920" s="119">
        <v>32</v>
      </c>
      <c r="O920" s="119" t="s">
        <v>43</v>
      </c>
      <c r="P920" s="119" t="s">
        <v>43</v>
      </c>
      <c r="Q920" s="133" t="s">
        <v>43</v>
      </c>
      <c r="R920" s="134" t="s">
        <v>18</v>
      </c>
      <c r="S920" s="134" t="s">
        <v>8851</v>
      </c>
      <c r="T920" s="134" t="s">
        <v>63</v>
      </c>
      <c r="U920" s="119">
        <v>12</v>
      </c>
      <c r="V920" s="134" t="s">
        <v>4677</v>
      </c>
      <c r="W920" s="135" t="s">
        <v>4678</v>
      </c>
      <c r="X920" s="136" t="str">
        <f t="shared" ref="X920:X983" si="49">V920&amp;AA920&amp;W920</f>
        <v>11150AATBL</v>
      </c>
      <c r="Y920" s="137" t="s">
        <v>4679</v>
      </c>
      <c r="Z920" s="119" t="s">
        <v>4435</v>
      </c>
      <c r="AA920" s="119" t="s">
        <v>3877</v>
      </c>
      <c r="AB920" s="131" t="s">
        <v>4680</v>
      </c>
      <c r="AC920" s="119" t="s">
        <v>348</v>
      </c>
      <c r="AD920" s="119" t="s">
        <v>42</v>
      </c>
      <c r="AE920" s="119" t="s">
        <v>4681</v>
      </c>
      <c r="AF920" s="119" t="s">
        <v>744</v>
      </c>
      <c r="AG920" s="119" t="s">
        <v>745</v>
      </c>
      <c r="AH920" s="119"/>
      <c r="AI920" s="119" t="s">
        <v>1124</v>
      </c>
      <c r="AJ920" s="133" t="s">
        <v>57</v>
      </c>
      <c r="AK920" s="133" t="s">
        <v>58</v>
      </c>
      <c r="AL920" s="133"/>
      <c r="AM920" s="133"/>
      <c r="AN920" s="133" t="s">
        <v>42</v>
      </c>
      <c r="AO920" s="133" t="s">
        <v>42</v>
      </c>
      <c r="AP920" s="133" t="s">
        <v>70</v>
      </c>
      <c r="AQ920" s="133" t="s">
        <v>126</v>
      </c>
      <c r="AR920" s="137"/>
      <c r="AS920" s="137"/>
      <c r="AT920" s="137"/>
      <c r="AU920" s="145">
        <v>1003670439</v>
      </c>
      <c r="AV920" s="133" t="s">
        <v>4682</v>
      </c>
      <c r="AW920" s="133" t="s">
        <v>4683</v>
      </c>
      <c r="AX920" s="138" t="s">
        <v>8179</v>
      </c>
      <c r="AY920" s="138"/>
      <c r="AZ920" s="138"/>
      <c r="BA920" s="138"/>
      <c r="BB920" s="138"/>
      <c r="BC920" s="300">
        <v>2026063379</v>
      </c>
      <c r="BD920" s="300" t="s">
        <v>9758</v>
      </c>
      <c r="BE920" s="138"/>
    </row>
    <row r="921" spans="1:57" s="140" customFormat="1" ht="12" customHeight="1">
      <c r="A921" s="119">
        <v>2014</v>
      </c>
      <c r="B921" s="142" t="s">
        <v>138</v>
      </c>
      <c r="C921" s="119" t="s">
        <v>4438</v>
      </c>
      <c r="D921" s="131">
        <v>5700177621</v>
      </c>
      <c r="E921" s="131" t="str">
        <f t="shared" si="47"/>
        <v>SIM</v>
      </c>
      <c r="F921" s="131" t="str">
        <f t="shared" si="48"/>
        <v>SIM</v>
      </c>
      <c r="G921" s="132">
        <v>41796</v>
      </c>
      <c r="H921" s="119" t="s">
        <v>44</v>
      </c>
      <c r="I921" s="119" t="s">
        <v>62</v>
      </c>
      <c r="J921" s="119">
        <v>192</v>
      </c>
      <c r="K921" s="119">
        <v>432</v>
      </c>
      <c r="L921" s="119">
        <v>4</v>
      </c>
      <c r="M921" s="119">
        <v>4</v>
      </c>
      <c r="N921" s="119">
        <v>32</v>
      </c>
      <c r="O921" s="119" t="s">
        <v>43</v>
      </c>
      <c r="P921" s="119" t="s">
        <v>43</v>
      </c>
      <c r="Q921" s="133" t="s">
        <v>43</v>
      </c>
      <c r="R921" s="134" t="s">
        <v>18</v>
      </c>
      <c r="S921" s="134" t="s">
        <v>8851</v>
      </c>
      <c r="T921" s="134" t="s">
        <v>63</v>
      </c>
      <c r="U921" s="119">
        <v>12</v>
      </c>
      <c r="V921" s="134" t="s">
        <v>4059</v>
      </c>
      <c r="W921" s="135" t="s">
        <v>4660</v>
      </c>
      <c r="X921" s="136" t="str">
        <f t="shared" si="49"/>
        <v>11124MITKW</v>
      </c>
      <c r="Y921" s="137" t="s">
        <v>4661</v>
      </c>
      <c r="Z921" s="119" t="s">
        <v>2174</v>
      </c>
      <c r="AA921" s="119" t="s">
        <v>2175</v>
      </c>
      <c r="AB921" s="131" t="s">
        <v>4662</v>
      </c>
      <c r="AC921" s="119" t="s">
        <v>52</v>
      </c>
      <c r="AD921" s="119" t="s">
        <v>42</v>
      </c>
      <c r="AE921" s="119" t="s">
        <v>2177</v>
      </c>
      <c r="AF921" s="119" t="s">
        <v>78</v>
      </c>
      <c r="AG921" s="119" t="s">
        <v>79</v>
      </c>
      <c r="AH921" s="119"/>
      <c r="AI921" s="133" t="s">
        <v>1230</v>
      </c>
      <c r="AJ921" s="133" t="s">
        <v>57</v>
      </c>
      <c r="AK921" s="133" t="s">
        <v>58</v>
      </c>
      <c r="AL921" s="133"/>
      <c r="AM921" s="133"/>
      <c r="AN921" s="133" t="s">
        <v>42</v>
      </c>
      <c r="AO921" s="133" t="s">
        <v>42</v>
      </c>
      <c r="AP921" s="133" t="s">
        <v>70</v>
      </c>
      <c r="AQ921" s="133" t="s">
        <v>126</v>
      </c>
      <c r="AR921" s="137"/>
      <c r="AS921" s="137"/>
      <c r="AT921" s="137"/>
      <c r="AU921" s="145">
        <v>1003667179</v>
      </c>
      <c r="AV921" s="133" t="s">
        <v>4663</v>
      </c>
      <c r="AW921" s="133" t="s">
        <v>4664</v>
      </c>
      <c r="AX921" s="138" t="s">
        <v>8179</v>
      </c>
      <c r="AY921" s="138"/>
      <c r="AZ921" s="138"/>
      <c r="BA921" s="138"/>
      <c r="BB921" s="138"/>
      <c r="BC921" s="300">
        <v>2026063379</v>
      </c>
      <c r="BD921" s="300" t="s">
        <v>9759</v>
      </c>
      <c r="BE921" s="138"/>
    </row>
    <row r="922" spans="1:57" s="140" customFormat="1" ht="12" customHeight="1">
      <c r="A922" s="119">
        <v>2014</v>
      </c>
      <c r="B922" s="142" t="s">
        <v>138</v>
      </c>
      <c r="C922" s="119" t="s">
        <v>4438</v>
      </c>
      <c r="D922" s="131">
        <v>5700207754</v>
      </c>
      <c r="E922" s="131" t="str">
        <f t="shared" si="47"/>
        <v>SIM</v>
      </c>
      <c r="F922" s="131" t="str">
        <f t="shared" si="48"/>
        <v>SIM</v>
      </c>
      <c r="G922" s="132">
        <v>41939</v>
      </c>
      <c r="H922" s="119" t="s">
        <v>44</v>
      </c>
      <c r="I922" s="119" t="s">
        <v>62</v>
      </c>
      <c r="J922" s="119">
        <v>192</v>
      </c>
      <c r="K922" s="119">
        <v>432</v>
      </c>
      <c r="L922" s="119">
        <v>4</v>
      </c>
      <c r="M922" s="119">
        <v>4</v>
      </c>
      <c r="N922" s="119">
        <v>32</v>
      </c>
      <c r="O922" s="119" t="s">
        <v>43</v>
      </c>
      <c r="P922" s="119" t="s">
        <v>43</v>
      </c>
      <c r="Q922" s="133" t="s">
        <v>43</v>
      </c>
      <c r="R922" s="134" t="s">
        <v>18</v>
      </c>
      <c r="S922" s="134" t="s">
        <v>8851</v>
      </c>
      <c r="T922" s="134" t="s">
        <v>63</v>
      </c>
      <c r="U922" s="119">
        <v>12</v>
      </c>
      <c r="V922" s="134" t="s">
        <v>4059</v>
      </c>
      <c r="W922" s="135" t="s">
        <v>4665</v>
      </c>
      <c r="X922" s="136" t="str">
        <f t="shared" si="49"/>
        <v>11124MITLA</v>
      </c>
      <c r="Y922" s="137" t="s">
        <v>4666</v>
      </c>
      <c r="Z922" s="119" t="s">
        <v>2174</v>
      </c>
      <c r="AA922" s="119" t="s">
        <v>2175</v>
      </c>
      <c r="AB922" s="131" t="s">
        <v>4667</v>
      </c>
      <c r="AC922" s="119" t="s">
        <v>52</v>
      </c>
      <c r="AD922" s="119" t="s">
        <v>42</v>
      </c>
      <c r="AE922" s="119" t="s">
        <v>2177</v>
      </c>
      <c r="AF922" s="119" t="s">
        <v>78</v>
      </c>
      <c r="AG922" s="119" t="s">
        <v>79</v>
      </c>
      <c r="AH922" s="119"/>
      <c r="AI922" s="119" t="s">
        <v>4668</v>
      </c>
      <c r="AJ922" s="133" t="s">
        <v>57</v>
      </c>
      <c r="AK922" s="133" t="s">
        <v>58</v>
      </c>
      <c r="AL922" s="133"/>
      <c r="AM922" s="133"/>
      <c r="AN922" s="133" t="s">
        <v>42</v>
      </c>
      <c r="AO922" s="133" t="s">
        <v>42</v>
      </c>
      <c r="AP922" s="133" t="s">
        <v>70</v>
      </c>
      <c r="AQ922" s="133" t="s">
        <v>71</v>
      </c>
      <c r="AR922" s="137"/>
      <c r="AS922" s="137"/>
      <c r="AT922" s="137"/>
      <c r="AU922" s="145">
        <v>1003667187</v>
      </c>
      <c r="AV922" s="133" t="s">
        <v>4669</v>
      </c>
      <c r="AW922" s="133" t="s">
        <v>4670</v>
      </c>
      <c r="AX922" s="138" t="s">
        <v>8179</v>
      </c>
      <c r="AY922" s="138"/>
      <c r="AZ922" s="138"/>
      <c r="BA922" s="138"/>
      <c r="BB922" s="138"/>
      <c r="BC922" s="300">
        <v>2026063379</v>
      </c>
      <c r="BD922" s="300" t="s">
        <v>9760</v>
      </c>
      <c r="BE922" s="138"/>
    </row>
    <row r="923" spans="1:57" s="140" customFormat="1" ht="12" customHeight="1">
      <c r="A923" s="119">
        <v>2014</v>
      </c>
      <c r="B923" s="142" t="s">
        <v>138</v>
      </c>
      <c r="C923" s="119" t="s">
        <v>4438</v>
      </c>
      <c r="D923" s="131">
        <v>5700223964</v>
      </c>
      <c r="E923" s="131" t="str">
        <f t="shared" si="47"/>
        <v>SIM</v>
      </c>
      <c r="F923" s="131" t="str">
        <f t="shared" si="48"/>
        <v>SIM</v>
      </c>
      <c r="G923" s="132">
        <v>41870</v>
      </c>
      <c r="H923" s="119" t="s">
        <v>44</v>
      </c>
      <c r="I923" s="119" t="s">
        <v>62</v>
      </c>
      <c r="J923" s="119">
        <v>192</v>
      </c>
      <c r="K923" s="119">
        <v>432</v>
      </c>
      <c r="L923" s="119">
        <v>4</v>
      </c>
      <c r="M923" s="119">
        <v>4</v>
      </c>
      <c r="N923" s="119">
        <v>32</v>
      </c>
      <c r="O923" s="119" t="s">
        <v>43</v>
      </c>
      <c r="P923" s="119" t="s">
        <v>43</v>
      </c>
      <c r="Q923" s="133" t="s">
        <v>43</v>
      </c>
      <c r="R923" s="134" t="s">
        <v>18</v>
      </c>
      <c r="S923" s="134" t="s">
        <v>8851</v>
      </c>
      <c r="T923" s="134" t="s">
        <v>63</v>
      </c>
      <c r="U923" s="119">
        <v>12</v>
      </c>
      <c r="V923" s="134" t="s">
        <v>5084</v>
      </c>
      <c r="W923" s="135" t="s">
        <v>5085</v>
      </c>
      <c r="X923" s="136" t="str">
        <f t="shared" si="49"/>
        <v>11661AMTTV</v>
      </c>
      <c r="Y923" s="137" t="s">
        <v>5086</v>
      </c>
      <c r="Z923" s="119" t="s">
        <v>5087</v>
      </c>
      <c r="AA923" s="119" t="s">
        <v>5088</v>
      </c>
      <c r="AB923" s="131" t="s">
        <v>5089</v>
      </c>
      <c r="AC923" s="119" t="s">
        <v>52</v>
      </c>
      <c r="AD923" s="119" t="s">
        <v>42</v>
      </c>
      <c r="AE923" s="119" t="s">
        <v>5090</v>
      </c>
      <c r="AF923" s="119" t="s">
        <v>78</v>
      </c>
      <c r="AG923" s="119" t="s">
        <v>79</v>
      </c>
      <c r="AH923" s="119"/>
      <c r="AI923" s="119" t="s">
        <v>1240</v>
      </c>
      <c r="AJ923" s="133" t="s">
        <v>57</v>
      </c>
      <c r="AK923" s="133" t="s">
        <v>58</v>
      </c>
      <c r="AL923" s="133"/>
      <c r="AM923" s="133"/>
      <c r="AN923" s="133" t="s">
        <v>42</v>
      </c>
      <c r="AO923" s="133" t="s">
        <v>42</v>
      </c>
      <c r="AP923" s="133" t="s">
        <v>70</v>
      </c>
      <c r="AQ923" s="133" t="s">
        <v>71</v>
      </c>
      <c r="AR923" s="137"/>
      <c r="AS923" s="137"/>
      <c r="AT923" s="137"/>
      <c r="AU923" s="145">
        <v>1003665389</v>
      </c>
      <c r="AV923" s="133" t="s">
        <v>5091</v>
      </c>
      <c r="AW923" s="133" t="s">
        <v>5092</v>
      </c>
      <c r="AX923" s="138" t="s">
        <v>8179</v>
      </c>
      <c r="AY923" s="138"/>
      <c r="AZ923" s="138"/>
      <c r="BA923" s="138"/>
      <c r="BB923" s="138"/>
      <c r="BC923" s="300">
        <v>2026063379</v>
      </c>
      <c r="BD923" s="300" t="s">
        <v>9761</v>
      </c>
      <c r="BE923" s="138"/>
    </row>
    <row r="924" spans="1:57" s="140" customFormat="1" ht="12" customHeight="1">
      <c r="A924" s="119">
        <v>2014</v>
      </c>
      <c r="B924" s="142" t="s">
        <v>138</v>
      </c>
      <c r="C924" s="119" t="s">
        <v>4438</v>
      </c>
      <c r="D924" s="131">
        <v>5700135871</v>
      </c>
      <c r="E924" s="131" t="str">
        <f t="shared" si="47"/>
        <v>SIM</v>
      </c>
      <c r="F924" s="131" t="str">
        <f t="shared" si="48"/>
        <v>SIM</v>
      </c>
      <c r="G924" s="132">
        <v>41835</v>
      </c>
      <c r="H924" s="119" t="s">
        <v>87</v>
      </c>
      <c r="I924" s="119" t="s">
        <v>45</v>
      </c>
      <c r="J924" s="119">
        <v>192</v>
      </c>
      <c r="K924" s="119">
        <v>448</v>
      </c>
      <c r="L924" s="119">
        <v>8</v>
      </c>
      <c r="M924" s="119">
        <v>8</v>
      </c>
      <c r="N924" s="119">
        <v>16</v>
      </c>
      <c r="O924" s="119" t="s">
        <v>43</v>
      </c>
      <c r="P924" s="119" t="s">
        <v>43</v>
      </c>
      <c r="Q924" s="133" t="s">
        <v>46</v>
      </c>
      <c r="R924" s="134" t="s">
        <v>18</v>
      </c>
      <c r="S924" s="134" t="s">
        <v>8851</v>
      </c>
      <c r="T924" s="134" t="s">
        <v>63</v>
      </c>
      <c r="U924" s="119">
        <v>19</v>
      </c>
      <c r="V924" s="134" t="s">
        <v>4671</v>
      </c>
      <c r="W924" s="135" t="s">
        <v>4672</v>
      </c>
      <c r="X924" s="136" t="str">
        <f t="shared" si="49"/>
        <v>11135DLURA</v>
      </c>
      <c r="Y924" s="137" t="s">
        <v>4673</v>
      </c>
      <c r="Z924" s="119" t="s">
        <v>444</v>
      </c>
      <c r="AA924" s="119" t="s">
        <v>455</v>
      </c>
      <c r="AB924" s="131" t="s">
        <v>4674</v>
      </c>
      <c r="AC924" s="119" t="s">
        <v>87</v>
      </c>
      <c r="AD924" s="119" t="s">
        <v>457</v>
      </c>
      <c r="AE924" s="119" t="s">
        <v>447</v>
      </c>
      <c r="AF924" s="119" t="s">
        <v>89</v>
      </c>
      <c r="AG924" s="119" t="s">
        <v>90</v>
      </c>
      <c r="AH924" s="119"/>
      <c r="AI924" s="133" t="s">
        <v>91</v>
      </c>
      <c r="AJ924" s="133" t="s">
        <v>58</v>
      </c>
      <c r="AK924" s="133" t="s">
        <v>57</v>
      </c>
      <c r="AL924" s="133"/>
      <c r="AM924" s="133"/>
      <c r="AN924" s="133" t="s">
        <v>42</v>
      </c>
      <c r="AO924" s="133" t="s">
        <v>42</v>
      </c>
      <c r="AP924" s="133">
        <v>1530</v>
      </c>
      <c r="AQ924" s="133" t="s">
        <v>126</v>
      </c>
      <c r="AR924" s="137"/>
      <c r="AS924" s="137"/>
      <c r="AT924" s="137"/>
      <c r="AU924" s="133">
        <v>1003667438</v>
      </c>
      <c r="AV924" s="133" t="s">
        <v>4675</v>
      </c>
      <c r="AW924" s="133" t="s">
        <v>4676</v>
      </c>
      <c r="AX924" s="138"/>
      <c r="AY924" s="138"/>
      <c r="AZ924" s="138"/>
      <c r="BA924" s="138"/>
      <c r="BB924" s="138"/>
      <c r="BC924" s="300">
        <v>1892063257</v>
      </c>
      <c r="BD924" s="300" t="s">
        <v>9762</v>
      </c>
      <c r="BE924" s="138"/>
    </row>
    <row r="925" spans="1:57" s="140" customFormat="1" ht="12" customHeight="1">
      <c r="A925" s="119">
        <v>2014</v>
      </c>
      <c r="B925" s="142" t="s">
        <v>138</v>
      </c>
      <c r="C925" s="119" t="s">
        <v>4438</v>
      </c>
      <c r="D925" s="131">
        <v>5700174041</v>
      </c>
      <c r="E925" s="131" t="str">
        <f t="shared" si="47"/>
        <v>SIM</v>
      </c>
      <c r="F925" s="131" t="str">
        <f t="shared" si="48"/>
        <v>SIM</v>
      </c>
      <c r="G925" s="132">
        <v>41948</v>
      </c>
      <c r="H925" s="119" t="s">
        <v>8374</v>
      </c>
      <c r="I925" s="119" t="s">
        <v>62</v>
      </c>
      <c r="J925" s="119">
        <v>192</v>
      </c>
      <c r="K925" s="119">
        <v>432</v>
      </c>
      <c r="L925" s="119">
        <v>4</v>
      </c>
      <c r="M925" s="119">
        <v>4</v>
      </c>
      <c r="N925" s="119">
        <v>24</v>
      </c>
      <c r="O925" s="119" t="s">
        <v>43</v>
      </c>
      <c r="P925" s="119" t="s">
        <v>43</v>
      </c>
      <c r="Q925" s="133" t="s">
        <v>43</v>
      </c>
      <c r="R925" s="134" t="s">
        <v>18</v>
      </c>
      <c r="S925" s="134" t="s">
        <v>8851</v>
      </c>
      <c r="T925" s="134" t="s">
        <v>63</v>
      </c>
      <c r="U925" s="119">
        <v>12</v>
      </c>
      <c r="V925" s="134" t="s">
        <v>4187</v>
      </c>
      <c r="W925" s="135" t="s">
        <v>4874</v>
      </c>
      <c r="X925" s="136" t="str">
        <f t="shared" si="49"/>
        <v>11311LNVBW</v>
      </c>
      <c r="Y925" s="137" t="s">
        <v>4875</v>
      </c>
      <c r="Z925" s="119" t="s">
        <v>541</v>
      </c>
      <c r="AA925" s="119" t="s">
        <v>1226</v>
      </c>
      <c r="AB925" s="131" t="s">
        <v>4876</v>
      </c>
      <c r="AC925" s="119" t="s">
        <v>52</v>
      </c>
      <c r="AD925" s="119" t="s">
        <v>1228</v>
      </c>
      <c r="AE925" s="119" t="s">
        <v>1229</v>
      </c>
      <c r="AF925" s="119" t="s">
        <v>78</v>
      </c>
      <c r="AG925" s="119" t="s">
        <v>79</v>
      </c>
      <c r="AH925" s="119"/>
      <c r="AI925" s="119" t="s">
        <v>80</v>
      </c>
      <c r="AJ925" s="133" t="s">
        <v>57</v>
      </c>
      <c r="AK925" s="133" t="s">
        <v>58</v>
      </c>
      <c r="AL925" s="133"/>
      <c r="AM925" s="133"/>
      <c r="AN925" s="133" t="s">
        <v>731</v>
      </c>
      <c r="AO925" s="133" t="s">
        <v>42</v>
      </c>
      <c r="AP925" s="133" t="s">
        <v>70</v>
      </c>
      <c r="AQ925" s="133" t="s">
        <v>126</v>
      </c>
      <c r="AR925" s="137"/>
      <c r="AS925" s="137"/>
      <c r="AT925" s="137"/>
      <c r="AU925" s="133">
        <v>1003674086</v>
      </c>
      <c r="AV925" s="133">
        <v>-2331491885</v>
      </c>
      <c r="AW925" s="133" t="s">
        <v>4877</v>
      </c>
      <c r="AX925" s="138"/>
      <c r="AY925" s="138"/>
      <c r="AZ925" s="138"/>
      <c r="BA925" s="138"/>
      <c r="BB925" s="138"/>
      <c r="BC925" s="300">
        <v>1440084644</v>
      </c>
      <c r="BD925" s="300" t="s">
        <v>9763</v>
      </c>
      <c r="BE925" s="138"/>
    </row>
    <row r="926" spans="1:57" s="140" customFormat="1" ht="12" customHeight="1">
      <c r="A926" s="119">
        <v>2014</v>
      </c>
      <c r="B926" s="142" t="s">
        <v>138</v>
      </c>
      <c r="C926" s="119" t="s">
        <v>4438</v>
      </c>
      <c r="D926" s="131">
        <v>5700136792</v>
      </c>
      <c r="E926" s="131" t="str">
        <f t="shared" si="47"/>
        <v>SIM</v>
      </c>
      <c r="F926" s="131" t="str">
        <f t="shared" si="48"/>
        <v>SIM</v>
      </c>
      <c r="G926" s="132">
        <v>41872</v>
      </c>
      <c r="H926" s="119" t="s">
        <v>44</v>
      </c>
      <c r="I926" s="119" t="s">
        <v>62</v>
      </c>
      <c r="J926" s="119">
        <v>192</v>
      </c>
      <c r="K926" s="119">
        <v>432</v>
      </c>
      <c r="L926" s="119">
        <v>4</v>
      </c>
      <c r="M926" s="119">
        <v>4</v>
      </c>
      <c r="N926" s="119">
        <v>32</v>
      </c>
      <c r="O926" s="119" t="s">
        <v>43</v>
      </c>
      <c r="P926" s="119" t="s">
        <v>43</v>
      </c>
      <c r="Q926" s="133" t="s">
        <v>43</v>
      </c>
      <c r="R926" s="134" t="s">
        <v>18</v>
      </c>
      <c r="S926" s="134" t="s">
        <v>8851</v>
      </c>
      <c r="T926" s="134" t="s">
        <v>63</v>
      </c>
      <c r="U926" s="119">
        <v>11</v>
      </c>
      <c r="V926" s="134" t="s">
        <v>5054</v>
      </c>
      <c r="W926" s="135" t="s">
        <v>5055</v>
      </c>
      <c r="X926" s="136" t="str">
        <f t="shared" si="49"/>
        <v>11564SLVOU</v>
      </c>
      <c r="Y926" s="137" t="s">
        <v>5056</v>
      </c>
      <c r="Z926" s="119" t="s">
        <v>5057</v>
      </c>
      <c r="AA926" s="119" t="s">
        <v>896</v>
      </c>
      <c r="AB926" s="131" t="s">
        <v>5058</v>
      </c>
      <c r="AC926" s="119" t="s">
        <v>87</v>
      </c>
      <c r="AD926" s="119" t="s">
        <v>5059</v>
      </c>
      <c r="AE926" s="119" t="s">
        <v>1078</v>
      </c>
      <c r="AF926" s="119" t="s">
        <v>501</v>
      </c>
      <c r="AG926" s="119" t="s">
        <v>1170</v>
      </c>
      <c r="AH926" s="119"/>
      <c r="AI926" s="119" t="s">
        <v>1788</v>
      </c>
      <c r="AJ926" s="133" t="s">
        <v>123</v>
      </c>
      <c r="AK926" s="133" t="s">
        <v>124</v>
      </c>
      <c r="AL926" s="133"/>
      <c r="AM926" s="133"/>
      <c r="AN926" s="133" t="s">
        <v>42</v>
      </c>
      <c r="AO926" s="133" t="s">
        <v>42</v>
      </c>
      <c r="AP926" s="133" t="s">
        <v>70</v>
      </c>
      <c r="AQ926" s="133" t="s">
        <v>126</v>
      </c>
      <c r="AR926" s="137"/>
      <c r="AS926" s="137"/>
      <c r="AT926" s="137"/>
      <c r="AU926" s="133">
        <v>1002630468</v>
      </c>
      <c r="AV926" s="133" t="s">
        <v>8287</v>
      </c>
      <c r="AW926" s="133" t="s">
        <v>8287</v>
      </c>
      <c r="AX926" s="138" t="s">
        <v>8179</v>
      </c>
      <c r="AY926" s="138"/>
      <c r="AZ926" s="138"/>
      <c r="BA926" s="138"/>
      <c r="BB926" s="138"/>
      <c r="BC926" s="300">
        <v>2026063379</v>
      </c>
      <c r="BD926" s="300" t="s">
        <v>10594</v>
      </c>
      <c r="BE926" s="138"/>
    </row>
    <row r="927" spans="1:57" s="140" customFormat="1" ht="12" customHeight="1">
      <c r="A927" s="119">
        <v>2014</v>
      </c>
      <c r="B927" s="142" t="s">
        <v>138</v>
      </c>
      <c r="C927" s="119" t="s">
        <v>4438</v>
      </c>
      <c r="D927" s="131">
        <v>5700136796</v>
      </c>
      <c r="E927" s="131" t="str">
        <f t="shared" si="47"/>
        <v>SIM</v>
      </c>
      <c r="F927" s="131" t="str">
        <f t="shared" si="48"/>
        <v>SIM</v>
      </c>
      <c r="G927" s="132">
        <v>41801</v>
      </c>
      <c r="H927" s="119" t="s">
        <v>44</v>
      </c>
      <c r="I927" s="119" t="s">
        <v>62</v>
      </c>
      <c r="J927" s="119">
        <v>192</v>
      </c>
      <c r="K927" s="119">
        <v>432</v>
      </c>
      <c r="L927" s="119">
        <v>4</v>
      </c>
      <c r="M927" s="119">
        <v>4</v>
      </c>
      <c r="N927" s="119">
        <v>32</v>
      </c>
      <c r="O927" s="119" t="s">
        <v>43</v>
      </c>
      <c r="P927" s="119" t="s">
        <v>43</v>
      </c>
      <c r="Q927" s="133" t="s">
        <v>43</v>
      </c>
      <c r="R927" s="134" t="s">
        <v>18</v>
      </c>
      <c r="S927" s="134" t="s">
        <v>8851</v>
      </c>
      <c r="T927" s="134" t="s">
        <v>63</v>
      </c>
      <c r="U927" s="119">
        <v>12</v>
      </c>
      <c r="V927" s="134" t="s">
        <v>4339</v>
      </c>
      <c r="W927" s="135" t="s">
        <v>5042</v>
      </c>
      <c r="X927" s="136" t="str">
        <f t="shared" si="49"/>
        <v>11563TTVWN</v>
      </c>
      <c r="Y927" s="137" t="s">
        <v>5043</v>
      </c>
      <c r="Z927" s="119" t="s">
        <v>656</v>
      </c>
      <c r="AA927" s="119" t="s">
        <v>4356</v>
      </c>
      <c r="AB927" s="131" t="s">
        <v>5044</v>
      </c>
      <c r="AC927" s="119" t="s">
        <v>52</v>
      </c>
      <c r="AD927" s="119" t="s">
        <v>42</v>
      </c>
      <c r="AE927" s="119" t="s">
        <v>4348</v>
      </c>
      <c r="AF927" s="119" t="s">
        <v>78</v>
      </c>
      <c r="AG927" s="119" t="s">
        <v>79</v>
      </c>
      <c r="AH927" s="119"/>
      <c r="AI927" s="119" t="s">
        <v>1240</v>
      </c>
      <c r="AJ927" s="133" t="s">
        <v>57</v>
      </c>
      <c r="AK927" s="133" t="s">
        <v>58</v>
      </c>
      <c r="AL927" s="133"/>
      <c r="AM927" s="133"/>
      <c r="AN927" s="133" t="s">
        <v>42</v>
      </c>
      <c r="AO927" s="133" t="s">
        <v>42</v>
      </c>
      <c r="AP927" s="133" t="s">
        <v>70</v>
      </c>
      <c r="AQ927" s="133" t="s">
        <v>126</v>
      </c>
      <c r="AR927" s="137"/>
      <c r="AS927" s="137"/>
      <c r="AT927" s="137"/>
      <c r="AU927" s="133">
        <v>1003666849</v>
      </c>
      <c r="AV927" s="133" t="s">
        <v>5045</v>
      </c>
      <c r="AW927" s="133" t="s">
        <v>5046</v>
      </c>
      <c r="AX927" s="138" t="s">
        <v>8179</v>
      </c>
      <c r="AY927" s="138"/>
      <c r="AZ927" s="138"/>
      <c r="BA927" s="138"/>
      <c r="BB927" s="138"/>
      <c r="BC927" s="300">
        <v>2026063379</v>
      </c>
      <c r="BD927" s="300" t="s">
        <v>9764</v>
      </c>
      <c r="BE927" s="138"/>
    </row>
    <row r="928" spans="1:57" s="140" customFormat="1" ht="12" customHeight="1">
      <c r="A928" s="119">
        <v>2014</v>
      </c>
      <c r="B928" s="142" t="s">
        <v>138</v>
      </c>
      <c r="C928" s="119" t="s">
        <v>4438</v>
      </c>
      <c r="D928" s="131">
        <v>5700150158</v>
      </c>
      <c r="E928" s="131" t="str">
        <f t="shared" si="47"/>
        <v>SIM</v>
      </c>
      <c r="F928" s="131" t="str">
        <f t="shared" si="48"/>
        <v>SIM</v>
      </c>
      <c r="G928" s="132">
        <v>41866</v>
      </c>
      <c r="H928" s="119" t="s">
        <v>87</v>
      </c>
      <c r="I928" s="119" t="s">
        <v>45</v>
      </c>
      <c r="J928" s="119">
        <v>256</v>
      </c>
      <c r="K928" s="119">
        <v>448</v>
      </c>
      <c r="L928" s="119">
        <v>8</v>
      </c>
      <c r="M928" s="119">
        <v>8</v>
      </c>
      <c r="N928" s="119">
        <v>16</v>
      </c>
      <c r="O928" s="119" t="s">
        <v>43</v>
      </c>
      <c r="P928" s="119" t="s">
        <v>43</v>
      </c>
      <c r="Q928" s="133" t="s">
        <v>46</v>
      </c>
      <c r="R928" s="134" t="s">
        <v>18</v>
      </c>
      <c r="S928" s="134" t="s">
        <v>8851</v>
      </c>
      <c r="T928" s="134" t="s">
        <v>63</v>
      </c>
      <c r="U928" s="119">
        <v>12</v>
      </c>
      <c r="V928" s="134" t="s">
        <v>4339</v>
      </c>
      <c r="W928" s="135" t="s">
        <v>5047</v>
      </c>
      <c r="X928" s="136" t="str">
        <f t="shared" si="49"/>
        <v>11563TTVWS</v>
      </c>
      <c r="Y928" s="137" t="s">
        <v>10666</v>
      </c>
      <c r="Z928" s="119" t="s">
        <v>656</v>
      </c>
      <c r="AA928" s="119" t="s">
        <v>4356</v>
      </c>
      <c r="AB928" s="131" t="s">
        <v>5048</v>
      </c>
      <c r="AC928" s="119" t="s">
        <v>52</v>
      </c>
      <c r="AD928" s="119" t="s">
        <v>42</v>
      </c>
      <c r="AE928" s="119" t="s">
        <v>4348</v>
      </c>
      <c r="AF928" s="119" t="s">
        <v>78</v>
      </c>
      <c r="AG928" s="119" t="s">
        <v>79</v>
      </c>
      <c r="AH928" s="119"/>
      <c r="AI928" s="119" t="s">
        <v>80</v>
      </c>
      <c r="AJ928" s="133" t="s">
        <v>57</v>
      </c>
      <c r="AK928" s="133" t="s">
        <v>58</v>
      </c>
      <c r="AL928" s="133"/>
      <c r="AM928" s="133"/>
      <c r="AN928" s="133" t="s">
        <v>42</v>
      </c>
      <c r="AO928" s="133" t="s">
        <v>42</v>
      </c>
      <c r="AP928" s="133" t="s">
        <v>202</v>
      </c>
      <c r="AQ928" s="133" t="s">
        <v>126</v>
      </c>
      <c r="AR928" s="137"/>
      <c r="AS928" s="137"/>
      <c r="AT928" s="137"/>
      <c r="AU928" s="133">
        <v>1003666873</v>
      </c>
      <c r="AV928" s="133" t="s">
        <v>660</v>
      </c>
      <c r="AW928" s="133" t="s">
        <v>661</v>
      </c>
      <c r="AX928" s="138"/>
      <c r="AY928" s="138"/>
      <c r="AZ928" s="138"/>
      <c r="BA928" s="138"/>
      <c r="BB928" s="138"/>
      <c r="BC928" s="300">
        <v>1892063257</v>
      </c>
      <c r="BD928" s="300" t="s">
        <v>9765</v>
      </c>
      <c r="BE928" s="138"/>
    </row>
    <row r="929" spans="1:57" s="140" customFormat="1" ht="12" customHeight="1">
      <c r="A929" s="119">
        <v>2014</v>
      </c>
      <c r="B929" s="142" t="s">
        <v>138</v>
      </c>
      <c r="C929" s="119" t="s">
        <v>4438</v>
      </c>
      <c r="D929" s="131">
        <v>5700223594</v>
      </c>
      <c r="E929" s="131" t="str">
        <f t="shared" si="47"/>
        <v>SIM</v>
      </c>
      <c r="F929" s="131" t="str">
        <f t="shared" si="48"/>
        <v>SIM</v>
      </c>
      <c r="G929" s="132">
        <v>41879</v>
      </c>
      <c r="H929" s="119" t="s">
        <v>44</v>
      </c>
      <c r="I929" s="119" t="s">
        <v>62</v>
      </c>
      <c r="J929" s="119">
        <v>192</v>
      </c>
      <c r="K929" s="119">
        <v>432</v>
      </c>
      <c r="L929" s="119">
        <v>4</v>
      </c>
      <c r="M929" s="119">
        <v>4</v>
      </c>
      <c r="N929" s="119">
        <v>32</v>
      </c>
      <c r="O929" s="119" t="s">
        <v>43</v>
      </c>
      <c r="P929" s="119" t="s">
        <v>43</v>
      </c>
      <c r="Q929" s="133" t="s">
        <v>43</v>
      </c>
      <c r="R929" s="134" t="s">
        <v>18</v>
      </c>
      <c r="S929" s="134" t="s">
        <v>8851</v>
      </c>
      <c r="T929" s="134" t="s">
        <v>63</v>
      </c>
      <c r="U929" s="119">
        <v>12</v>
      </c>
      <c r="V929" s="134" t="s">
        <v>4339</v>
      </c>
      <c r="W929" s="135" t="s">
        <v>5029</v>
      </c>
      <c r="X929" s="136" t="str">
        <f t="shared" si="49"/>
        <v>11563JSVYS</v>
      </c>
      <c r="Y929" s="137" t="s">
        <v>10668</v>
      </c>
      <c r="Z929" s="119" t="s">
        <v>656</v>
      </c>
      <c r="AA929" s="119" t="s">
        <v>657</v>
      </c>
      <c r="AB929" s="131" t="s">
        <v>5030</v>
      </c>
      <c r="AC929" s="119" t="s">
        <v>52</v>
      </c>
      <c r="AD929" s="119" t="s">
        <v>42</v>
      </c>
      <c r="AE929" s="119" t="s">
        <v>659</v>
      </c>
      <c r="AF929" s="119" t="s">
        <v>78</v>
      </c>
      <c r="AG929" s="119" t="s">
        <v>79</v>
      </c>
      <c r="AH929" s="119"/>
      <c r="AI929" s="133" t="s">
        <v>1230</v>
      </c>
      <c r="AJ929" s="133" t="s">
        <v>57</v>
      </c>
      <c r="AK929" s="133" t="s">
        <v>58</v>
      </c>
      <c r="AL929" s="133"/>
      <c r="AM929" s="133"/>
      <c r="AN929" s="133" t="s">
        <v>42</v>
      </c>
      <c r="AO929" s="133" t="s">
        <v>42</v>
      </c>
      <c r="AP929" s="133" t="s">
        <v>858</v>
      </c>
      <c r="AQ929" s="133" t="s">
        <v>126</v>
      </c>
      <c r="AR929" s="137"/>
      <c r="AS929" s="137"/>
      <c r="AT929" s="137"/>
      <c r="AU929" s="133">
        <v>1003666911</v>
      </c>
      <c r="AV929" s="133" t="s">
        <v>5031</v>
      </c>
      <c r="AW929" s="133" t="s">
        <v>5032</v>
      </c>
      <c r="AX929" s="138" t="s">
        <v>8179</v>
      </c>
      <c r="AY929" s="138"/>
      <c r="AZ929" s="138"/>
      <c r="BA929" s="138"/>
      <c r="BB929" s="138"/>
      <c r="BC929" s="300">
        <v>2026063379</v>
      </c>
      <c r="BD929" s="300" t="s">
        <v>9766</v>
      </c>
      <c r="BE929" s="138"/>
    </row>
    <row r="930" spans="1:57" s="140" customFormat="1" ht="12" customHeight="1">
      <c r="A930" s="119">
        <v>2014</v>
      </c>
      <c r="B930" s="142" t="s">
        <v>138</v>
      </c>
      <c r="C930" s="119" t="s">
        <v>4438</v>
      </c>
      <c r="D930" s="131">
        <v>5700210279</v>
      </c>
      <c r="E930" s="131" t="str">
        <f t="shared" si="47"/>
        <v>SIM</v>
      </c>
      <c r="F930" s="131" t="str">
        <f t="shared" si="48"/>
        <v>SIM</v>
      </c>
      <c r="G930" s="132">
        <v>42174</v>
      </c>
      <c r="H930" s="119" t="s">
        <v>8374</v>
      </c>
      <c r="I930" s="119" t="s">
        <v>62</v>
      </c>
      <c r="J930" s="119">
        <v>192</v>
      </c>
      <c r="K930" s="119">
        <v>432</v>
      </c>
      <c r="L930" s="119">
        <v>4</v>
      </c>
      <c r="M930" s="119">
        <v>4</v>
      </c>
      <c r="N930" s="119">
        <v>24</v>
      </c>
      <c r="O930" s="119" t="s">
        <v>43</v>
      </c>
      <c r="P930" s="119" t="s">
        <v>43</v>
      </c>
      <c r="Q930" s="133" t="s">
        <v>43</v>
      </c>
      <c r="R930" s="134" t="s">
        <v>18</v>
      </c>
      <c r="S930" s="134" t="s">
        <v>8851</v>
      </c>
      <c r="T930" s="134" t="s">
        <v>63</v>
      </c>
      <c r="U930" s="119">
        <v>12</v>
      </c>
      <c r="V930" s="134" t="s">
        <v>4339</v>
      </c>
      <c r="W930" s="135" t="s">
        <v>5033</v>
      </c>
      <c r="X930" s="136" t="str">
        <f t="shared" si="49"/>
        <v>11563RHWAK</v>
      </c>
      <c r="Y930" s="137" t="s">
        <v>5034</v>
      </c>
      <c r="Z930" s="119" t="s">
        <v>656</v>
      </c>
      <c r="AA930" s="119" t="s">
        <v>669</v>
      </c>
      <c r="AB930" s="131" t="s">
        <v>5035</v>
      </c>
      <c r="AC930" s="119" t="s">
        <v>52</v>
      </c>
      <c r="AD930" s="119" t="s">
        <v>42</v>
      </c>
      <c r="AE930" s="119" t="s">
        <v>671</v>
      </c>
      <c r="AF930" s="119" t="s">
        <v>78</v>
      </c>
      <c r="AG930" s="119" t="s">
        <v>79</v>
      </c>
      <c r="AH930" s="119"/>
      <c r="AI930" s="119" t="s">
        <v>3920</v>
      </c>
      <c r="AJ930" s="133" t="s">
        <v>57</v>
      </c>
      <c r="AK930" s="133" t="s">
        <v>58</v>
      </c>
      <c r="AL930" s="133"/>
      <c r="AM930" s="133"/>
      <c r="AN930" s="133" t="s">
        <v>731</v>
      </c>
      <c r="AO930" s="133" t="s">
        <v>42</v>
      </c>
      <c r="AP930" s="133">
        <v>1540</v>
      </c>
      <c r="AQ930" s="133" t="s">
        <v>71</v>
      </c>
      <c r="AR930" s="137"/>
      <c r="AS930" s="137"/>
      <c r="AT930" s="137"/>
      <c r="AU930" s="145">
        <v>1003676038</v>
      </c>
      <c r="AV930" s="133" t="s">
        <v>5036</v>
      </c>
      <c r="AW930" s="133">
        <v>-45.902016000000003</v>
      </c>
      <c r="AX930" s="138"/>
      <c r="AY930" s="138"/>
      <c r="AZ930" s="138"/>
      <c r="BA930" s="138"/>
      <c r="BB930" s="138"/>
      <c r="BC930" s="300">
        <v>1440084644</v>
      </c>
      <c r="BD930" s="300" t="s">
        <v>9767</v>
      </c>
      <c r="BE930" s="138"/>
    </row>
    <row r="931" spans="1:57" s="140" customFormat="1" ht="12" customHeight="1">
      <c r="A931" s="119">
        <v>2014</v>
      </c>
      <c r="B931" s="142" t="s">
        <v>138</v>
      </c>
      <c r="C931" s="119" t="s">
        <v>4438</v>
      </c>
      <c r="D931" s="131">
        <v>5700223562</v>
      </c>
      <c r="E931" s="131" t="str">
        <f t="shared" si="47"/>
        <v>SIM</v>
      </c>
      <c r="F931" s="131" t="str">
        <f t="shared" si="48"/>
        <v>SIM</v>
      </c>
      <c r="G931" s="132">
        <v>41960</v>
      </c>
      <c r="H931" s="119" t="s">
        <v>8374</v>
      </c>
      <c r="I931" s="119" t="s">
        <v>62</v>
      </c>
      <c r="J931" s="119">
        <v>192</v>
      </c>
      <c r="K931" s="119">
        <v>432</v>
      </c>
      <c r="L931" s="119">
        <v>4</v>
      </c>
      <c r="M931" s="119">
        <v>4</v>
      </c>
      <c r="N931" s="119">
        <v>24</v>
      </c>
      <c r="O931" s="119" t="s">
        <v>43</v>
      </c>
      <c r="P931" s="119" t="s">
        <v>43</v>
      </c>
      <c r="Q931" s="133" t="s">
        <v>43</v>
      </c>
      <c r="R931" s="134" t="s">
        <v>18</v>
      </c>
      <c r="S931" s="134" t="s">
        <v>8851</v>
      </c>
      <c r="T931" s="134" t="s">
        <v>63</v>
      </c>
      <c r="U931" s="119">
        <v>19</v>
      </c>
      <c r="V931" s="134" t="s">
        <v>3719</v>
      </c>
      <c r="W931" s="135" t="s">
        <v>4892</v>
      </c>
      <c r="X931" s="136" t="str">
        <f t="shared" si="49"/>
        <v>11340CGWBB</v>
      </c>
      <c r="Y931" s="137" t="s">
        <v>4893</v>
      </c>
      <c r="Z931" s="119" t="s">
        <v>568</v>
      </c>
      <c r="AA931" s="119" t="s">
        <v>569</v>
      </c>
      <c r="AB931" s="131" t="s">
        <v>4894</v>
      </c>
      <c r="AC931" s="119" t="s">
        <v>87</v>
      </c>
      <c r="AD931" s="119" t="s">
        <v>42</v>
      </c>
      <c r="AE931" s="119" t="s">
        <v>571</v>
      </c>
      <c r="AF931" s="119" t="s">
        <v>89</v>
      </c>
      <c r="AG931" s="119" t="s">
        <v>90</v>
      </c>
      <c r="AH931" s="119"/>
      <c r="AI931" s="133" t="s">
        <v>91</v>
      </c>
      <c r="AJ931" s="133" t="s">
        <v>58</v>
      </c>
      <c r="AK931" s="133" t="s">
        <v>57</v>
      </c>
      <c r="AL931" s="133"/>
      <c r="AM931" s="133"/>
      <c r="AN931" s="133" t="s">
        <v>731</v>
      </c>
      <c r="AO931" s="133" t="s">
        <v>42</v>
      </c>
      <c r="AP931" s="133">
        <v>1540</v>
      </c>
      <c r="AQ931" s="133" t="s">
        <v>71</v>
      </c>
      <c r="AR931" s="137"/>
      <c r="AS931" s="137"/>
      <c r="AT931" s="137"/>
      <c r="AU931" s="145">
        <v>1003675260</v>
      </c>
      <c r="AV931" s="133">
        <v>-22.592688899999999</v>
      </c>
      <c r="AW931" s="133">
        <v>-47.431195899999999</v>
      </c>
      <c r="AX931" s="138"/>
      <c r="AY931" s="138"/>
      <c r="AZ931" s="138"/>
      <c r="BA931" s="138"/>
      <c r="BB931" s="138"/>
      <c r="BC931" s="300">
        <v>1440084644</v>
      </c>
      <c r="BD931" s="300" t="s">
        <v>9768</v>
      </c>
      <c r="BE931" s="138"/>
    </row>
    <row r="932" spans="1:57" s="140" customFormat="1" ht="12" customHeight="1">
      <c r="A932" s="119">
        <v>2014</v>
      </c>
      <c r="B932" s="142" t="s">
        <v>138</v>
      </c>
      <c r="C932" s="119" t="s">
        <v>4438</v>
      </c>
      <c r="D932" s="131">
        <v>5700178014</v>
      </c>
      <c r="E932" s="131" t="str">
        <f t="shared" si="47"/>
        <v>SIM</v>
      </c>
      <c r="F932" s="131" t="str">
        <f t="shared" si="48"/>
        <v>SIM</v>
      </c>
      <c r="G932" s="132">
        <v>41879</v>
      </c>
      <c r="H932" s="119" t="s">
        <v>44</v>
      </c>
      <c r="I932" s="119" t="s">
        <v>62</v>
      </c>
      <c r="J932" s="119">
        <v>192</v>
      </c>
      <c r="K932" s="119">
        <v>432</v>
      </c>
      <c r="L932" s="119">
        <v>4</v>
      </c>
      <c r="M932" s="119">
        <v>4</v>
      </c>
      <c r="N932" s="119">
        <v>32</v>
      </c>
      <c r="O932" s="119" t="s">
        <v>43</v>
      </c>
      <c r="P932" s="119" t="s">
        <v>43</v>
      </c>
      <c r="Q932" s="133" t="s">
        <v>43</v>
      </c>
      <c r="R932" s="134" t="s">
        <v>18</v>
      </c>
      <c r="S932" s="134" t="s">
        <v>8851</v>
      </c>
      <c r="T932" s="134" t="s">
        <v>63</v>
      </c>
      <c r="U932" s="119">
        <v>12</v>
      </c>
      <c r="V932" s="134" t="s">
        <v>4339</v>
      </c>
      <c r="W932" s="135" t="s">
        <v>5037</v>
      </c>
      <c r="X932" s="136" t="str">
        <f t="shared" si="49"/>
        <v>11563RHWBC</v>
      </c>
      <c r="Y932" s="137" t="s">
        <v>5038</v>
      </c>
      <c r="Z932" s="119" t="s">
        <v>656</v>
      </c>
      <c r="AA932" s="119" t="s">
        <v>669</v>
      </c>
      <c r="AB932" s="131" t="s">
        <v>5039</v>
      </c>
      <c r="AC932" s="119" t="s">
        <v>52</v>
      </c>
      <c r="AD932" s="119" t="s">
        <v>42</v>
      </c>
      <c r="AE932" s="119" t="s">
        <v>671</v>
      </c>
      <c r="AF932" s="119" t="s">
        <v>78</v>
      </c>
      <c r="AG932" s="119" t="s">
        <v>79</v>
      </c>
      <c r="AH932" s="119"/>
      <c r="AI932" s="119" t="s">
        <v>80</v>
      </c>
      <c r="AJ932" s="133" t="s">
        <v>57</v>
      </c>
      <c r="AK932" s="133" t="s">
        <v>58</v>
      </c>
      <c r="AL932" s="133"/>
      <c r="AM932" s="133"/>
      <c r="AN932" s="133" t="s">
        <v>731</v>
      </c>
      <c r="AO932" s="133" t="s">
        <v>42</v>
      </c>
      <c r="AP932" s="133" t="s">
        <v>70</v>
      </c>
      <c r="AQ932" s="133" t="s">
        <v>71</v>
      </c>
      <c r="AR932" s="137"/>
      <c r="AS932" s="137"/>
      <c r="AT932" s="137"/>
      <c r="AU932" s="145">
        <v>1003676216</v>
      </c>
      <c r="AV932" s="133" t="s">
        <v>5040</v>
      </c>
      <c r="AW932" s="133" t="s">
        <v>5041</v>
      </c>
      <c r="AX932" s="138" t="s">
        <v>8179</v>
      </c>
      <c r="AY932" s="138"/>
      <c r="AZ932" s="138"/>
      <c r="BA932" s="138"/>
      <c r="BB932" s="138"/>
      <c r="BC932" s="300">
        <v>2026063379</v>
      </c>
      <c r="BD932" s="300" t="s">
        <v>9769</v>
      </c>
      <c r="BE932" s="138"/>
    </row>
    <row r="933" spans="1:57" s="140" customFormat="1" ht="12" customHeight="1">
      <c r="A933" s="119">
        <v>2014</v>
      </c>
      <c r="B933" s="142" t="s">
        <v>138</v>
      </c>
      <c r="C933" s="119" t="s">
        <v>4438</v>
      </c>
      <c r="D933" s="131">
        <v>5700210310</v>
      </c>
      <c r="E933" s="131" t="str">
        <f t="shared" si="47"/>
        <v>SIM</v>
      </c>
      <c r="F933" s="131" t="str">
        <f t="shared" si="48"/>
        <v>SIM</v>
      </c>
      <c r="G933" s="132">
        <v>41950</v>
      </c>
      <c r="H933" s="119" t="s">
        <v>8374</v>
      </c>
      <c r="I933" s="119" t="s">
        <v>62</v>
      </c>
      <c r="J933" s="119">
        <v>192</v>
      </c>
      <c r="K933" s="119">
        <v>432</v>
      </c>
      <c r="L933" s="119">
        <v>4</v>
      </c>
      <c r="M933" s="119">
        <v>4</v>
      </c>
      <c r="N933" s="119">
        <v>24</v>
      </c>
      <c r="O933" s="119" t="s">
        <v>43</v>
      </c>
      <c r="P933" s="119" t="s">
        <v>43</v>
      </c>
      <c r="Q933" s="133" t="s">
        <v>43</v>
      </c>
      <c r="R933" s="134" t="s">
        <v>18</v>
      </c>
      <c r="S933" s="134" t="s">
        <v>8851</v>
      </c>
      <c r="T933" s="134" t="s">
        <v>63</v>
      </c>
      <c r="U933" s="119">
        <v>12</v>
      </c>
      <c r="V933" s="134">
        <v>11563</v>
      </c>
      <c r="W933" s="135" t="s">
        <v>5049</v>
      </c>
      <c r="X933" s="136" t="str">
        <f t="shared" si="49"/>
        <v>11563TTWBE</v>
      </c>
      <c r="Y933" s="137" t="s">
        <v>5050</v>
      </c>
      <c r="Z933" s="119" t="s">
        <v>656</v>
      </c>
      <c r="AA933" s="119" t="s">
        <v>4356</v>
      </c>
      <c r="AB933" s="131" t="s">
        <v>5051</v>
      </c>
      <c r="AC933" s="119" t="s">
        <v>52</v>
      </c>
      <c r="AD933" s="119" t="s">
        <v>42</v>
      </c>
      <c r="AE933" s="119" t="s">
        <v>4348</v>
      </c>
      <c r="AF933" s="119" t="s">
        <v>78</v>
      </c>
      <c r="AG933" s="119" t="s">
        <v>79</v>
      </c>
      <c r="AH933" s="119"/>
      <c r="AI933" s="119" t="s">
        <v>4668</v>
      </c>
      <c r="AJ933" s="133" t="s">
        <v>57</v>
      </c>
      <c r="AK933" s="133" t="s">
        <v>58</v>
      </c>
      <c r="AL933" s="133"/>
      <c r="AM933" s="133"/>
      <c r="AN933" s="133" t="s">
        <v>731</v>
      </c>
      <c r="AO933" s="133" t="s">
        <v>42</v>
      </c>
      <c r="AP933" s="133" t="s">
        <v>5052</v>
      </c>
      <c r="AQ933" s="133" t="s">
        <v>71</v>
      </c>
      <c r="AR933" s="137"/>
      <c r="AS933" s="137"/>
      <c r="AT933" s="137"/>
      <c r="AU933" s="145">
        <v>1003676330</v>
      </c>
      <c r="AV933" s="133" t="s">
        <v>5053</v>
      </c>
      <c r="AW933" s="133">
        <v>-45788043</v>
      </c>
      <c r="AX933" s="138"/>
      <c r="AY933" s="138"/>
      <c r="AZ933" s="138"/>
      <c r="BA933" s="138"/>
      <c r="BB933" s="138"/>
      <c r="BC933" s="300">
        <v>1440084644</v>
      </c>
      <c r="BD933" s="300" t="s">
        <v>9770</v>
      </c>
      <c r="BE933" s="138"/>
    </row>
    <row r="934" spans="1:57" s="140" customFormat="1" ht="12" customHeight="1">
      <c r="A934" s="119">
        <v>2014</v>
      </c>
      <c r="B934" s="142" t="s">
        <v>138</v>
      </c>
      <c r="C934" s="119" t="s">
        <v>4438</v>
      </c>
      <c r="D934" s="131">
        <v>5700150155</v>
      </c>
      <c r="E934" s="131" t="str">
        <f t="shared" si="47"/>
        <v>SIM</v>
      </c>
      <c r="F934" s="131" t="str">
        <f t="shared" si="48"/>
        <v>SIM</v>
      </c>
      <c r="G934" s="132">
        <v>41919</v>
      </c>
      <c r="H934" s="119" t="s">
        <v>87</v>
      </c>
      <c r="I934" s="119" t="s">
        <v>45</v>
      </c>
      <c r="J934" s="119">
        <v>192</v>
      </c>
      <c r="K934" s="119">
        <v>448</v>
      </c>
      <c r="L934" s="119">
        <v>8</v>
      </c>
      <c r="M934" s="119">
        <v>8</v>
      </c>
      <c r="N934" s="119">
        <v>16</v>
      </c>
      <c r="O934" s="119" t="s">
        <v>43</v>
      </c>
      <c r="P934" s="119" t="s">
        <v>43</v>
      </c>
      <c r="Q934" s="133" t="s">
        <v>46</v>
      </c>
      <c r="R934" s="134" t="s">
        <v>18</v>
      </c>
      <c r="S934" s="134" t="s">
        <v>8851</v>
      </c>
      <c r="T934" s="134" t="s">
        <v>63</v>
      </c>
      <c r="U934" s="119">
        <v>17</v>
      </c>
      <c r="V934" s="134" t="s">
        <v>4334</v>
      </c>
      <c r="W934" s="135" t="s">
        <v>5020</v>
      </c>
      <c r="X934" s="136" t="str">
        <f t="shared" si="49"/>
        <v>11562ELWDO</v>
      </c>
      <c r="Y934" s="137" t="s">
        <v>5021</v>
      </c>
      <c r="Z934" s="119" t="s">
        <v>638</v>
      </c>
      <c r="AA934" s="119" t="s">
        <v>639</v>
      </c>
      <c r="AB934" s="131" t="s">
        <v>5022</v>
      </c>
      <c r="AC934" s="119" t="s">
        <v>52</v>
      </c>
      <c r="AD934" s="119" t="s">
        <v>42</v>
      </c>
      <c r="AE934" s="119" t="s">
        <v>641</v>
      </c>
      <c r="AF934" s="119" t="s">
        <v>98</v>
      </c>
      <c r="AG934" s="119" t="s">
        <v>99</v>
      </c>
      <c r="AH934" s="119"/>
      <c r="AI934" s="119" t="s">
        <v>1773</v>
      </c>
      <c r="AJ934" s="133" t="s">
        <v>58</v>
      </c>
      <c r="AK934" s="133" t="s">
        <v>57</v>
      </c>
      <c r="AL934" s="133"/>
      <c r="AM934" s="133"/>
      <c r="AN934" s="133" t="s">
        <v>42</v>
      </c>
      <c r="AO934" s="133" t="s">
        <v>42</v>
      </c>
      <c r="AP934" s="133" t="s">
        <v>70</v>
      </c>
      <c r="AQ934" s="133" t="s">
        <v>126</v>
      </c>
      <c r="AR934" s="137"/>
      <c r="AS934" s="137"/>
      <c r="AT934" s="137"/>
      <c r="AU934" s="145">
        <v>1003672555</v>
      </c>
      <c r="AV934" s="133" t="s">
        <v>5023</v>
      </c>
      <c r="AW934" s="133" t="s">
        <v>5024</v>
      </c>
      <c r="AX934" s="138"/>
      <c r="AY934" s="138"/>
      <c r="AZ934" s="138"/>
      <c r="BA934" s="138"/>
      <c r="BB934" s="138"/>
      <c r="BC934" s="300">
        <v>1892063257</v>
      </c>
      <c r="BD934" s="300" t="s">
        <v>9771</v>
      </c>
      <c r="BE934" s="138"/>
    </row>
    <row r="935" spans="1:57" s="140" customFormat="1" ht="12" customHeight="1">
      <c r="A935" s="119">
        <v>2014</v>
      </c>
      <c r="B935" s="142" t="s">
        <v>138</v>
      </c>
      <c r="C935" s="119" t="s">
        <v>4438</v>
      </c>
      <c r="D935" s="131">
        <v>5700178008</v>
      </c>
      <c r="E935" s="131" t="str">
        <f t="shared" si="47"/>
        <v>SIM</v>
      </c>
      <c r="F935" s="131" t="str">
        <f t="shared" si="48"/>
        <v>SIM</v>
      </c>
      <c r="G935" s="132">
        <v>41788</v>
      </c>
      <c r="H935" s="119" t="s">
        <v>44</v>
      </c>
      <c r="I935" s="119" t="s">
        <v>62</v>
      </c>
      <c r="J935" s="119">
        <v>192</v>
      </c>
      <c r="K935" s="119">
        <v>432</v>
      </c>
      <c r="L935" s="119">
        <v>4</v>
      </c>
      <c r="M935" s="119">
        <v>4</v>
      </c>
      <c r="N935" s="119">
        <v>32</v>
      </c>
      <c r="O935" s="119" t="s">
        <v>43</v>
      </c>
      <c r="P935" s="119" t="s">
        <v>43</v>
      </c>
      <c r="Q935" s="133" t="s">
        <v>43</v>
      </c>
      <c r="R935" s="134" t="s">
        <v>18</v>
      </c>
      <c r="S935" s="134" t="s">
        <v>8851</v>
      </c>
      <c r="T935" s="134" t="s">
        <v>63</v>
      </c>
      <c r="U935" s="119">
        <v>11</v>
      </c>
      <c r="V935" s="134" t="s">
        <v>4775</v>
      </c>
      <c r="W935" s="135" t="s">
        <v>4776</v>
      </c>
      <c r="X935" s="136" t="str">
        <f t="shared" si="49"/>
        <v>11229RPXMD</v>
      </c>
      <c r="Y935" s="137" t="s">
        <v>4777</v>
      </c>
      <c r="Z935" s="119" t="s">
        <v>1111</v>
      </c>
      <c r="AA935" s="119" t="s">
        <v>1112</v>
      </c>
      <c r="AB935" s="131" t="s">
        <v>4778</v>
      </c>
      <c r="AC935" s="119" t="s">
        <v>348</v>
      </c>
      <c r="AD935" s="119" t="s">
        <v>42</v>
      </c>
      <c r="AE935" s="119" t="s">
        <v>1114</v>
      </c>
      <c r="AF935" s="119" t="s">
        <v>350</v>
      </c>
      <c r="AG935" s="119" t="s">
        <v>351</v>
      </c>
      <c r="AH935" s="119"/>
      <c r="AI935" s="133" t="s">
        <v>811</v>
      </c>
      <c r="AJ935" s="133" t="s">
        <v>124</v>
      </c>
      <c r="AK935" s="133" t="s">
        <v>123</v>
      </c>
      <c r="AL935" s="133"/>
      <c r="AM935" s="133"/>
      <c r="AN935" s="133" t="s">
        <v>42</v>
      </c>
      <c r="AO935" s="133" t="s">
        <v>42</v>
      </c>
      <c r="AP935" s="133" t="s">
        <v>1548</v>
      </c>
      <c r="AQ935" s="133" t="s">
        <v>126</v>
      </c>
      <c r="AR935" s="137"/>
      <c r="AS935" s="137"/>
      <c r="AT935" s="137" t="s">
        <v>4779</v>
      </c>
      <c r="AU935" s="133">
        <v>1001899307</v>
      </c>
      <c r="AV935" s="133" t="s">
        <v>161</v>
      </c>
      <c r="AW935" s="133" t="s">
        <v>162</v>
      </c>
      <c r="AX935" s="138" t="s">
        <v>8179</v>
      </c>
      <c r="AY935" s="138"/>
      <c r="AZ935" s="138"/>
      <c r="BA935" s="138"/>
      <c r="BB935" s="138"/>
      <c r="BC935" s="300">
        <v>2026063379</v>
      </c>
      <c r="BD935" s="300" t="s">
        <v>9772</v>
      </c>
      <c r="BE935" s="138"/>
    </row>
    <row r="936" spans="1:57" s="140" customFormat="1" ht="12" customHeight="1">
      <c r="A936" s="119">
        <v>2014</v>
      </c>
      <c r="B936" s="142" t="s">
        <v>138</v>
      </c>
      <c r="C936" s="119" t="s">
        <v>4438</v>
      </c>
      <c r="D936" s="131">
        <v>5700164190</v>
      </c>
      <c r="E936" s="131" t="str">
        <f t="shared" si="47"/>
        <v>SIM</v>
      </c>
      <c r="F936" s="131" t="str">
        <f t="shared" si="48"/>
        <v>SIM</v>
      </c>
      <c r="G936" s="132">
        <v>41942</v>
      </c>
      <c r="H936" s="119" t="s">
        <v>87</v>
      </c>
      <c r="I936" s="119" t="s">
        <v>45</v>
      </c>
      <c r="J936" s="119">
        <v>192</v>
      </c>
      <c r="K936" s="119">
        <v>448</v>
      </c>
      <c r="L936" s="119">
        <v>8</v>
      </c>
      <c r="M936" s="119">
        <v>8</v>
      </c>
      <c r="N936" s="119">
        <v>16</v>
      </c>
      <c r="O936" s="119" t="s">
        <v>43</v>
      </c>
      <c r="P936" s="119" t="s">
        <v>43</v>
      </c>
      <c r="Q936" s="133" t="s">
        <v>46</v>
      </c>
      <c r="R936" s="134" t="s">
        <v>18</v>
      </c>
      <c r="S936" s="134" t="s">
        <v>8851</v>
      </c>
      <c r="T936" s="134" t="s">
        <v>63</v>
      </c>
      <c r="U936" s="119">
        <v>11</v>
      </c>
      <c r="V936" s="134" t="s">
        <v>4775</v>
      </c>
      <c r="W936" s="135" t="s">
        <v>4780</v>
      </c>
      <c r="X936" s="136" t="str">
        <f t="shared" si="49"/>
        <v>11229RPXNL</v>
      </c>
      <c r="Y936" s="137" t="s">
        <v>4781</v>
      </c>
      <c r="Z936" s="119" t="s">
        <v>1111</v>
      </c>
      <c r="AA936" s="119" t="s">
        <v>1112</v>
      </c>
      <c r="AB936" s="131" t="s">
        <v>4782</v>
      </c>
      <c r="AC936" s="119" t="s">
        <v>348</v>
      </c>
      <c r="AD936" s="119" t="s">
        <v>42</v>
      </c>
      <c r="AE936" s="119" t="s">
        <v>1114</v>
      </c>
      <c r="AF936" s="119" t="s">
        <v>350</v>
      </c>
      <c r="AG936" s="119" t="s">
        <v>351</v>
      </c>
      <c r="AH936" s="119"/>
      <c r="AI936" s="133" t="s">
        <v>811</v>
      </c>
      <c r="AJ936" s="133" t="s">
        <v>124</v>
      </c>
      <c r="AK936" s="133" t="s">
        <v>123</v>
      </c>
      <c r="AL936" s="133"/>
      <c r="AM936" s="133"/>
      <c r="AN936" s="133" t="s">
        <v>42</v>
      </c>
      <c r="AO936" s="133" t="s">
        <v>42</v>
      </c>
      <c r="AP936" s="133" t="s">
        <v>858</v>
      </c>
      <c r="AQ936" s="133" t="s">
        <v>126</v>
      </c>
      <c r="AR936" s="137"/>
      <c r="AS936" s="137"/>
      <c r="AT936" s="137"/>
      <c r="AU936" s="133">
        <v>1002066813</v>
      </c>
      <c r="AV936" s="133" t="s">
        <v>4783</v>
      </c>
      <c r="AW936" s="133" t="s">
        <v>4784</v>
      </c>
      <c r="AX936" s="138"/>
      <c r="AY936" s="138"/>
      <c r="AZ936" s="138"/>
      <c r="BA936" s="138"/>
      <c r="BB936" s="138"/>
      <c r="BC936" s="300">
        <v>1892063257</v>
      </c>
      <c r="BD936" s="300" t="s">
        <v>9773</v>
      </c>
      <c r="BE936" s="138"/>
    </row>
    <row r="937" spans="1:57" s="140" customFormat="1" ht="12" customHeight="1">
      <c r="A937" s="119">
        <v>2014</v>
      </c>
      <c r="B937" s="142" t="s">
        <v>138</v>
      </c>
      <c r="C937" s="119" t="s">
        <v>4438</v>
      </c>
      <c r="D937" s="131">
        <v>5700210284</v>
      </c>
      <c r="E937" s="131" t="str">
        <f t="shared" si="47"/>
        <v>SIM</v>
      </c>
      <c r="F937" s="131" t="str">
        <f t="shared" si="48"/>
        <v>SIM</v>
      </c>
      <c r="G937" s="132">
        <v>41909</v>
      </c>
      <c r="H937" s="119" t="s">
        <v>44</v>
      </c>
      <c r="I937" s="119" t="s">
        <v>62</v>
      </c>
      <c r="J937" s="119">
        <v>192</v>
      </c>
      <c r="K937" s="119">
        <v>432</v>
      </c>
      <c r="L937" s="119">
        <v>4</v>
      </c>
      <c r="M937" s="119">
        <v>4</v>
      </c>
      <c r="N937" s="119">
        <v>32</v>
      </c>
      <c r="O937" s="119" t="s">
        <v>43</v>
      </c>
      <c r="P937" s="119" t="s">
        <v>43</v>
      </c>
      <c r="Q937" s="133" t="s">
        <v>43</v>
      </c>
      <c r="R937" s="134" t="s">
        <v>18</v>
      </c>
      <c r="S937" s="134" t="s">
        <v>8851</v>
      </c>
      <c r="T937" s="134" t="s">
        <v>63</v>
      </c>
      <c r="U937" s="119">
        <v>11</v>
      </c>
      <c r="V937" s="134" t="s">
        <v>4375</v>
      </c>
      <c r="W937" s="135" t="s">
        <v>5093</v>
      </c>
      <c r="X937" s="136" t="str">
        <f t="shared" si="49"/>
        <v>11791CXXQD</v>
      </c>
      <c r="Y937" s="137" t="s">
        <v>5094</v>
      </c>
      <c r="Z937" s="119" t="s">
        <v>3225</v>
      </c>
      <c r="AA937" s="119" t="s">
        <v>3226</v>
      </c>
      <c r="AB937" s="131" t="s">
        <v>5095</v>
      </c>
      <c r="AC937" s="119" t="s">
        <v>348</v>
      </c>
      <c r="AD937" s="119" t="s">
        <v>3228</v>
      </c>
      <c r="AE937" s="119" t="s">
        <v>558</v>
      </c>
      <c r="AF937" s="119" t="s">
        <v>350</v>
      </c>
      <c r="AG937" s="119" t="s">
        <v>351</v>
      </c>
      <c r="AH937" s="119"/>
      <c r="AI937" s="133" t="s">
        <v>811</v>
      </c>
      <c r="AJ937" s="133" t="s">
        <v>124</v>
      </c>
      <c r="AK937" s="133" t="s">
        <v>123</v>
      </c>
      <c r="AL937" s="133"/>
      <c r="AM937" s="133"/>
      <c r="AN937" s="133" t="s">
        <v>731</v>
      </c>
      <c r="AO937" s="133" t="s">
        <v>42</v>
      </c>
      <c r="AP937" s="133" t="s">
        <v>70</v>
      </c>
      <c r="AQ937" s="133" t="s">
        <v>71</v>
      </c>
      <c r="AR937" s="137"/>
      <c r="AS937" s="137"/>
      <c r="AT937" s="137"/>
      <c r="AU937" s="133">
        <v>1003668604</v>
      </c>
      <c r="AV937" s="133" t="s">
        <v>5096</v>
      </c>
      <c r="AW937" s="133" t="s">
        <v>5097</v>
      </c>
      <c r="AX937" s="138" t="s">
        <v>8179</v>
      </c>
      <c r="AY937" s="138"/>
      <c r="AZ937" s="138"/>
      <c r="BA937" s="138"/>
      <c r="BB937" s="138"/>
      <c r="BC937" s="300">
        <v>2026063379</v>
      </c>
      <c r="BD937" s="300" t="s">
        <v>9774</v>
      </c>
      <c r="BE937" s="138"/>
    </row>
    <row r="938" spans="1:57" s="140" customFormat="1" ht="12" customHeight="1">
      <c r="A938" s="119">
        <v>2014</v>
      </c>
      <c r="B938" s="142" t="s">
        <v>138</v>
      </c>
      <c r="C938" s="119" t="s">
        <v>4438</v>
      </c>
      <c r="D938" s="131">
        <v>5700170094</v>
      </c>
      <c r="E938" s="131" t="str">
        <f t="shared" si="47"/>
        <v>SIM</v>
      </c>
      <c r="F938" s="131" t="str">
        <f t="shared" si="48"/>
        <v>SIM</v>
      </c>
      <c r="G938" s="132">
        <v>41904</v>
      </c>
      <c r="H938" s="119" t="s">
        <v>44</v>
      </c>
      <c r="I938" s="119" t="s">
        <v>62</v>
      </c>
      <c r="J938" s="119">
        <v>192</v>
      </c>
      <c r="K938" s="119">
        <v>432</v>
      </c>
      <c r="L938" s="119">
        <v>4</v>
      </c>
      <c r="M938" s="119">
        <v>4</v>
      </c>
      <c r="N938" s="119">
        <v>32</v>
      </c>
      <c r="O938" s="119" t="s">
        <v>43</v>
      </c>
      <c r="P938" s="119" t="s">
        <v>43</v>
      </c>
      <c r="Q938" s="133" t="s">
        <v>43</v>
      </c>
      <c r="R938" s="134" t="s">
        <v>18</v>
      </c>
      <c r="S938" s="134" t="s">
        <v>8851</v>
      </c>
      <c r="T938" s="134" t="s">
        <v>63</v>
      </c>
      <c r="U938" s="119">
        <v>11</v>
      </c>
      <c r="V938" s="134">
        <v>11892</v>
      </c>
      <c r="W938" s="135" t="s">
        <v>2802</v>
      </c>
      <c r="X938" s="136" t="str">
        <f t="shared" si="49"/>
        <v>11892MQYDO</v>
      </c>
      <c r="Y938" s="137" t="s">
        <v>5132</v>
      </c>
      <c r="Z938" s="119" t="s">
        <v>1930</v>
      </c>
      <c r="AA938" s="119" t="s">
        <v>1268</v>
      </c>
      <c r="AB938" s="131" t="s">
        <v>5133</v>
      </c>
      <c r="AC938" s="119" t="s">
        <v>87</v>
      </c>
      <c r="AD938" s="119" t="s">
        <v>42</v>
      </c>
      <c r="AE938" s="119" t="s">
        <v>1932</v>
      </c>
      <c r="AF938" s="119" t="s">
        <v>1933</v>
      </c>
      <c r="AG938" s="119" t="s">
        <v>1934</v>
      </c>
      <c r="AH938" s="119"/>
      <c r="AI938" s="133" t="s">
        <v>1935</v>
      </c>
      <c r="AJ938" s="133" t="s">
        <v>124</v>
      </c>
      <c r="AK938" s="133" t="s">
        <v>123</v>
      </c>
      <c r="AL938" s="133"/>
      <c r="AM938" s="133"/>
      <c r="AN938" s="133" t="s">
        <v>42</v>
      </c>
      <c r="AO938" s="133" t="s">
        <v>125</v>
      </c>
      <c r="AP938" s="133" t="s">
        <v>858</v>
      </c>
      <c r="AQ938" s="133" t="s">
        <v>126</v>
      </c>
      <c r="AR938" s="137"/>
      <c r="AS938" s="137"/>
      <c r="AT938" s="137" t="s">
        <v>1376</v>
      </c>
      <c r="AU938" s="133" t="s">
        <v>8190</v>
      </c>
      <c r="AV938" s="133" t="s">
        <v>8287</v>
      </c>
      <c r="AW938" s="133" t="s">
        <v>8287</v>
      </c>
      <c r="AX938" s="138" t="s">
        <v>8179</v>
      </c>
      <c r="AY938" s="138"/>
      <c r="AZ938" s="138"/>
      <c r="BA938" s="138"/>
      <c r="BB938" s="138"/>
      <c r="BC938" s="300">
        <v>2026063379</v>
      </c>
      <c r="BD938" s="300" t="s">
        <v>9775</v>
      </c>
      <c r="BE938" s="138"/>
    </row>
    <row r="939" spans="1:57" s="140" customFormat="1" ht="12" customHeight="1">
      <c r="A939" s="119">
        <v>2014</v>
      </c>
      <c r="B939" s="142" t="s">
        <v>138</v>
      </c>
      <c r="C939" s="119" t="s">
        <v>4438</v>
      </c>
      <c r="D939" s="131">
        <v>5700164198</v>
      </c>
      <c r="E939" s="131" t="str">
        <f t="shared" si="47"/>
        <v>SIM</v>
      </c>
      <c r="F939" s="131" t="str">
        <f t="shared" si="48"/>
        <v>SIM</v>
      </c>
      <c r="G939" s="132">
        <v>41836</v>
      </c>
      <c r="H939" s="119" t="s">
        <v>87</v>
      </c>
      <c r="I939" s="119" t="s">
        <v>45</v>
      </c>
      <c r="J939" s="119">
        <v>192</v>
      </c>
      <c r="K939" s="119">
        <v>448</v>
      </c>
      <c r="L939" s="119">
        <v>8</v>
      </c>
      <c r="M939" s="119">
        <v>8</v>
      </c>
      <c r="N939" s="119">
        <v>16</v>
      </c>
      <c r="O939" s="119" t="s">
        <v>43</v>
      </c>
      <c r="P939" s="119" t="s">
        <v>43</v>
      </c>
      <c r="Q939" s="133" t="s">
        <v>46</v>
      </c>
      <c r="R939" s="134" t="s">
        <v>18</v>
      </c>
      <c r="S939" s="134" t="s">
        <v>8851</v>
      </c>
      <c r="T939" s="134" t="s">
        <v>63</v>
      </c>
      <c r="U939" s="119">
        <v>11</v>
      </c>
      <c r="V939" s="134" t="s">
        <v>4833</v>
      </c>
      <c r="W939" s="135" t="s">
        <v>4839</v>
      </c>
      <c r="X939" s="136" t="str">
        <f t="shared" si="49"/>
        <v>11291ISYEE</v>
      </c>
      <c r="Y939" s="137" t="s">
        <v>4840</v>
      </c>
      <c r="Z939" s="119" t="s">
        <v>1162</v>
      </c>
      <c r="AA939" s="119" t="s">
        <v>1163</v>
      </c>
      <c r="AB939" s="131" t="s">
        <v>4841</v>
      </c>
      <c r="AC939" s="119" t="s">
        <v>87</v>
      </c>
      <c r="AD939" s="119" t="s">
        <v>42</v>
      </c>
      <c r="AE939" s="119" t="s">
        <v>1078</v>
      </c>
      <c r="AF939" s="119" t="s">
        <v>501</v>
      </c>
      <c r="AG939" s="119" t="s">
        <v>1170</v>
      </c>
      <c r="AH939" s="119"/>
      <c r="AI939" s="119" t="s">
        <v>503</v>
      </c>
      <c r="AJ939" s="133" t="s">
        <v>123</v>
      </c>
      <c r="AK939" s="133" t="s">
        <v>124</v>
      </c>
      <c r="AL939" s="133"/>
      <c r="AM939" s="133"/>
      <c r="AN939" s="133" t="s">
        <v>42</v>
      </c>
      <c r="AO939" s="133" t="s">
        <v>42</v>
      </c>
      <c r="AP939" s="133" t="s">
        <v>183</v>
      </c>
      <c r="AQ939" s="133" t="s">
        <v>71</v>
      </c>
      <c r="AR939" s="137"/>
      <c r="AS939" s="137"/>
      <c r="AT939" s="137"/>
      <c r="AU939" s="133">
        <v>1002064934</v>
      </c>
      <c r="AV939" s="133" t="s">
        <v>4842</v>
      </c>
      <c r="AW939" s="133" t="s">
        <v>4843</v>
      </c>
      <c r="AX939" s="138"/>
      <c r="AY939" s="138"/>
      <c r="AZ939" s="138"/>
      <c r="BA939" s="138"/>
      <c r="BB939" s="138"/>
      <c r="BC939" s="300">
        <v>1892063257</v>
      </c>
      <c r="BD939" s="300" t="s">
        <v>9776</v>
      </c>
      <c r="BE939" s="138"/>
    </row>
    <row r="940" spans="1:57" s="140" customFormat="1" ht="12" customHeight="1">
      <c r="A940" s="119">
        <v>2014</v>
      </c>
      <c r="B940" s="142" t="s">
        <v>138</v>
      </c>
      <c r="C940" s="119" t="s">
        <v>4438</v>
      </c>
      <c r="D940" s="131">
        <v>5700164197</v>
      </c>
      <c r="E940" s="131" t="str">
        <f t="shared" si="47"/>
        <v>SIM</v>
      </c>
      <c r="F940" s="131" t="str">
        <f t="shared" si="48"/>
        <v>SIM</v>
      </c>
      <c r="G940" s="132">
        <v>41836</v>
      </c>
      <c r="H940" s="119" t="s">
        <v>87</v>
      </c>
      <c r="I940" s="119" t="s">
        <v>45</v>
      </c>
      <c r="J940" s="119">
        <v>192</v>
      </c>
      <c r="K940" s="119">
        <v>448</v>
      </c>
      <c r="L940" s="119">
        <v>8</v>
      </c>
      <c r="M940" s="119">
        <v>8</v>
      </c>
      <c r="N940" s="119">
        <v>16</v>
      </c>
      <c r="O940" s="119" t="s">
        <v>43</v>
      </c>
      <c r="P940" s="119" t="s">
        <v>43</v>
      </c>
      <c r="Q940" s="133" t="s">
        <v>46</v>
      </c>
      <c r="R940" s="134" t="s">
        <v>18</v>
      </c>
      <c r="S940" s="134" t="s">
        <v>8851</v>
      </c>
      <c r="T940" s="134" t="s">
        <v>63</v>
      </c>
      <c r="U940" s="119">
        <v>11</v>
      </c>
      <c r="V940" s="134" t="s">
        <v>4833</v>
      </c>
      <c r="W940" s="135" t="s">
        <v>4844</v>
      </c>
      <c r="X940" s="136" t="str">
        <f t="shared" si="49"/>
        <v>11291ISYEG</v>
      </c>
      <c r="Y940" s="137" t="s">
        <v>4845</v>
      </c>
      <c r="Z940" s="119" t="s">
        <v>1162</v>
      </c>
      <c r="AA940" s="119" t="s">
        <v>1163</v>
      </c>
      <c r="AB940" s="131" t="s">
        <v>4846</v>
      </c>
      <c r="AC940" s="119" t="s">
        <v>87</v>
      </c>
      <c r="AD940" s="119" t="s">
        <v>42</v>
      </c>
      <c r="AE940" s="119" t="s">
        <v>1078</v>
      </c>
      <c r="AF940" s="119" t="s">
        <v>501</v>
      </c>
      <c r="AG940" s="119" t="s">
        <v>1170</v>
      </c>
      <c r="AH940" s="119"/>
      <c r="AI940" s="119" t="s">
        <v>503</v>
      </c>
      <c r="AJ940" s="133" t="s">
        <v>123</v>
      </c>
      <c r="AK940" s="133" t="s">
        <v>124</v>
      </c>
      <c r="AL940" s="133"/>
      <c r="AM940" s="133"/>
      <c r="AN940" s="133" t="s">
        <v>42</v>
      </c>
      <c r="AO940" s="133" t="s">
        <v>42</v>
      </c>
      <c r="AP940" s="133" t="s">
        <v>183</v>
      </c>
      <c r="AQ940" s="133" t="s">
        <v>71</v>
      </c>
      <c r="AR940" s="137"/>
      <c r="AS940" s="137"/>
      <c r="AT940" s="137"/>
      <c r="AU940" s="133">
        <v>1002064900</v>
      </c>
      <c r="AV940" s="133" t="s">
        <v>4847</v>
      </c>
      <c r="AW940" s="133" t="s">
        <v>4848</v>
      </c>
      <c r="AX940" s="138"/>
      <c r="AY940" s="138"/>
      <c r="AZ940" s="138"/>
      <c r="BA940" s="138"/>
      <c r="BB940" s="138"/>
      <c r="BC940" s="300">
        <v>1892063257</v>
      </c>
      <c r="BD940" s="300" t="s">
        <v>9777</v>
      </c>
      <c r="BE940" s="138"/>
    </row>
    <row r="941" spans="1:57" s="140" customFormat="1" ht="12" customHeight="1">
      <c r="A941" s="119">
        <v>2014</v>
      </c>
      <c r="B941" s="142" t="s">
        <v>138</v>
      </c>
      <c r="C941" s="119" t="s">
        <v>4438</v>
      </c>
      <c r="D941" s="131">
        <v>5700135868</v>
      </c>
      <c r="E941" s="131" t="str">
        <f t="shared" si="47"/>
        <v>SIM</v>
      </c>
      <c r="F941" s="131" t="str">
        <f t="shared" si="48"/>
        <v>SIM</v>
      </c>
      <c r="G941" s="132">
        <v>41843</v>
      </c>
      <c r="H941" s="119" t="s">
        <v>87</v>
      </c>
      <c r="I941" s="119" t="s">
        <v>45</v>
      </c>
      <c r="J941" s="119">
        <v>192</v>
      </c>
      <c r="K941" s="119">
        <f>448+128</f>
        <v>576</v>
      </c>
      <c r="L941" s="119">
        <v>8</v>
      </c>
      <c r="M941" s="119">
        <v>8</v>
      </c>
      <c r="N941" s="119">
        <v>16</v>
      </c>
      <c r="O941" s="119" t="s">
        <v>43</v>
      </c>
      <c r="P941" s="119" t="s">
        <v>43</v>
      </c>
      <c r="Q941" s="133" t="s">
        <v>46</v>
      </c>
      <c r="R941" s="134" t="s">
        <v>18</v>
      </c>
      <c r="S941" s="134" t="s">
        <v>8851</v>
      </c>
      <c r="T941" s="134" t="s">
        <v>63</v>
      </c>
      <c r="U941" s="119">
        <v>19</v>
      </c>
      <c r="V941" s="134" t="s">
        <v>4629</v>
      </c>
      <c r="W941" s="135" t="s">
        <v>4630</v>
      </c>
      <c r="X941" s="136" t="str">
        <f t="shared" si="49"/>
        <v>11023LRYGD</v>
      </c>
      <c r="Y941" s="137" t="s">
        <v>4631</v>
      </c>
      <c r="Z941" s="119" t="s">
        <v>4632</v>
      </c>
      <c r="AA941" s="119" t="s">
        <v>4633</v>
      </c>
      <c r="AB941" s="131" t="s">
        <v>4634</v>
      </c>
      <c r="AC941" s="119" t="s">
        <v>87</v>
      </c>
      <c r="AD941" s="119" t="s">
        <v>42</v>
      </c>
      <c r="AE941" s="119" t="s">
        <v>88</v>
      </c>
      <c r="AF941" s="119" t="s">
        <v>89</v>
      </c>
      <c r="AG941" s="119" t="s">
        <v>90</v>
      </c>
      <c r="AH941" s="119"/>
      <c r="AI941" s="133" t="s">
        <v>91</v>
      </c>
      <c r="AJ941" s="133" t="s">
        <v>58</v>
      </c>
      <c r="AK941" s="133" t="s">
        <v>57</v>
      </c>
      <c r="AL941" s="133"/>
      <c r="AM941" s="133"/>
      <c r="AN941" s="133" t="s">
        <v>42</v>
      </c>
      <c r="AO941" s="133" t="s">
        <v>42</v>
      </c>
      <c r="AP941" s="133" t="s">
        <v>70</v>
      </c>
      <c r="AQ941" s="133" t="s">
        <v>126</v>
      </c>
      <c r="AR941" s="137"/>
      <c r="AS941" s="137"/>
      <c r="AT941" s="137"/>
      <c r="AU941" s="133">
        <v>1003666091</v>
      </c>
      <c r="AV941" s="133" t="s">
        <v>4635</v>
      </c>
      <c r="AW941" s="133" t="s">
        <v>4636</v>
      </c>
      <c r="AX941" s="138"/>
      <c r="AY941" s="138"/>
      <c r="AZ941" s="138"/>
      <c r="BA941" s="138"/>
      <c r="BB941" s="138"/>
      <c r="BC941" s="300">
        <v>1892063257</v>
      </c>
      <c r="BD941" s="300" t="s">
        <v>9778</v>
      </c>
      <c r="BE941" s="138"/>
    </row>
    <row r="942" spans="1:57" s="140" customFormat="1" ht="12" customHeight="1">
      <c r="A942" s="119">
        <v>2014</v>
      </c>
      <c r="B942" s="142" t="s">
        <v>138</v>
      </c>
      <c r="C942" s="119" t="s">
        <v>4438</v>
      </c>
      <c r="D942" s="131">
        <v>5700223908</v>
      </c>
      <c r="E942" s="131" t="str">
        <f t="shared" si="47"/>
        <v>SIM</v>
      </c>
      <c r="F942" s="131" t="str">
        <f t="shared" si="48"/>
        <v>SIM</v>
      </c>
      <c r="G942" s="132">
        <v>41869</v>
      </c>
      <c r="H942" s="119" t="s">
        <v>44</v>
      </c>
      <c r="I942" s="119" t="s">
        <v>62</v>
      </c>
      <c r="J942" s="119">
        <v>192</v>
      </c>
      <c r="K942" s="119">
        <v>432</v>
      </c>
      <c r="L942" s="119">
        <v>4</v>
      </c>
      <c r="M942" s="119">
        <v>4</v>
      </c>
      <c r="N942" s="119">
        <v>32</v>
      </c>
      <c r="O942" s="119" t="s">
        <v>43</v>
      </c>
      <c r="P942" s="119" t="s">
        <v>43</v>
      </c>
      <c r="Q942" s="133" t="s">
        <v>43</v>
      </c>
      <c r="R942" s="134" t="s">
        <v>18</v>
      </c>
      <c r="S942" s="134" t="s">
        <v>8851</v>
      </c>
      <c r="T942" s="134" t="s">
        <v>63</v>
      </c>
      <c r="U942" s="119">
        <v>13</v>
      </c>
      <c r="V942" s="134" t="s">
        <v>4260</v>
      </c>
      <c r="W942" s="135" t="s">
        <v>4927</v>
      </c>
      <c r="X942" s="136" t="str">
        <f t="shared" si="49"/>
        <v>11463PAYLL</v>
      </c>
      <c r="Y942" s="137" t="s">
        <v>4928</v>
      </c>
      <c r="Z942" s="119" t="s">
        <v>2850</v>
      </c>
      <c r="AA942" s="119" t="s">
        <v>1613</v>
      </c>
      <c r="AB942" s="131" t="s">
        <v>4929</v>
      </c>
      <c r="AC942" s="119" t="s">
        <v>348</v>
      </c>
      <c r="AD942" s="119" t="s">
        <v>42</v>
      </c>
      <c r="AE942" s="119" t="s">
        <v>801</v>
      </c>
      <c r="AF942" s="119" t="s">
        <v>744</v>
      </c>
      <c r="AG942" s="119" t="s">
        <v>745</v>
      </c>
      <c r="AH942" s="119"/>
      <c r="AI942" s="119" t="s">
        <v>1124</v>
      </c>
      <c r="AJ942" s="133" t="s">
        <v>57</v>
      </c>
      <c r="AK942" s="133" t="s">
        <v>58</v>
      </c>
      <c r="AL942" s="133"/>
      <c r="AM942" s="133"/>
      <c r="AN942" s="133" t="s">
        <v>731</v>
      </c>
      <c r="AO942" s="133" t="s">
        <v>42</v>
      </c>
      <c r="AP942" s="133" t="s">
        <v>70</v>
      </c>
      <c r="AQ942" s="133" t="s">
        <v>71</v>
      </c>
      <c r="AR942" s="137"/>
      <c r="AS942" s="137"/>
      <c r="AT942" s="137"/>
      <c r="AU942" s="145">
        <v>1003668868</v>
      </c>
      <c r="AV942" s="133" t="s">
        <v>4930</v>
      </c>
      <c r="AW942" s="133" t="s">
        <v>4931</v>
      </c>
      <c r="AX942" s="156" t="s">
        <v>8179</v>
      </c>
      <c r="AY942" s="138"/>
      <c r="AZ942" s="138"/>
      <c r="BA942" s="138"/>
      <c r="BB942" s="138"/>
      <c r="BC942" s="300">
        <v>2026063379</v>
      </c>
      <c r="BD942" s="300" t="s">
        <v>9779</v>
      </c>
      <c r="BE942" s="138"/>
    </row>
    <row r="943" spans="1:57" s="140" customFormat="1" ht="12" customHeight="1">
      <c r="A943" s="119">
        <v>2014</v>
      </c>
      <c r="B943" s="142" t="s">
        <v>138</v>
      </c>
      <c r="C943" s="119" t="s">
        <v>4438</v>
      </c>
      <c r="D943" s="131">
        <v>5700150140</v>
      </c>
      <c r="E943" s="131" t="str">
        <f t="shared" si="47"/>
        <v>SIM</v>
      </c>
      <c r="F943" s="131" t="str">
        <f t="shared" si="48"/>
        <v>SIM</v>
      </c>
      <c r="G943" s="132">
        <v>41838</v>
      </c>
      <c r="H943" s="119" t="s">
        <v>87</v>
      </c>
      <c r="I943" s="119" t="s">
        <v>45</v>
      </c>
      <c r="J943" s="119">
        <v>192</v>
      </c>
      <c r="K943" s="119">
        <v>448</v>
      </c>
      <c r="L943" s="119">
        <v>8</v>
      </c>
      <c r="M943" s="119">
        <v>8</v>
      </c>
      <c r="N943" s="119">
        <v>16</v>
      </c>
      <c r="O943" s="119" t="s">
        <v>43</v>
      </c>
      <c r="P943" s="119" t="s">
        <v>43</v>
      </c>
      <c r="Q943" s="133" t="s">
        <v>46</v>
      </c>
      <c r="R943" s="134" t="s">
        <v>18</v>
      </c>
      <c r="S943" s="134" t="s">
        <v>8851</v>
      </c>
      <c r="T943" s="134" t="s">
        <v>63</v>
      </c>
      <c r="U943" s="142">
        <v>16</v>
      </c>
      <c r="V943" s="134" t="s">
        <v>5014</v>
      </c>
      <c r="W943" s="135" t="s">
        <v>5015</v>
      </c>
      <c r="X943" s="136" t="str">
        <f t="shared" si="49"/>
        <v>11551NJYUR</v>
      </c>
      <c r="Y943" s="137" t="s">
        <v>10711</v>
      </c>
      <c r="Z943" s="119" t="s">
        <v>626</v>
      </c>
      <c r="AA943" s="119" t="s">
        <v>5016</v>
      </c>
      <c r="AB943" s="131" t="s">
        <v>5017</v>
      </c>
      <c r="AC943" s="119" t="s">
        <v>52</v>
      </c>
      <c r="AD943" s="119" t="s">
        <v>42</v>
      </c>
      <c r="AE943" s="119" t="s">
        <v>629</v>
      </c>
      <c r="AF943" s="119" t="s">
        <v>98</v>
      </c>
      <c r="AG943" s="119" t="s">
        <v>99</v>
      </c>
      <c r="AH943" s="119"/>
      <c r="AI943" s="119" t="s">
        <v>419</v>
      </c>
      <c r="AJ943" s="133" t="s">
        <v>58</v>
      </c>
      <c r="AK943" s="133" t="s">
        <v>57</v>
      </c>
      <c r="AL943" s="133"/>
      <c r="AM943" s="133"/>
      <c r="AN943" s="133" t="s">
        <v>42</v>
      </c>
      <c r="AO943" s="133" t="s">
        <v>42</v>
      </c>
      <c r="AP943" s="133" t="s">
        <v>4672</v>
      </c>
      <c r="AQ943" s="133" t="s">
        <v>102</v>
      </c>
      <c r="AR943" s="137"/>
      <c r="AS943" s="137"/>
      <c r="AT943" s="137"/>
      <c r="AU943" s="133">
        <v>1003667861</v>
      </c>
      <c r="AV943" s="133" t="s">
        <v>5018</v>
      </c>
      <c r="AW943" s="133" t="s">
        <v>5019</v>
      </c>
      <c r="AX943" s="138"/>
      <c r="AY943" s="138"/>
      <c r="AZ943" s="138"/>
      <c r="BA943" s="138"/>
      <c r="BB943" s="138"/>
      <c r="BC943" s="300">
        <v>1892063257</v>
      </c>
      <c r="BD943" s="300" t="s">
        <v>9780</v>
      </c>
      <c r="BE943" s="138"/>
    </row>
    <row r="944" spans="1:57" s="140" customFormat="1" ht="12" customHeight="1">
      <c r="A944" s="119">
        <v>2014</v>
      </c>
      <c r="B944" s="142" t="s">
        <v>138</v>
      </c>
      <c r="C944" s="119" t="s">
        <v>4438</v>
      </c>
      <c r="D944" s="131">
        <v>5700223948</v>
      </c>
      <c r="E944" s="131" t="str">
        <f t="shared" si="47"/>
        <v>SIM</v>
      </c>
      <c r="F944" s="131" t="str">
        <f t="shared" si="48"/>
        <v>SIM</v>
      </c>
      <c r="G944" s="132">
        <v>42087</v>
      </c>
      <c r="H944" s="119" t="s">
        <v>44</v>
      </c>
      <c r="I944" s="119" t="s">
        <v>62</v>
      </c>
      <c r="J944" s="119">
        <v>192</v>
      </c>
      <c r="K944" s="119">
        <v>432</v>
      </c>
      <c r="L944" s="119">
        <v>4</v>
      </c>
      <c r="M944" s="119">
        <v>4</v>
      </c>
      <c r="N944" s="119">
        <v>32</v>
      </c>
      <c r="O944" s="119" t="s">
        <v>43</v>
      </c>
      <c r="P944" s="119" t="s">
        <v>43</v>
      </c>
      <c r="Q944" s="133" t="s">
        <v>43</v>
      </c>
      <c r="R944" s="134" t="s">
        <v>18</v>
      </c>
      <c r="S944" s="134" t="s">
        <v>8851</v>
      </c>
      <c r="T944" s="134" t="s">
        <v>63</v>
      </c>
      <c r="U944" s="119">
        <v>11</v>
      </c>
      <c r="V944" s="134" t="s">
        <v>3926</v>
      </c>
      <c r="W944" s="135" t="s">
        <v>4586</v>
      </c>
      <c r="X944" s="136" t="str">
        <f t="shared" si="49"/>
        <v>11000MGZAE</v>
      </c>
      <c r="Y944" s="137" t="s">
        <v>4587</v>
      </c>
      <c r="Z944" s="119" t="s">
        <v>346</v>
      </c>
      <c r="AA944" s="119" t="s">
        <v>3283</v>
      </c>
      <c r="AB944" s="131" t="s">
        <v>4588</v>
      </c>
      <c r="AC944" s="119" t="s">
        <v>348</v>
      </c>
      <c r="AD944" s="119" t="s">
        <v>42</v>
      </c>
      <c r="AE944" s="119" t="s">
        <v>3296</v>
      </c>
      <c r="AF944" s="119" t="s">
        <v>350</v>
      </c>
      <c r="AG944" s="119" t="s">
        <v>351</v>
      </c>
      <c r="AH944" s="119"/>
      <c r="AI944" s="133" t="s">
        <v>811</v>
      </c>
      <c r="AJ944" s="133" t="s">
        <v>123</v>
      </c>
      <c r="AK944" s="133" t="s">
        <v>124</v>
      </c>
      <c r="AL944" s="133"/>
      <c r="AM944" s="133"/>
      <c r="AN944" s="133" t="s">
        <v>42</v>
      </c>
      <c r="AO944" s="133" t="s">
        <v>42</v>
      </c>
      <c r="AP944" s="133" t="s">
        <v>70</v>
      </c>
      <c r="AQ944" s="133" t="s">
        <v>71</v>
      </c>
      <c r="AR944" s="137"/>
      <c r="AS944" s="137"/>
      <c r="AT944" s="137"/>
      <c r="AU944" s="133">
        <v>1001899293</v>
      </c>
      <c r="AV944" s="133" t="s">
        <v>4589</v>
      </c>
      <c r="AW944" s="133" t="s">
        <v>4590</v>
      </c>
      <c r="AX944" s="138" t="s">
        <v>8179</v>
      </c>
      <c r="AY944" s="138"/>
      <c r="AZ944" s="138"/>
      <c r="BA944" s="138"/>
      <c r="BB944" s="138"/>
      <c r="BC944" s="300">
        <v>2026063379</v>
      </c>
      <c r="BD944" s="300" t="s">
        <v>9550</v>
      </c>
      <c r="BE944" s="138"/>
    </row>
    <row r="945" spans="1:57" s="140" customFormat="1" ht="12" customHeight="1">
      <c r="A945" s="119">
        <v>2014</v>
      </c>
      <c r="B945" s="142" t="s">
        <v>138</v>
      </c>
      <c r="C945" s="119" t="s">
        <v>4438</v>
      </c>
      <c r="D945" s="131">
        <v>5700207786</v>
      </c>
      <c r="E945" s="131" t="str">
        <f t="shared" si="47"/>
        <v>SIM</v>
      </c>
      <c r="F945" s="131" t="str">
        <f t="shared" si="48"/>
        <v>SIM</v>
      </c>
      <c r="G945" s="132">
        <v>41843</v>
      </c>
      <c r="H945" s="119" t="s">
        <v>44</v>
      </c>
      <c r="I945" s="119" t="s">
        <v>62</v>
      </c>
      <c r="J945" s="119">
        <v>192</v>
      </c>
      <c r="K945" s="119">
        <v>432</v>
      </c>
      <c r="L945" s="119">
        <v>4</v>
      </c>
      <c r="M945" s="119">
        <v>4</v>
      </c>
      <c r="N945" s="119">
        <v>32</v>
      </c>
      <c r="O945" s="119" t="s">
        <v>43</v>
      </c>
      <c r="P945" s="119" t="s">
        <v>43</v>
      </c>
      <c r="Q945" s="133" t="s">
        <v>43</v>
      </c>
      <c r="R945" s="134" t="s">
        <v>18</v>
      </c>
      <c r="S945" s="134" t="s">
        <v>8851</v>
      </c>
      <c r="T945" s="134" t="s">
        <v>63</v>
      </c>
      <c r="U945" s="119">
        <v>12</v>
      </c>
      <c r="V945" s="134">
        <v>11252</v>
      </c>
      <c r="W945" s="135" t="s">
        <v>4815</v>
      </c>
      <c r="X945" s="136" t="str">
        <f t="shared" si="49"/>
        <v>11252MFZQH</v>
      </c>
      <c r="Y945" s="137" t="s">
        <v>10915</v>
      </c>
      <c r="Z945" s="119" t="s">
        <v>518</v>
      </c>
      <c r="AA945" s="119" t="s">
        <v>519</v>
      </c>
      <c r="AB945" s="131" t="s">
        <v>4816</v>
      </c>
      <c r="AC945" s="119" t="s">
        <v>52</v>
      </c>
      <c r="AD945" s="119" t="s">
        <v>42</v>
      </c>
      <c r="AE945" s="119" t="s">
        <v>77</v>
      </c>
      <c r="AF945" s="119" t="s">
        <v>78</v>
      </c>
      <c r="AG945" s="119" t="s">
        <v>79</v>
      </c>
      <c r="AH945" s="119"/>
      <c r="AI945" s="133" t="s">
        <v>1230</v>
      </c>
      <c r="AJ945" s="133" t="s">
        <v>57</v>
      </c>
      <c r="AK945" s="133" t="s">
        <v>58</v>
      </c>
      <c r="AL945" s="133"/>
      <c r="AM945" s="133"/>
      <c r="AN945" s="133" t="s">
        <v>42</v>
      </c>
      <c r="AO945" s="133" t="s">
        <v>42</v>
      </c>
      <c r="AP945" s="133" t="s">
        <v>1548</v>
      </c>
      <c r="AQ945" s="133" t="s">
        <v>126</v>
      </c>
      <c r="AR945" s="137"/>
      <c r="AS945" s="137"/>
      <c r="AT945" s="137"/>
      <c r="AU945" s="145">
        <v>1003666776</v>
      </c>
      <c r="AV945" s="133" t="s">
        <v>4817</v>
      </c>
      <c r="AW945" s="133" t="s">
        <v>4818</v>
      </c>
      <c r="AX945" s="138" t="s">
        <v>8179</v>
      </c>
      <c r="AY945" s="138"/>
      <c r="AZ945" s="138"/>
      <c r="BA945" s="138"/>
      <c r="BB945" s="138"/>
      <c r="BC945" s="300">
        <v>2026063379</v>
      </c>
      <c r="BD945" s="300" t="s">
        <v>9781</v>
      </c>
      <c r="BE945" s="138"/>
    </row>
    <row r="946" spans="1:57" s="140" customFormat="1" ht="12" customHeight="1">
      <c r="A946" s="119">
        <v>2014</v>
      </c>
      <c r="B946" s="142" t="s">
        <v>138</v>
      </c>
      <c r="C946" s="119" t="s">
        <v>4438</v>
      </c>
      <c r="D946" s="131">
        <v>5700181671</v>
      </c>
      <c r="E946" s="131" t="str">
        <f t="shared" si="47"/>
        <v>SIM</v>
      </c>
      <c r="F946" s="131" t="str">
        <f t="shared" si="48"/>
        <v>SIM</v>
      </c>
      <c r="G946" s="132">
        <v>41914</v>
      </c>
      <c r="H946" s="119" t="s">
        <v>87</v>
      </c>
      <c r="I946" s="119" t="s">
        <v>45</v>
      </c>
      <c r="J946" s="119">
        <v>192</v>
      </c>
      <c r="K946" s="119">
        <v>448</v>
      </c>
      <c r="L946" s="119">
        <v>8</v>
      </c>
      <c r="M946" s="119">
        <v>8</v>
      </c>
      <c r="N946" s="119">
        <v>16</v>
      </c>
      <c r="O946" s="119" t="s">
        <v>43</v>
      </c>
      <c r="P946" s="119" t="s">
        <v>43</v>
      </c>
      <c r="Q946" s="133" t="s">
        <v>46</v>
      </c>
      <c r="R946" s="134" t="s">
        <v>18</v>
      </c>
      <c r="S946" s="134" t="s">
        <v>8851</v>
      </c>
      <c r="T946" s="134" t="s">
        <v>63</v>
      </c>
      <c r="U946" s="119">
        <v>11</v>
      </c>
      <c r="V946" s="134" t="s">
        <v>4750</v>
      </c>
      <c r="W946" s="135" t="s">
        <v>4760</v>
      </c>
      <c r="X946" s="136" t="str">
        <f t="shared" si="49"/>
        <v>11227SSZQZ</v>
      </c>
      <c r="Y946" s="137" t="s">
        <v>4761</v>
      </c>
      <c r="Z946" s="119" t="s">
        <v>1098</v>
      </c>
      <c r="AA946" s="119" t="s">
        <v>1099</v>
      </c>
      <c r="AB946" s="131" t="s">
        <v>4762</v>
      </c>
      <c r="AC946" s="119" t="s">
        <v>348</v>
      </c>
      <c r="AD946" s="119" t="s">
        <v>42</v>
      </c>
      <c r="AE946" s="119" t="s">
        <v>1101</v>
      </c>
      <c r="AF946" s="119" t="s">
        <v>350</v>
      </c>
      <c r="AG946" s="119" t="s">
        <v>351</v>
      </c>
      <c r="AH946" s="119"/>
      <c r="AI946" s="133" t="s">
        <v>811</v>
      </c>
      <c r="AJ946" s="133" t="s">
        <v>124</v>
      </c>
      <c r="AK946" s="133" t="s">
        <v>123</v>
      </c>
      <c r="AL946" s="133"/>
      <c r="AM946" s="133"/>
      <c r="AN946" s="133" t="s">
        <v>731</v>
      </c>
      <c r="AO946" s="133" t="s">
        <v>42</v>
      </c>
      <c r="AP946" s="133" t="s">
        <v>183</v>
      </c>
      <c r="AQ946" s="133" t="s">
        <v>71</v>
      </c>
      <c r="AR946" s="137"/>
      <c r="AS946" s="137"/>
      <c r="AT946" s="137"/>
      <c r="AU946" s="133">
        <v>1002066783</v>
      </c>
      <c r="AV946" s="133" t="s">
        <v>4763</v>
      </c>
      <c r="AW946" s="133" t="s">
        <v>4764</v>
      </c>
      <c r="AX946" s="138"/>
      <c r="AY946" s="138"/>
      <c r="AZ946" s="138"/>
      <c r="BA946" s="138"/>
      <c r="BB946" s="138"/>
      <c r="BC946" s="300">
        <v>1892063257</v>
      </c>
      <c r="BD946" s="300" t="s">
        <v>9782</v>
      </c>
      <c r="BE946" s="138"/>
    </row>
    <row r="947" spans="1:57" s="140" customFormat="1" ht="12" customHeight="1">
      <c r="A947" s="119">
        <v>2014</v>
      </c>
      <c r="B947" s="142" t="s">
        <v>138</v>
      </c>
      <c r="C947" s="119" t="s">
        <v>4438</v>
      </c>
      <c r="D947" s="131">
        <v>5700164192</v>
      </c>
      <c r="E947" s="131" t="str">
        <f t="shared" si="47"/>
        <v>SIM</v>
      </c>
      <c r="F947" s="131" t="str">
        <f t="shared" si="48"/>
        <v>SIM</v>
      </c>
      <c r="G947" s="132">
        <v>41941</v>
      </c>
      <c r="H947" s="119" t="s">
        <v>87</v>
      </c>
      <c r="I947" s="119" t="s">
        <v>45</v>
      </c>
      <c r="J947" s="119">
        <v>192</v>
      </c>
      <c r="K947" s="119">
        <v>448</v>
      </c>
      <c r="L947" s="119">
        <v>8</v>
      </c>
      <c r="M947" s="119">
        <v>8</v>
      </c>
      <c r="N947" s="119">
        <v>16</v>
      </c>
      <c r="O947" s="119" t="s">
        <v>43</v>
      </c>
      <c r="P947" s="119" t="s">
        <v>43</v>
      </c>
      <c r="Q947" s="133" t="s">
        <v>46</v>
      </c>
      <c r="R947" s="134" t="s">
        <v>18</v>
      </c>
      <c r="S947" s="134" t="s">
        <v>8851</v>
      </c>
      <c r="T947" s="134" t="s">
        <v>63</v>
      </c>
      <c r="U947" s="119">
        <v>11</v>
      </c>
      <c r="V947" s="134" t="s">
        <v>4750</v>
      </c>
      <c r="W947" s="135" t="s">
        <v>4765</v>
      </c>
      <c r="X947" s="136" t="str">
        <f t="shared" si="49"/>
        <v>11227SSZRA</v>
      </c>
      <c r="Y947" s="137" t="s">
        <v>4766</v>
      </c>
      <c r="Z947" s="119" t="s">
        <v>1098</v>
      </c>
      <c r="AA947" s="119" t="s">
        <v>1099</v>
      </c>
      <c r="AB947" s="131" t="s">
        <v>4767</v>
      </c>
      <c r="AC947" s="119" t="s">
        <v>348</v>
      </c>
      <c r="AD947" s="119" t="s">
        <v>42</v>
      </c>
      <c r="AE947" s="119" t="s">
        <v>1101</v>
      </c>
      <c r="AF947" s="119" t="s">
        <v>350</v>
      </c>
      <c r="AG947" s="119" t="s">
        <v>351</v>
      </c>
      <c r="AH947" s="119"/>
      <c r="AI947" s="133" t="s">
        <v>811</v>
      </c>
      <c r="AJ947" s="133" t="s">
        <v>124</v>
      </c>
      <c r="AK947" s="133" t="s">
        <v>123</v>
      </c>
      <c r="AL947" s="133"/>
      <c r="AM947" s="133"/>
      <c r="AN947" s="133" t="s">
        <v>731</v>
      </c>
      <c r="AO947" s="133" t="s">
        <v>42</v>
      </c>
      <c r="AP947" s="133" t="s">
        <v>70</v>
      </c>
      <c r="AQ947" s="133" t="s">
        <v>126</v>
      </c>
      <c r="AR947" s="137"/>
      <c r="AS947" s="137"/>
      <c r="AT947" s="137"/>
      <c r="AU947" s="133">
        <v>1002066791</v>
      </c>
      <c r="AV947" s="133" t="s">
        <v>4768</v>
      </c>
      <c r="AW947" s="133" t="s">
        <v>4769</v>
      </c>
      <c r="AX947" s="138"/>
      <c r="AY947" s="138"/>
      <c r="AZ947" s="138"/>
      <c r="BA947" s="138"/>
      <c r="BB947" s="138"/>
      <c r="BC947" s="300">
        <v>1892063257</v>
      </c>
      <c r="BD947" s="300" t="s">
        <v>9783</v>
      </c>
      <c r="BE947" s="138"/>
    </row>
    <row r="948" spans="1:57" s="140" customFormat="1" ht="12" customHeight="1">
      <c r="A948" s="119">
        <v>2014</v>
      </c>
      <c r="B948" s="142" t="s">
        <v>138</v>
      </c>
      <c r="C948" s="119" t="s">
        <v>4438</v>
      </c>
      <c r="D948" s="131">
        <v>5700150150</v>
      </c>
      <c r="E948" s="131" t="str">
        <f t="shared" si="47"/>
        <v>SIM</v>
      </c>
      <c r="F948" s="131" t="str">
        <f t="shared" si="48"/>
        <v>SIM</v>
      </c>
      <c r="G948" s="132">
        <v>41941</v>
      </c>
      <c r="H948" s="119" t="s">
        <v>87</v>
      </c>
      <c r="I948" s="119" t="s">
        <v>45</v>
      </c>
      <c r="J948" s="119">
        <v>192</v>
      </c>
      <c r="K948" s="119">
        <v>448</v>
      </c>
      <c r="L948" s="119">
        <v>8</v>
      </c>
      <c r="M948" s="119">
        <v>8</v>
      </c>
      <c r="N948" s="119">
        <v>16</v>
      </c>
      <c r="O948" s="119" t="s">
        <v>43</v>
      </c>
      <c r="P948" s="119" t="s">
        <v>43</v>
      </c>
      <c r="Q948" s="133" t="s">
        <v>46</v>
      </c>
      <c r="R948" s="134" t="s">
        <v>18</v>
      </c>
      <c r="S948" s="134" t="s">
        <v>8851</v>
      </c>
      <c r="T948" s="134" t="s">
        <v>63</v>
      </c>
      <c r="U948" s="119">
        <v>11</v>
      </c>
      <c r="V948" s="134" t="s">
        <v>4750</v>
      </c>
      <c r="W948" s="135" t="s">
        <v>4770</v>
      </c>
      <c r="X948" s="136" t="str">
        <f t="shared" si="49"/>
        <v>11227SSZRC</v>
      </c>
      <c r="Y948" s="137" t="s">
        <v>4771</v>
      </c>
      <c r="Z948" s="119" t="s">
        <v>1098</v>
      </c>
      <c r="AA948" s="119" t="s">
        <v>1099</v>
      </c>
      <c r="AB948" s="131" t="s">
        <v>4772</v>
      </c>
      <c r="AC948" s="119" t="s">
        <v>348</v>
      </c>
      <c r="AD948" s="119" t="s">
        <v>42</v>
      </c>
      <c r="AE948" s="119" t="s">
        <v>1101</v>
      </c>
      <c r="AF948" s="119" t="s">
        <v>350</v>
      </c>
      <c r="AG948" s="119" t="s">
        <v>351</v>
      </c>
      <c r="AH948" s="119"/>
      <c r="AI948" s="133" t="s">
        <v>811</v>
      </c>
      <c r="AJ948" s="133" t="s">
        <v>124</v>
      </c>
      <c r="AK948" s="133" t="s">
        <v>123</v>
      </c>
      <c r="AL948" s="133"/>
      <c r="AM948" s="133"/>
      <c r="AN948" s="133" t="s">
        <v>731</v>
      </c>
      <c r="AO948" s="133" t="s">
        <v>42</v>
      </c>
      <c r="AP948" s="133" t="s">
        <v>183</v>
      </c>
      <c r="AQ948" s="133" t="s">
        <v>71</v>
      </c>
      <c r="AR948" s="137"/>
      <c r="AS948" s="137"/>
      <c r="AT948" s="137"/>
      <c r="AU948" s="133" t="s">
        <v>8190</v>
      </c>
      <c r="AV948" s="133" t="s">
        <v>4773</v>
      </c>
      <c r="AW948" s="133" t="s">
        <v>4774</v>
      </c>
      <c r="AX948" s="138"/>
      <c r="AY948" s="138"/>
      <c r="AZ948" s="138"/>
      <c r="BA948" s="138"/>
      <c r="BB948" s="138"/>
      <c r="BC948" s="300">
        <v>1892063257</v>
      </c>
      <c r="BD948" s="300" t="s">
        <v>9784</v>
      </c>
      <c r="BE948" s="138"/>
    </row>
    <row r="949" spans="1:57" s="140" customFormat="1" ht="12" customHeight="1">
      <c r="A949" s="119">
        <v>2014</v>
      </c>
      <c r="B949" s="142" t="s">
        <v>138</v>
      </c>
      <c r="C949" s="119" t="s">
        <v>4438</v>
      </c>
      <c r="D949" s="131">
        <v>5700207794</v>
      </c>
      <c r="E949" s="131" t="str">
        <f t="shared" si="47"/>
        <v>SIM</v>
      </c>
      <c r="F949" s="131" t="str">
        <f t="shared" si="48"/>
        <v>SIM</v>
      </c>
      <c r="G949" s="132">
        <v>41800</v>
      </c>
      <c r="H949" s="119" t="s">
        <v>44</v>
      </c>
      <c r="I949" s="119" t="s">
        <v>62</v>
      </c>
      <c r="J949" s="119">
        <v>192</v>
      </c>
      <c r="K949" s="119">
        <v>432</v>
      </c>
      <c r="L949" s="119">
        <v>4</v>
      </c>
      <c r="M949" s="119">
        <v>4</v>
      </c>
      <c r="N949" s="119">
        <v>32</v>
      </c>
      <c r="O949" s="119" t="s">
        <v>43</v>
      </c>
      <c r="P949" s="119" t="s">
        <v>43</v>
      </c>
      <c r="Q949" s="133" t="s">
        <v>43</v>
      </c>
      <c r="R949" s="134" t="s">
        <v>18</v>
      </c>
      <c r="S949" s="134" t="s">
        <v>8851</v>
      </c>
      <c r="T949" s="134" t="s">
        <v>63</v>
      </c>
      <c r="U949" s="119">
        <v>12</v>
      </c>
      <c r="V949" s="134">
        <v>11252</v>
      </c>
      <c r="W949" s="135" t="s">
        <v>4819</v>
      </c>
      <c r="X949" s="136" t="str">
        <f t="shared" si="49"/>
        <v>11252MFZRR</v>
      </c>
      <c r="Y949" s="137" t="s">
        <v>4820</v>
      </c>
      <c r="Z949" s="119" t="s">
        <v>518</v>
      </c>
      <c r="AA949" s="119" t="s">
        <v>519</v>
      </c>
      <c r="AB949" s="131" t="s">
        <v>4821</v>
      </c>
      <c r="AC949" s="119" t="s">
        <v>52</v>
      </c>
      <c r="AD949" s="119" t="s">
        <v>42</v>
      </c>
      <c r="AE949" s="119" t="s">
        <v>77</v>
      </c>
      <c r="AF949" s="119" t="s">
        <v>78</v>
      </c>
      <c r="AG949" s="119" t="s">
        <v>79</v>
      </c>
      <c r="AH949" s="119"/>
      <c r="AI949" s="133" t="s">
        <v>1230</v>
      </c>
      <c r="AJ949" s="133" t="s">
        <v>57</v>
      </c>
      <c r="AK949" s="133" t="s">
        <v>58</v>
      </c>
      <c r="AL949" s="133"/>
      <c r="AM949" s="133"/>
      <c r="AN949" s="133" t="s">
        <v>42</v>
      </c>
      <c r="AO949" s="133" t="s">
        <v>42</v>
      </c>
      <c r="AP949" s="133" t="s">
        <v>1548</v>
      </c>
      <c r="AQ949" s="133" t="s">
        <v>126</v>
      </c>
      <c r="AR949" s="137"/>
      <c r="AS949" s="137"/>
      <c r="AT949" s="137"/>
      <c r="AU949" s="145">
        <v>1003666822</v>
      </c>
      <c r="AV949" s="133" t="s">
        <v>4822</v>
      </c>
      <c r="AW949" s="133" t="s">
        <v>4823</v>
      </c>
      <c r="AX949" s="138" t="s">
        <v>8179</v>
      </c>
      <c r="AY949" s="138"/>
      <c r="AZ949" s="138"/>
      <c r="BA949" s="138"/>
      <c r="BB949" s="138"/>
      <c r="BC949" s="300">
        <v>2026063379</v>
      </c>
      <c r="BD949" s="300" t="s">
        <v>9785</v>
      </c>
      <c r="BE949" s="138"/>
    </row>
    <row r="950" spans="1:57" s="140" customFormat="1" ht="12" customHeight="1">
      <c r="A950" s="119">
        <v>2014</v>
      </c>
      <c r="B950" s="142" t="s">
        <v>138</v>
      </c>
      <c r="C950" s="119" t="s">
        <v>4438</v>
      </c>
      <c r="D950" s="131">
        <v>5700223502</v>
      </c>
      <c r="E950" s="131" t="str">
        <f t="shared" si="47"/>
        <v>SIM</v>
      </c>
      <c r="F950" s="131" t="str">
        <f t="shared" si="48"/>
        <v>SIM</v>
      </c>
      <c r="G950" s="132">
        <v>41796</v>
      </c>
      <c r="H950" s="119" t="s">
        <v>44</v>
      </c>
      <c r="I950" s="119" t="s">
        <v>62</v>
      </c>
      <c r="J950" s="119">
        <v>192</v>
      </c>
      <c r="K950" s="119">
        <v>432</v>
      </c>
      <c r="L950" s="119">
        <v>4</v>
      </c>
      <c r="M950" s="119">
        <v>4</v>
      </c>
      <c r="N950" s="119">
        <v>32</v>
      </c>
      <c r="O950" s="119" t="s">
        <v>43</v>
      </c>
      <c r="P950" s="119" t="s">
        <v>43</v>
      </c>
      <c r="Q950" s="133" t="s">
        <v>43</v>
      </c>
      <c r="R950" s="134" t="s">
        <v>18</v>
      </c>
      <c r="S950" s="134" t="s">
        <v>8851</v>
      </c>
      <c r="T950" s="134" t="s">
        <v>63</v>
      </c>
      <c r="U950" s="119">
        <v>12</v>
      </c>
      <c r="V950" s="134" t="s">
        <v>4785</v>
      </c>
      <c r="W950" s="135" t="s">
        <v>4824</v>
      </c>
      <c r="X950" s="136" t="str">
        <f t="shared" si="49"/>
        <v>11252MFZSE</v>
      </c>
      <c r="Y950" s="137" t="s">
        <v>4825</v>
      </c>
      <c r="Z950" s="119" t="s">
        <v>518</v>
      </c>
      <c r="AA950" s="119" t="s">
        <v>519</v>
      </c>
      <c r="AB950" s="131" t="s">
        <v>4826</v>
      </c>
      <c r="AC950" s="119" t="s">
        <v>52</v>
      </c>
      <c r="AD950" s="119" t="s">
        <v>42</v>
      </c>
      <c r="AE950" s="119" t="s">
        <v>77</v>
      </c>
      <c r="AF950" s="119" t="s">
        <v>78</v>
      </c>
      <c r="AG950" s="119" t="s">
        <v>79</v>
      </c>
      <c r="AH950" s="119"/>
      <c r="AI950" s="133" t="s">
        <v>1230</v>
      </c>
      <c r="AJ950" s="133" t="s">
        <v>57</v>
      </c>
      <c r="AK950" s="133" t="s">
        <v>58</v>
      </c>
      <c r="AL950" s="133"/>
      <c r="AM950" s="133"/>
      <c r="AN950" s="133" t="s">
        <v>42</v>
      </c>
      <c r="AO950" s="133" t="s">
        <v>42</v>
      </c>
      <c r="AP950" s="133" t="s">
        <v>202</v>
      </c>
      <c r="AQ950" s="133" t="s">
        <v>126</v>
      </c>
      <c r="AR950" s="137"/>
      <c r="AS950" s="137"/>
      <c r="AT950" s="137"/>
      <c r="AU950" s="145">
        <v>1003666865</v>
      </c>
      <c r="AV950" s="133" t="s">
        <v>4669</v>
      </c>
      <c r="AW950" s="133" t="s">
        <v>4670</v>
      </c>
      <c r="AX950" s="138" t="s">
        <v>8179</v>
      </c>
      <c r="AY950" s="138"/>
      <c r="AZ950" s="138"/>
      <c r="BA950" s="138"/>
      <c r="BB950" s="138"/>
      <c r="BC950" s="300">
        <v>2026063379</v>
      </c>
      <c r="BD950" s="300" t="s">
        <v>9786</v>
      </c>
      <c r="BE950" s="138"/>
    </row>
    <row r="951" spans="1:57" s="140" customFormat="1" ht="12" customHeight="1">
      <c r="A951" s="119">
        <v>2014</v>
      </c>
      <c r="B951" s="142" t="s">
        <v>138</v>
      </c>
      <c r="C951" s="119" t="s">
        <v>4438</v>
      </c>
      <c r="D951" s="131">
        <v>5700223577</v>
      </c>
      <c r="E951" s="131" t="str">
        <f t="shared" si="47"/>
        <v>SIM</v>
      </c>
      <c r="F951" s="131" t="str">
        <f t="shared" si="48"/>
        <v>SIM</v>
      </c>
      <c r="G951" s="132">
        <v>41881</v>
      </c>
      <c r="H951" s="119" t="s">
        <v>44</v>
      </c>
      <c r="I951" s="119" t="s">
        <v>62</v>
      </c>
      <c r="J951" s="119">
        <v>192</v>
      </c>
      <c r="K951" s="119">
        <v>432</v>
      </c>
      <c r="L951" s="119">
        <v>4</v>
      </c>
      <c r="M951" s="119">
        <v>4</v>
      </c>
      <c r="N951" s="119">
        <v>32</v>
      </c>
      <c r="O951" s="119" t="s">
        <v>43</v>
      </c>
      <c r="P951" s="119" t="s">
        <v>43</v>
      </c>
      <c r="Q951" s="133" t="s">
        <v>43</v>
      </c>
      <c r="R951" s="134" t="s">
        <v>18</v>
      </c>
      <c r="S951" s="134" t="s">
        <v>8851</v>
      </c>
      <c r="T951" s="134" t="s">
        <v>63</v>
      </c>
      <c r="U951" s="119">
        <v>19</v>
      </c>
      <c r="V951" s="134" t="s">
        <v>4972</v>
      </c>
      <c r="W951" s="135" t="s">
        <v>4973</v>
      </c>
      <c r="X951" s="136" t="str">
        <f t="shared" si="49"/>
        <v>11535ADZUP</v>
      </c>
      <c r="Y951" s="137" t="s">
        <v>10723</v>
      </c>
      <c r="Z951" s="119" t="s">
        <v>2887</v>
      </c>
      <c r="AA951" s="119" t="s">
        <v>798</v>
      </c>
      <c r="AB951" s="131" t="s">
        <v>4974</v>
      </c>
      <c r="AC951" s="119" t="s">
        <v>87</v>
      </c>
      <c r="AD951" s="119" t="s">
        <v>42</v>
      </c>
      <c r="AE951" s="119" t="s">
        <v>1029</v>
      </c>
      <c r="AF951" s="119" t="s">
        <v>89</v>
      </c>
      <c r="AG951" s="119" t="s">
        <v>90</v>
      </c>
      <c r="AH951" s="119"/>
      <c r="AI951" s="133" t="s">
        <v>91</v>
      </c>
      <c r="AJ951" s="133" t="s">
        <v>58</v>
      </c>
      <c r="AK951" s="133" t="s">
        <v>57</v>
      </c>
      <c r="AL951" s="133"/>
      <c r="AM951" s="133"/>
      <c r="AN951" s="133" t="s">
        <v>731</v>
      </c>
      <c r="AO951" s="133" t="s">
        <v>42</v>
      </c>
      <c r="AP951" s="133" t="s">
        <v>70</v>
      </c>
      <c r="AQ951" s="133" t="s">
        <v>71</v>
      </c>
      <c r="AR951" s="137"/>
      <c r="AS951" s="137"/>
      <c r="AT951" s="137"/>
      <c r="AU951" s="133">
        <v>1003668914</v>
      </c>
      <c r="AV951" s="133" t="s">
        <v>4975</v>
      </c>
      <c r="AW951" s="133" t="s">
        <v>4976</v>
      </c>
      <c r="AX951" s="138"/>
      <c r="AY951" s="138"/>
      <c r="AZ951" s="138"/>
      <c r="BA951" s="138"/>
      <c r="BB951" s="138"/>
      <c r="BC951" s="300">
        <v>2026063379</v>
      </c>
      <c r="BD951" s="300" t="s">
        <v>9787</v>
      </c>
      <c r="BE951" s="138"/>
    </row>
    <row r="952" spans="1:57" s="140" customFormat="1" ht="12" customHeight="1">
      <c r="A952" s="119">
        <v>2014</v>
      </c>
      <c r="B952" s="142" t="s">
        <v>138</v>
      </c>
      <c r="C952" s="119" t="s">
        <v>4438</v>
      </c>
      <c r="D952" s="131">
        <v>5700223572</v>
      </c>
      <c r="E952" s="131" t="str">
        <f t="shared" si="47"/>
        <v>SIM</v>
      </c>
      <c r="F952" s="131" t="str">
        <f t="shared" si="48"/>
        <v>SIM</v>
      </c>
      <c r="G952" s="132">
        <v>41881</v>
      </c>
      <c r="H952" s="119" t="s">
        <v>44</v>
      </c>
      <c r="I952" s="119" t="s">
        <v>62</v>
      </c>
      <c r="J952" s="119">
        <v>192</v>
      </c>
      <c r="K952" s="119">
        <v>432</v>
      </c>
      <c r="L952" s="119">
        <v>4</v>
      </c>
      <c r="M952" s="119">
        <v>4</v>
      </c>
      <c r="N952" s="119">
        <v>32</v>
      </c>
      <c r="O952" s="119" t="s">
        <v>43</v>
      </c>
      <c r="P952" s="119" t="s">
        <v>43</v>
      </c>
      <c r="Q952" s="133" t="s">
        <v>43</v>
      </c>
      <c r="R952" s="134" t="s">
        <v>18</v>
      </c>
      <c r="S952" s="134" t="s">
        <v>8851</v>
      </c>
      <c r="T952" s="134" t="s">
        <v>63</v>
      </c>
      <c r="U952" s="119">
        <v>19</v>
      </c>
      <c r="V952" s="134" t="s">
        <v>4972</v>
      </c>
      <c r="W952" s="135" t="s">
        <v>4977</v>
      </c>
      <c r="X952" s="136" t="str">
        <f t="shared" si="49"/>
        <v>11535ADZUR</v>
      </c>
      <c r="Y952" s="137" t="s">
        <v>10725</v>
      </c>
      <c r="Z952" s="119" t="s">
        <v>2887</v>
      </c>
      <c r="AA952" s="119" t="s">
        <v>798</v>
      </c>
      <c r="AB952" s="131" t="s">
        <v>4978</v>
      </c>
      <c r="AC952" s="119" t="s">
        <v>87</v>
      </c>
      <c r="AD952" s="119" t="s">
        <v>42</v>
      </c>
      <c r="AE952" s="119" t="s">
        <v>1029</v>
      </c>
      <c r="AF952" s="119" t="s">
        <v>89</v>
      </c>
      <c r="AG952" s="119" t="s">
        <v>90</v>
      </c>
      <c r="AH952" s="119"/>
      <c r="AI952" s="133" t="s">
        <v>91</v>
      </c>
      <c r="AJ952" s="133" t="s">
        <v>58</v>
      </c>
      <c r="AK952" s="133" t="s">
        <v>57</v>
      </c>
      <c r="AL952" s="133"/>
      <c r="AM952" s="133"/>
      <c r="AN952" s="133" t="s">
        <v>731</v>
      </c>
      <c r="AO952" s="133" t="s">
        <v>42</v>
      </c>
      <c r="AP952" s="133" t="s">
        <v>70</v>
      </c>
      <c r="AQ952" s="133" t="s">
        <v>71</v>
      </c>
      <c r="AR952" s="137"/>
      <c r="AS952" s="137"/>
      <c r="AT952" s="137"/>
      <c r="AU952" s="133">
        <v>1003668965</v>
      </c>
      <c r="AV952" s="133" t="s">
        <v>4979</v>
      </c>
      <c r="AW952" s="133" t="s">
        <v>4980</v>
      </c>
      <c r="AX952" s="138"/>
      <c r="AY952" s="138"/>
      <c r="AZ952" s="138"/>
      <c r="BA952" s="138"/>
      <c r="BB952" s="138"/>
      <c r="BC952" s="300">
        <v>2026063379</v>
      </c>
      <c r="BD952" s="300" t="s">
        <v>9788</v>
      </c>
      <c r="BE952" s="138"/>
    </row>
    <row r="953" spans="1:57" s="140" customFormat="1" ht="12" customHeight="1">
      <c r="A953" s="119">
        <v>2014</v>
      </c>
      <c r="B953" s="142" t="s">
        <v>138</v>
      </c>
      <c r="C953" s="119" t="s">
        <v>4438</v>
      </c>
      <c r="D953" s="131">
        <v>5700207762</v>
      </c>
      <c r="E953" s="131" t="str">
        <f t="shared" si="47"/>
        <v>SIM</v>
      </c>
      <c r="F953" s="131" t="str">
        <f t="shared" si="48"/>
        <v>SIM</v>
      </c>
      <c r="G953" s="132">
        <v>42157</v>
      </c>
      <c r="H953" s="119" t="s">
        <v>44</v>
      </c>
      <c r="I953" s="119" t="s">
        <v>62</v>
      </c>
      <c r="J953" s="119">
        <v>192</v>
      </c>
      <c r="K953" s="119">
        <v>432</v>
      </c>
      <c r="L953" s="119">
        <v>4</v>
      </c>
      <c r="M953" s="119">
        <v>4</v>
      </c>
      <c r="N953" s="119">
        <v>32</v>
      </c>
      <c r="O953" s="119" t="s">
        <v>43</v>
      </c>
      <c r="P953" s="119" t="s">
        <v>43</v>
      </c>
      <c r="Q953" s="133" t="s">
        <v>43</v>
      </c>
      <c r="R953" s="134" t="s">
        <v>18</v>
      </c>
      <c r="S953" s="134" t="s">
        <v>8851</v>
      </c>
      <c r="T953" s="134" t="s">
        <v>63</v>
      </c>
      <c r="U953" s="119">
        <v>11</v>
      </c>
      <c r="V953" s="134" t="s">
        <v>4387</v>
      </c>
      <c r="W953" s="135" t="s">
        <v>5098</v>
      </c>
      <c r="X953" s="136" t="str">
        <f t="shared" si="49"/>
        <v>11892BOZYX</v>
      </c>
      <c r="Y953" s="137" t="s">
        <v>5099</v>
      </c>
      <c r="Z953" s="119" t="s">
        <v>1930</v>
      </c>
      <c r="AA953" s="119" t="s">
        <v>4390</v>
      </c>
      <c r="AB953" s="131" t="s">
        <v>5100</v>
      </c>
      <c r="AC953" s="119" t="s">
        <v>52</v>
      </c>
      <c r="AD953" s="119" t="s">
        <v>42</v>
      </c>
      <c r="AE953" s="119" t="s">
        <v>4392</v>
      </c>
      <c r="AF953" s="119" t="s">
        <v>146</v>
      </c>
      <c r="AG953" s="119" t="s">
        <v>147</v>
      </c>
      <c r="AH953" s="119"/>
      <c r="AI953" s="119" t="s">
        <v>3931</v>
      </c>
      <c r="AJ953" s="133" t="s">
        <v>124</v>
      </c>
      <c r="AK953" s="133" t="s">
        <v>123</v>
      </c>
      <c r="AL953" s="133"/>
      <c r="AM953" s="133"/>
      <c r="AN953" s="133" t="s">
        <v>42</v>
      </c>
      <c r="AO953" s="133" t="s">
        <v>42</v>
      </c>
      <c r="AP953" s="133" t="s">
        <v>70</v>
      </c>
      <c r="AQ953" s="133" t="s">
        <v>71</v>
      </c>
      <c r="AR953" s="137"/>
      <c r="AS953" s="137"/>
      <c r="AT953" s="137"/>
      <c r="AU953" s="133">
        <v>1002033419</v>
      </c>
      <c r="AV953" s="133" t="s">
        <v>8287</v>
      </c>
      <c r="AW953" s="133" t="s">
        <v>8287</v>
      </c>
      <c r="AX953" s="138" t="s">
        <v>8179</v>
      </c>
      <c r="AY953" s="138"/>
      <c r="AZ953" s="138"/>
      <c r="BA953" s="138"/>
      <c r="BB953" s="138"/>
      <c r="BC953" s="300">
        <v>2026063379</v>
      </c>
      <c r="BD953" s="300" t="s">
        <v>9789</v>
      </c>
      <c r="BE953" s="138"/>
    </row>
    <row r="954" spans="1:57" s="140" customFormat="1" ht="12" customHeight="1">
      <c r="A954" s="119">
        <v>2014</v>
      </c>
      <c r="B954" s="142" t="s">
        <v>138</v>
      </c>
      <c r="C954" s="119" t="s">
        <v>4438</v>
      </c>
      <c r="D954" s="131">
        <v>5700136812</v>
      </c>
      <c r="E954" s="131" t="str">
        <f t="shared" si="47"/>
        <v>SIM</v>
      </c>
      <c r="F954" s="131" t="str">
        <f t="shared" si="48"/>
        <v>SIM</v>
      </c>
      <c r="G954" s="132">
        <v>41786</v>
      </c>
      <c r="H954" s="119" t="s">
        <v>44</v>
      </c>
      <c r="I954" s="119" t="s">
        <v>62</v>
      </c>
      <c r="J954" s="119">
        <v>192</v>
      </c>
      <c r="K954" s="119">
        <v>432</v>
      </c>
      <c r="L954" s="119">
        <v>4</v>
      </c>
      <c r="M954" s="119">
        <v>4</v>
      </c>
      <c r="N954" s="119">
        <v>32</v>
      </c>
      <c r="O954" s="119" t="s">
        <v>43</v>
      </c>
      <c r="P954" s="119" t="s">
        <v>43</v>
      </c>
      <c r="Q954" s="133" t="s">
        <v>43</v>
      </c>
      <c r="R954" s="134" t="s">
        <v>18</v>
      </c>
      <c r="S954" s="134" t="s">
        <v>8851</v>
      </c>
      <c r="T954" s="134" t="s">
        <v>63</v>
      </c>
      <c r="U954" s="119">
        <v>15</v>
      </c>
      <c r="V954" s="134" t="s">
        <v>5073</v>
      </c>
      <c r="W954" s="135" t="s">
        <v>5074</v>
      </c>
      <c r="X954" s="136" t="str">
        <f t="shared" si="49"/>
        <v>11609ASZZV</v>
      </c>
      <c r="Y954" s="137" t="s">
        <v>5075</v>
      </c>
      <c r="Z954" s="119" t="s">
        <v>703</v>
      </c>
      <c r="AA954" s="119" t="s">
        <v>1120</v>
      </c>
      <c r="AB954" s="131" t="s">
        <v>5076</v>
      </c>
      <c r="AC954" s="119" t="s">
        <v>87</v>
      </c>
      <c r="AD954" s="119" t="s">
        <v>42</v>
      </c>
      <c r="AE954" s="119" t="s">
        <v>3564</v>
      </c>
      <c r="AF954" s="119" t="s">
        <v>89</v>
      </c>
      <c r="AG954" s="119" t="s">
        <v>90</v>
      </c>
      <c r="AH954" s="119"/>
      <c r="AI954" s="133" t="s">
        <v>91</v>
      </c>
      <c r="AJ954" s="133" t="s">
        <v>58</v>
      </c>
      <c r="AK954" s="133" t="s">
        <v>57</v>
      </c>
      <c r="AL954" s="133"/>
      <c r="AM954" s="133"/>
      <c r="AN954" s="133" t="s">
        <v>42</v>
      </c>
      <c r="AO954" s="133" t="s">
        <v>42</v>
      </c>
      <c r="AP954" s="133" t="s">
        <v>202</v>
      </c>
      <c r="AQ954" s="133" t="s">
        <v>126</v>
      </c>
      <c r="AR954" s="137"/>
      <c r="AS954" s="137"/>
      <c r="AT954" s="137"/>
      <c r="AU954" s="133">
        <v>1003666504</v>
      </c>
      <c r="AV954" s="133" t="s">
        <v>5077</v>
      </c>
      <c r="AW954" s="133" t="s">
        <v>5078</v>
      </c>
      <c r="AX954" s="138" t="s">
        <v>8179</v>
      </c>
      <c r="AY954" s="138"/>
      <c r="AZ954" s="138"/>
      <c r="BA954" s="138"/>
      <c r="BB954" s="138"/>
      <c r="BC954" s="300">
        <v>2026063379</v>
      </c>
      <c r="BD954" s="300" t="s">
        <v>9790</v>
      </c>
      <c r="BE954" s="138"/>
    </row>
    <row r="955" spans="1:57" s="140" customFormat="1" ht="12" customHeight="1">
      <c r="A955" s="119">
        <v>2014</v>
      </c>
      <c r="B955" s="142" t="s">
        <v>138</v>
      </c>
      <c r="C955" s="119" t="s">
        <v>5164</v>
      </c>
      <c r="D955" s="131" t="s">
        <v>43</v>
      </c>
      <c r="E955" s="131" t="str">
        <f t="shared" si="47"/>
        <v>SIM</v>
      </c>
      <c r="F955" s="131" t="str">
        <f t="shared" si="48"/>
        <v>SIM</v>
      </c>
      <c r="G955" s="132">
        <v>41953</v>
      </c>
      <c r="H955" s="119" t="s">
        <v>44</v>
      </c>
      <c r="I955" s="119" t="s">
        <v>62</v>
      </c>
      <c r="J955" s="119">
        <v>192</v>
      </c>
      <c r="K955" s="119">
        <v>432</v>
      </c>
      <c r="L955" s="119">
        <v>4</v>
      </c>
      <c r="M955" s="119">
        <v>4</v>
      </c>
      <c r="N955" s="119">
        <v>32</v>
      </c>
      <c r="O955" s="119" t="s">
        <v>43</v>
      </c>
      <c r="P955" s="119" t="s">
        <v>43</v>
      </c>
      <c r="Q955" s="133" t="s">
        <v>43</v>
      </c>
      <c r="R955" s="134" t="s">
        <v>18</v>
      </c>
      <c r="S955" s="134" t="s">
        <v>8851</v>
      </c>
      <c r="T955" s="134" t="s">
        <v>63</v>
      </c>
      <c r="U955" s="119">
        <v>11</v>
      </c>
      <c r="V955" s="134">
        <v>11370</v>
      </c>
      <c r="W955" s="103" t="s">
        <v>5195</v>
      </c>
      <c r="X955" s="136" t="str">
        <f t="shared" si="49"/>
        <v>11370MAAOJ</v>
      </c>
      <c r="Y955" s="137" t="s">
        <v>5196</v>
      </c>
      <c r="Z955" s="119" t="s">
        <v>116</v>
      </c>
      <c r="AA955" s="119" t="s">
        <v>260</v>
      </c>
      <c r="AB955" s="131" t="s">
        <v>5197</v>
      </c>
      <c r="AC955" s="119" t="s">
        <v>87</v>
      </c>
      <c r="AD955" s="119" t="s">
        <v>42</v>
      </c>
      <c r="AE955" s="119" t="s">
        <v>254</v>
      </c>
      <c r="AF955" s="119" t="s">
        <v>120</v>
      </c>
      <c r="AG955" s="119" t="s">
        <v>121</v>
      </c>
      <c r="AH955" s="119"/>
      <c r="AI955" s="138" t="s">
        <v>1069</v>
      </c>
      <c r="AJ955" s="133" t="s">
        <v>123</v>
      </c>
      <c r="AK955" s="133" t="s">
        <v>124</v>
      </c>
      <c r="AL955" s="133"/>
      <c r="AM955" s="133"/>
      <c r="AN955" s="133" t="s">
        <v>42</v>
      </c>
      <c r="AO955" s="133" t="s">
        <v>42</v>
      </c>
      <c r="AP955" s="133">
        <v>1530</v>
      </c>
      <c r="AQ955" s="133" t="s">
        <v>126</v>
      </c>
      <c r="AR955" s="137"/>
      <c r="AS955" s="137"/>
      <c r="AT955" s="137"/>
      <c r="AU955" s="133">
        <v>1001914578</v>
      </c>
      <c r="AV955" s="133" t="s">
        <v>2724</v>
      </c>
      <c r="AW955" s="133" t="s">
        <v>2725</v>
      </c>
      <c r="AX955" s="138" t="s">
        <v>8179</v>
      </c>
      <c r="AY955" s="138"/>
      <c r="AZ955" s="138"/>
      <c r="BA955" s="138"/>
      <c r="BB955" s="138"/>
      <c r="BC955" s="300">
        <v>2026063379</v>
      </c>
      <c r="BD955" s="300" t="s">
        <v>9791</v>
      </c>
      <c r="BE955" s="138"/>
    </row>
    <row r="956" spans="1:57" s="140" customFormat="1" ht="12" customHeight="1">
      <c r="A956" s="119">
        <v>2014</v>
      </c>
      <c r="B956" s="142" t="s">
        <v>138</v>
      </c>
      <c r="C956" s="119" t="s">
        <v>5164</v>
      </c>
      <c r="D956" s="131" t="s">
        <v>43</v>
      </c>
      <c r="E956" s="131" t="str">
        <f t="shared" si="47"/>
        <v>SIM</v>
      </c>
      <c r="F956" s="131" t="str">
        <f t="shared" si="48"/>
        <v>SIM</v>
      </c>
      <c r="G956" s="132">
        <v>41962</v>
      </c>
      <c r="H956" s="119" t="s">
        <v>44</v>
      </c>
      <c r="I956" s="119" t="s">
        <v>62</v>
      </c>
      <c r="J956" s="119">
        <v>192</v>
      </c>
      <c r="K956" s="119">
        <v>432</v>
      </c>
      <c r="L956" s="119">
        <v>4</v>
      </c>
      <c r="M956" s="119">
        <v>4</v>
      </c>
      <c r="N956" s="119">
        <v>32</v>
      </c>
      <c r="O956" s="119" t="s">
        <v>43</v>
      </c>
      <c r="P956" s="119" t="s">
        <v>43</v>
      </c>
      <c r="Q956" s="133" t="s">
        <v>43</v>
      </c>
      <c r="R956" s="134" t="s">
        <v>18</v>
      </c>
      <c r="S956" s="134" t="s">
        <v>8851</v>
      </c>
      <c r="T956" s="134" t="s">
        <v>63</v>
      </c>
      <c r="U956" s="119">
        <v>11</v>
      </c>
      <c r="V956" s="134">
        <v>11000</v>
      </c>
      <c r="W956" s="135" t="s">
        <v>2266</v>
      </c>
      <c r="X956" s="136" t="str">
        <f t="shared" si="49"/>
        <v>11000VEBMW</v>
      </c>
      <c r="Y956" s="137" t="s">
        <v>5165</v>
      </c>
      <c r="Z956" s="119" t="s">
        <v>346</v>
      </c>
      <c r="AA956" s="119" t="s">
        <v>3331</v>
      </c>
      <c r="AB956" s="131" t="s">
        <v>5166</v>
      </c>
      <c r="AC956" s="119" t="s">
        <v>87</v>
      </c>
      <c r="AD956" s="119" t="s">
        <v>42</v>
      </c>
      <c r="AE956" s="119" t="s">
        <v>3333</v>
      </c>
      <c r="AF956" s="119" t="s">
        <v>1933</v>
      </c>
      <c r="AG956" s="119" t="s">
        <v>1934</v>
      </c>
      <c r="AH956" s="119"/>
      <c r="AI956" s="138" t="s">
        <v>3953</v>
      </c>
      <c r="AJ956" s="133" t="s">
        <v>123</v>
      </c>
      <c r="AK956" s="133" t="s">
        <v>124</v>
      </c>
      <c r="AL956" s="133"/>
      <c r="AM956" s="133"/>
      <c r="AN956" s="133" t="s">
        <v>42</v>
      </c>
      <c r="AO956" s="133" t="s">
        <v>42</v>
      </c>
      <c r="AP956" s="133">
        <v>1530</v>
      </c>
      <c r="AQ956" s="133" t="s">
        <v>126</v>
      </c>
      <c r="AR956" s="137"/>
      <c r="AS956" s="137"/>
      <c r="AT956" s="137"/>
      <c r="AU956" s="133">
        <v>1002032226</v>
      </c>
      <c r="AV956" s="133" t="s">
        <v>8287</v>
      </c>
      <c r="AW956" s="133" t="s">
        <v>8287</v>
      </c>
      <c r="AX956" s="138" t="s">
        <v>8179</v>
      </c>
      <c r="AY956" s="138"/>
      <c r="AZ956" s="138"/>
      <c r="BA956" s="138"/>
      <c r="BB956" s="138"/>
      <c r="BC956" s="300">
        <v>2026063379</v>
      </c>
      <c r="BD956" s="300" t="s">
        <v>9792</v>
      </c>
      <c r="BE956" s="138"/>
    </row>
    <row r="957" spans="1:57" s="140" customFormat="1" ht="12" customHeight="1">
      <c r="A957" s="119">
        <v>2014</v>
      </c>
      <c r="B957" s="142" t="s">
        <v>138</v>
      </c>
      <c r="C957" s="119" t="s">
        <v>5164</v>
      </c>
      <c r="D957" s="131" t="s">
        <v>43</v>
      </c>
      <c r="E957" s="131" t="str">
        <f t="shared" si="47"/>
        <v>SIM</v>
      </c>
      <c r="F957" s="131" t="str">
        <f t="shared" si="48"/>
        <v>SIM</v>
      </c>
      <c r="G957" s="132">
        <v>42024</v>
      </c>
      <c r="H957" s="119" t="s">
        <v>44</v>
      </c>
      <c r="I957" s="119" t="s">
        <v>62</v>
      </c>
      <c r="J957" s="119">
        <v>192</v>
      </c>
      <c r="K957" s="119">
        <v>432</v>
      </c>
      <c r="L957" s="119">
        <v>4</v>
      </c>
      <c r="M957" s="119">
        <v>4</v>
      </c>
      <c r="N957" s="119">
        <v>32</v>
      </c>
      <c r="O957" s="119" t="s">
        <v>43</v>
      </c>
      <c r="P957" s="119" t="s">
        <v>43</v>
      </c>
      <c r="Q957" s="133" t="s">
        <v>43</v>
      </c>
      <c r="R957" s="134" t="s">
        <v>18</v>
      </c>
      <c r="S957" s="134" t="s">
        <v>8851</v>
      </c>
      <c r="T957" s="134" t="s">
        <v>63</v>
      </c>
      <c r="U957" s="119">
        <v>11</v>
      </c>
      <c r="V957" s="134" t="s">
        <v>4360</v>
      </c>
      <c r="W957" s="135" t="s">
        <v>5221</v>
      </c>
      <c r="X957" s="136" t="str">
        <f t="shared" si="49"/>
        <v>11633HTFAD</v>
      </c>
      <c r="Y957" s="137" t="s">
        <v>5222</v>
      </c>
      <c r="Z957" s="119" t="s">
        <v>1829</v>
      </c>
      <c r="AA957" s="119" t="s">
        <v>1830</v>
      </c>
      <c r="AB957" s="131" t="s">
        <v>5223</v>
      </c>
      <c r="AC957" s="119" t="s">
        <v>52</v>
      </c>
      <c r="AD957" s="119" t="s">
        <v>42</v>
      </c>
      <c r="AE957" s="119" t="s">
        <v>1832</v>
      </c>
      <c r="AF957" s="143" t="s">
        <v>341</v>
      </c>
      <c r="AG957" s="143" t="s">
        <v>340</v>
      </c>
      <c r="AH957" s="143"/>
      <c r="AI957" s="138" t="s">
        <v>4220</v>
      </c>
      <c r="AJ957" s="133" t="s">
        <v>124</v>
      </c>
      <c r="AK957" s="133" t="s">
        <v>123</v>
      </c>
      <c r="AL957" s="133"/>
      <c r="AM957" s="133"/>
      <c r="AN957" s="133" t="s">
        <v>42</v>
      </c>
      <c r="AO957" s="133" t="s">
        <v>42</v>
      </c>
      <c r="AP957" s="133" t="s">
        <v>70</v>
      </c>
      <c r="AQ957" s="133" t="s">
        <v>126</v>
      </c>
      <c r="AR957" s="137"/>
      <c r="AS957" s="137"/>
      <c r="AT957" s="137"/>
      <c r="AU957" s="133">
        <v>1002032366</v>
      </c>
      <c r="AV957" s="133" t="s">
        <v>8287</v>
      </c>
      <c r="AW957" s="133" t="s">
        <v>8287</v>
      </c>
      <c r="AX957" s="138" t="s">
        <v>8179</v>
      </c>
      <c r="AY957" s="138"/>
      <c r="AZ957" s="138"/>
      <c r="BA957" s="138"/>
      <c r="BB957" s="138"/>
      <c r="BC957" s="300">
        <v>2026063379</v>
      </c>
      <c r="BD957" s="300" t="s">
        <v>9793</v>
      </c>
      <c r="BE957" s="138"/>
    </row>
    <row r="958" spans="1:57" s="140" customFormat="1" ht="12" customHeight="1">
      <c r="A958" s="119">
        <v>2014</v>
      </c>
      <c r="B958" s="142" t="s">
        <v>138</v>
      </c>
      <c r="C958" s="119" t="s">
        <v>5164</v>
      </c>
      <c r="D958" s="131" t="s">
        <v>43</v>
      </c>
      <c r="E958" s="131" t="str">
        <f t="shared" si="47"/>
        <v>SIM</v>
      </c>
      <c r="F958" s="131" t="str">
        <f t="shared" si="48"/>
        <v>SIM</v>
      </c>
      <c r="G958" s="132">
        <v>41963</v>
      </c>
      <c r="H958" s="119" t="s">
        <v>44</v>
      </c>
      <c r="I958" s="119" t="s">
        <v>62</v>
      </c>
      <c r="J958" s="119">
        <v>192</v>
      </c>
      <c r="K958" s="119">
        <v>432</v>
      </c>
      <c r="L958" s="119">
        <v>4</v>
      </c>
      <c r="M958" s="119">
        <v>4</v>
      </c>
      <c r="N958" s="119">
        <v>32</v>
      </c>
      <c r="O958" s="119" t="s">
        <v>43</v>
      </c>
      <c r="P958" s="119" t="s">
        <v>43</v>
      </c>
      <c r="Q958" s="133" t="s">
        <v>43</v>
      </c>
      <c r="R958" s="134" t="s">
        <v>18</v>
      </c>
      <c r="S958" s="134" t="s">
        <v>8851</v>
      </c>
      <c r="T958" s="134" t="s">
        <v>63</v>
      </c>
      <c r="U958" s="119">
        <v>11</v>
      </c>
      <c r="V958" s="134">
        <v>11633</v>
      </c>
      <c r="W958" s="135" t="s">
        <v>5224</v>
      </c>
      <c r="X958" s="136" t="str">
        <f t="shared" si="49"/>
        <v>11633HTFAH</v>
      </c>
      <c r="Y958" s="137" t="s">
        <v>5225</v>
      </c>
      <c r="Z958" s="119" t="s">
        <v>1829</v>
      </c>
      <c r="AA958" s="119" t="s">
        <v>1830</v>
      </c>
      <c r="AB958" s="131" t="s">
        <v>5226</v>
      </c>
      <c r="AC958" s="119" t="s">
        <v>52</v>
      </c>
      <c r="AD958" s="119" t="s">
        <v>42</v>
      </c>
      <c r="AE958" s="119" t="s">
        <v>1832</v>
      </c>
      <c r="AF958" s="143" t="s">
        <v>341</v>
      </c>
      <c r="AG958" s="143" t="s">
        <v>340</v>
      </c>
      <c r="AH958" s="143"/>
      <c r="AI958" s="138" t="s">
        <v>4220</v>
      </c>
      <c r="AJ958" s="133" t="s">
        <v>124</v>
      </c>
      <c r="AK958" s="133" t="s">
        <v>123</v>
      </c>
      <c r="AL958" s="133"/>
      <c r="AM958" s="133"/>
      <c r="AN958" s="133" t="s">
        <v>42</v>
      </c>
      <c r="AO958" s="133" t="s">
        <v>42</v>
      </c>
      <c r="AP958" s="133" t="s">
        <v>70</v>
      </c>
      <c r="AQ958" s="133" t="s">
        <v>126</v>
      </c>
      <c r="AR958" s="137"/>
      <c r="AS958" s="137"/>
      <c r="AT958" s="137"/>
      <c r="AU958" s="133">
        <v>1002032315</v>
      </c>
      <c r="AV958" s="133" t="s">
        <v>8287</v>
      </c>
      <c r="AW958" s="133" t="s">
        <v>8287</v>
      </c>
      <c r="AX958" s="138" t="s">
        <v>8179</v>
      </c>
      <c r="AY958" s="138"/>
      <c r="AZ958" s="138"/>
      <c r="BA958" s="138"/>
      <c r="BB958" s="138"/>
      <c r="BC958" s="300">
        <v>2026063379</v>
      </c>
      <c r="BD958" s="300" t="s">
        <v>9794</v>
      </c>
      <c r="BE958" s="138"/>
    </row>
    <row r="959" spans="1:57" s="140" customFormat="1" ht="12" customHeight="1">
      <c r="A959" s="119">
        <v>2014</v>
      </c>
      <c r="B959" s="142" t="s">
        <v>138</v>
      </c>
      <c r="C959" s="119" t="s">
        <v>5164</v>
      </c>
      <c r="D959" s="131" t="s">
        <v>43</v>
      </c>
      <c r="E959" s="131" t="str">
        <f t="shared" si="47"/>
        <v>SIM</v>
      </c>
      <c r="F959" s="131" t="str">
        <f t="shared" si="48"/>
        <v>SIM</v>
      </c>
      <c r="G959" s="132">
        <v>41964</v>
      </c>
      <c r="H959" s="119" t="s">
        <v>44</v>
      </c>
      <c r="I959" s="119" t="s">
        <v>62</v>
      </c>
      <c r="J959" s="119">
        <v>192</v>
      </c>
      <c r="K959" s="119">
        <v>432</v>
      </c>
      <c r="L959" s="119">
        <v>4</v>
      </c>
      <c r="M959" s="119">
        <v>4</v>
      </c>
      <c r="N959" s="119">
        <v>32</v>
      </c>
      <c r="O959" s="119" t="s">
        <v>43</v>
      </c>
      <c r="P959" s="119" t="s">
        <v>43</v>
      </c>
      <c r="Q959" s="133" t="s">
        <v>43</v>
      </c>
      <c r="R959" s="134" t="s">
        <v>18</v>
      </c>
      <c r="S959" s="134" t="s">
        <v>8851</v>
      </c>
      <c r="T959" s="134" t="s">
        <v>63</v>
      </c>
      <c r="U959" s="119">
        <v>18</v>
      </c>
      <c r="V959" s="134">
        <v>11368</v>
      </c>
      <c r="W959" s="135" t="s">
        <v>5190</v>
      </c>
      <c r="X959" s="136" t="str">
        <f t="shared" si="49"/>
        <v>11368PJMPA</v>
      </c>
      <c r="Y959" s="137" t="s">
        <v>5191</v>
      </c>
      <c r="Z959" s="119" t="s">
        <v>5192</v>
      </c>
      <c r="AA959" s="119" t="s">
        <v>619</v>
      </c>
      <c r="AB959" s="131" t="s">
        <v>5193</v>
      </c>
      <c r="AC959" s="119" t="s">
        <v>52</v>
      </c>
      <c r="AD959" s="119" t="s">
        <v>5194</v>
      </c>
      <c r="AE959" s="119" t="s">
        <v>1634</v>
      </c>
      <c r="AF959" s="119" t="s">
        <v>54</v>
      </c>
      <c r="AG959" s="119" t="s">
        <v>55</v>
      </c>
      <c r="AH959" s="119"/>
      <c r="AI959" s="138" t="s">
        <v>3645</v>
      </c>
      <c r="AJ959" s="133" t="s">
        <v>57</v>
      </c>
      <c r="AK959" s="133" t="s">
        <v>58</v>
      </c>
      <c r="AL959" s="133"/>
      <c r="AM959" s="133"/>
      <c r="AN959" s="133" t="s">
        <v>42</v>
      </c>
      <c r="AO959" s="133" t="s">
        <v>42</v>
      </c>
      <c r="AP959" s="133" t="s">
        <v>70</v>
      </c>
      <c r="AQ959" s="133" t="s">
        <v>126</v>
      </c>
      <c r="AR959" s="137"/>
      <c r="AS959" s="137"/>
      <c r="AT959" s="137"/>
      <c r="AU959" s="133">
        <v>1003675058</v>
      </c>
      <c r="AV959" s="133" t="s">
        <v>8287</v>
      </c>
      <c r="AW959" s="133" t="s">
        <v>8287</v>
      </c>
      <c r="AX959" s="138" t="s">
        <v>8179</v>
      </c>
      <c r="AY959" s="138"/>
      <c r="AZ959" s="138"/>
      <c r="BA959" s="138"/>
      <c r="BB959" s="138"/>
      <c r="BC959" s="300">
        <v>2026063379</v>
      </c>
      <c r="BD959" s="300" t="s">
        <v>9795</v>
      </c>
      <c r="BE959" s="138"/>
    </row>
    <row r="960" spans="1:57" s="140" customFormat="1" ht="12" customHeight="1">
      <c r="A960" s="119">
        <v>2014</v>
      </c>
      <c r="B960" s="142" t="s">
        <v>138</v>
      </c>
      <c r="C960" s="119" t="s">
        <v>5164</v>
      </c>
      <c r="D960" s="131" t="s">
        <v>43</v>
      </c>
      <c r="E960" s="131" t="str">
        <f t="shared" si="47"/>
        <v>SIM</v>
      </c>
      <c r="F960" s="131" t="str">
        <f t="shared" si="48"/>
        <v>SIM</v>
      </c>
      <c r="G960" s="132">
        <v>41955</v>
      </c>
      <c r="H960" s="119" t="s">
        <v>44</v>
      </c>
      <c r="I960" s="119" t="s">
        <v>62</v>
      </c>
      <c r="J960" s="119">
        <v>192</v>
      </c>
      <c r="K960" s="119">
        <v>432</v>
      </c>
      <c r="L960" s="119">
        <v>4</v>
      </c>
      <c r="M960" s="119">
        <v>4</v>
      </c>
      <c r="N960" s="119">
        <v>32</v>
      </c>
      <c r="O960" s="119" t="s">
        <v>43</v>
      </c>
      <c r="P960" s="119" t="s">
        <v>43</v>
      </c>
      <c r="Q960" s="133" t="s">
        <v>43</v>
      </c>
      <c r="R960" s="134" t="s">
        <v>18</v>
      </c>
      <c r="S960" s="134" t="s">
        <v>8851</v>
      </c>
      <c r="T960" s="134" t="s">
        <v>63</v>
      </c>
      <c r="U960" s="119">
        <v>12</v>
      </c>
      <c r="V960" s="134">
        <v>11395</v>
      </c>
      <c r="W960" s="135" t="s">
        <v>5198</v>
      </c>
      <c r="X960" s="136" t="str">
        <f t="shared" si="49"/>
        <v>11395MCOLN</v>
      </c>
      <c r="Y960" s="137" t="s">
        <v>5199</v>
      </c>
      <c r="Z960" s="119" t="s">
        <v>4917</v>
      </c>
      <c r="AA960" s="119" t="s">
        <v>831</v>
      </c>
      <c r="AB960" s="131" t="s">
        <v>5200</v>
      </c>
      <c r="AC960" s="119" t="s">
        <v>52</v>
      </c>
      <c r="AD960" s="119" t="s">
        <v>4919</v>
      </c>
      <c r="AE960" s="119" t="s">
        <v>1585</v>
      </c>
      <c r="AF960" s="119" t="s">
        <v>78</v>
      </c>
      <c r="AG960" s="119" t="s">
        <v>79</v>
      </c>
      <c r="AH960" s="119"/>
      <c r="AI960" s="119" t="s">
        <v>3920</v>
      </c>
      <c r="AJ960" s="133" t="s">
        <v>57</v>
      </c>
      <c r="AK960" s="133" t="s">
        <v>58</v>
      </c>
      <c r="AL960" s="133"/>
      <c r="AM960" s="133"/>
      <c r="AN960" s="133" t="s">
        <v>42</v>
      </c>
      <c r="AO960" s="133" t="s">
        <v>42</v>
      </c>
      <c r="AP960" s="133" t="s">
        <v>70</v>
      </c>
      <c r="AQ960" s="133" t="s">
        <v>126</v>
      </c>
      <c r="AR960" s="137"/>
      <c r="AS960" s="137"/>
      <c r="AT960" s="137"/>
      <c r="AU960" s="145">
        <v>1003671486</v>
      </c>
      <c r="AV960" s="133" t="s">
        <v>4925</v>
      </c>
      <c r="AW960" s="133" t="s">
        <v>4926</v>
      </c>
      <c r="AX960" s="138" t="s">
        <v>8179</v>
      </c>
      <c r="AY960" s="138"/>
      <c r="AZ960" s="138"/>
      <c r="BA960" s="138"/>
      <c r="BB960" s="138"/>
      <c r="BC960" s="300">
        <v>2026063379</v>
      </c>
      <c r="BD960" s="300" t="s">
        <v>10595</v>
      </c>
      <c r="BE960" s="138"/>
    </row>
    <row r="961" spans="1:57" s="140" customFormat="1" ht="12" customHeight="1">
      <c r="A961" s="119">
        <v>2014</v>
      </c>
      <c r="B961" s="142" t="s">
        <v>138</v>
      </c>
      <c r="C961" s="119" t="s">
        <v>5164</v>
      </c>
      <c r="D961" s="131" t="s">
        <v>43</v>
      </c>
      <c r="E961" s="131" t="str">
        <f t="shared" si="47"/>
        <v>SIM</v>
      </c>
      <c r="F961" s="131" t="str">
        <f t="shared" si="48"/>
        <v>SIM</v>
      </c>
      <c r="G961" s="132">
        <v>41954</v>
      </c>
      <c r="H961" s="119" t="s">
        <v>44</v>
      </c>
      <c r="I961" s="119" t="s">
        <v>62</v>
      </c>
      <c r="J961" s="119">
        <v>192</v>
      </c>
      <c r="K961" s="119">
        <v>432</v>
      </c>
      <c r="L961" s="119">
        <v>4</v>
      </c>
      <c r="M961" s="119">
        <v>4</v>
      </c>
      <c r="N961" s="119">
        <v>32</v>
      </c>
      <c r="O961" s="119" t="s">
        <v>43</v>
      </c>
      <c r="P961" s="119" t="s">
        <v>43</v>
      </c>
      <c r="Q961" s="133" t="s">
        <v>43</v>
      </c>
      <c r="R961" s="134" t="s">
        <v>18</v>
      </c>
      <c r="S961" s="134" t="s">
        <v>8851</v>
      </c>
      <c r="T961" s="134" t="s">
        <v>63</v>
      </c>
      <c r="U961" s="119">
        <v>15</v>
      </c>
      <c r="V961" s="134">
        <v>11609</v>
      </c>
      <c r="W961" s="135" t="s">
        <v>5218</v>
      </c>
      <c r="X961" s="136" t="str">
        <f t="shared" si="49"/>
        <v>11609CROMZ</v>
      </c>
      <c r="Y961" s="137" t="s">
        <v>5219</v>
      </c>
      <c r="Z961" s="119" t="s">
        <v>703</v>
      </c>
      <c r="AA961" s="119" t="s">
        <v>3829</v>
      </c>
      <c r="AB961" s="131" t="s">
        <v>5220</v>
      </c>
      <c r="AC961" s="119" t="s">
        <v>87</v>
      </c>
      <c r="AD961" s="119" t="s">
        <v>42</v>
      </c>
      <c r="AE961" s="119" t="s">
        <v>1143</v>
      </c>
      <c r="AF961" s="119" t="s">
        <v>109</v>
      </c>
      <c r="AG961" s="119" t="s">
        <v>3831</v>
      </c>
      <c r="AH961" s="119"/>
      <c r="AI961" s="138" t="s">
        <v>4273</v>
      </c>
      <c r="AJ961" s="133" t="s">
        <v>58</v>
      </c>
      <c r="AK961" s="133" t="s">
        <v>57</v>
      </c>
      <c r="AL961" s="133"/>
      <c r="AM961" s="133"/>
      <c r="AN961" s="133" t="s">
        <v>42</v>
      </c>
      <c r="AO961" s="133" t="s">
        <v>42</v>
      </c>
      <c r="AP961" s="133" t="s">
        <v>1052</v>
      </c>
      <c r="AQ961" s="133" t="s">
        <v>102</v>
      </c>
      <c r="AR961" s="137"/>
      <c r="AS961" s="137"/>
      <c r="AT961" s="137"/>
      <c r="AU961" s="133">
        <v>1003666253</v>
      </c>
      <c r="AV961" s="133" t="s">
        <v>3565</v>
      </c>
      <c r="AW961" s="133" t="s">
        <v>3566</v>
      </c>
      <c r="AX961" s="138" t="s">
        <v>8179</v>
      </c>
      <c r="AY961" s="138"/>
      <c r="AZ961" s="138"/>
      <c r="BA961" s="138"/>
      <c r="BB961" s="138"/>
      <c r="BC961" s="300">
        <v>2026063379</v>
      </c>
      <c r="BD961" s="300" t="s">
        <v>9796</v>
      </c>
      <c r="BE961" s="138"/>
    </row>
    <row r="962" spans="1:57" s="140" customFormat="1" ht="12" customHeight="1">
      <c r="A962" s="119">
        <v>2014</v>
      </c>
      <c r="B962" s="142" t="s">
        <v>138</v>
      </c>
      <c r="C962" s="119" t="s">
        <v>5164</v>
      </c>
      <c r="D962" s="131" t="s">
        <v>43</v>
      </c>
      <c r="E962" s="131" t="str">
        <f t="shared" si="47"/>
        <v>SIM</v>
      </c>
      <c r="F962" s="131" t="str">
        <f t="shared" si="48"/>
        <v>SIM</v>
      </c>
      <c r="G962" s="132">
        <v>42073</v>
      </c>
      <c r="H962" s="119" t="s">
        <v>44</v>
      </c>
      <c r="I962" s="119" t="s">
        <v>62</v>
      </c>
      <c r="J962" s="119">
        <v>192</v>
      </c>
      <c r="K962" s="119">
        <v>432</v>
      </c>
      <c r="L962" s="119">
        <v>4</v>
      </c>
      <c r="M962" s="119">
        <v>4</v>
      </c>
      <c r="N962" s="119">
        <v>32</v>
      </c>
      <c r="O962" s="119" t="s">
        <v>43</v>
      </c>
      <c r="P962" s="119" t="s">
        <v>43</v>
      </c>
      <c r="Q962" s="133" t="s">
        <v>43</v>
      </c>
      <c r="R962" s="134" t="s">
        <v>18</v>
      </c>
      <c r="S962" s="134" t="s">
        <v>8851</v>
      </c>
      <c r="T962" s="134" t="s">
        <v>63</v>
      </c>
      <c r="U962" s="119">
        <v>18</v>
      </c>
      <c r="V962" s="134">
        <v>11037</v>
      </c>
      <c r="W962" s="135" t="s">
        <v>5167</v>
      </c>
      <c r="X962" s="136" t="str">
        <f t="shared" si="49"/>
        <v>11037XNPQA</v>
      </c>
      <c r="Y962" s="137" t="s">
        <v>5168</v>
      </c>
      <c r="Z962" s="119" t="s">
        <v>369</v>
      </c>
      <c r="AA962" s="119" t="s">
        <v>361</v>
      </c>
      <c r="AB962" s="131" t="s">
        <v>5169</v>
      </c>
      <c r="AC962" s="119" t="s">
        <v>52</v>
      </c>
      <c r="AD962" s="119" t="s">
        <v>42</v>
      </c>
      <c r="AE962" s="119" t="s">
        <v>371</v>
      </c>
      <c r="AF962" s="119" t="s">
        <v>54</v>
      </c>
      <c r="AG962" s="119" t="s">
        <v>55</v>
      </c>
      <c r="AH962" s="119"/>
      <c r="AI962" s="138" t="s">
        <v>3645</v>
      </c>
      <c r="AJ962" s="133" t="s">
        <v>57</v>
      </c>
      <c r="AK962" s="133" t="s">
        <v>58</v>
      </c>
      <c r="AL962" s="133"/>
      <c r="AM962" s="133"/>
      <c r="AN962" s="133" t="s">
        <v>42</v>
      </c>
      <c r="AO962" s="133" t="s">
        <v>42</v>
      </c>
      <c r="AP962" s="133" t="s">
        <v>70</v>
      </c>
      <c r="AQ962" s="133" t="s">
        <v>126</v>
      </c>
      <c r="AR962" s="137"/>
      <c r="AS962" s="137"/>
      <c r="AT962" s="137"/>
      <c r="AU962" s="145">
        <v>1003674108</v>
      </c>
      <c r="AV962" s="133" t="s">
        <v>8287</v>
      </c>
      <c r="AW962" s="133" t="s">
        <v>8287</v>
      </c>
      <c r="AX962" s="138" t="s">
        <v>8179</v>
      </c>
      <c r="AY962" s="138"/>
      <c r="AZ962" s="138"/>
      <c r="BA962" s="138"/>
      <c r="BB962" s="138"/>
      <c r="BC962" s="300">
        <v>2026063379</v>
      </c>
      <c r="BD962" s="300" t="s">
        <v>9797</v>
      </c>
      <c r="BE962" s="138"/>
    </row>
    <row r="963" spans="1:57" s="140" customFormat="1" ht="12" customHeight="1">
      <c r="A963" s="119">
        <v>2014</v>
      </c>
      <c r="B963" s="142" t="s">
        <v>138</v>
      </c>
      <c r="C963" s="119" t="s">
        <v>5164</v>
      </c>
      <c r="D963" s="131" t="s">
        <v>43</v>
      </c>
      <c r="E963" s="131" t="str">
        <f t="shared" si="47"/>
        <v>SIM</v>
      </c>
      <c r="F963" s="131" t="str">
        <f t="shared" si="48"/>
        <v>SIM</v>
      </c>
      <c r="G963" s="132">
        <v>42054</v>
      </c>
      <c r="H963" s="119" t="s">
        <v>44</v>
      </c>
      <c r="I963" s="119" t="s">
        <v>62</v>
      </c>
      <c r="J963" s="119">
        <v>192</v>
      </c>
      <c r="K963" s="119">
        <v>432</v>
      </c>
      <c r="L963" s="119">
        <v>4</v>
      </c>
      <c r="M963" s="119">
        <v>4</v>
      </c>
      <c r="N963" s="119">
        <v>32</v>
      </c>
      <c r="O963" s="119" t="s">
        <v>43</v>
      </c>
      <c r="P963" s="119" t="s">
        <v>43</v>
      </c>
      <c r="Q963" s="133" t="s">
        <v>43</v>
      </c>
      <c r="R963" s="134" t="s">
        <v>18</v>
      </c>
      <c r="S963" s="134" t="s">
        <v>8851</v>
      </c>
      <c r="T963" s="134" t="s">
        <v>63</v>
      </c>
      <c r="U963" s="119">
        <v>18</v>
      </c>
      <c r="V963" s="134">
        <v>11037</v>
      </c>
      <c r="W963" s="135" t="s">
        <v>5170</v>
      </c>
      <c r="X963" s="136" t="str">
        <f t="shared" si="49"/>
        <v>11037XNPQV</v>
      </c>
      <c r="Y963" s="137" t="s">
        <v>5171</v>
      </c>
      <c r="Z963" s="119" t="s">
        <v>369</v>
      </c>
      <c r="AA963" s="119" t="s">
        <v>361</v>
      </c>
      <c r="AB963" s="131" t="s">
        <v>5172</v>
      </c>
      <c r="AC963" s="119" t="s">
        <v>52</v>
      </c>
      <c r="AD963" s="119" t="s">
        <v>42</v>
      </c>
      <c r="AE963" s="119" t="s">
        <v>371</v>
      </c>
      <c r="AF963" s="119" t="s">
        <v>54</v>
      </c>
      <c r="AG963" s="119" t="s">
        <v>55</v>
      </c>
      <c r="AH963" s="119"/>
      <c r="AI963" s="138" t="s">
        <v>3645</v>
      </c>
      <c r="AJ963" s="133" t="s">
        <v>57</v>
      </c>
      <c r="AK963" s="133" t="s">
        <v>58</v>
      </c>
      <c r="AL963" s="133"/>
      <c r="AM963" s="133"/>
      <c r="AN963" s="133" t="s">
        <v>42</v>
      </c>
      <c r="AO963" s="133" t="s">
        <v>42</v>
      </c>
      <c r="AP963" s="133" t="s">
        <v>70</v>
      </c>
      <c r="AQ963" s="133" t="s">
        <v>126</v>
      </c>
      <c r="AR963" s="137"/>
      <c r="AS963" s="137"/>
      <c r="AT963" s="137"/>
      <c r="AU963" s="145">
        <v>1003674256</v>
      </c>
      <c r="AV963" s="133" t="s">
        <v>8287</v>
      </c>
      <c r="AW963" s="133" t="s">
        <v>8287</v>
      </c>
      <c r="AX963" s="138" t="s">
        <v>8179</v>
      </c>
      <c r="AY963" s="138"/>
      <c r="AZ963" s="138"/>
      <c r="BA963" s="138"/>
      <c r="BB963" s="138"/>
      <c r="BC963" s="300">
        <v>2026063379</v>
      </c>
      <c r="BD963" s="300" t="s">
        <v>9798</v>
      </c>
      <c r="BE963" s="138"/>
    </row>
    <row r="964" spans="1:57" s="140" customFormat="1" ht="12" customHeight="1">
      <c r="A964" s="119">
        <v>2014</v>
      </c>
      <c r="B964" s="142" t="s">
        <v>138</v>
      </c>
      <c r="C964" s="119" t="s">
        <v>5164</v>
      </c>
      <c r="D964" s="131" t="s">
        <v>43</v>
      </c>
      <c r="E964" s="131" t="str">
        <f t="shared" si="47"/>
        <v>SIM</v>
      </c>
      <c r="F964" s="131" t="str">
        <f t="shared" si="48"/>
        <v>SIM</v>
      </c>
      <c r="G964" s="132">
        <v>41947</v>
      </c>
      <c r="H964" s="119" t="s">
        <v>44</v>
      </c>
      <c r="I964" s="119" t="s">
        <v>62</v>
      </c>
      <c r="J964" s="119">
        <v>192</v>
      </c>
      <c r="K964" s="119">
        <v>432</v>
      </c>
      <c r="L964" s="119">
        <v>4</v>
      </c>
      <c r="M964" s="119">
        <v>4</v>
      </c>
      <c r="N964" s="119">
        <v>32</v>
      </c>
      <c r="O964" s="119" t="s">
        <v>43</v>
      </c>
      <c r="P964" s="119" t="s">
        <v>43</v>
      </c>
      <c r="Q964" s="133" t="s">
        <v>43</v>
      </c>
      <c r="R964" s="134" t="s">
        <v>18</v>
      </c>
      <c r="S964" s="134" t="s">
        <v>8851</v>
      </c>
      <c r="T964" s="134" t="s">
        <v>63</v>
      </c>
      <c r="U964" s="119">
        <v>12</v>
      </c>
      <c r="V964" s="134">
        <v>11124</v>
      </c>
      <c r="W964" s="135" t="s">
        <v>5173</v>
      </c>
      <c r="X964" s="136" t="str">
        <f t="shared" si="49"/>
        <v>11124MITLC</v>
      </c>
      <c r="Y964" s="137" t="s">
        <v>5174</v>
      </c>
      <c r="Z964" s="119" t="s">
        <v>2174</v>
      </c>
      <c r="AA964" s="119" t="s">
        <v>2175</v>
      </c>
      <c r="AB964" s="131" t="s">
        <v>5175</v>
      </c>
      <c r="AC964" s="119" t="s">
        <v>52</v>
      </c>
      <c r="AD964" s="119" t="s">
        <v>42</v>
      </c>
      <c r="AE964" s="119" t="s">
        <v>2177</v>
      </c>
      <c r="AF964" s="119" t="s">
        <v>78</v>
      </c>
      <c r="AG964" s="119" t="s">
        <v>79</v>
      </c>
      <c r="AH964" s="119"/>
      <c r="AI964" s="138" t="s">
        <v>3920</v>
      </c>
      <c r="AJ964" s="133" t="s">
        <v>57</v>
      </c>
      <c r="AK964" s="133" t="s">
        <v>58</v>
      </c>
      <c r="AL964" s="133"/>
      <c r="AM964" s="133"/>
      <c r="AN964" s="133" t="s">
        <v>42</v>
      </c>
      <c r="AO964" s="133" t="s">
        <v>42</v>
      </c>
      <c r="AP964" s="133" t="s">
        <v>70</v>
      </c>
      <c r="AQ964" s="133" t="s">
        <v>126</v>
      </c>
      <c r="AR964" s="137"/>
      <c r="AS964" s="137"/>
      <c r="AT964" s="137"/>
      <c r="AU964" s="145">
        <v>1003667217</v>
      </c>
      <c r="AV964" s="133" t="s">
        <v>5176</v>
      </c>
      <c r="AW964" s="133" t="s">
        <v>5177</v>
      </c>
      <c r="AX964" s="138" t="s">
        <v>8179</v>
      </c>
      <c r="AY964" s="138"/>
      <c r="AZ964" s="138"/>
      <c r="BA964" s="138"/>
      <c r="BB964" s="138"/>
      <c r="BC964" s="300">
        <v>2026063379</v>
      </c>
      <c r="BD964" s="300" t="s">
        <v>9799</v>
      </c>
      <c r="BE964" s="138"/>
    </row>
    <row r="965" spans="1:57" s="140" customFormat="1" ht="12" customHeight="1">
      <c r="A965" s="119">
        <v>2014</v>
      </c>
      <c r="B965" s="142" t="s">
        <v>138</v>
      </c>
      <c r="C965" s="119" t="s">
        <v>5164</v>
      </c>
      <c r="D965" s="131" t="s">
        <v>43</v>
      </c>
      <c r="E965" s="131" t="str">
        <f t="shared" si="47"/>
        <v>SIM</v>
      </c>
      <c r="F965" s="131" t="str">
        <f t="shared" si="48"/>
        <v>SIM</v>
      </c>
      <c r="G965" s="132">
        <v>41961</v>
      </c>
      <c r="H965" s="119" t="s">
        <v>44</v>
      </c>
      <c r="I965" s="119" t="s">
        <v>62</v>
      </c>
      <c r="J965" s="119">
        <v>192</v>
      </c>
      <c r="K965" s="119">
        <v>432</v>
      </c>
      <c r="L965" s="119">
        <v>4</v>
      </c>
      <c r="M965" s="119">
        <v>4</v>
      </c>
      <c r="N965" s="119">
        <v>32</v>
      </c>
      <c r="O965" s="119" t="s">
        <v>43</v>
      </c>
      <c r="P965" s="119" t="s">
        <v>43</v>
      </c>
      <c r="Q965" s="133" t="s">
        <v>43</v>
      </c>
      <c r="R965" s="134" t="s">
        <v>18</v>
      </c>
      <c r="S965" s="134" t="s">
        <v>8851</v>
      </c>
      <c r="T965" s="134" t="s">
        <v>63</v>
      </c>
      <c r="U965" s="119">
        <v>12</v>
      </c>
      <c r="V965" s="134">
        <v>11661</v>
      </c>
      <c r="W965" s="135" t="s">
        <v>5227</v>
      </c>
      <c r="X965" s="136" t="str">
        <f t="shared" si="49"/>
        <v>11661AMUAT</v>
      </c>
      <c r="Y965" s="137" t="s">
        <v>5228</v>
      </c>
      <c r="Z965" s="119" t="s">
        <v>5087</v>
      </c>
      <c r="AA965" s="119" t="s">
        <v>5088</v>
      </c>
      <c r="AB965" s="131" t="s">
        <v>5229</v>
      </c>
      <c r="AC965" s="119" t="s">
        <v>52</v>
      </c>
      <c r="AD965" s="119" t="s">
        <v>42</v>
      </c>
      <c r="AE965" s="119" t="s">
        <v>5090</v>
      </c>
      <c r="AF965" s="119" t="s">
        <v>78</v>
      </c>
      <c r="AG965" s="119" t="s">
        <v>79</v>
      </c>
      <c r="AH965" s="119"/>
      <c r="AI965" s="138" t="s">
        <v>3920</v>
      </c>
      <c r="AJ965" s="133" t="s">
        <v>57</v>
      </c>
      <c r="AK965" s="133" t="s">
        <v>58</v>
      </c>
      <c r="AL965" s="133"/>
      <c r="AM965" s="133"/>
      <c r="AN965" s="133" t="s">
        <v>42</v>
      </c>
      <c r="AO965" s="133" t="s">
        <v>42</v>
      </c>
      <c r="AP965" s="133" t="s">
        <v>70</v>
      </c>
      <c r="AQ965" s="133" t="s">
        <v>126</v>
      </c>
      <c r="AR965" s="137"/>
      <c r="AS965" s="137"/>
      <c r="AT965" s="137"/>
      <c r="AU965" s="133">
        <v>1003673560</v>
      </c>
      <c r="AV965" s="133" t="s">
        <v>8287</v>
      </c>
      <c r="AW965" s="133" t="s">
        <v>8287</v>
      </c>
      <c r="AX965" s="138" t="s">
        <v>8179</v>
      </c>
      <c r="AY965" s="138"/>
      <c r="AZ965" s="138"/>
      <c r="BA965" s="138"/>
      <c r="BB965" s="138"/>
      <c r="BC965" s="300">
        <v>2026063379</v>
      </c>
      <c r="BD965" s="300" t="s">
        <v>9800</v>
      </c>
      <c r="BE965" s="138"/>
    </row>
    <row r="966" spans="1:57" s="140" customFormat="1" ht="12" customHeight="1">
      <c r="A966" s="119">
        <v>2014</v>
      </c>
      <c r="B966" s="142" t="s">
        <v>138</v>
      </c>
      <c r="C966" s="119" t="s">
        <v>5164</v>
      </c>
      <c r="D966" s="131" t="s">
        <v>43</v>
      </c>
      <c r="E966" s="131" t="str">
        <f t="shared" si="47"/>
        <v>SIM</v>
      </c>
      <c r="F966" s="131" t="str">
        <f t="shared" si="48"/>
        <v>SIM</v>
      </c>
      <c r="G966" s="132">
        <v>41962</v>
      </c>
      <c r="H966" s="119" t="s">
        <v>44</v>
      </c>
      <c r="I966" s="119" t="s">
        <v>62</v>
      </c>
      <c r="J966" s="119">
        <v>192</v>
      </c>
      <c r="K966" s="119">
        <v>432</v>
      </c>
      <c r="L966" s="119">
        <v>4</v>
      </c>
      <c r="M966" s="119">
        <v>4</v>
      </c>
      <c r="N966" s="119">
        <v>32</v>
      </c>
      <c r="O966" s="119" t="s">
        <v>43</v>
      </c>
      <c r="P966" s="119" t="s">
        <v>43</v>
      </c>
      <c r="Q966" s="133" t="s">
        <v>43</v>
      </c>
      <c r="R966" s="134" t="s">
        <v>18</v>
      </c>
      <c r="S966" s="134" t="s">
        <v>8851</v>
      </c>
      <c r="T966" s="134" t="s">
        <v>63</v>
      </c>
      <c r="U966" s="119">
        <v>12</v>
      </c>
      <c r="V966" s="134">
        <v>11125</v>
      </c>
      <c r="W966" s="135" t="s">
        <v>5178</v>
      </c>
      <c r="X966" s="136" t="str">
        <f t="shared" si="49"/>
        <v>11125CDUEW</v>
      </c>
      <c r="Y966" s="137" t="s">
        <v>5179</v>
      </c>
      <c r="Z966" s="119" t="s">
        <v>5180</v>
      </c>
      <c r="AA966" s="119" t="s">
        <v>704</v>
      </c>
      <c r="AB966" s="131" t="s">
        <v>5181</v>
      </c>
      <c r="AC966" s="119" t="s">
        <v>52</v>
      </c>
      <c r="AD966" s="119" t="s">
        <v>5182</v>
      </c>
      <c r="AE966" s="119" t="s">
        <v>5183</v>
      </c>
      <c r="AF966" s="119" t="s">
        <v>78</v>
      </c>
      <c r="AG966" s="119" t="s">
        <v>79</v>
      </c>
      <c r="AH966" s="119"/>
      <c r="AI966" s="119" t="s">
        <v>3920</v>
      </c>
      <c r="AJ966" s="133" t="s">
        <v>57</v>
      </c>
      <c r="AK966" s="133" t="s">
        <v>58</v>
      </c>
      <c r="AL966" s="133"/>
      <c r="AM966" s="133"/>
      <c r="AN966" s="133" t="s">
        <v>42</v>
      </c>
      <c r="AO966" s="133" t="s">
        <v>42</v>
      </c>
      <c r="AP966" s="133" t="s">
        <v>202</v>
      </c>
      <c r="AQ966" s="133" t="s">
        <v>126</v>
      </c>
      <c r="AR966" s="137"/>
      <c r="AS966" s="137"/>
      <c r="AT966" s="137"/>
      <c r="AU966" s="133">
        <v>1003676453</v>
      </c>
      <c r="AV966" s="133" t="s">
        <v>8287</v>
      </c>
      <c r="AW966" s="133" t="s">
        <v>8287</v>
      </c>
      <c r="AX966" s="138" t="s">
        <v>8179</v>
      </c>
      <c r="AY966" s="138"/>
      <c r="AZ966" s="138"/>
      <c r="BA966" s="138"/>
      <c r="BB966" s="138"/>
      <c r="BC966" s="300">
        <v>2026063379</v>
      </c>
      <c r="BD966" s="300" t="s">
        <v>9801</v>
      </c>
      <c r="BE966" s="138"/>
    </row>
    <row r="967" spans="1:57" s="140" customFormat="1" ht="12" customHeight="1">
      <c r="A967" s="119">
        <v>2014</v>
      </c>
      <c r="B967" s="142" t="s">
        <v>138</v>
      </c>
      <c r="C967" s="119" t="s">
        <v>5164</v>
      </c>
      <c r="D967" s="131" t="s">
        <v>43</v>
      </c>
      <c r="E967" s="131" t="str">
        <f t="shared" si="47"/>
        <v>SIM</v>
      </c>
      <c r="F967" s="131" t="str">
        <f t="shared" si="48"/>
        <v>SIM</v>
      </c>
      <c r="G967" s="132">
        <v>41989</v>
      </c>
      <c r="H967" s="119" t="s">
        <v>44</v>
      </c>
      <c r="I967" s="119" t="s">
        <v>62</v>
      </c>
      <c r="J967" s="119">
        <v>192</v>
      </c>
      <c r="K967" s="119">
        <v>432</v>
      </c>
      <c r="L967" s="119">
        <v>4</v>
      </c>
      <c r="M967" s="119">
        <v>4</v>
      </c>
      <c r="N967" s="119">
        <v>32</v>
      </c>
      <c r="O967" s="119" t="s">
        <v>43</v>
      </c>
      <c r="P967" s="119" t="s">
        <v>43</v>
      </c>
      <c r="Q967" s="133" t="s">
        <v>43</v>
      </c>
      <c r="R967" s="134" t="s">
        <v>18</v>
      </c>
      <c r="S967" s="134" t="s">
        <v>8851</v>
      </c>
      <c r="T967" s="134" t="s">
        <v>63</v>
      </c>
      <c r="U967" s="119">
        <v>18</v>
      </c>
      <c r="V967" s="134">
        <v>11507</v>
      </c>
      <c r="W967" s="135" t="s">
        <v>5207</v>
      </c>
      <c r="X967" s="136" t="str">
        <f t="shared" si="49"/>
        <v>11507SGUPK</v>
      </c>
      <c r="Y967" s="137" t="s">
        <v>5208</v>
      </c>
      <c r="Z967" s="119" t="s">
        <v>1630</v>
      </c>
      <c r="AA967" s="119" t="s">
        <v>5209</v>
      </c>
      <c r="AB967" s="131" t="s">
        <v>5210</v>
      </c>
      <c r="AC967" s="119" t="s">
        <v>52</v>
      </c>
      <c r="AD967" s="119" t="s">
        <v>5211</v>
      </c>
      <c r="AE967" s="119" t="s">
        <v>1634</v>
      </c>
      <c r="AF967" s="119" t="s">
        <v>54</v>
      </c>
      <c r="AG967" s="119" t="s">
        <v>55</v>
      </c>
      <c r="AH967" s="119"/>
      <c r="AI967" s="138" t="s">
        <v>3645</v>
      </c>
      <c r="AJ967" s="133" t="s">
        <v>57</v>
      </c>
      <c r="AK967" s="133" t="s">
        <v>58</v>
      </c>
      <c r="AL967" s="133"/>
      <c r="AM967" s="133"/>
      <c r="AN967" s="133" t="s">
        <v>42</v>
      </c>
      <c r="AO967" s="133" t="s">
        <v>42</v>
      </c>
      <c r="AP967" s="133" t="s">
        <v>70</v>
      </c>
      <c r="AQ967" s="133" t="s">
        <v>126</v>
      </c>
      <c r="AR967" s="137"/>
      <c r="AS967" s="137"/>
      <c r="AT967" s="137"/>
      <c r="AU967" s="133">
        <v>1003674523</v>
      </c>
      <c r="AV967" s="133" t="s">
        <v>8287</v>
      </c>
      <c r="AW967" s="133" t="s">
        <v>8287</v>
      </c>
      <c r="AX967" s="138" t="s">
        <v>8179</v>
      </c>
      <c r="AY967" s="138"/>
      <c r="AZ967" s="138"/>
      <c r="BA967" s="138"/>
      <c r="BB967" s="138"/>
      <c r="BC967" s="300">
        <v>2026063379</v>
      </c>
      <c r="BD967" s="300" t="s">
        <v>9802</v>
      </c>
      <c r="BE967" s="138"/>
    </row>
    <row r="968" spans="1:57" s="140" customFormat="1" ht="12" customHeight="1">
      <c r="A968" s="119">
        <v>2014</v>
      </c>
      <c r="B968" s="142" t="s">
        <v>138</v>
      </c>
      <c r="C968" s="119" t="s">
        <v>5164</v>
      </c>
      <c r="D968" s="131" t="s">
        <v>43</v>
      </c>
      <c r="E968" s="131" t="str">
        <f t="shared" si="47"/>
        <v>SIM</v>
      </c>
      <c r="F968" s="131" t="str">
        <f t="shared" si="48"/>
        <v>SIM</v>
      </c>
      <c r="G968" s="132">
        <v>41992</v>
      </c>
      <c r="H968" s="119" t="s">
        <v>44</v>
      </c>
      <c r="I968" s="119" t="s">
        <v>62</v>
      </c>
      <c r="J968" s="119">
        <v>192</v>
      </c>
      <c r="K968" s="119">
        <v>432</v>
      </c>
      <c r="L968" s="119">
        <v>4</v>
      </c>
      <c r="M968" s="119">
        <v>4</v>
      </c>
      <c r="N968" s="119">
        <v>32</v>
      </c>
      <c r="O968" s="119" t="s">
        <v>43</v>
      </c>
      <c r="P968" s="119" t="s">
        <v>43</v>
      </c>
      <c r="Q968" s="133" t="s">
        <v>43</v>
      </c>
      <c r="R968" s="134" t="s">
        <v>18</v>
      </c>
      <c r="S968" s="134" t="s">
        <v>8851</v>
      </c>
      <c r="T968" s="134" t="s">
        <v>63</v>
      </c>
      <c r="U968" s="119">
        <v>12</v>
      </c>
      <c r="V968" s="134">
        <v>11467</v>
      </c>
      <c r="W968" s="135" t="s">
        <v>5201</v>
      </c>
      <c r="X968" s="136" t="str">
        <f t="shared" si="49"/>
        <v>11467LMVII</v>
      </c>
      <c r="Y968" s="137" t="s">
        <v>5202</v>
      </c>
      <c r="Z968" s="119" t="s">
        <v>1582</v>
      </c>
      <c r="AA968" s="119" t="s">
        <v>1583</v>
      </c>
      <c r="AB968" s="131" t="s">
        <v>5203</v>
      </c>
      <c r="AC968" s="119" t="s">
        <v>52</v>
      </c>
      <c r="AD968" s="119" t="s">
        <v>42</v>
      </c>
      <c r="AE968" s="119" t="s">
        <v>1585</v>
      </c>
      <c r="AF968" s="119" t="s">
        <v>78</v>
      </c>
      <c r="AG968" s="119" t="s">
        <v>79</v>
      </c>
      <c r="AH968" s="119"/>
      <c r="AI968" s="119" t="s">
        <v>3920</v>
      </c>
      <c r="AJ968" s="133" t="s">
        <v>57</v>
      </c>
      <c r="AK968" s="133" t="s">
        <v>58</v>
      </c>
      <c r="AL968" s="133"/>
      <c r="AM968" s="133"/>
      <c r="AN968" s="133" t="s">
        <v>42</v>
      </c>
      <c r="AO968" s="133" t="s">
        <v>42</v>
      </c>
      <c r="AP968" s="133" t="s">
        <v>858</v>
      </c>
      <c r="AQ968" s="133" t="s">
        <v>126</v>
      </c>
      <c r="AR968" s="137"/>
      <c r="AS968" s="137"/>
      <c r="AT968" s="137"/>
      <c r="AU968" s="145">
        <v>1003671770</v>
      </c>
      <c r="AV968" s="133" t="s">
        <v>8287</v>
      </c>
      <c r="AW968" s="133" t="s">
        <v>8287</v>
      </c>
      <c r="AX968" s="138" t="s">
        <v>8179</v>
      </c>
      <c r="AY968" s="138"/>
      <c r="AZ968" s="138"/>
      <c r="BA968" s="138"/>
      <c r="BB968" s="138"/>
      <c r="BC968" s="300">
        <v>2026063379</v>
      </c>
      <c r="BD968" s="300" t="s">
        <v>9803</v>
      </c>
      <c r="BE968" s="138"/>
    </row>
    <row r="969" spans="1:57" s="140" customFormat="1" ht="12" customHeight="1">
      <c r="A969" s="119">
        <v>2014</v>
      </c>
      <c r="B969" s="142" t="s">
        <v>138</v>
      </c>
      <c r="C969" s="119" t="s">
        <v>5164</v>
      </c>
      <c r="D969" s="131" t="s">
        <v>43</v>
      </c>
      <c r="E969" s="131" t="str">
        <f t="shared" si="47"/>
        <v>SIM</v>
      </c>
      <c r="F969" s="131" t="str">
        <f t="shared" si="48"/>
        <v>SIM</v>
      </c>
      <c r="G969" s="132">
        <v>41993</v>
      </c>
      <c r="H969" s="119" t="s">
        <v>44</v>
      </c>
      <c r="I969" s="119" t="s">
        <v>62</v>
      </c>
      <c r="J969" s="119">
        <v>192</v>
      </c>
      <c r="K969" s="119">
        <v>432</v>
      </c>
      <c r="L969" s="119">
        <v>4</v>
      </c>
      <c r="M969" s="119">
        <v>4</v>
      </c>
      <c r="N969" s="119">
        <v>32</v>
      </c>
      <c r="O969" s="119" t="s">
        <v>43</v>
      </c>
      <c r="P969" s="119" t="s">
        <v>43</v>
      </c>
      <c r="Q969" s="133" t="s">
        <v>43</v>
      </c>
      <c r="R969" s="134" t="s">
        <v>18</v>
      </c>
      <c r="S969" s="134" t="s">
        <v>8851</v>
      </c>
      <c r="T969" s="134" t="s">
        <v>63</v>
      </c>
      <c r="U969" s="119">
        <v>12</v>
      </c>
      <c r="V969" s="134">
        <v>11467</v>
      </c>
      <c r="W969" s="135" t="s">
        <v>5204</v>
      </c>
      <c r="X969" s="136" t="str">
        <f t="shared" si="49"/>
        <v>11467LMVIJ</v>
      </c>
      <c r="Y969" s="137" t="s">
        <v>5205</v>
      </c>
      <c r="Z969" s="119" t="s">
        <v>1582</v>
      </c>
      <c r="AA969" s="119" t="s">
        <v>1583</v>
      </c>
      <c r="AB969" s="131" t="s">
        <v>5206</v>
      </c>
      <c r="AC969" s="119" t="s">
        <v>52</v>
      </c>
      <c r="AD969" s="119" t="s">
        <v>42</v>
      </c>
      <c r="AE969" s="119" t="s">
        <v>1585</v>
      </c>
      <c r="AF969" s="119" t="s">
        <v>78</v>
      </c>
      <c r="AG969" s="119" t="s">
        <v>79</v>
      </c>
      <c r="AH969" s="119"/>
      <c r="AI969" s="119" t="s">
        <v>3920</v>
      </c>
      <c r="AJ969" s="133" t="s">
        <v>57</v>
      </c>
      <c r="AK969" s="133" t="s">
        <v>58</v>
      </c>
      <c r="AL969" s="133"/>
      <c r="AM969" s="133"/>
      <c r="AN969" s="133" t="s">
        <v>42</v>
      </c>
      <c r="AO969" s="133" t="s">
        <v>42</v>
      </c>
      <c r="AP969" s="133" t="s">
        <v>858</v>
      </c>
      <c r="AQ969" s="133" t="s">
        <v>126</v>
      </c>
      <c r="AR969" s="137"/>
      <c r="AS969" s="137"/>
      <c r="AT969" s="137"/>
      <c r="AU969" s="145">
        <v>1003670544</v>
      </c>
      <c r="AV969" s="133" t="s">
        <v>8287</v>
      </c>
      <c r="AW969" s="133" t="s">
        <v>8287</v>
      </c>
      <c r="AX969" s="138" t="s">
        <v>8179</v>
      </c>
      <c r="AY969" s="138"/>
      <c r="AZ969" s="138"/>
      <c r="BA969" s="138"/>
      <c r="BB969" s="138"/>
      <c r="BC969" s="300">
        <v>2026063379</v>
      </c>
      <c r="BD969" s="300" t="s">
        <v>9804</v>
      </c>
      <c r="BE969" s="138"/>
    </row>
    <row r="970" spans="1:57" s="140" customFormat="1" ht="12" customHeight="1">
      <c r="A970" s="119">
        <v>2014</v>
      </c>
      <c r="B970" s="142" t="s">
        <v>138</v>
      </c>
      <c r="C970" s="119" t="s">
        <v>5164</v>
      </c>
      <c r="D970" s="131" t="s">
        <v>43</v>
      </c>
      <c r="E970" s="131" t="str">
        <f t="shared" si="47"/>
        <v>SIM</v>
      </c>
      <c r="F970" s="131" t="str">
        <f t="shared" si="48"/>
        <v>SIM</v>
      </c>
      <c r="G970" s="132">
        <v>41955</v>
      </c>
      <c r="H970" s="119" t="s">
        <v>44</v>
      </c>
      <c r="I970" s="119" t="s">
        <v>62</v>
      </c>
      <c r="J970" s="119">
        <v>192</v>
      </c>
      <c r="K970" s="119">
        <v>432</v>
      </c>
      <c r="L970" s="119">
        <v>4</v>
      </c>
      <c r="M970" s="119">
        <v>4</v>
      </c>
      <c r="N970" s="119">
        <v>32</v>
      </c>
      <c r="O970" s="119" t="s">
        <v>43</v>
      </c>
      <c r="P970" s="119" t="s">
        <v>43</v>
      </c>
      <c r="Q970" s="133" t="s">
        <v>43</v>
      </c>
      <c r="R970" s="134" t="s">
        <v>18</v>
      </c>
      <c r="S970" s="134" t="s">
        <v>8851</v>
      </c>
      <c r="T970" s="134" t="s">
        <v>63</v>
      </c>
      <c r="U970" s="119">
        <v>12</v>
      </c>
      <c r="V970" s="134">
        <v>11563</v>
      </c>
      <c r="W970" s="135" t="s">
        <v>5212</v>
      </c>
      <c r="X970" s="136" t="str">
        <f t="shared" si="49"/>
        <v>11563JSVYR</v>
      </c>
      <c r="Y970" s="137" t="s">
        <v>5213</v>
      </c>
      <c r="Z970" s="119" t="s">
        <v>656</v>
      </c>
      <c r="AA970" s="119" t="s">
        <v>657</v>
      </c>
      <c r="AB970" s="131" t="s">
        <v>5214</v>
      </c>
      <c r="AC970" s="119" t="s">
        <v>52</v>
      </c>
      <c r="AD970" s="119" t="s">
        <v>42</v>
      </c>
      <c r="AE970" s="119" t="s">
        <v>659</v>
      </c>
      <c r="AF970" s="119" t="s">
        <v>78</v>
      </c>
      <c r="AG970" s="119" t="s">
        <v>79</v>
      </c>
      <c r="AH970" s="119"/>
      <c r="AI970" s="138" t="s">
        <v>3920</v>
      </c>
      <c r="AJ970" s="133" t="s">
        <v>57</v>
      </c>
      <c r="AK970" s="133" t="s">
        <v>58</v>
      </c>
      <c r="AL970" s="133"/>
      <c r="AM970" s="133"/>
      <c r="AN970" s="133" t="s">
        <v>42</v>
      </c>
      <c r="AO970" s="133" t="s">
        <v>42</v>
      </c>
      <c r="AP970" s="133" t="s">
        <v>858</v>
      </c>
      <c r="AQ970" s="133" t="s">
        <v>126</v>
      </c>
      <c r="AR970" s="137"/>
      <c r="AS970" s="137"/>
      <c r="AT970" s="137"/>
      <c r="AU970" s="145">
        <v>1003675376</v>
      </c>
      <c r="AV970" s="133" t="s">
        <v>8287</v>
      </c>
      <c r="AW970" s="133" t="s">
        <v>8287</v>
      </c>
      <c r="AX970" s="138" t="s">
        <v>8179</v>
      </c>
      <c r="AY970" s="138"/>
      <c r="AZ970" s="138"/>
      <c r="BA970" s="138"/>
      <c r="BB970" s="138"/>
      <c r="BC970" s="300">
        <v>2026063379</v>
      </c>
      <c r="BD970" s="300" t="s">
        <v>9805</v>
      </c>
      <c r="BE970" s="138"/>
    </row>
    <row r="971" spans="1:57" s="140" customFormat="1" ht="12" customHeight="1">
      <c r="A971" s="119">
        <v>2014</v>
      </c>
      <c r="B971" s="142" t="s">
        <v>138</v>
      </c>
      <c r="C971" s="119" t="s">
        <v>5164</v>
      </c>
      <c r="D971" s="131" t="s">
        <v>43</v>
      </c>
      <c r="E971" s="131" t="str">
        <f t="shared" si="47"/>
        <v>SIM</v>
      </c>
      <c r="F971" s="131" t="str">
        <f t="shared" si="48"/>
        <v>SIM</v>
      </c>
      <c r="G971" s="132">
        <v>42031</v>
      </c>
      <c r="H971" s="119" t="s">
        <v>44</v>
      </c>
      <c r="I971" s="119" t="s">
        <v>62</v>
      </c>
      <c r="J971" s="119">
        <v>192</v>
      </c>
      <c r="K971" s="119">
        <v>432</v>
      </c>
      <c r="L971" s="119">
        <v>4</v>
      </c>
      <c r="M971" s="119">
        <v>4</v>
      </c>
      <c r="N971" s="119">
        <v>32</v>
      </c>
      <c r="O971" s="119" t="s">
        <v>43</v>
      </c>
      <c r="P971" s="119" t="s">
        <v>43</v>
      </c>
      <c r="Q971" s="133" t="s">
        <v>43</v>
      </c>
      <c r="R971" s="134" t="s">
        <v>18</v>
      </c>
      <c r="S971" s="134" t="s">
        <v>8851</v>
      </c>
      <c r="T971" s="134" t="s">
        <v>63</v>
      </c>
      <c r="U971" s="119">
        <v>12</v>
      </c>
      <c r="V971" s="134">
        <v>11317</v>
      </c>
      <c r="W971" s="135" t="s">
        <v>5184</v>
      </c>
      <c r="X971" s="136" t="str">
        <f t="shared" si="49"/>
        <v>11317DBZXL</v>
      </c>
      <c r="Y971" s="137" t="s">
        <v>5185</v>
      </c>
      <c r="Z971" s="119" t="s">
        <v>5186</v>
      </c>
      <c r="AA971" s="119" t="s">
        <v>5187</v>
      </c>
      <c r="AB971" s="131" t="s">
        <v>5188</v>
      </c>
      <c r="AC971" s="119" t="s">
        <v>52</v>
      </c>
      <c r="AD971" s="119" t="s">
        <v>5189</v>
      </c>
      <c r="AE971" s="119" t="s">
        <v>4348</v>
      </c>
      <c r="AF971" s="119" t="s">
        <v>78</v>
      </c>
      <c r="AG971" s="119" t="s">
        <v>79</v>
      </c>
      <c r="AH971" s="119"/>
      <c r="AI971" s="119" t="s">
        <v>3920</v>
      </c>
      <c r="AJ971" s="133" t="s">
        <v>57</v>
      </c>
      <c r="AK971" s="133" t="s">
        <v>58</v>
      </c>
      <c r="AL971" s="133"/>
      <c r="AM971" s="133"/>
      <c r="AN971" s="133" t="s">
        <v>42</v>
      </c>
      <c r="AO971" s="133" t="s">
        <v>42</v>
      </c>
      <c r="AP971" s="133" t="s">
        <v>70</v>
      </c>
      <c r="AQ971" s="133" t="s">
        <v>126</v>
      </c>
      <c r="AR971" s="137"/>
      <c r="AS971" s="137"/>
      <c r="AT971" s="137"/>
      <c r="AU971" s="133">
        <v>1003674744</v>
      </c>
      <c r="AV971" s="133" t="s">
        <v>8287</v>
      </c>
      <c r="AW971" s="133" t="s">
        <v>8287</v>
      </c>
      <c r="AX971" s="138" t="s">
        <v>8179</v>
      </c>
      <c r="AY971" s="138"/>
      <c r="AZ971" s="138"/>
      <c r="BA971" s="138"/>
      <c r="BB971" s="138"/>
      <c r="BC971" s="300">
        <v>2026063379</v>
      </c>
      <c r="BD971" s="300" t="s">
        <v>9806</v>
      </c>
      <c r="BE971" s="138"/>
    </row>
    <row r="972" spans="1:57" s="140" customFormat="1" ht="12" customHeight="1">
      <c r="A972" s="119">
        <v>2014</v>
      </c>
      <c r="B972" s="142" t="s">
        <v>138</v>
      </c>
      <c r="C972" s="119" t="s">
        <v>5164</v>
      </c>
      <c r="D972" s="131" t="s">
        <v>43</v>
      </c>
      <c r="E972" s="131" t="str">
        <f t="shared" si="47"/>
        <v>SIM</v>
      </c>
      <c r="F972" s="131" t="str">
        <f t="shared" si="48"/>
        <v>SIM</v>
      </c>
      <c r="G972" s="132">
        <v>41957</v>
      </c>
      <c r="H972" s="119" t="s">
        <v>44</v>
      </c>
      <c r="I972" s="119" t="s">
        <v>62</v>
      </c>
      <c r="J972" s="119">
        <v>192</v>
      </c>
      <c r="K972" s="119">
        <v>432</v>
      </c>
      <c r="L972" s="119">
        <v>4</v>
      </c>
      <c r="M972" s="119">
        <v>4</v>
      </c>
      <c r="N972" s="119">
        <v>32</v>
      </c>
      <c r="O972" s="119" t="s">
        <v>43</v>
      </c>
      <c r="P972" s="119" t="s">
        <v>43</v>
      </c>
      <c r="Q972" s="133" t="s">
        <v>43</v>
      </c>
      <c r="R972" s="134" t="s">
        <v>18</v>
      </c>
      <c r="S972" s="134" t="s">
        <v>8851</v>
      </c>
      <c r="T972" s="134" t="s">
        <v>63</v>
      </c>
      <c r="U972" s="119">
        <v>15</v>
      </c>
      <c r="V972" s="134">
        <v>11609</v>
      </c>
      <c r="W972" s="135" t="s">
        <v>5215</v>
      </c>
      <c r="X972" s="136" t="str">
        <f t="shared" si="49"/>
        <v>11609ASZZY</v>
      </c>
      <c r="Y972" s="137" t="s">
        <v>5216</v>
      </c>
      <c r="Z972" s="119" t="s">
        <v>703</v>
      </c>
      <c r="AA972" s="119" t="s">
        <v>1120</v>
      </c>
      <c r="AB972" s="131" t="s">
        <v>5217</v>
      </c>
      <c r="AC972" s="119" t="s">
        <v>87</v>
      </c>
      <c r="AD972" s="119" t="s">
        <v>42</v>
      </c>
      <c r="AE972" s="119" t="s">
        <v>3558</v>
      </c>
      <c r="AF972" s="119" t="s">
        <v>458</v>
      </c>
      <c r="AG972" s="119" t="s">
        <v>90</v>
      </c>
      <c r="AH972" s="119"/>
      <c r="AI972" s="138" t="s">
        <v>1030</v>
      </c>
      <c r="AJ972" s="133" t="s">
        <v>58</v>
      </c>
      <c r="AK972" s="133" t="s">
        <v>57</v>
      </c>
      <c r="AL972" s="133"/>
      <c r="AM972" s="133"/>
      <c r="AN972" s="133" t="s">
        <v>42</v>
      </c>
      <c r="AO972" s="133" t="s">
        <v>42</v>
      </c>
      <c r="AP972" s="133" t="s">
        <v>202</v>
      </c>
      <c r="AQ972" s="133" t="s">
        <v>126</v>
      </c>
      <c r="AR972" s="137"/>
      <c r="AS972" s="137"/>
      <c r="AT972" s="137"/>
      <c r="AU972" s="133">
        <v>1003673993</v>
      </c>
      <c r="AV972" s="133" t="s">
        <v>8287</v>
      </c>
      <c r="AW972" s="133" t="s">
        <v>8287</v>
      </c>
      <c r="AX972" s="138" t="s">
        <v>8179</v>
      </c>
      <c r="AY972" s="138"/>
      <c r="AZ972" s="138"/>
      <c r="BA972" s="138"/>
      <c r="BB972" s="138"/>
      <c r="BC972" s="300">
        <v>2026063379</v>
      </c>
      <c r="BD972" s="300" t="s">
        <v>9807</v>
      </c>
      <c r="BE972" s="138"/>
    </row>
    <row r="973" spans="1:57" s="140" customFormat="1" ht="12" customHeight="1">
      <c r="A973" s="119">
        <v>2014</v>
      </c>
      <c r="B973" s="142" t="s">
        <v>138</v>
      </c>
      <c r="C973" s="119" t="s">
        <v>5230</v>
      </c>
      <c r="D973" s="131">
        <v>5700115243</v>
      </c>
      <c r="E973" s="131" t="str">
        <f t="shared" si="47"/>
        <v>SIM</v>
      </c>
      <c r="F973" s="131" t="str">
        <f t="shared" si="48"/>
        <v>SIM</v>
      </c>
      <c r="G973" s="132">
        <v>41953</v>
      </c>
      <c r="H973" s="119" t="s">
        <v>8374</v>
      </c>
      <c r="I973" s="119" t="s">
        <v>62</v>
      </c>
      <c r="J973" s="119">
        <v>192</v>
      </c>
      <c r="K973" s="119">
        <v>432</v>
      </c>
      <c r="L973" s="119">
        <v>4</v>
      </c>
      <c r="M973" s="119">
        <v>0</v>
      </c>
      <c r="N973" s="119">
        <v>24</v>
      </c>
      <c r="O973" s="119" t="s">
        <v>46</v>
      </c>
      <c r="P973" s="119" t="s">
        <v>46</v>
      </c>
      <c r="Q973" s="133" t="s">
        <v>43</v>
      </c>
      <c r="R973" s="134" t="s">
        <v>18</v>
      </c>
      <c r="S973" s="134" t="s">
        <v>8851</v>
      </c>
      <c r="T973" s="134" t="s">
        <v>63</v>
      </c>
      <c r="U973" s="119">
        <v>16</v>
      </c>
      <c r="V973" s="134" t="s">
        <v>5237</v>
      </c>
      <c r="W973" s="103" t="s">
        <v>5238</v>
      </c>
      <c r="X973" s="136" t="str">
        <f t="shared" si="49"/>
        <v>11112JRBBR</v>
      </c>
      <c r="Y973" s="137" t="s">
        <v>5239</v>
      </c>
      <c r="Z973" s="119" t="s">
        <v>5240</v>
      </c>
      <c r="AA973" s="119" t="s">
        <v>2044</v>
      </c>
      <c r="AB973" s="131" t="s">
        <v>5241</v>
      </c>
      <c r="AC973" s="119" t="s">
        <v>52</v>
      </c>
      <c r="AD973" s="119" t="s">
        <v>5242</v>
      </c>
      <c r="AE973" s="119" t="s">
        <v>5243</v>
      </c>
      <c r="AF973" s="119" t="s">
        <v>98</v>
      </c>
      <c r="AG973" s="119" t="s">
        <v>99</v>
      </c>
      <c r="AH973" s="119"/>
      <c r="AI973" s="119" t="s">
        <v>1773</v>
      </c>
      <c r="AJ973" s="133" t="s">
        <v>58</v>
      </c>
      <c r="AK973" s="133" t="s">
        <v>57</v>
      </c>
      <c r="AL973" s="133"/>
      <c r="AM973" s="133"/>
      <c r="AN973" s="133" t="s">
        <v>42</v>
      </c>
      <c r="AO973" s="133" t="s">
        <v>42</v>
      </c>
      <c r="AP973" s="133" t="s">
        <v>81</v>
      </c>
      <c r="AQ973" s="133" t="s">
        <v>71</v>
      </c>
      <c r="AR973" s="137"/>
      <c r="AS973" s="137"/>
      <c r="AT973" s="137"/>
      <c r="AU973" s="145">
        <v>1003676135</v>
      </c>
      <c r="AV973" s="133">
        <v>-21.663884800000002</v>
      </c>
      <c r="AW973" s="133">
        <v>-49.139432499999998</v>
      </c>
      <c r="AX973" s="138"/>
      <c r="AY973" s="138"/>
      <c r="AZ973" s="138"/>
      <c r="BA973" s="138"/>
      <c r="BB973" s="138"/>
      <c r="BC973" s="300">
        <v>1440084644</v>
      </c>
      <c r="BD973" s="300" t="s">
        <v>9808</v>
      </c>
      <c r="BE973" s="138"/>
    </row>
    <row r="974" spans="1:57" s="140" customFormat="1" ht="12" customHeight="1">
      <c r="A974" s="119">
        <v>2014</v>
      </c>
      <c r="B974" s="142" t="s">
        <v>138</v>
      </c>
      <c r="C974" s="119" t="s">
        <v>5230</v>
      </c>
      <c r="D974" s="131">
        <v>5700115267</v>
      </c>
      <c r="E974" s="131" t="str">
        <f t="shared" si="47"/>
        <v>SIM</v>
      </c>
      <c r="F974" s="131" t="str">
        <f t="shared" si="48"/>
        <v>SIM</v>
      </c>
      <c r="G974" s="132">
        <v>41927</v>
      </c>
      <c r="H974" s="119" t="s">
        <v>8374</v>
      </c>
      <c r="I974" s="119" t="s">
        <v>62</v>
      </c>
      <c r="J974" s="119">
        <v>192</v>
      </c>
      <c r="K974" s="119">
        <v>432</v>
      </c>
      <c r="L974" s="119">
        <v>4</v>
      </c>
      <c r="M974" s="119">
        <v>0</v>
      </c>
      <c r="N974" s="119">
        <v>24</v>
      </c>
      <c r="O974" s="119" t="s">
        <v>46</v>
      </c>
      <c r="P974" s="119" t="s">
        <v>46</v>
      </c>
      <c r="Q974" s="133" t="s">
        <v>43</v>
      </c>
      <c r="R974" s="134" t="s">
        <v>18</v>
      </c>
      <c r="S974" s="134" t="s">
        <v>8851</v>
      </c>
      <c r="T974" s="134" t="s">
        <v>63</v>
      </c>
      <c r="U974" s="119">
        <v>16</v>
      </c>
      <c r="V974" s="134" t="s">
        <v>4304</v>
      </c>
      <c r="W974" s="103" t="s">
        <v>5268</v>
      </c>
      <c r="X974" s="136" t="str">
        <f t="shared" si="49"/>
        <v>11529LEDCF</v>
      </c>
      <c r="Y974" s="137" t="s">
        <v>5269</v>
      </c>
      <c r="Z974" s="119" t="s">
        <v>895</v>
      </c>
      <c r="AA974" s="119" t="s">
        <v>5270</v>
      </c>
      <c r="AB974" s="131" t="s">
        <v>5271</v>
      </c>
      <c r="AC974" s="119" t="s">
        <v>87</v>
      </c>
      <c r="AD974" s="119" t="s">
        <v>42</v>
      </c>
      <c r="AE974" s="119" t="s">
        <v>5272</v>
      </c>
      <c r="AF974" s="119" t="s">
        <v>5273</v>
      </c>
      <c r="AG974" s="119" t="s">
        <v>5274</v>
      </c>
      <c r="AH974" s="119"/>
      <c r="AI974" s="119" t="s">
        <v>5275</v>
      </c>
      <c r="AJ974" s="133" t="s">
        <v>58</v>
      </c>
      <c r="AK974" s="133" t="s">
        <v>57</v>
      </c>
      <c r="AL974" s="133"/>
      <c r="AM974" s="133"/>
      <c r="AN974" s="133" t="s">
        <v>42</v>
      </c>
      <c r="AO974" s="133" t="s">
        <v>42</v>
      </c>
      <c r="AP974" s="133">
        <v>1540</v>
      </c>
      <c r="AQ974" s="133" t="s">
        <v>71</v>
      </c>
      <c r="AR974" s="137"/>
      <c r="AS974" s="137"/>
      <c r="AT974" s="137"/>
      <c r="AU974" s="133">
        <v>1002264941</v>
      </c>
      <c r="AV974" s="133">
        <v>-21.1595847</v>
      </c>
      <c r="AW974" s="133">
        <v>-47.742604399999998</v>
      </c>
      <c r="AX974" s="138"/>
      <c r="AY974" s="138"/>
      <c r="AZ974" s="138"/>
      <c r="BA974" s="138"/>
      <c r="BB974" s="138"/>
      <c r="BC974" s="300">
        <v>1440084644</v>
      </c>
      <c r="BD974" s="300" t="s">
        <v>9809</v>
      </c>
      <c r="BE974" s="138"/>
    </row>
    <row r="975" spans="1:57" s="140" customFormat="1" ht="12" customHeight="1">
      <c r="A975" s="119">
        <v>2014</v>
      </c>
      <c r="B975" s="142" t="s">
        <v>138</v>
      </c>
      <c r="C975" s="119" t="s">
        <v>5230</v>
      </c>
      <c r="D975" s="131">
        <v>5700115270</v>
      </c>
      <c r="E975" s="131" t="str">
        <f t="shared" si="47"/>
        <v>SIM</v>
      </c>
      <c r="F975" s="131" t="str">
        <f t="shared" si="48"/>
        <v>SIM</v>
      </c>
      <c r="G975" s="132">
        <v>41932</v>
      </c>
      <c r="H975" s="119" t="s">
        <v>8374</v>
      </c>
      <c r="I975" s="119" t="s">
        <v>62</v>
      </c>
      <c r="J975" s="119">
        <v>192</v>
      </c>
      <c r="K975" s="119">
        <v>432</v>
      </c>
      <c r="L975" s="119">
        <v>4</v>
      </c>
      <c r="M975" s="119">
        <v>0</v>
      </c>
      <c r="N975" s="119">
        <v>24</v>
      </c>
      <c r="O975" s="119" t="s">
        <v>46</v>
      </c>
      <c r="P975" s="119" t="s">
        <v>46</v>
      </c>
      <c r="Q975" s="133" t="s">
        <v>43</v>
      </c>
      <c r="R975" s="134" t="s">
        <v>18</v>
      </c>
      <c r="S975" s="134" t="s">
        <v>8851</v>
      </c>
      <c r="T975" s="134" t="s">
        <v>63</v>
      </c>
      <c r="U975" s="119">
        <v>16</v>
      </c>
      <c r="V975" s="134" t="s">
        <v>4304</v>
      </c>
      <c r="W975" s="103" t="s">
        <v>5276</v>
      </c>
      <c r="X975" s="136" t="str">
        <f t="shared" si="49"/>
        <v>11529LEDCG</v>
      </c>
      <c r="Y975" s="137" t="s">
        <v>5277</v>
      </c>
      <c r="Z975" s="119" t="s">
        <v>895</v>
      </c>
      <c r="AA975" s="119" t="s">
        <v>5270</v>
      </c>
      <c r="AB975" s="131" t="s">
        <v>5278</v>
      </c>
      <c r="AC975" s="119" t="s">
        <v>87</v>
      </c>
      <c r="AD975" s="119" t="s">
        <v>42</v>
      </c>
      <c r="AE975" s="119" t="s">
        <v>5272</v>
      </c>
      <c r="AF975" s="119" t="s">
        <v>5273</v>
      </c>
      <c r="AG975" s="119" t="s">
        <v>5274</v>
      </c>
      <c r="AH975" s="119"/>
      <c r="AI975" s="119" t="s">
        <v>5275</v>
      </c>
      <c r="AJ975" s="133" t="s">
        <v>58</v>
      </c>
      <c r="AK975" s="133" t="s">
        <v>57</v>
      </c>
      <c r="AL975" s="133"/>
      <c r="AM975" s="133"/>
      <c r="AN975" s="133" t="s">
        <v>42</v>
      </c>
      <c r="AO975" s="133" t="s">
        <v>42</v>
      </c>
      <c r="AP975" s="133">
        <v>1540</v>
      </c>
      <c r="AQ975" s="133" t="s">
        <v>71</v>
      </c>
      <c r="AR975" s="137"/>
      <c r="AS975" s="137"/>
      <c r="AT975" s="137"/>
      <c r="AU975" s="133">
        <v>1002264950</v>
      </c>
      <c r="AV975" s="133">
        <v>-21.1595847</v>
      </c>
      <c r="AW975" s="133">
        <v>-47.742604399999998</v>
      </c>
      <c r="AX975" s="138"/>
      <c r="AY975" s="138"/>
      <c r="AZ975" s="138"/>
      <c r="BA975" s="138"/>
      <c r="BB975" s="138"/>
      <c r="BC975" s="300">
        <v>1440084644</v>
      </c>
      <c r="BD975" s="300" t="s">
        <v>9810</v>
      </c>
      <c r="BE975" s="138"/>
    </row>
    <row r="976" spans="1:57" s="140" customFormat="1" ht="12" customHeight="1">
      <c r="A976" s="119">
        <v>2014</v>
      </c>
      <c r="B976" s="142" t="s">
        <v>138</v>
      </c>
      <c r="C976" s="119" t="s">
        <v>5230</v>
      </c>
      <c r="D976" s="131">
        <v>5700115273</v>
      </c>
      <c r="E976" s="131" t="str">
        <f t="shared" si="47"/>
        <v>SIM</v>
      </c>
      <c r="F976" s="131" t="str">
        <f t="shared" si="48"/>
        <v>SIM</v>
      </c>
      <c r="G976" s="132">
        <v>41933</v>
      </c>
      <c r="H976" s="119" t="s">
        <v>8374</v>
      </c>
      <c r="I976" s="119" t="s">
        <v>62</v>
      </c>
      <c r="J976" s="119">
        <v>192</v>
      </c>
      <c r="K976" s="119">
        <v>432</v>
      </c>
      <c r="L976" s="119">
        <v>4</v>
      </c>
      <c r="M976" s="119">
        <v>0</v>
      </c>
      <c r="N976" s="119">
        <v>24</v>
      </c>
      <c r="O976" s="119" t="s">
        <v>46</v>
      </c>
      <c r="P976" s="119" t="s">
        <v>46</v>
      </c>
      <c r="Q976" s="133" t="s">
        <v>43</v>
      </c>
      <c r="R976" s="134" t="s">
        <v>18</v>
      </c>
      <c r="S976" s="134" t="s">
        <v>8851</v>
      </c>
      <c r="T976" s="134" t="s">
        <v>63</v>
      </c>
      <c r="U976" s="119">
        <v>16</v>
      </c>
      <c r="V976" s="134" t="s">
        <v>4304</v>
      </c>
      <c r="W976" s="103" t="s">
        <v>5279</v>
      </c>
      <c r="X976" s="136" t="str">
        <f t="shared" si="49"/>
        <v>11529LEDCH</v>
      </c>
      <c r="Y976" s="137" t="s">
        <v>5280</v>
      </c>
      <c r="Z976" s="119" t="s">
        <v>895</v>
      </c>
      <c r="AA976" s="119" t="s">
        <v>5270</v>
      </c>
      <c r="AB976" s="131" t="s">
        <v>5281</v>
      </c>
      <c r="AC976" s="119" t="s">
        <v>87</v>
      </c>
      <c r="AD976" s="119" t="s">
        <v>42</v>
      </c>
      <c r="AE976" s="119" t="s">
        <v>5272</v>
      </c>
      <c r="AF976" s="119" t="s">
        <v>5273</v>
      </c>
      <c r="AG976" s="119" t="s">
        <v>5274</v>
      </c>
      <c r="AH976" s="119"/>
      <c r="AI976" s="119" t="s">
        <v>5275</v>
      </c>
      <c r="AJ976" s="133" t="s">
        <v>58</v>
      </c>
      <c r="AK976" s="133" t="s">
        <v>57</v>
      </c>
      <c r="AL976" s="133"/>
      <c r="AM976" s="133"/>
      <c r="AN976" s="133" t="s">
        <v>42</v>
      </c>
      <c r="AO976" s="133" t="s">
        <v>42</v>
      </c>
      <c r="AP976" s="133">
        <v>1540</v>
      </c>
      <c r="AQ976" s="133" t="s">
        <v>71</v>
      </c>
      <c r="AR976" s="137"/>
      <c r="AS976" s="137"/>
      <c r="AT976" s="137"/>
      <c r="AU976" s="133">
        <v>1002241887</v>
      </c>
      <c r="AV976" s="133" t="s">
        <v>5282</v>
      </c>
      <c r="AW976" s="133">
        <v>-47.727401399999998</v>
      </c>
      <c r="AX976" s="138"/>
      <c r="AY976" s="138"/>
      <c r="AZ976" s="138"/>
      <c r="BA976" s="138"/>
      <c r="BB976" s="138"/>
      <c r="BC976" s="300">
        <v>1440084644</v>
      </c>
      <c r="BD976" s="300" t="s">
        <v>9811</v>
      </c>
      <c r="BE976" s="138"/>
    </row>
    <row r="977" spans="1:57" s="140" customFormat="1" ht="12" customHeight="1">
      <c r="A977" s="119">
        <v>2014</v>
      </c>
      <c r="B977" s="142" t="s">
        <v>138</v>
      </c>
      <c r="C977" s="119" t="s">
        <v>5230</v>
      </c>
      <c r="D977" s="131">
        <v>5700115249</v>
      </c>
      <c r="E977" s="131" t="str">
        <f t="shared" si="47"/>
        <v>SIM</v>
      </c>
      <c r="F977" s="131" t="str">
        <f t="shared" si="48"/>
        <v>SIM</v>
      </c>
      <c r="G977" s="132">
        <v>42033</v>
      </c>
      <c r="H977" s="119" t="s">
        <v>8374</v>
      </c>
      <c r="I977" s="119" t="s">
        <v>62</v>
      </c>
      <c r="J977" s="119">
        <v>192</v>
      </c>
      <c r="K977" s="119">
        <v>432</v>
      </c>
      <c r="L977" s="119">
        <v>4</v>
      </c>
      <c r="M977" s="119">
        <v>0</v>
      </c>
      <c r="N977" s="119">
        <v>24</v>
      </c>
      <c r="O977" s="119" t="s">
        <v>46</v>
      </c>
      <c r="P977" s="119" t="s">
        <v>46</v>
      </c>
      <c r="Q977" s="133" t="s">
        <v>43</v>
      </c>
      <c r="R977" s="134" t="s">
        <v>18</v>
      </c>
      <c r="S977" s="134" t="s">
        <v>8851</v>
      </c>
      <c r="T977" s="134" t="s">
        <v>63</v>
      </c>
      <c r="U977" s="119">
        <v>19</v>
      </c>
      <c r="V977" s="134" t="s">
        <v>5308</v>
      </c>
      <c r="W977" s="103" t="s">
        <v>5309</v>
      </c>
      <c r="X977" s="136" t="str">
        <f t="shared" si="49"/>
        <v>12300CREEA</v>
      </c>
      <c r="Y977" s="137" t="s">
        <v>5310</v>
      </c>
      <c r="Z977" s="119" t="s">
        <v>5311</v>
      </c>
      <c r="AA977" s="119" t="s">
        <v>3829</v>
      </c>
      <c r="AB977" s="131" t="s">
        <v>5312</v>
      </c>
      <c r="AC977" s="119" t="s">
        <v>348</v>
      </c>
      <c r="AD977" s="119" t="s">
        <v>5313</v>
      </c>
      <c r="AE977" s="119" t="s">
        <v>2358</v>
      </c>
      <c r="AF977" s="119" t="s">
        <v>1018</v>
      </c>
      <c r="AG977" s="119" t="s">
        <v>1019</v>
      </c>
      <c r="AH977" s="119"/>
      <c r="AI977" s="119" t="s">
        <v>1486</v>
      </c>
      <c r="AJ977" s="133" t="s">
        <v>58</v>
      </c>
      <c r="AK977" s="133" t="s">
        <v>57</v>
      </c>
      <c r="AL977" s="133"/>
      <c r="AM977" s="133"/>
      <c r="AN977" s="133" t="s">
        <v>42</v>
      </c>
      <c r="AO977" s="133" t="s">
        <v>42</v>
      </c>
      <c r="AP977" s="133" t="s">
        <v>81</v>
      </c>
      <c r="AQ977" s="133" t="s">
        <v>71</v>
      </c>
      <c r="AR977" s="137"/>
      <c r="AS977" s="137"/>
      <c r="AT977" s="137"/>
      <c r="AU977" s="133">
        <v>700040641</v>
      </c>
      <c r="AV977" s="133">
        <v>-23.060706100000001</v>
      </c>
      <c r="AW977" s="133">
        <v>-47.304584800000001</v>
      </c>
      <c r="AX977" s="138"/>
      <c r="AY977" s="138"/>
      <c r="AZ977" s="138"/>
      <c r="BA977" s="138"/>
      <c r="BB977" s="138"/>
      <c r="BC977" s="300">
        <v>1440084644</v>
      </c>
      <c r="BD977" s="300" t="s">
        <v>10596</v>
      </c>
      <c r="BE977" s="138"/>
    </row>
    <row r="978" spans="1:57" s="140" customFormat="1" ht="12" customHeight="1">
      <c r="A978" s="119">
        <v>2014</v>
      </c>
      <c r="B978" s="142" t="s">
        <v>138</v>
      </c>
      <c r="C978" s="119" t="s">
        <v>5230</v>
      </c>
      <c r="D978" s="131">
        <v>5700115252</v>
      </c>
      <c r="E978" s="131" t="str">
        <f t="shared" si="47"/>
        <v>SIM</v>
      </c>
      <c r="F978" s="131" t="str">
        <f t="shared" si="48"/>
        <v>SIM</v>
      </c>
      <c r="G978" s="132">
        <v>41958</v>
      </c>
      <c r="H978" s="119" t="s">
        <v>8374</v>
      </c>
      <c r="I978" s="119" t="s">
        <v>62</v>
      </c>
      <c r="J978" s="119">
        <v>192</v>
      </c>
      <c r="K978" s="119">
        <v>432</v>
      </c>
      <c r="L978" s="119">
        <v>4</v>
      </c>
      <c r="M978" s="119">
        <v>0</v>
      </c>
      <c r="N978" s="119">
        <v>24</v>
      </c>
      <c r="O978" s="119" t="s">
        <v>46</v>
      </c>
      <c r="P978" s="119" t="s">
        <v>46</v>
      </c>
      <c r="Q978" s="133" t="s">
        <v>43</v>
      </c>
      <c r="R978" s="134" t="s">
        <v>18</v>
      </c>
      <c r="S978" s="134" t="s">
        <v>8851</v>
      </c>
      <c r="T978" s="134" t="s">
        <v>63</v>
      </c>
      <c r="U978" s="119">
        <v>16</v>
      </c>
      <c r="V978" s="134" t="s">
        <v>5244</v>
      </c>
      <c r="W978" s="103" t="s">
        <v>5245</v>
      </c>
      <c r="X978" s="136" t="str">
        <f t="shared" si="49"/>
        <v>11172CRJAV</v>
      </c>
      <c r="Y978" s="137" t="s">
        <v>5246</v>
      </c>
      <c r="Z978" s="119" t="s">
        <v>5247</v>
      </c>
      <c r="AA978" s="119" t="s">
        <v>3829</v>
      </c>
      <c r="AB978" s="131" t="s">
        <v>5248</v>
      </c>
      <c r="AC978" s="119" t="s">
        <v>52</v>
      </c>
      <c r="AD978" s="119" t="s">
        <v>42</v>
      </c>
      <c r="AE978" s="119" t="s">
        <v>1912</v>
      </c>
      <c r="AF978" s="119" t="s">
        <v>98</v>
      </c>
      <c r="AG978" s="119" t="s">
        <v>99</v>
      </c>
      <c r="AH978" s="119"/>
      <c r="AI978" s="119" t="s">
        <v>1773</v>
      </c>
      <c r="AJ978" s="133" t="s">
        <v>58</v>
      </c>
      <c r="AK978" s="133" t="s">
        <v>57</v>
      </c>
      <c r="AL978" s="133"/>
      <c r="AM978" s="133"/>
      <c r="AN978" s="133" t="s">
        <v>42</v>
      </c>
      <c r="AO978" s="133" t="s">
        <v>42</v>
      </c>
      <c r="AP978" s="133" t="s">
        <v>81</v>
      </c>
      <c r="AQ978" s="133" t="s">
        <v>71</v>
      </c>
      <c r="AR978" s="137"/>
      <c r="AS978" s="137"/>
      <c r="AT978" s="137"/>
      <c r="AU978" s="133">
        <v>1002242212</v>
      </c>
      <c r="AV978" s="133">
        <v>-21.288071500000001</v>
      </c>
      <c r="AW978" s="133">
        <v>-48.265620200000001</v>
      </c>
      <c r="AX978" s="138"/>
      <c r="AY978" s="138"/>
      <c r="AZ978" s="138"/>
      <c r="BA978" s="138"/>
      <c r="BB978" s="138"/>
      <c r="BC978" s="300">
        <v>1440084644</v>
      </c>
      <c r="BD978" s="300" t="s">
        <v>9812</v>
      </c>
      <c r="BE978" s="138"/>
    </row>
    <row r="979" spans="1:57" s="140" customFormat="1" ht="12" customHeight="1">
      <c r="A979" s="119">
        <v>2014</v>
      </c>
      <c r="B979" s="142" t="s">
        <v>138</v>
      </c>
      <c r="C979" s="119" t="s">
        <v>5230</v>
      </c>
      <c r="D979" s="131">
        <v>5700115276</v>
      </c>
      <c r="E979" s="131" t="str">
        <f t="shared" si="47"/>
        <v>SIM</v>
      </c>
      <c r="F979" s="131" t="str">
        <f t="shared" si="48"/>
        <v>SIM</v>
      </c>
      <c r="G979" s="132">
        <v>41942</v>
      </c>
      <c r="H979" s="119" t="s">
        <v>8374</v>
      </c>
      <c r="I979" s="119" t="s">
        <v>62</v>
      </c>
      <c r="J979" s="119">
        <v>192</v>
      </c>
      <c r="K979" s="119">
        <v>432</v>
      </c>
      <c r="L979" s="119">
        <v>4</v>
      </c>
      <c r="M979" s="119">
        <v>0</v>
      </c>
      <c r="N979" s="119">
        <v>24</v>
      </c>
      <c r="O979" s="119" t="s">
        <v>46</v>
      </c>
      <c r="P979" s="119" t="s">
        <v>46</v>
      </c>
      <c r="Q979" s="133" t="s">
        <v>43</v>
      </c>
      <c r="R979" s="134" t="s">
        <v>18</v>
      </c>
      <c r="S979" s="134" t="s">
        <v>8851</v>
      </c>
      <c r="T979" s="134" t="s">
        <v>63</v>
      </c>
      <c r="U979" s="119">
        <v>16</v>
      </c>
      <c r="V979" s="134">
        <v>12359</v>
      </c>
      <c r="W979" s="103" t="s">
        <v>5314</v>
      </c>
      <c r="X979" s="136" t="str">
        <f t="shared" si="49"/>
        <v>12359USJAW</v>
      </c>
      <c r="Y979" s="137" t="s">
        <v>5315</v>
      </c>
      <c r="Z979" s="119" t="s">
        <v>5316</v>
      </c>
      <c r="AA979" s="119" t="s">
        <v>5317</v>
      </c>
      <c r="AB979" s="131" t="s">
        <v>5318</v>
      </c>
      <c r="AC979" s="119" t="s">
        <v>52</v>
      </c>
      <c r="AD979" s="119" t="s">
        <v>42</v>
      </c>
      <c r="AE979" s="119" t="s">
        <v>1912</v>
      </c>
      <c r="AF979" s="119" t="s">
        <v>98</v>
      </c>
      <c r="AG979" s="119" t="s">
        <v>99</v>
      </c>
      <c r="AH979" s="119"/>
      <c r="AI979" s="119" t="s">
        <v>1773</v>
      </c>
      <c r="AJ979" s="133" t="s">
        <v>58</v>
      </c>
      <c r="AK979" s="133" t="s">
        <v>57</v>
      </c>
      <c r="AL979" s="133"/>
      <c r="AM979" s="133"/>
      <c r="AN979" s="133" t="s">
        <v>42</v>
      </c>
      <c r="AO979" s="133" t="s">
        <v>42</v>
      </c>
      <c r="AP979" s="133">
        <v>1540</v>
      </c>
      <c r="AQ979" s="133" t="s">
        <v>71</v>
      </c>
      <c r="AR979" s="137"/>
      <c r="AS979" s="137"/>
      <c r="AT979" s="137"/>
      <c r="AU979" s="133">
        <v>1002265328</v>
      </c>
      <c r="AV979" s="133">
        <v>-21.337983699999999</v>
      </c>
      <c r="AW979" s="133">
        <v>-48.302377</v>
      </c>
      <c r="AX979" s="138"/>
      <c r="AY979" s="138"/>
      <c r="AZ979" s="138"/>
      <c r="BA979" s="138"/>
      <c r="BB979" s="138"/>
      <c r="BC979" s="300">
        <v>1440084644</v>
      </c>
      <c r="BD979" s="300" t="s">
        <v>10597</v>
      </c>
      <c r="BE979" s="138"/>
    </row>
    <row r="980" spans="1:57" s="140" customFormat="1" ht="12" customHeight="1">
      <c r="A980" s="119">
        <v>2014</v>
      </c>
      <c r="B980" s="142" t="s">
        <v>138</v>
      </c>
      <c r="C980" s="119" t="s">
        <v>5230</v>
      </c>
      <c r="D980" s="131">
        <v>5700115288</v>
      </c>
      <c r="E980" s="131" t="str">
        <f t="shared" si="47"/>
        <v>SIM</v>
      </c>
      <c r="F980" s="131" t="str">
        <f t="shared" si="48"/>
        <v>SIM</v>
      </c>
      <c r="G980" s="132">
        <v>41933</v>
      </c>
      <c r="H980" s="119" t="s">
        <v>8374</v>
      </c>
      <c r="I980" s="119" t="s">
        <v>62</v>
      </c>
      <c r="J980" s="119">
        <v>192</v>
      </c>
      <c r="K980" s="119">
        <v>432</v>
      </c>
      <c r="L980" s="119">
        <v>4</v>
      </c>
      <c r="M980" s="119">
        <v>0</v>
      </c>
      <c r="N980" s="119">
        <v>24</v>
      </c>
      <c r="O980" s="119" t="s">
        <v>46</v>
      </c>
      <c r="P980" s="119" t="s">
        <v>46</v>
      </c>
      <c r="Q980" s="133" t="s">
        <v>43</v>
      </c>
      <c r="R980" s="134" t="s">
        <v>18</v>
      </c>
      <c r="S980" s="134" t="s">
        <v>8851</v>
      </c>
      <c r="T980" s="134" t="s">
        <v>63</v>
      </c>
      <c r="U980" s="119">
        <v>11</v>
      </c>
      <c r="V980" s="134">
        <v>11000</v>
      </c>
      <c r="W980" s="103" t="s">
        <v>5231</v>
      </c>
      <c r="X980" s="136" t="str">
        <f t="shared" si="49"/>
        <v>11000JRMXM</v>
      </c>
      <c r="Y980" s="137" t="s">
        <v>5232</v>
      </c>
      <c r="Z980" s="119" t="s">
        <v>346</v>
      </c>
      <c r="AA980" s="119" t="s">
        <v>2044</v>
      </c>
      <c r="AB980" s="131" t="s">
        <v>5233</v>
      </c>
      <c r="AC980" s="119" t="s">
        <v>348</v>
      </c>
      <c r="AD980" s="119" t="s">
        <v>42</v>
      </c>
      <c r="AE980" s="119" t="s">
        <v>4569</v>
      </c>
      <c r="AF980" s="143" t="s">
        <v>350</v>
      </c>
      <c r="AG980" s="143" t="s">
        <v>351</v>
      </c>
      <c r="AH980" s="143"/>
      <c r="AI980" s="138" t="s">
        <v>811</v>
      </c>
      <c r="AJ980" s="133" t="s">
        <v>123</v>
      </c>
      <c r="AK980" s="133" t="s">
        <v>124</v>
      </c>
      <c r="AL980" s="133"/>
      <c r="AM980" s="133"/>
      <c r="AN980" s="133" t="s">
        <v>42</v>
      </c>
      <c r="AO980" s="133" t="s">
        <v>42</v>
      </c>
      <c r="AP980" s="133" t="s">
        <v>70</v>
      </c>
      <c r="AQ980" s="133" t="s">
        <v>71</v>
      </c>
      <c r="AR980" s="137"/>
      <c r="AS980" s="137"/>
      <c r="AT980" s="137"/>
      <c r="AU980" s="160">
        <v>1002265166</v>
      </c>
      <c r="AV980" s="133">
        <v>-23.436965300000001</v>
      </c>
      <c r="AW980" s="133">
        <v>-46.773786700000002</v>
      </c>
      <c r="AX980" s="138"/>
      <c r="AY980" s="138"/>
      <c r="AZ980" s="138"/>
      <c r="BA980" s="138"/>
      <c r="BB980" s="138"/>
      <c r="BC980" s="300">
        <v>1440084644</v>
      </c>
      <c r="BD980" s="300" t="s">
        <v>9813</v>
      </c>
      <c r="BE980" s="138"/>
    </row>
    <row r="981" spans="1:57" s="140" customFormat="1" ht="12" customHeight="1">
      <c r="A981" s="119">
        <v>2014</v>
      </c>
      <c r="B981" s="142" t="s">
        <v>138</v>
      </c>
      <c r="C981" s="119" t="s">
        <v>5230</v>
      </c>
      <c r="D981" s="131">
        <v>5700115255</v>
      </c>
      <c r="E981" s="131" t="str">
        <f t="shared" si="47"/>
        <v>SIM</v>
      </c>
      <c r="F981" s="131" t="str">
        <f t="shared" si="48"/>
        <v>SIM</v>
      </c>
      <c r="G981" s="132">
        <v>41948</v>
      </c>
      <c r="H981" s="119" t="s">
        <v>8374</v>
      </c>
      <c r="I981" s="119" t="s">
        <v>62</v>
      </c>
      <c r="J981" s="119">
        <v>192</v>
      </c>
      <c r="K981" s="119">
        <v>432</v>
      </c>
      <c r="L981" s="119">
        <v>4</v>
      </c>
      <c r="M981" s="119">
        <v>0</v>
      </c>
      <c r="N981" s="119">
        <v>24</v>
      </c>
      <c r="O981" s="119" t="s">
        <v>46</v>
      </c>
      <c r="P981" s="119" t="s">
        <v>46</v>
      </c>
      <c r="Q981" s="133" t="s">
        <v>43</v>
      </c>
      <c r="R981" s="134" t="s">
        <v>18</v>
      </c>
      <c r="S981" s="134" t="s">
        <v>8851</v>
      </c>
      <c r="T981" s="134" t="s">
        <v>63</v>
      </c>
      <c r="U981" s="119">
        <v>14</v>
      </c>
      <c r="V981" s="134" t="s">
        <v>5297</v>
      </c>
      <c r="W981" s="103" t="s">
        <v>5298</v>
      </c>
      <c r="X981" s="136" t="str">
        <f t="shared" si="49"/>
        <v>11735IPOYK</v>
      </c>
      <c r="Y981" s="137" t="s">
        <v>5299</v>
      </c>
      <c r="Z981" s="119" t="s">
        <v>5300</v>
      </c>
      <c r="AA981" s="119" t="s">
        <v>4504</v>
      </c>
      <c r="AB981" s="131" t="s">
        <v>5301</v>
      </c>
      <c r="AC981" s="119" t="s">
        <v>52</v>
      </c>
      <c r="AD981" s="119" t="s">
        <v>5302</v>
      </c>
      <c r="AE981" s="119" t="s">
        <v>53</v>
      </c>
      <c r="AF981" s="119" t="s">
        <v>54</v>
      </c>
      <c r="AG981" s="119" t="s">
        <v>55</v>
      </c>
      <c r="AH981" s="119"/>
      <c r="AI981" s="119" t="s">
        <v>69</v>
      </c>
      <c r="AJ981" s="133" t="s">
        <v>57</v>
      </c>
      <c r="AK981" s="133" t="s">
        <v>58</v>
      </c>
      <c r="AL981" s="133"/>
      <c r="AM981" s="133"/>
      <c r="AN981" s="133" t="s">
        <v>42</v>
      </c>
      <c r="AO981" s="133" t="s">
        <v>42</v>
      </c>
      <c r="AP981" s="133">
        <v>1540</v>
      </c>
      <c r="AQ981" s="133" t="s">
        <v>71</v>
      </c>
      <c r="AR981" s="137"/>
      <c r="AS981" s="137"/>
      <c r="AT981" s="137"/>
      <c r="AU981" s="145">
        <v>1003676674</v>
      </c>
      <c r="AV981" s="133" t="s">
        <v>8207</v>
      </c>
      <c r="AW981" s="133"/>
      <c r="AX981" s="138"/>
      <c r="AY981" s="138"/>
      <c r="AZ981" s="138"/>
      <c r="BA981" s="138"/>
      <c r="BB981" s="138"/>
      <c r="BC981" s="300">
        <v>1440084644</v>
      </c>
      <c r="BD981" s="300" t="s">
        <v>10598</v>
      </c>
      <c r="BE981" s="138"/>
    </row>
    <row r="982" spans="1:57" s="140" customFormat="1" ht="12" customHeight="1">
      <c r="A982" s="119">
        <v>2014</v>
      </c>
      <c r="B982" s="142" t="s">
        <v>138</v>
      </c>
      <c r="C982" s="119" t="s">
        <v>5230</v>
      </c>
      <c r="D982" s="131">
        <v>5700115237</v>
      </c>
      <c r="E982" s="131" t="str">
        <f t="shared" si="47"/>
        <v>SIM</v>
      </c>
      <c r="F982" s="131" t="str">
        <f t="shared" si="48"/>
        <v>SIM</v>
      </c>
      <c r="G982" s="132">
        <v>41955</v>
      </c>
      <c r="H982" s="119" t="s">
        <v>8374</v>
      </c>
      <c r="I982" s="119" t="s">
        <v>62</v>
      </c>
      <c r="J982" s="119">
        <v>192</v>
      </c>
      <c r="K982" s="119">
        <v>432</v>
      </c>
      <c r="L982" s="119">
        <v>4</v>
      </c>
      <c r="M982" s="119">
        <v>0</v>
      </c>
      <c r="N982" s="119">
        <v>24</v>
      </c>
      <c r="O982" s="119" t="s">
        <v>46</v>
      </c>
      <c r="P982" s="119" t="s">
        <v>46</v>
      </c>
      <c r="Q982" s="133" t="s">
        <v>43</v>
      </c>
      <c r="R982" s="134" t="s">
        <v>18</v>
      </c>
      <c r="S982" s="134" t="s">
        <v>8851</v>
      </c>
      <c r="T982" s="134" t="s">
        <v>63</v>
      </c>
      <c r="U982" s="119">
        <v>19</v>
      </c>
      <c r="V982" s="134" t="s">
        <v>5249</v>
      </c>
      <c r="W982" s="103" t="s">
        <v>5250</v>
      </c>
      <c r="X982" s="136" t="str">
        <f t="shared" si="49"/>
        <v>11275DPPHE</v>
      </c>
      <c r="Y982" s="137" t="s">
        <v>5251</v>
      </c>
      <c r="Z982" s="119" t="s">
        <v>1155</v>
      </c>
      <c r="AA982" s="119" t="s">
        <v>922</v>
      </c>
      <c r="AB982" s="131" t="s">
        <v>5252</v>
      </c>
      <c r="AC982" s="119" t="s">
        <v>87</v>
      </c>
      <c r="AD982" s="119" t="s">
        <v>42</v>
      </c>
      <c r="AE982" s="119" t="s">
        <v>1157</v>
      </c>
      <c r="AF982" s="119" t="s">
        <v>89</v>
      </c>
      <c r="AG982" s="119" t="s">
        <v>90</v>
      </c>
      <c r="AH982" s="119"/>
      <c r="AI982" s="119" t="s">
        <v>91</v>
      </c>
      <c r="AJ982" s="133" t="s">
        <v>58</v>
      </c>
      <c r="AK982" s="133" t="s">
        <v>57</v>
      </c>
      <c r="AL982" s="133"/>
      <c r="AM982" s="133"/>
      <c r="AN982" s="133" t="s">
        <v>42</v>
      </c>
      <c r="AO982" s="133" t="s">
        <v>42</v>
      </c>
      <c r="AP982" s="133">
        <v>1540</v>
      </c>
      <c r="AQ982" s="133" t="s">
        <v>71</v>
      </c>
      <c r="AR982" s="137"/>
      <c r="AS982" s="137"/>
      <c r="AT982" s="137"/>
      <c r="AU982" s="162">
        <v>1003676291</v>
      </c>
      <c r="AV982" s="133" t="s">
        <v>5253</v>
      </c>
      <c r="AW982" s="133">
        <v>-47.228703500000002</v>
      </c>
      <c r="AX982" s="138"/>
      <c r="AY982" s="138"/>
      <c r="AZ982" s="138"/>
      <c r="BA982" s="138"/>
      <c r="BB982" s="138"/>
      <c r="BC982" s="300">
        <v>1440084644</v>
      </c>
      <c r="BD982" s="300" t="s">
        <v>9814</v>
      </c>
      <c r="BE982" s="138"/>
    </row>
    <row r="983" spans="1:57" s="140" customFormat="1" ht="12" customHeight="1">
      <c r="A983" s="119">
        <v>2014</v>
      </c>
      <c r="B983" s="142" t="s">
        <v>138</v>
      </c>
      <c r="C983" s="119" t="s">
        <v>5230</v>
      </c>
      <c r="D983" s="131">
        <v>5700115258</v>
      </c>
      <c r="E983" s="131" t="str">
        <f t="shared" si="47"/>
        <v>SIM</v>
      </c>
      <c r="F983" s="131" t="str">
        <f t="shared" si="48"/>
        <v>SIM</v>
      </c>
      <c r="G983" s="132">
        <v>41960</v>
      </c>
      <c r="H983" s="119" t="s">
        <v>8374</v>
      </c>
      <c r="I983" s="119" t="s">
        <v>62</v>
      </c>
      <c r="J983" s="119">
        <v>192</v>
      </c>
      <c r="K983" s="119">
        <v>432</v>
      </c>
      <c r="L983" s="119">
        <v>4</v>
      </c>
      <c r="M983" s="119">
        <v>0</v>
      </c>
      <c r="N983" s="119">
        <v>24</v>
      </c>
      <c r="O983" s="119" t="s">
        <v>46</v>
      </c>
      <c r="P983" s="119" t="s">
        <v>46</v>
      </c>
      <c r="Q983" s="133" t="s">
        <v>43</v>
      </c>
      <c r="R983" s="134" t="s">
        <v>18</v>
      </c>
      <c r="S983" s="134" t="s">
        <v>8851</v>
      </c>
      <c r="T983" s="134" t="s">
        <v>63</v>
      </c>
      <c r="U983" s="119">
        <v>15</v>
      </c>
      <c r="V983" s="134" t="s">
        <v>5257</v>
      </c>
      <c r="W983" s="103" t="s">
        <v>5258</v>
      </c>
      <c r="X983" s="136" t="str">
        <f t="shared" si="49"/>
        <v>11466FSPLQ</v>
      </c>
      <c r="Y983" s="137" t="s">
        <v>10762</v>
      </c>
      <c r="Z983" s="119" t="s">
        <v>5259</v>
      </c>
      <c r="AA983" s="119" t="s">
        <v>5260</v>
      </c>
      <c r="AB983" s="131" t="s">
        <v>5261</v>
      </c>
      <c r="AC983" s="119" t="s">
        <v>87</v>
      </c>
      <c r="AD983" s="119" t="s">
        <v>5262</v>
      </c>
      <c r="AE983" s="119" t="s">
        <v>1143</v>
      </c>
      <c r="AF983" s="119" t="s">
        <v>109</v>
      </c>
      <c r="AG983" s="119" t="s">
        <v>110</v>
      </c>
      <c r="AH983" s="119"/>
      <c r="AI983" s="119" t="s">
        <v>1982</v>
      </c>
      <c r="AJ983" s="133" t="s">
        <v>58</v>
      </c>
      <c r="AK983" s="133" t="s">
        <v>57</v>
      </c>
      <c r="AL983" s="133"/>
      <c r="AM983" s="133"/>
      <c r="AN983" s="133" t="s">
        <v>42</v>
      </c>
      <c r="AO983" s="133" t="s">
        <v>42</v>
      </c>
      <c r="AP983" s="133">
        <v>1540</v>
      </c>
      <c r="AQ983" s="133" t="s">
        <v>71</v>
      </c>
      <c r="AR983" s="137"/>
      <c r="AS983" s="137"/>
      <c r="AT983" s="137"/>
      <c r="AU983" s="133">
        <v>1003674833</v>
      </c>
      <c r="AV983" s="133" t="s">
        <v>8205</v>
      </c>
      <c r="AW983" s="133"/>
      <c r="AX983" s="138"/>
      <c r="AY983" s="138"/>
      <c r="AZ983" s="138"/>
      <c r="BA983" s="138"/>
      <c r="BB983" s="138"/>
      <c r="BC983" s="300">
        <v>1440084644</v>
      </c>
      <c r="BD983" s="300" t="s">
        <v>9815</v>
      </c>
      <c r="BE983" s="138"/>
    </row>
    <row r="984" spans="1:57" s="140" customFormat="1" ht="12" customHeight="1">
      <c r="A984" s="119">
        <v>2014</v>
      </c>
      <c r="B984" s="142" t="s">
        <v>138</v>
      </c>
      <c r="C984" s="119" t="s">
        <v>5230</v>
      </c>
      <c r="D984" s="131">
        <v>5700115261</v>
      </c>
      <c r="E984" s="131" t="str">
        <f t="shared" ref="E984:E1047" si="50">IF(G984="","","SIM")</f>
        <v>SIM</v>
      </c>
      <c r="F984" s="131" t="str">
        <f t="shared" ref="F984:F1047" si="51">IF(G984="","","SIM")</f>
        <v>SIM</v>
      </c>
      <c r="G984" s="132">
        <v>41939</v>
      </c>
      <c r="H984" s="119" t="s">
        <v>8374</v>
      </c>
      <c r="I984" s="119" t="s">
        <v>62</v>
      </c>
      <c r="J984" s="119">
        <v>192</v>
      </c>
      <c r="K984" s="119">
        <v>432</v>
      </c>
      <c r="L984" s="119">
        <v>4</v>
      </c>
      <c r="M984" s="119">
        <v>0</v>
      </c>
      <c r="N984" s="119">
        <v>24</v>
      </c>
      <c r="O984" s="119" t="s">
        <v>46</v>
      </c>
      <c r="P984" s="119" t="s">
        <v>46</v>
      </c>
      <c r="Q984" s="133" t="s">
        <v>43</v>
      </c>
      <c r="R984" s="134" t="s">
        <v>18</v>
      </c>
      <c r="S984" s="134" t="s">
        <v>8851</v>
      </c>
      <c r="T984" s="134" t="s">
        <v>63</v>
      </c>
      <c r="U984" s="119">
        <v>15</v>
      </c>
      <c r="V984" s="134" t="s">
        <v>5257</v>
      </c>
      <c r="W984" s="103" t="s">
        <v>5263</v>
      </c>
      <c r="X984" s="136" t="str">
        <f t="shared" ref="X984:X1047" si="52">V984&amp;AA984&amp;W984</f>
        <v>11466FSPLR</v>
      </c>
      <c r="Y984" s="137" t="s">
        <v>5264</v>
      </c>
      <c r="Z984" s="119" t="s">
        <v>5259</v>
      </c>
      <c r="AA984" s="119" t="s">
        <v>5260</v>
      </c>
      <c r="AB984" s="131" t="s">
        <v>5265</v>
      </c>
      <c r="AC984" s="119" t="s">
        <v>87</v>
      </c>
      <c r="AD984" s="119" t="s">
        <v>5262</v>
      </c>
      <c r="AE984" s="119" t="s">
        <v>1143</v>
      </c>
      <c r="AF984" s="119" t="s">
        <v>109</v>
      </c>
      <c r="AG984" s="119" t="s">
        <v>110</v>
      </c>
      <c r="AH984" s="119"/>
      <c r="AI984" s="119" t="s">
        <v>1982</v>
      </c>
      <c r="AJ984" s="133" t="s">
        <v>58</v>
      </c>
      <c r="AK984" s="133" t="s">
        <v>57</v>
      </c>
      <c r="AL984" s="133"/>
      <c r="AM984" s="133"/>
      <c r="AN984" s="133" t="s">
        <v>42</v>
      </c>
      <c r="AO984" s="133" t="s">
        <v>42</v>
      </c>
      <c r="AP984" s="133">
        <v>1540</v>
      </c>
      <c r="AQ984" s="133" t="s">
        <v>71</v>
      </c>
      <c r="AR984" s="137"/>
      <c r="AS984" s="137"/>
      <c r="AT984" s="137"/>
      <c r="AU984" s="133">
        <v>1003674795</v>
      </c>
      <c r="AV984" s="133" t="s">
        <v>8206</v>
      </c>
      <c r="AW984" s="133"/>
      <c r="AX984" s="138"/>
      <c r="AY984" s="138"/>
      <c r="AZ984" s="138"/>
      <c r="BA984" s="138"/>
      <c r="BB984" s="138"/>
      <c r="BC984" s="300">
        <v>1440084644</v>
      </c>
      <c r="BD984" s="300" t="s">
        <v>9816</v>
      </c>
      <c r="BE984" s="138"/>
    </row>
    <row r="985" spans="1:57" s="140" customFormat="1" ht="12" customHeight="1">
      <c r="A985" s="119">
        <v>2014</v>
      </c>
      <c r="B985" s="142" t="s">
        <v>138</v>
      </c>
      <c r="C985" s="119" t="s">
        <v>5230</v>
      </c>
      <c r="D985" s="131">
        <v>5700115264</v>
      </c>
      <c r="E985" s="131" t="str">
        <f t="shared" si="50"/>
        <v>SIM</v>
      </c>
      <c r="F985" s="131" t="str">
        <f t="shared" si="51"/>
        <v>SIM</v>
      </c>
      <c r="G985" s="132">
        <v>41939</v>
      </c>
      <c r="H985" s="119" t="s">
        <v>8374</v>
      </c>
      <c r="I985" s="119" t="s">
        <v>62</v>
      </c>
      <c r="J985" s="119">
        <v>192</v>
      </c>
      <c r="K985" s="119">
        <v>432</v>
      </c>
      <c r="L985" s="119">
        <v>4</v>
      </c>
      <c r="M985" s="119">
        <v>0</v>
      </c>
      <c r="N985" s="119">
        <v>24</v>
      </c>
      <c r="O985" s="119" t="s">
        <v>46</v>
      </c>
      <c r="P985" s="119" t="s">
        <v>46</v>
      </c>
      <c r="Q985" s="133" t="s">
        <v>43</v>
      </c>
      <c r="R985" s="134" t="s">
        <v>18</v>
      </c>
      <c r="S985" s="134" t="s">
        <v>8851</v>
      </c>
      <c r="T985" s="134" t="s">
        <v>63</v>
      </c>
      <c r="U985" s="119">
        <v>15</v>
      </c>
      <c r="V985" s="134" t="s">
        <v>5257</v>
      </c>
      <c r="W985" s="103" t="s">
        <v>5266</v>
      </c>
      <c r="X985" s="136" t="str">
        <f t="shared" si="52"/>
        <v>11466FSPLS</v>
      </c>
      <c r="Y985" s="137" t="s">
        <v>10761</v>
      </c>
      <c r="Z985" s="119" t="s">
        <v>5259</v>
      </c>
      <c r="AA985" s="119" t="s">
        <v>5260</v>
      </c>
      <c r="AB985" s="131" t="s">
        <v>5267</v>
      </c>
      <c r="AC985" s="119" t="s">
        <v>87</v>
      </c>
      <c r="AD985" s="119" t="s">
        <v>5262</v>
      </c>
      <c r="AE985" s="119" t="s">
        <v>1143</v>
      </c>
      <c r="AF985" s="119" t="s">
        <v>109</v>
      </c>
      <c r="AG985" s="119" t="s">
        <v>110</v>
      </c>
      <c r="AH985" s="119"/>
      <c r="AI985" s="119" t="s">
        <v>1982</v>
      </c>
      <c r="AJ985" s="133" t="s">
        <v>58</v>
      </c>
      <c r="AK985" s="133" t="s">
        <v>57</v>
      </c>
      <c r="AL985" s="133"/>
      <c r="AM985" s="133"/>
      <c r="AN985" s="133" t="s">
        <v>42</v>
      </c>
      <c r="AO985" s="133" t="s">
        <v>42</v>
      </c>
      <c r="AP985" s="133">
        <v>1540</v>
      </c>
      <c r="AQ985" s="133" t="s">
        <v>71</v>
      </c>
      <c r="AR985" s="137"/>
      <c r="AS985" s="137"/>
      <c r="AT985" s="137"/>
      <c r="AU985" s="133">
        <v>1003674779</v>
      </c>
      <c r="AV985" s="133">
        <v>0</v>
      </c>
      <c r="AW985" s="133"/>
      <c r="AX985" s="138"/>
      <c r="AY985" s="138"/>
      <c r="AZ985" s="138"/>
      <c r="BA985" s="138"/>
      <c r="BB985" s="138"/>
      <c r="BC985" s="300">
        <v>1440084644</v>
      </c>
      <c r="BD985" s="300" t="s">
        <v>9817</v>
      </c>
      <c r="BE985" s="138"/>
    </row>
    <row r="986" spans="1:57" s="140" customFormat="1" ht="12" customHeight="1">
      <c r="A986" s="119">
        <v>2014</v>
      </c>
      <c r="B986" s="142" t="s">
        <v>138</v>
      </c>
      <c r="C986" s="119" t="s">
        <v>5230</v>
      </c>
      <c r="D986" s="131">
        <v>5700115234</v>
      </c>
      <c r="E986" s="131" t="str">
        <f t="shared" si="50"/>
        <v>SIM</v>
      </c>
      <c r="F986" s="131" t="str">
        <f t="shared" si="51"/>
        <v>SIM</v>
      </c>
      <c r="G986" s="132">
        <v>41955</v>
      </c>
      <c r="H986" s="119" t="s">
        <v>8374</v>
      </c>
      <c r="I986" s="119" t="s">
        <v>62</v>
      </c>
      <c r="J986" s="119">
        <v>192</v>
      </c>
      <c r="K986" s="119">
        <v>432</v>
      </c>
      <c r="L986" s="119">
        <v>4</v>
      </c>
      <c r="M986" s="119">
        <v>0</v>
      </c>
      <c r="N986" s="119">
        <v>24</v>
      </c>
      <c r="O986" s="119" t="s">
        <v>46</v>
      </c>
      <c r="P986" s="119" t="s">
        <v>46</v>
      </c>
      <c r="Q986" s="133" t="s">
        <v>43</v>
      </c>
      <c r="R986" s="134" t="s">
        <v>18</v>
      </c>
      <c r="S986" s="134" t="s">
        <v>8851</v>
      </c>
      <c r="T986" s="134" t="s">
        <v>63</v>
      </c>
      <c r="U986" s="119">
        <v>11</v>
      </c>
      <c r="V986" s="134">
        <v>12215</v>
      </c>
      <c r="W986" s="135" t="s">
        <v>5303</v>
      </c>
      <c r="X986" s="136" t="str">
        <f t="shared" si="52"/>
        <v>12215CTQQJ</v>
      </c>
      <c r="Y986" s="137" t="s">
        <v>5304</v>
      </c>
      <c r="Z986" s="119" t="s">
        <v>2036</v>
      </c>
      <c r="AA986" s="119" t="s">
        <v>50</v>
      </c>
      <c r="AB986" s="131" t="s">
        <v>5305</v>
      </c>
      <c r="AC986" s="119" t="s">
        <v>87</v>
      </c>
      <c r="AD986" s="119" t="s">
        <v>2038</v>
      </c>
      <c r="AE986" s="119" t="s">
        <v>500</v>
      </c>
      <c r="AF986" s="119" t="s">
        <v>501</v>
      </c>
      <c r="AG986" s="119" t="s">
        <v>1170</v>
      </c>
      <c r="AH986" s="119"/>
      <c r="AI986" s="119" t="s">
        <v>5306</v>
      </c>
      <c r="AJ986" s="133" t="s">
        <v>124</v>
      </c>
      <c r="AK986" s="133" t="s">
        <v>123</v>
      </c>
      <c r="AL986" s="133"/>
      <c r="AM986" s="133"/>
      <c r="AN986" s="133" t="s">
        <v>42</v>
      </c>
      <c r="AO986" s="133" t="s">
        <v>42</v>
      </c>
      <c r="AP986" s="133" t="s">
        <v>70</v>
      </c>
      <c r="AQ986" s="133" t="s">
        <v>126</v>
      </c>
      <c r="AR986" s="137"/>
      <c r="AS986" s="137"/>
      <c r="AT986" s="137"/>
      <c r="AU986" s="133">
        <v>1002187602</v>
      </c>
      <c r="AV986" s="133" t="s">
        <v>5307</v>
      </c>
      <c r="AW986" s="133">
        <v>-47049925</v>
      </c>
      <c r="AX986" s="138"/>
      <c r="AY986" s="138"/>
      <c r="AZ986" s="138"/>
      <c r="BA986" s="138"/>
      <c r="BB986" s="138"/>
      <c r="BC986" s="300">
        <v>1440084644</v>
      </c>
      <c r="BD986" s="300" t="s">
        <v>10599</v>
      </c>
      <c r="BE986" s="138"/>
    </row>
    <row r="987" spans="1:57" s="140" customFormat="1" ht="12" customHeight="1">
      <c r="A987" s="119">
        <v>2014</v>
      </c>
      <c r="B987" s="142" t="s">
        <v>138</v>
      </c>
      <c r="C987" s="119" t="s">
        <v>5230</v>
      </c>
      <c r="D987" s="131">
        <v>5700115291</v>
      </c>
      <c r="E987" s="131" t="str">
        <f t="shared" si="50"/>
        <v>SIM</v>
      </c>
      <c r="F987" s="131" t="str">
        <f t="shared" si="51"/>
        <v>SIM</v>
      </c>
      <c r="G987" s="132">
        <v>41935</v>
      </c>
      <c r="H987" s="119" t="s">
        <v>8374</v>
      </c>
      <c r="I987" s="119" t="s">
        <v>62</v>
      </c>
      <c r="J987" s="119">
        <v>192</v>
      </c>
      <c r="K987" s="119">
        <v>432</v>
      </c>
      <c r="L987" s="119">
        <v>4</v>
      </c>
      <c r="M987" s="119">
        <v>0</v>
      </c>
      <c r="N987" s="119">
        <v>24</v>
      </c>
      <c r="O987" s="119" t="s">
        <v>46</v>
      </c>
      <c r="P987" s="119" t="s">
        <v>46</v>
      </c>
      <c r="Q987" s="133" t="s">
        <v>43</v>
      </c>
      <c r="R987" s="134" t="s">
        <v>18</v>
      </c>
      <c r="S987" s="134" t="s">
        <v>8851</v>
      </c>
      <c r="T987" s="134" t="s">
        <v>63</v>
      </c>
      <c r="U987" s="119">
        <v>11</v>
      </c>
      <c r="V987" s="134">
        <v>11000</v>
      </c>
      <c r="W987" s="103" t="s">
        <v>5234</v>
      </c>
      <c r="X987" s="136" t="str">
        <f t="shared" si="52"/>
        <v>11000JRTVU</v>
      </c>
      <c r="Y987" s="137" t="s">
        <v>5235</v>
      </c>
      <c r="Z987" s="119" t="s">
        <v>346</v>
      </c>
      <c r="AA987" s="119" t="s">
        <v>2044</v>
      </c>
      <c r="AB987" s="131" t="s">
        <v>5236</v>
      </c>
      <c r="AC987" s="119" t="s">
        <v>348</v>
      </c>
      <c r="AD987" s="119" t="s">
        <v>42</v>
      </c>
      <c r="AE987" s="119" t="s">
        <v>4569</v>
      </c>
      <c r="AF987" s="143" t="s">
        <v>350</v>
      </c>
      <c r="AG987" s="143" t="s">
        <v>351</v>
      </c>
      <c r="AH987" s="143"/>
      <c r="AI987" s="138" t="s">
        <v>811</v>
      </c>
      <c r="AJ987" s="133" t="s">
        <v>123</v>
      </c>
      <c r="AK987" s="133" t="s">
        <v>124</v>
      </c>
      <c r="AL987" s="133"/>
      <c r="AM987" s="133"/>
      <c r="AN987" s="133" t="s">
        <v>42</v>
      </c>
      <c r="AO987" s="133" t="s">
        <v>42</v>
      </c>
      <c r="AP987" s="133" t="s">
        <v>70</v>
      </c>
      <c r="AQ987" s="133" t="s">
        <v>71</v>
      </c>
      <c r="AR987" s="137"/>
      <c r="AS987" s="137"/>
      <c r="AT987" s="137"/>
      <c r="AU987" s="133">
        <v>1002265220</v>
      </c>
      <c r="AV987" s="133">
        <v>-23.436965300000001</v>
      </c>
      <c r="AW987" s="133">
        <v>-46.773786700000002</v>
      </c>
      <c r="AX987" s="138"/>
      <c r="AY987" s="138"/>
      <c r="AZ987" s="138"/>
      <c r="BA987" s="138"/>
      <c r="BB987" s="138"/>
      <c r="BC987" s="300">
        <v>1440084644</v>
      </c>
      <c r="BD987" s="300" t="s">
        <v>9818</v>
      </c>
      <c r="BE987" s="138"/>
    </row>
    <row r="988" spans="1:57" s="140" customFormat="1" ht="12" customHeight="1">
      <c r="A988" s="119">
        <v>2014</v>
      </c>
      <c r="B988" s="142" t="s">
        <v>138</v>
      </c>
      <c r="C988" s="119" t="s">
        <v>5230</v>
      </c>
      <c r="D988" s="131">
        <v>5700115285</v>
      </c>
      <c r="E988" s="131" t="str">
        <f t="shared" si="50"/>
        <v>SIM</v>
      </c>
      <c r="F988" s="131" t="str">
        <f t="shared" si="51"/>
        <v>SIM</v>
      </c>
      <c r="G988" s="132">
        <v>41934</v>
      </c>
      <c r="H988" s="119" t="s">
        <v>8374</v>
      </c>
      <c r="I988" s="119" t="s">
        <v>62</v>
      </c>
      <c r="J988" s="119">
        <v>192</v>
      </c>
      <c r="K988" s="119">
        <v>432</v>
      </c>
      <c r="L988" s="119">
        <v>4</v>
      </c>
      <c r="M988" s="119">
        <v>0</v>
      </c>
      <c r="N988" s="119">
        <v>24</v>
      </c>
      <c r="O988" s="119" t="s">
        <v>46</v>
      </c>
      <c r="P988" s="119" t="s">
        <v>46</v>
      </c>
      <c r="Q988" s="133" t="s">
        <v>43</v>
      </c>
      <c r="R988" s="134" t="s">
        <v>18</v>
      </c>
      <c r="S988" s="134" t="s">
        <v>8851</v>
      </c>
      <c r="T988" s="134" t="s">
        <v>63</v>
      </c>
      <c r="U988" s="119">
        <v>12</v>
      </c>
      <c r="V988" s="134">
        <v>11563</v>
      </c>
      <c r="W988" s="103" t="s">
        <v>5283</v>
      </c>
      <c r="X988" s="136" t="str">
        <f t="shared" si="52"/>
        <v>11563NHVYW</v>
      </c>
      <c r="Y988" s="137" t="s">
        <v>10916</v>
      </c>
      <c r="Z988" s="119" t="s">
        <v>656</v>
      </c>
      <c r="AA988" s="119" t="s">
        <v>4345</v>
      </c>
      <c r="AB988" s="131" t="s">
        <v>5284</v>
      </c>
      <c r="AC988" s="119" t="s">
        <v>52</v>
      </c>
      <c r="AD988" s="119" t="s">
        <v>4347</v>
      </c>
      <c r="AE988" s="119" t="s">
        <v>4348</v>
      </c>
      <c r="AF988" s="143" t="s">
        <v>78</v>
      </c>
      <c r="AG988" s="143" t="s">
        <v>79</v>
      </c>
      <c r="AH988" s="143"/>
      <c r="AI988" s="138" t="s">
        <v>1240</v>
      </c>
      <c r="AJ988" s="133" t="s">
        <v>57</v>
      </c>
      <c r="AK988" s="133" t="s">
        <v>58</v>
      </c>
      <c r="AL988" s="133"/>
      <c r="AM988" s="133"/>
      <c r="AN988" s="133" t="s">
        <v>42</v>
      </c>
      <c r="AO988" s="133" t="s">
        <v>42</v>
      </c>
      <c r="AP988" s="133" t="s">
        <v>70</v>
      </c>
      <c r="AQ988" s="133" t="s">
        <v>126</v>
      </c>
      <c r="AR988" s="137"/>
      <c r="AS988" s="137"/>
      <c r="AT988" s="137"/>
      <c r="AU988" s="145">
        <v>1003675554</v>
      </c>
      <c r="AV988" s="133">
        <v>-23.210154299999999</v>
      </c>
      <c r="AW988" s="133">
        <v>-45.772280799999997</v>
      </c>
      <c r="AX988" s="138"/>
      <c r="AY988" s="138"/>
      <c r="AZ988" s="138"/>
      <c r="BA988" s="138"/>
      <c r="BB988" s="138"/>
      <c r="BC988" s="300">
        <v>1440084644</v>
      </c>
      <c r="BD988" s="300" t="s">
        <v>9819</v>
      </c>
      <c r="BE988" s="138"/>
    </row>
    <row r="989" spans="1:57" s="140" customFormat="1" ht="12" customHeight="1">
      <c r="A989" s="119">
        <v>2014</v>
      </c>
      <c r="B989" s="142" t="s">
        <v>138</v>
      </c>
      <c r="C989" s="119" t="s">
        <v>5230</v>
      </c>
      <c r="D989" s="131">
        <v>5700115279</v>
      </c>
      <c r="E989" s="131" t="str">
        <f t="shared" si="50"/>
        <v>SIM</v>
      </c>
      <c r="F989" s="131" t="str">
        <f t="shared" si="51"/>
        <v>SIM</v>
      </c>
      <c r="G989" s="132">
        <v>41932</v>
      </c>
      <c r="H989" s="119" t="s">
        <v>8374</v>
      </c>
      <c r="I989" s="119" t="s">
        <v>62</v>
      </c>
      <c r="J989" s="119">
        <v>192</v>
      </c>
      <c r="K989" s="119">
        <v>432</v>
      </c>
      <c r="L989" s="119">
        <v>4</v>
      </c>
      <c r="M989" s="119">
        <v>0</v>
      </c>
      <c r="N989" s="119">
        <v>24</v>
      </c>
      <c r="O989" s="119" t="s">
        <v>46</v>
      </c>
      <c r="P989" s="119" t="s">
        <v>46</v>
      </c>
      <c r="Q989" s="133" t="s">
        <v>43</v>
      </c>
      <c r="R989" s="134" t="s">
        <v>18</v>
      </c>
      <c r="S989" s="134" t="s">
        <v>8851</v>
      </c>
      <c r="T989" s="134" t="s">
        <v>63</v>
      </c>
      <c r="U989" s="119">
        <v>12</v>
      </c>
      <c r="V989" s="134">
        <v>11563</v>
      </c>
      <c r="W989" s="103" t="s">
        <v>5285</v>
      </c>
      <c r="X989" s="136" t="str">
        <f t="shared" si="52"/>
        <v>11563NHVYX</v>
      </c>
      <c r="Y989" s="137" t="s">
        <v>5286</v>
      </c>
      <c r="Z989" s="119" t="s">
        <v>656</v>
      </c>
      <c r="AA989" s="119" t="s">
        <v>4345</v>
      </c>
      <c r="AB989" s="131" t="s">
        <v>5287</v>
      </c>
      <c r="AC989" s="119" t="s">
        <v>52</v>
      </c>
      <c r="AD989" s="119" t="s">
        <v>4347</v>
      </c>
      <c r="AE989" s="119" t="s">
        <v>4348</v>
      </c>
      <c r="AF989" s="143" t="s">
        <v>78</v>
      </c>
      <c r="AG989" s="143" t="s">
        <v>79</v>
      </c>
      <c r="AH989" s="143"/>
      <c r="AI989" s="133" t="s">
        <v>1240</v>
      </c>
      <c r="AJ989" s="133" t="s">
        <v>57</v>
      </c>
      <c r="AK989" s="133" t="s">
        <v>58</v>
      </c>
      <c r="AL989" s="133"/>
      <c r="AM989" s="133"/>
      <c r="AN989" s="133" t="s">
        <v>42</v>
      </c>
      <c r="AO989" s="133" t="s">
        <v>42</v>
      </c>
      <c r="AP989" s="133" t="s">
        <v>70</v>
      </c>
      <c r="AQ989" s="133" t="s">
        <v>126</v>
      </c>
      <c r="AR989" s="137"/>
      <c r="AS989" s="137"/>
      <c r="AT989" s="137"/>
      <c r="AU989" s="145">
        <v>1003675619</v>
      </c>
      <c r="AV989" s="133">
        <v>-23.198320299999999</v>
      </c>
      <c r="AW989" s="133">
        <v>-45.770411799999998</v>
      </c>
      <c r="AX989" s="138"/>
      <c r="AY989" s="138"/>
      <c r="AZ989" s="138"/>
      <c r="BA989" s="138"/>
      <c r="BB989" s="138"/>
      <c r="BC989" s="300">
        <v>1440084644</v>
      </c>
      <c r="BD989" s="300" t="s">
        <v>9820</v>
      </c>
      <c r="BE989" s="138"/>
    </row>
    <row r="990" spans="1:57" s="140" customFormat="1" ht="12" customHeight="1">
      <c r="A990" s="119">
        <v>2014</v>
      </c>
      <c r="B990" s="142" t="s">
        <v>138</v>
      </c>
      <c r="C990" s="119" t="s">
        <v>5230</v>
      </c>
      <c r="D990" s="131">
        <v>5700115282</v>
      </c>
      <c r="E990" s="131" t="str">
        <f t="shared" si="50"/>
        <v>SIM</v>
      </c>
      <c r="F990" s="131" t="str">
        <f t="shared" si="51"/>
        <v>SIM</v>
      </c>
      <c r="G990" s="132">
        <v>41933</v>
      </c>
      <c r="H990" s="119" t="s">
        <v>8374</v>
      </c>
      <c r="I990" s="119" t="s">
        <v>62</v>
      </c>
      <c r="J990" s="119">
        <v>192</v>
      </c>
      <c r="K990" s="119">
        <v>432</v>
      </c>
      <c r="L990" s="119">
        <v>4</v>
      </c>
      <c r="M990" s="119">
        <v>0</v>
      </c>
      <c r="N990" s="119">
        <v>24</v>
      </c>
      <c r="O990" s="119" t="s">
        <v>46</v>
      </c>
      <c r="P990" s="119" t="s">
        <v>46</v>
      </c>
      <c r="Q990" s="133" t="s">
        <v>43</v>
      </c>
      <c r="R990" s="134" t="s">
        <v>18</v>
      </c>
      <c r="S990" s="134" t="s">
        <v>8851</v>
      </c>
      <c r="T990" s="134" t="s">
        <v>63</v>
      </c>
      <c r="U990" s="119">
        <v>12</v>
      </c>
      <c r="V990" s="134">
        <v>11563</v>
      </c>
      <c r="W990" s="103" t="s">
        <v>5288</v>
      </c>
      <c r="X990" s="136" t="str">
        <f t="shared" si="52"/>
        <v>11563NHVYY</v>
      </c>
      <c r="Y990" s="137" t="s">
        <v>5289</v>
      </c>
      <c r="Z990" s="119" t="s">
        <v>656</v>
      </c>
      <c r="AA990" s="119" t="s">
        <v>4345</v>
      </c>
      <c r="AB990" s="131" t="s">
        <v>5290</v>
      </c>
      <c r="AC990" s="119" t="s">
        <v>52</v>
      </c>
      <c r="AD990" s="119" t="s">
        <v>4347</v>
      </c>
      <c r="AE990" s="119" t="s">
        <v>4348</v>
      </c>
      <c r="AF990" s="143" t="s">
        <v>78</v>
      </c>
      <c r="AG990" s="143" t="s">
        <v>79</v>
      </c>
      <c r="AH990" s="143"/>
      <c r="AI990" s="138" t="s">
        <v>1240</v>
      </c>
      <c r="AJ990" s="133" t="s">
        <v>57</v>
      </c>
      <c r="AK990" s="133" t="s">
        <v>58</v>
      </c>
      <c r="AL990" s="133"/>
      <c r="AM990" s="133"/>
      <c r="AN990" s="133" t="s">
        <v>42</v>
      </c>
      <c r="AO990" s="133" t="s">
        <v>42</v>
      </c>
      <c r="AP990" s="133" t="s">
        <v>70</v>
      </c>
      <c r="AQ990" s="133" t="s">
        <v>126</v>
      </c>
      <c r="AR990" s="137"/>
      <c r="AS990" s="137"/>
      <c r="AT990" s="137"/>
      <c r="AU990" s="157">
        <v>1003675708</v>
      </c>
      <c r="AV990" s="133" t="s">
        <v>5291</v>
      </c>
      <c r="AW990" s="133">
        <v>-45.765576899999999</v>
      </c>
      <c r="AX990" s="138"/>
      <c r="AY990" s="138"/>
      <c r="AZ990" s="138"/>
      <c r="BA990" s="138"/>
      <c r="BB990" s="138"/>
      <c r="BC990" s="300">
        <v>1440084644</v>
      </c>
      <c r="BD990" s="300" t="s">
        <v>9821</v>
      </c>
      <c r="BE990" s="138"/>
    </row>
    <row r="991" spans="1:57" s="140" customFormat="1" ht="12" customHeight="1">
      <c r="A991" s="119">
        <v>2014</v>
      </c>
      <c r="B991" s="142" t="s">
        <v>138</v>
      </c>
      <c r="C991" s="119" t="s">
        <v>5230</v>
      </c>
      <c r="D991" s="131">
        <v>5700115246</v>
      </c>
      <c r="E991" s="131" t="str">
        <f t="shared" si="50"/>
        <v>SIM</v>
      </c>
      <c r="F991" s="131" t="str">
        <f t="shared" si="51"/>
        <v>SIM</v>
      </c>
      <c r="G991" s="132">
        <v>41932</v>
      </c>
      <c r="H991" s="119" t="s">
        <v>8374</v>
      </c>
      <c r="I991" s="119" t="s">
        <v>62</v>
      </c>
      <c r="J991" s="119">
        <v>192</v>
      </c>
      <c r="K991" s="119">
        <v>432</v>
      </c>
      <c r="L991" s="119">
        <v>4</v>
      </c>
      <c r="M991" s="119">
        <v>0</v>
      </c>
      <c r="N991" s="119">
        <v>24</v>
      </c>
      <c r="O991" s="119" t="s">
        <v>46</v>
      </c>
      <c r="P991" s="119" t="s">
        <v>46</v>
      </c>
      <c r="Q991" s="133" t="s">
        <v>43</v>
      </c>
      <c r="R991" s="134" t="s">
        <v>18</v>
      </c>
      <c r="S991" s="134" t="s">
        <v>8851</v>
      </c>
      <c r="T991" s="134" t="s">
        <v>63</v>
      </c>
      <c r="U991" s="119">
        <v>19</v>
      </c>
      <c r="V991" s="134" t="s">
        <v>3719</v>
      </c>
      <c r="W991" s="103" t="s">
        <v>5254</v>
      </c>
      <c r="X991" s="136" t="str">
        <f t="shared" si="52"/>
        <v>11340CGWAD</v>
      </c>
      <c r="Y991" s="137" t="s">
        <v>10776</v>
      </c>
      <c r="Z991" s="119" t="s">
        <v>568</v>
      </c>
      <c r="AA991" s="119" t="s">
        <v>569</v>
      </c>
      <c r="AB991" s="131" t="s">
        <v>5255</v>
      </c>
      <c r="AC991" s="119" t="s">
        <v>87</v>
      </c>
      <c r="AD991" s="119" t="s">
        <v>42</v>
      </c>
      <c r="AE991" s="119" t="s">
        <v>571</v>
      </c>
      <c r="AF991" s="119" t="s">
        <v>89</v>
      </c>
      <c r="AG991" s="119" t="s">
        <v>90</v>
      </c>
      <c r="AH991" s="119"/>
      <c r="AI991" s="119" t="s">
        <v>91</v>
      </c>
      <c r="AJ991" s="133" t="s">
        <v>58</v>
      </c>
      <c r="AK991" s="133" t="s">
        <v>57</v>
      </c>
      <c r="AL991" s="133"/>
      <c r="AM991" s="133"/>
      <c r="AN991" s="133" t="s">
        <v>42</v>
      </c>
      <c r="AO991" s="133" t="s">
        <v>42</v>
      </c>
      <c r="AP991" s="133" t="s">
        <v>81</v>
      </c>
      <c r="AQ991" s="133" t="s">
        <v>71</v>
      </c>
      <c r="AR991" s="137"/>
      <c r="AS991" s="137"/>
      <c r="AT991" s="137"/>
      <c r="AU991" s="145">
        <v>1003675279</v>
      </c>
      <c r="AV991" s="133" t="s">
        <v>5256</v>
      </c>
      <c r="AW991" s="133">
        <v>47.307519999999997</v>
      </c>
      <c r="AX991" s="138"/>
      <c r="AY991" s="138"/>
      <c r="AZ991" s="138"/>
      <c r="BA991" s="138"/>
      <c r="BB991" s="138"/>
      <c r="BC991" s="300">
        <v>1440084644</v>
      </c>
      <c r="BD991" s="300" t="s">
        <v>9822</v>
      </c>
      <c r="BE991" s="138"/>
    </row>
    <row r="992" spans="1:57" s="140" customFormat="1" ht="12" customHeight="1">
      <c r="A992" s="119">
        <v>2014</v>
      </c>
      <c r="B992" s="142" t="s">
        <v>138</v>
      </c>
      <c r="C992" s="119" t="s">
        <v>5230</v>
      </c>
      <c r="D992" s="131">
        <v>5700115240</v>
      </c>
      <c r="E992" s="131" t="str">
        <f t="shared" si="50"/>
        <v>SIM</v>
      </c>
      <c r="F992" s="131" t="str">
        <f t="shared" si="51"/>
        <v>SIM</v>
      </c>
      <c r="G992" s="132">
        <v>41935</v>
      </c>
      <c r="H992" s="119" t="s">
        <v>8374</v>
      </c>
      <c r="I992" s="119" t="s">
        <v>62</v>
      </c>
      <c r="J992" s="119">
        <v>192</v>
      </c>
      <c r="K992" s="119">
        <v>432</v>
      </c>
      <c r="L992" s="119">
        <v>4</v>
      </c>
      <c r="M992" s="119">
        <v>0</v>
      </c>
      <c r="N992" s="119">
        <v>24</v>
      </c>
      <c r="O992" s="119" t="s">
        <v>46</v>
      </c>
      <c r="P992" s="119" t="s">
        <v>46</v>
      </c>
      <c r="Q992" s="133" t="s">
        <v>43</v>
      </c>
      <c r="R992" s="134" t="s">
        <v>18</v>
      </c>
      <c r="S992" s="134" t="s">
        <v>8851</v>
      </c>
      <c r="T992" s="134" t="s">
        <v>63</v>
      </c>
      <c r="U992" s="119">
        <v>19</v>
      </c>
      <c r="V992" s="134" t="s">
        <v>5292</v>
      </c>
      <c r="W992" s="103" t="s">
        <v>5293</v>
      </c>
      <c r="X992" s="136" t="str">
        <f t="shared" si="52"/>
        <v>11640ARZQP</v>
      </c>
      <c r="Y992" s="205" t="s">
        <v>5294</v>
      </c>
      <c r="Z992" s="119" t="s">
        <v>1859</v>
      </c>
      <c r="AA992" s="119" t="s">
        <v>1860</v>
      </c>
      <c r="AB992" s="131" t="s">
        <v>5295</v>
      </c>
      <c r="AC992" s="119" t="s">
        <v>87</v>
      </c>
      <c r="AD992" s="119" t="s">
        <v>42</v>
      </c>
      <c r="AE992" s="119" t="s">
        <v>5296</v>
      </c>
      <c r="AF992" s="119" t="s">
        <v>89</v>
      </c>
      <c r="AG992" s="119" t="s">
        <v>90</v>
      </c>
      <c r="AH992" s="119"/>
      <c r="AI992" s="119" t="s">
        <v>91</v>
      </c>
      <c r="AJ992" s="133" t="s">
        <v>58</v>
      </c>
      <c r="AK992" s="133" t="s">
        <v>57</v>
      </c>
      <c r="AL992" s="133"/>
      <c r="AM992" s="133"/>
      <c r="AN992" s="133" t="s">
        <v>42</v>
      </c>
      <c r="AO992" s="133" t="s">
        <v>42</v>
      </c>
      <c r="AP992" s="133">
        <v>1540</v>
      </c>
      <c r="AQ992" s="133" t="s">
        <v>71</v>
      </c>
      <c r="AR992" s="137"/>
      <c r="AS992" s="137"/>
      <c r="AT992" s="137"/>
      <c r="AU992" s="133">
        <v>1003673861</v>
      </c>
      <c r="AV992" s="133">
        <v>-22.795651299999999</v>
      </c>
      <c r="AW992" s="133">
        <v>-47.275654199999998</v>
      </c>
      <c r="AX992" s="138"/>
      <c r="AY992" s="138"/>
      <c r="AZ992" s="138"/>
      <c r="BA992" s="138"/>
      <c r="BB992" s="138"/>
      <c r="BC992" s="300">
        <v>1440084644</v>
      </c>
      <c r="BD992" s="300" t="s">
        <v>9823</v>
      </c>
      <c r="BE992" s="138"/>
    </row>
    <row r="993" spans="1:57" s="140" customFormat="1" ht="12" customHeight="1">
      <c r="A993" s="119">
        <v>2014</v>
      </c>
      <c r="B993" s="119" t="s">
        <v>887</v>
      </c>
      <c r="C993" s="119" t="s">
        <v>3863</v>
      </c>
      <c r="D993" s="131">
        <v>5700161174</v>
      </c>
      <c r="E993" s="131" t="str">
        <f t="shared" si="50"/>
        <v>SIM</v>
      </c>
      <c r="F993" s="131" t="str">
        <f t="shared" si="51"/>
        <v>SIM</v>
      </c>
      <c r="G993" s="132">
        <v>41764</v>
      </c>
      <c r="H993" s="119" t="s">
        <v>87</v>
      </c>
      <c r="I993" s="119" t="s">
        <v>357</v>
      </c>
      <c r="J993" s="119">
        <v>192</v>
      </c>
      <c r="K993" s="119">
        <v>448</v>
      </c>
      <c r="L993" s="119">
        <v>8</v>
      </c>
      <c r="M993" s="119">
        <v>8</v>
      </c>
      <c r="N993" s="119">
        <v>16</v>
      </c>
      <c r="O993" s="119" t="s">
        <v>43</v>
      </c>
      <c r="P993" s="119" t="s">
        <v>43</v>
      </c>
      <c r="Q993" s="133" t="s">
        <v>46</v>
      </c>
      <c r="R993" s="134" t="s">
        <v>18</v>
      </c>
      <c r="S993" s="134" t="s">
        <v>8851</v>
      </c>
      <c r="T993" s="134" t="s">
        <v>63</v>
      </c>
      <c r="U993" s="119">
        <v>14</v>
      </c>
      <c r="V993" s="134">
        <v>11114</v>
      </c>
      <c r="W993" s="135" t="s">
        <v>3922</v>
      </c>
      <c r="X993" s="136" t="str">
        <f t="shared" si="52"/>
        <v>11114JPZZQ</v>
      </c>
      <c r="Y993" s="137" t="s">
        <v>3923</v>
      </c>
      <c r="Z993" s="119" t="s">
        <v>424</v>
      </c>
      <c r="AA993" s="119" t="s">
        <v>425</v>
      </c>
      <c r="AB993" s="131" t="s">
        <v>3924</v>
      </c>
      <c r="AC993" s="119" t="s">
        <v>52</v>
      </c>
      <c r="AD993" s="119" t="s">
        <v>42</v>
      </c>
      <c r="AE993" s="119" t="s">
        <v>427</v>
      </c>
      <c r="AF993" s="119" t="s">
        <v>54</v>
      </c>
      <c r="AG993" s="119" t="s">
        <v>55</v>
      </c>
      <c r="AH993" s="119"/>
      <c r="AI993" s="119" t="s">
        <v>69</v>
      </c>
      <c r="AJ993" s="133" t="s">
        <v>57</v>
      </c>
      <c r="AK993" s="133" t="s">
        <v>58</v>
      </c>
      <c r="AL993" s="133"/>
      <c r="AM993" s="133"/>
      <c r="AN993" s="133" t="s">
        <v>42</v>
      </c>
      <c r="AO993" s="133" t="s">
        <v>42</v>
      </c>
      <c r="AP993" s="133" t="s">
        <v>56</v>
      </c>
      <c r="AQ993" s="133" t="s">
        <v>56</v>
      </c>
      <c r="AR993" s="137"/>
      <c r="AS993" s="137"/>
      <c r="AT993" s="137"/>
      <c r="AU993" s="145">
        <v>1003672733</v>
      </c>
      <c r="AV993" s="133" t="s">
        <v>3774</v>
      </c>
      <c r="AW993" s="133" t="s">
        <v>3775</v>
      </c>
      <c r="AX993" s="138"/>
      <c r="AY993" s="138"/>
      <c r="AZ993" s="138"/>
      <c r="BA993" s="138"/>
      <c r="BB993" s="138"/>
      <c r="BC993" s="300">
        <v>1892063257</v>
      </c>
      <c r="BD993" s="300" t="s">
        <v>9824</v>
      </c>
      <c r="BE993" s="138"/>
    </row>
    <row r="994" spans="1:57" s="140" customFormat="1" ht="12" customHeight="1">
      <c r="A994" s="119">
        <v>2014</v>
      </c>
      <c r="B994" s="119" t="s">
        <v>868</v>
      </c>
      <c r="C994" s="119" t="s">
        <v>869</v>
      </c>
      <c r="D994" s="131" t="s">
        <v>43</v>
      </c>
      <c r="E994" s="131" t="str">
        <f t="shared" si="50"/>
        <v>SIM</v>
      </c>
      <c r="F994" s="131" t="str">
        <f t="shared" si="51"/>
        <v>SIM</v>
      </c>
      <c r="G994" s="132">
        <v>42045</v>
      </c>
      <c r="H994" s="119" t="s">
        <v>8374</v>
      </c>
      <c r="I994" s="119" t="s">
        <v>357</v>
      </c>
      <c r="J994" s="119">
        <v>192</v>
      </c>
      <c r="K994" s="119">
        <v>432</v>
      </c>
      <c r="L994" s="119">
        <v>4</v>
      </c>
      <c r="M994" s="119">
        <v>4</v>
      </c>
      <c r="N994" s="119">
        <v>24</v>
      </c>
      <c r="O994" s="119" t="s">
        <v>43</v>
      </c>
      <c r="P994" s="119" t="s">
        <v>43</v>
      </c>
      <c r="Q994" s="133" t="s">
        <v>43</v>
      </c>
      <c r="R994" s="134" t="s">
        <v>18</v>
      </c>
      <c r="S994" s="134" t="s">
        <v>8851</v>
      </c>
      <c r="T994" s="134" t="s">
        <v>63</v>
      </c>
      <c r="U994" s="119">
        <v>12</v>
      </c>
      <c r="V994" s="134">
        <v>11670</v>
      </c>
      <c r="W994" s="103" t="s">
        <v>3918</v>
      </c>
      <c r="X994" s="136" t="str">
        <f t="shared" si="52"/>
        <v>11670SBAAH</v>
      </c>
      <c r="Y994" s="167" t="s">
        <v>8910</v>
      </c>
      <c r="Z994" s="119" t="s">
        <v>1890</v>
      </c>
      <c r="AA994" s="119" t="s">
        <v>1713</v>
      </c>
      <c r="AB994" s="131" t="s">
        <v>3919</v>
      </c>
      <c r="AC994" s="119" t="s">
        <v>52</v>
      </c>
      <c r="AD994" s="119" t="s">
        <v>1892</v>
      </c>
      <c r="AE994" s="119" t="s">
        <v>1585</v>
      </c>
      <c r="AF994" s="119" t="s">
        <v>78</v>
      </c>
      <c r="AG994" s="119" t="s">
        <v>79</v>
      </c>
      <c r="AH994" s="119"/>
      <c r="AI994" s="138" t="s">
        <v>3920</v>
      </c>
      <c r="AJ994" s="133" t="s">
        <v>57</v>
      </c>
      <c r="AK994" s="133" t="s">
        <v>58</v>
      </c>
      <c r="AL994" s="133"/>
      <c r="AM994" s="133"/>
      <c r="AN994" s="133" t="s">
        <v>42</v>
      </c>
      <c r="AO994" s="133" t="s">
        <v>42</v>
      </c>
      <c r="AP994" s="133" t="s">
        <v>56</v>
      </c>
      <c r="AQ994" s="133" t="s">
        <v>56</v>
      </c>
      <c r="AR994" s="137"/>
      <c r="AS994" s="137"/>
      <c r="AT994" s="137"/>
      <c r="AU994" s="133">
        <v>1002249438</v>
      </c>
      <c r="AV994" s="133" t="s">
        <v>8193</v>
      </c>
      <c r="AW994" s="133"/>
      <c r="AX994" s="138"/>
      <c r="AY994" s="138"/>
      <c r="AZ994" s="138"/>
      <c r="BA994" s="138"/>
      <c r="BB994" s="138"/>
      <c r="BC994" s="300">
        <v>1440084644</v>
      </c>
      <c r="BD994" s="300" t="s">
        <v>9825</v>
      </c>
      <c r="BE994" s="138"/>
    </row>
    <row r="995" spans="1:57" s="140" customFormat="1" ht="12" customHeight="1">
      <c r="A995" s="119">
        <v>2014</v>
      </c>
      <c r="B995" s="119" t="s">
        <v>868</v>
      </c>
      <c r="C995" s="119" t="s">
        <v>869</v>
      </c>
      <c r="D995" s="131" t="s">
        <v>43</v>
      </c>
      <c r="E995" s="131" t="str">
        <f t="shared" si="50"/>
        <v>SIM</v>
      </c>
      <c r="F995" s="131" t="str">
        <f t="shared" si="51"/>
        <v>SIM</v>
      </c>
      <c r="G995" s="132">
        <v>42045</v>
      </c>
      <c r="H995" s="119" t="s">
        <v>8374</v>
      </c>
      <c r="I995" s="119" t="s">
        <v>357</v>
      </c>
      <c r="J995" s="119">
        <v>192</v>
      </c>
      <c r="K995" s="119">
        <v>432</v>
      </c>
      <c r="L995" s="119">
        <v>4</v>
      </c>
      <c r="M995" s="119">
        <v>4</v>
      </c>
      <c r="N995" s="119">
        <v>24</v>
      </c>
      <c r="O995" s="119" t="s">
        <v>43</v>
      </c>
      <c r="P995" s="119" t="s">
        <v>43</v>
      </c>
      <c r="Q995" s="133" t="s">
        <v>43</v>
      </c>
      <c r="R995" s="134" t="s">
        <v>18</v>
      </c>
      <c r="S995" s="134" t="s">
        <v>8851</v>
      </c>
      <c r="T995" s="134" t="s">
        <v>63</v>
      </c>
      <c r="U995" s="119">
        <v>12</v>
      </c>
      <c r="V995" s="134">
        <v>11670</v>
      </c>
      <c r="W995" s="103" t="s">
        <v>1923</v>
      </c>
      <c r="X995" s="136" t="str">
        <f t="shared" si="52"/>
        <v>11670SBAAI</v>
      </c>
      <c r="Y995" s="167" t="s">
        <v>8911</v>
      </c>
      <c r="Z995" s="119" t="s">
        <v>1890</v>
      </c>
      <c r="AA995" s="119" t="s">
        <v>1713</v>
      </c>
      <c r="AB995" s="131" t="s">
        <v>3921</v>
      </c>
      <c r="AC995" s="119" t="s">
        <v>52</v>
      </c>
      <c r="AD995" s="119" t="s">
        <v>1892</v>
      </c>
      <c r="AE995" s="119" t="s">
        <v>1585</v>
      </c>
      <c r="AF995" s="119" t="s">
        <v>78</v>
      </c>
      <c r="AG995" s="119" t="s">
        <v>79</v>
      </c>
      <c r="AH995" s="119"/>
      <c r="AI995" s="138" t="s">
        <v>3920</v>
      </c>
      <c r="AJ995" s="133" t="s">
        <v>57</v>
      </c>
      <c r="AK995" s="133" t="s">
        <v>58</v>
      </c>
      <c r="AL995" s="133"/>
      <c r="AM995" s="133"/>
      <c r="AN995" s="133" t="s">
        <v>42</v>
      </c>
      <c r="AO995" s="133" t="s">
        <v>42</v>
      </c>
      <c r="AP995" s="133" t="s">
        <v>56</v>
      </c>
      <c r="AQ995" s="133" t="s">
        <v>56</v>
      </c>
      <c r="AR995" s="137"/>
      <c r="AS995" s="137"/>
      <c r="AT995" s="137"/>
      <c r="AU995" s="133">
        <v>1003663637</v>
      </c>
      <c r="AV995" s="133" t="s">
        <v>8194</v>
      </c>
      <c r="AW995" s="133"/>
      <c r="AX995" s="138"/>
      <c r="AY995" s="138"/>
      <c r="AZ995" s="138"/>
      <c r="BA995" s="138"/>
      <c r="BB995" s="138"/>
      <c r="BC995" s="300">
        <v>1440084644</v>
      </c>
      <c r="BD995" s="300" t="s">
        <v>9826</v>
      </c>
      <c r="BE995" s="138"/>
    </row>
    <row r="996" spans="1:57" s="140" customFormat="1" ht="12" customHeight="1">
      <c r="A996" s="119">
        <v>2014</v>
      </c>
      <c r="B996" s="119" t="s">
        <v>3873</v>
      </c>
      <c r="C996" s="119" t="s">
        <v>113</v>
      </c>
      <c r="D996" s="131">
        <v>5700096648</v>
      </c>
      <c r="E996" s="131" t="str">
        <f t="shared" si="50"/>
        <v>SIM</v>
      </c>
      <c r="F996" s="131" t="str">
        <f t="shared" si="51"/>
        <v>SIM</v>
      </c>
      <c r="G996" s="132">
        <v>41736</v>
      </c>
      <c r="H996" s="119" t="s">
        <v>87</v>
      </c>
      <c r="I996" s="119" t="s">
        <v>45</v>
      </c>
      <c r="J996" s="119">
        <v>192</v>
      </c>
      <c r="K996" s="119">
        <v>448</v>
      </c>
      <c r="L996" s="119">
        <v>8</v>
      </c>
      <c r="M996" s="119">
        <v>8</v>
      </c>
      <c r="N996" s="119">
        <v>16</v>
      </c>
      <c r="O996" s="119" t="s">
        <v>46</v>
      </c>
      <c r="P996" s="119" t="s">
        <v>46</v>
      </c>
      <c r="Q996" s="133" t="s">
        <v>46</v>
      </c>
      <c r="R996" s="134" t="s">
        <v>18</v>
      </c>
      <c r="S996" s="134" t="s">
        <v>8851</v>
      </c>
      <c r="T996" s="134" t="s">
        <v>63</v>
      </c>
      <c r="U996" s="119">
        <v>19</v>
      </c>
      <c r="V996" s="134">
        <v>12649</v>
      </c>
      <c r="W996" s="135" t="s">
        <v>3902</v>
      </c>
      <c r="X996" s="136" t="str">
        <f t="shared" si="52"/>
        <v>12649FEEBF</v>
      </c>
      <c r="Y996" s="137" t="s">
        <v>3903</v>
      </c>
      <c r="Z996" s="119" t="s">
        <v>3904</v>
      </c>
      <c r="AA996" s="119" t="s">
        <v>3905</v>
      </c>
      <c r="AB996" s="131" t="s">
        <v>3906</v>
      </c>
      <c r="AC996" s="119" t="s">
        <v>87</v>
      </c>
      <c r="AD996" s="119" t="s">
        <v>3879</v>
      </c>
      <c r="AE996" s="119" t="s">
        <v>3880</v>
      </c>
      <c r="AF996" s="119" t="s">
        <v>109</v>
      </c>
      <c r="AG996" s="119" t="s">
        <v>110</v>
      </c>
      <c r="AH996" s="119"/>
      <c r="AI996" s="119" t="s">
        <v>3881</v>
      </c>
      <c r="AJ996" s="133" t="s">
        <v>58</v>
      </c>
      <c r="AK996" s="133" t="s">
        <v>57</v>
      </c>
      <c r="AL996" s="133"/>
      <c r="AM996" s="133"/>
      <c r="AN996" s="133" t="s">
        <v>42</v>
      </c>
      <c r="AO996" s="133" t="s">
        <v>42</v>
      </c>
      <c r="AP996" s="133" t="s">
        <v>183</v>
      </c>
      <c r="AQ996" s="133" t="s">
        <v>71</v>
      </c>
      <c r="AR996" s="137"/>
      <c r="AS996" s="137"/>
      <c r="AT996" s="137"/>
      <c r="AU996" s="133">
        <v>1001938434</v>
      </c>
      <c r="AV996" s="133" t="s">
        <v>3907</v>
      </c>
      <c r="AW996" s="133" t="s">
        <v>3908</v>
      </c>
      <c r="AX996" s="138"/>
      <c r="AY996" s="138"/>
      <c r="AZ996" s="138"/>
      <c r="BA996" s="138"/>
      <c r="BB996" s="138"/>
      <c r="BC996" s="300">
        <v>1892063257</v>
      </c>
      <c r="BD996" s="300" t="s">
        <v>9827</v>
      </c>
      <c r="BE996" s="138"/>
    </row>
    <row r="997" spans="1:57" s="140" customFormat="1" ht="12" customHeight="1">
      <c r="A997" s="119">
        <v>2014</v>
      </c>
      <c r="B997" s="119" t="s">
        <v>3873</v>
      </c>
      <c r="C997" s="119" t="s">
        <v>113</v>
      </c>
      <c r="D997" s="131">
        <v>5700164186</v>
      </c>
      <c r="E997" s="131" t="str">
        <f t="shared" si="50"/>
        <v>SIM</v>
      </c>
      <c r="F997" s="131" t="str">
        <f t="shared" si="51"/>
        <v>SIM</v>
      </c>
      <c r="G997" s="132">
        <v>41737</v>
      </c>
      <c r="H997" s="119" t="s">
        <v>87</v>
      </c>
      <c r="I997" s="119" t="s">
        <v>45</v>
      </c>
      <c r="J997" s="119">
        <v>192</v>
      </c>
      <c r="K997" s="119">
        <v>448</v>
      </c>
      <c r="L997" s="119">
        <v>8</v>
      </c>
      <c r="M997" s="119">
        <v>8</v>
      </c>
      <c r="N997" s="119">
        <v>16</v>
      </c>
      <c r="O997" s="119" t="s">
        <v>46</v>
      </c>
      <c r="P997" s="119" t="s">
        <v>46</v>
      </c>
      <c r="Q997" s="133" t="s">
        <v>46</v>
      </c>
      <c r="R997" s="134" t="s">
        <v>18</v>
      </c>
      <c r="S997" s="134" t="s">
        <v>8851</v>
      </c>
      <c r="T997" s="134" t="s">
        <v>63</v>
      </c>
      <c r="U997" s="119">
        <v>19</v>
      </c>
      <c r="V997" s="134">
        <v>13186</v>
      </c>
      <c r="W997" s="135" t="s">
        <v>3909</v>
      </c>
      <c r="X997" s="136" t="str">
        <f t="shared" si="52"/>
        <v>13186GCEBG</v>
      </c>
      <c r="Y997" s="137" t="s">
        <v>3910</v>
      </c>
      <c r="Z997" s="119" t="s">
        <v>3911</v>
      </c>
      <c r="AA997" s="119" t="s">
        <v>3912</v>
      </c>
      <c r="AB997" s="131" t="s">
        <v>3913</v>
      </c>
      <c r="AC997" s="119" t="s">
        <v>87</v>
      </c>
      <c r="AD997" s="119" t="s">
        <v>3879</v>
      </c>
      <c r="AE997" s="119" t="s">
        <v>3880</v>
      </c>
      <c r="AF997" s="119" t="s">
        <v>109</v>
      </c>
      <c r="AG997" s="119" t="s">
        <v>110</v>
      </c>
      <c r="AH997" s="119"/>
      <c r="AI997" s="119" t="s">
        <v>3887</v>
      </c>
      <c r="AJ997" s="133" t="s">
        <v>58</v>
      </c>
      <c r="AK997" s="133" t="s">
        <v>57</v>
      </c>
      <c r="AL997" s="133"/>
      <c r="AM997" s="133"/>
      <c r="AN997" s="133" t="s">
        <v>42</v>
      </c>
      <c r="AO997" s="133" t="s">
        <v>42</v>
      </c>
      <c r="AP997" s="133" t="s">
        <v>183</v>
      </c>
      <c r="AQ997" s="133" t="s">
        <v>71</v>
      </c>
      <c r="AR997" s="137"/>
      <c r="AS997" s="137"/>
      <c r="AT997" s="137"/>
      <c r="AU997" s="133">
        <v>1002098561</v>
      </c>
      <c r="AV997" s="133">
        <v>226022415</v>
      </c>
      <c r="AW997" s="133">
        <v>478853809.17000002</v>
      </c>
      <c r="AX997" s="138"/>
      <c r="AY997" s="138"/>
      <c r="AZ997" s="138"/>
      <c r="BA997" s="138"/>
      <c r="BB997" s="138"/>
      <c r="BC997" s="300">
        <v>1892063257</v>
      </c>
      <c r="BD997" s="300" t="s">
        <v>10600</v>
      </c>
      <c r="BE997" s="138"/>
    </row>
    <row r="998" spans="1:57" s="140" customFormat="1" ht="12" customHeight="1">
      <c r="A998" s="119">
        <v>2014</v>
      </c>
      <c r="B998" s="119" t="s">
        <v>3873</v>
      </c>
      <c r="C998" s="119" t="s">
        <v>113</v>
      </c>
      <c r="D998" s="131">
        <v>5700096667</v>
      </c>
      <c r="E998" s="131" t="str">
        <f t="shared" si="50"/>
        <v>SIM</v>
      </c>
      <c r="F998" s="131" t="str">
        <f t="shared" si="51"/>
        <v>SIM</v>
      </c>
      <c r="G998" s="132">
        <v>41738</v>
      </c>
      <c r="H998" s="119" t="s">
        <v>87</v>
      </c>
      <c r="I998" s="119" t="s">
        <v>45</v>
      </c>
      <c r="J998" s="119">
        <v>192</v>
      </c>
      <c r="K998" s="119">
        <v>448</v>
      </c>
      <c r="L998" s="119">
        <v>8</v>
      </c>
      <c r="M998" s="119">
        <v>8</v>
      </c>
      <c r="N998" s="119">
        <v>16</v>
      </c>
      <c r="O998" s="119" t="s">
        <v>46</v>
      </c>
      <c r="P998" s="119" t="s">
        <v>46</v>
      </c>
      <c r="Q998" s="133" t="s">
        <v>46</v>
      </c>
      <c r="R998" s="134" t="s">
        <v>18</v>
      </c>
      <c r="S998" s="134" t="s">
        <v>8851</v>
      </c>
      <c r="T998" s="134" t="s">
        <v>63</v>
      </c>
      <c r="U998" s="119">
        <v>19</v>
      </c>
      <c r="V998" s="134">
        <v>13191</v>
      </c>
      <c r="W998" s="135" t="s">
        <v>3914</v>
      </c>
      <c r="X998" s="136" t="str">
        <f t="shared" si="52"/>
        <v>13191VEEBH</v>
      </c>
      <c r="Y998" s="137" t="s">
        <v>3915</v>
      </c>
      <c r="Z998" s="119" t="s">
        <v>3916</v>
      </c>
      <c r="AA998" s="119" t="s">
        <v>3331</v>
      </c>
      <c r="AB998" s="131" t="s">
        <v>3917</v>
      </c>
      <c r="AC998" s="119" t="s">
        <v>87</v>
      </c>
      <c r="AD998" s="119" t="s">
        <v>3879</v>
      </c>
      <c r="AE998" s="119" t="s">
        <v>3880</v>
      </c>
      <c r="AF998" s="119" t="s">
        <v>109</v>
      </c>
      <c r="AG998" s="119" t="s">
        <v>110</v>
      </c>
      <c r="AH998" s="119"/>
      <c r="AI998" s="119" t="s">
        <v>3887</v>
      </c>
      <c r="AJ998" s="133" t="s">
        <v>58</v>
      </c>
      <c r="AK998" s="133" t="s">
        <v>57</v>
      </c>
      <c r="AL998" s="133"/>
      <c r="AM998" s="133"/>
      <c r="AN998" s="133" t="s">
        <v>42</v>
      </c>
      <c r="AO998" s="133" t="s">
        <v>42</v>
      </c>
      <c r="AP998" s="133" t="s">
        <v>858</v>
      </c>
      <c r="AQ998" s="133" t="s">
        <v>126</v>
      </c>
      <c r="AR998" s="137"/>
      <c r="AS998" s="137"/>
      <c r="AT998" s="137"/>
      <c r="AU998" s="133">
        <v>1002098600</v>
      </c>
      <c r="AV998" s="133">
        <v>226249903</v>
      </c>
      <c r="AW998" s="133">
        <v>478302493.16000003</v>
      </c>
      <c r="AX998" s="138"/>
      <c r="AY998" s="138"/>
      <c r="AZ998" s="138"/>
      <c r="BA998" s="138"/>
      <c r="BB998" s="138"/>
      <c r="BC998" s="300">
        <v>1892063257</v>
      </c>
      <c r="BD998" s="300" t="s">
        <v>9828</v>
      </c>
      <c r="BE998" s="138"/>
    </row>
    <row r="999" spans="1:57" s="140" customFormat="1" ht="12" customHeight="1">
      <c r="A999" s="119">
        <v>2014</v>
      </c>
      <c r="B999" s="119" t="s">
        <v>3873</v>
      </c>
      <c r="C999" s="119" t="s">
        <v>113</v>
      </c>
      <c r="D999" s="131">
        <v>5700117696</v>
      </c>
      <c r="E999" s="131" t="str">
        <f t="shared" si="50"/>
        <v>SIM</v>
      </c>
      <c r="F999" s="131" t="str">
        <f t="shared" si="51"/>
        <v>SIM</v>
      </c>
      <c r="G999" s="132">
        <v>41912</v>
      </c>
      <c r="H999" s="119" t="s">
        <v>87</v>
      </c>
      <c r="I999" s="119" t="s">
        <v>357</v>
      </c>
      <c r="J999" s="119">
        <v>256</v>
      </c>
      <c r="K999" s="119">
        <v>448</v>
      </c>
      <c r="L999" s="119">
        <v>8</v>
      </c>
      <c r="M999" s="119">
        <v>8</v>
      </c>
      <c r="N999" s="119">
        <v>16</v>
      </c>
      <c r="O999" s="119" t="s">
        <v>43</v>
      </c>
      <c r="P999" s="119" t="s">
        <v>43</v>
      </c>
      <c r="Q999" s="133" t="s">
        <v>46</v>
      </c>
      <c r="R999" s="134" t="s">
        <v>18</v>
      </c>
      <c r="S999" s="134" t="s">
        <v>8851</v>
      </c>
      <c r="T999" s="134" t="s">
        <v>47</v>
      </c>
      <c r="U999" s="119">
        <v>19</v>
      </c>
      <c r="V999" s="134">
        <v>11007</v>
      </c>
      <c r="W999" s="135" t="s">
        <v>3874</v>
      </c>
      <c r="X999" s="136" t="str">
        <f t="shared" si="52"/>
        <v>11007AAEBI</v>
      </c>
      <c r="Y999" s="137" t="s">
        <v>3875</v>
      </c>
      <c r="Z999" s="119" t="s">
        <v>3876</v>
      </c>
      <c r="AA999" s="119" t="s">
        <v>3877</v>
      </c>
      <c r="AB999" s="131" t="s">
        <v>3878</v>
      </c>
      <c r="AC999" s="119" t="s">
        <v>87</v>
      </c>
      <c r="AD999" s="119" t="s">
        <v>3879</v>
      </c>
      <c r="AE999" s="119" t="s">
        <v>3880</v>
      </c>
      <c r="AF999" s="119" t="s">
        <v>109</v>
      </c>
      <c r="AG999" s="119" t="s">
        <v>110</v>
      </c>
      <c r="AH999" s="142"/>
      <c r="AI999" s="119" t="s">
        <v>3881</v>
      </c>
      <c r="AJ999" s="133" t="s">
        <v>58</v>
      </c>
      <c r="AK999" s="133" t="s">
        <v>57</v>
      </c>
      <c r="AL999" s="133"/>
      <c r="AM999" s="133"/>
      <c r="AN999" s="133" t="s">
        <v>42</v>
      </c>
      <c r="AO999" s="133" t="s">
        <v>42</v>
      </c>
      <c r="AP999" s="133" t="s">
        <v>56</v>
      </c>
      <c r="AQ999" s="133" t="s">
        <v>56</v>
      </c>
      <c r="AR999" s="137"/>
      <c r="AS999" s="137"/>
      <c r="AT999" s="137"/>
      <c r="AU999" s="145">
        <v>1003672440</v>
      </c>
      <c r="AV999" s="133" t="s">
        <v>3882</v>
      </c>
      <c r="AW999" s="133" t="s">
        <v>3883</v>
      </c>
      <c r="AX999" s="138"/>
      <c r="AY999" s="138"/>
      <c r="AZ999" s="138"/>
      <c r="BA999" s="138"/>
      <c r="BB999" s="138"/>
      <c r="BC999" s="300">
        <v>1892063257</v>
      </c>
      <c r="BD999" s="300" t="s">
        <v>9829</v>
      </c>
      <c r="BE999" s="138"/>
    </row>
    <row r="1000" spans="1:57" s="140" customFormat="1" ht="12" customHeight="1">
      <c r="A1000" s="119">
        <v>2014</v>
      </c>
      <c r="B1000" s="119" t="s">
        <v>3873</v>
      </c>
      <c r="C1000" s="119" t="s">
        <v>113</v>
      </c>
      <c r="D1000" s="131">
        <v>5700117699</v>
      </c>
      <c r="E1000" s="131" t="str">
        <f t="shared" si="50"/>
        <v>SIM</v>
      </c>
      <c r="F1000" s="131" t="str">
        <f t="shared" si="51"/>
        <v>SIM</v>
      </c>
      <c r="G1000" s="132">
        <v>41912</v>
      </c>
      <c r="H1000" s="119" t="s">
        <v>87</v>
      </c>
      <c r="I1000" s="119" t="s">
        <v>357</v>
      </c>
      <c r="J1000" s="119">
        <v>192</v>
      </c>
      <c r="K1000" s="119">
        <v>448</v>
      </c>
      <c r="L1000" s="119">
        <v>8</v>
      </c>
      <c r="M1000" s="119">
        <v>8</v>
      </c>
      <c r="N1000" s="119">
        <v>16</v>
      </c>
      <c r="O1000" s="119" t="s">
        <v>43</v>
      </c>
      <c r="P1000" s="119" t="s">
        <v>43</v>
      </c>
      <c r="Q1000" s="133" t="s">
        <v>46</v>
      </c>
      <c r="R1000" s="134" t="s">
        <v>18</v>
      </c>
      <c r="S1000" s="134" t="s">
        <v>8851</v>
      </c>
      <c r="T1000" s="134" t="s">
        <v>47</v>
      </c>
      <c r="U1000" s="119">
        <v>19</v>
      </c>
      <c r="V1000" s="134">
        <v>11007</v>
      </c>
      <c r="W1000" s="135" t="s">
        <v>3884</v>
      </c>
      <c r="X1000" s="136" t="str">
        <f t="shared" si="52"/>
        <v>11007AAEBJ</v>
      </c>
      <c r="Y1000" s="137" t="s">
        <v>3885</v>
      </c>
      <c r="Z1000" s="119" t="s">
        <v>3876</v>
      </c>
      <c r="AA1000" s="119" t="s">
        <v>3877</v>
      </c>
      <c r="AB1000" s="131" t="s">
        <v>3886</v>
      </c>
      <c r="AC1000" s="119" t="s">
        <v>87</v>
      </c>
      <c r="AD1000" s="119" t="s">
        <v>3879</v>
      </c>
      <c r="AE1000" s="119" t="s">
        <v>3880</v>
      </c>
      <c r="AF1000" s="119" t="s">
        <v>109</v>
      </c>
      <c r="AG1000" s="119" t="s">
        <v>110</v>
      </c>
      <c r="AH1000" s="142"/>
      <c r="AI1000" s="119" t="s">
        <v>3887</v>
      </c>
      <c r="AJ1000" s="133" t="s">
        <v>58</v>
      </c>
      <c r="AK1000" s="133" t="s">
        <v>57</v>
      </c>
      <c r="AL1000" s="133"/>
      <c r="AM1000" s="133"/>
      <c r="AN1000" s="133" t="s">
        <v>42</v>
      </c>
      <c r="AO1000" s="133" t="s">
        <v>125</v>
      </c>
      <c r="AP1000" s="133" t="s">
        <v>56</v>
      </c>
      <c r="AQ1000" s="133" t="s">
        <v>56</v>
      </c>
      <c r="AR1000" s="137"/>
      <c r="AS1000" s="137"/>
      <c r="AT1000" s="137"/>
      <c r="AU1000" s="133">
        <v>1003665354</v>
      </c>
      <c r="AV1000" s="133" t="s">
        <v>3888</v>
      </c>
      <c r="AW1000" s="133" t="s">
        <v>3889</v>
      </c>
      <c r="AX1000" s="138"/>
      <c r="AY1000" s="138"/>
      <c r="AZ1000" s="138"/>
      <c r="BA1000" s="138"/>
      <c r="BB1000" s="138"/>
      <c r="BC1000" s="300">
        <v>1892063257</v>
      </c>
      <c r="BD1000" s="300" t="s">
        <v>9830</v>
      </c>
      <c r="BE1000" s="138"/>
    </row>
    <row r="1001" spans="1:57" s="140" customFormat="1" ht="12" customHeight="1">
      <c r="A1001" s="119">
        <v>2014</v>
      </c>
      <c r="B1001" s="119" t="s">
        <v>3873</v>
      </c>
      <c r="C1001" s="119" t="s">
        <v>113</v>
      </c>
      <c r="D1001" s="131">
        <v>5700119402</v>
      </c>
      <c r="E1001" s="131" t="str">
        <f t="shared" si="50"/>
        <v>SIM</v>
      </c>
      <c r="F1001" s="131" t="str">
        <f t="shared" si="51"/>
        <v>SIM</v>
      </c>
      <c r="G1001" s="132">
        <v>41912</v>
      </c>
      <c r="H1001" s="119" t="s">
        <v>87</v>
      </c>
      <c r="I1001" s="119" t="s">
        <v>357</v>
      </c>
      <c r="J1001" s="119">
        <v>192</v>
      </c>
      <c r="K1001" s="119">
        <v>448</v>
      </c>
      <c r="L1001" s="119">
        <v>8</v>
      </c>
      <c r="M1001" s="119">
        <v>8</v>
      </c>
      <c r="N1001" s="119">
        <v>16</v>
      </c>
      <c r="O1001" s="119" t="s">
        <v>43</v>
      </c>
      <c r="P1001" s="119" t="s">
        <v>43</v>
      </c>
      <c r="Q1001" s="133" t="s">
        <v>46</v>
      </c>
      <c r="R1001" s="134" t="s">
        <v>18</v>
      </c>
      <c r="S1001" s="134" t="s">
        <v>8851</v>
      </c>
      <c r="T1001" s="134" t="s">
        <v>47</v>
      </c>
      <c r="U1001" s="119">
        <v>19</v>
      </c>
      <c r="V1001" s="134">
        <v>11007</v>
      </c>
      <c r="W1001" s="135" t="s">
        <v>3890</v>
      </c>
      <c r="X1001" s="136" t="str">
        <f t="shared" si="52"/>
        <v>11007AAEBK</v>
      </c>
      <c r="Y1001" s="137" t="s">
        <v>3885</v>
      </c>
      <c r="Z1001" s="119" t="s">
        <v>3876</v>
      </c>
      <c r="AA1001" s="119" t="s">
        <v>3877</v>
      </c>
      <c r="AB1001" s="131" t="s">
        <v>3891</v>
      </c>
      <c r="AC1001" s="119" t="s">
        <v>87</v>
      </c>
      <c r="AD1001" s="119" t="s">
        <v>3879</v>
      </c>
      <c r="AE1001" s="119" t="s">
        <v>3880</v>
      </c>
      <c r="AF1001" s="119" t="s">
        <v>109</v>
      </c>
      <c r="AG1001" s="119" t="s">
        <v>110</v>
      </c>
      <c r="AH1001" s="142"/>
      <c r="AI1001" s="119" t="s">
        <v>3881</v>
      </c>
      <c r="AJ1001" s="133" t="s">
        <v>58</v>
      </c>
      <c r="AK1001" s="133" t="s">
        <v>57</v>
      </c>
      <c r="AL1001" s="133"/>
      <c r="AM1001" s="133"/>
      <c r="AN1001" s="133" t="s">
        <v>42</v>
      </c>
      <c r="AO1001" s="133" t="s">
        <v>42</v>
      </c>
      <c r="AP1001" s="133" t="s">
        <v>56</v>
      </c>
      <c r="AQ1001" s="133" t="s">
        <v>56</v>
      </c>
      <c r="AR1001" s="137"/>
      <c r="AS1001" s="137"/>
      <c r="AT1001" s="137"/>
      <c r="AU1001" s="133">
        <v>1003665354</v>
      </c>
      <c r="AV1001" s="133" t="s">
        <v>3888</v>
      </c>
      <c r="AW1001" s="133" t="s">
        <v>3889</v>
      </c>
      <c r="AX1001" s="138"/>
      <c r="AY1001" s="138"/>
      <c r="AZ1001" s="138"/>
      <c r="BA1001" s="138"/>
      <c r="BB1001" s="138"/>
      <c r="BC1001" s="300">
        <v>1892063257</v>
      </c>
      <c r="BD1001" s="300" t="s">
        <v>9831</v>
      </c>
      <c r="BE1001" s="138"/>
    </row>
    <row r="1002" spans="1:57" s="140" customFormat="1" ht="12" customHeight="1">
      <c r="A1002" s="119">
        <v>2014</v>
      </c>
      <c r="B1002" s="119" t="s">
        <v>3873</v>
      </c>
      <c r="C1002" s="119" t="s">
        <v>113</v>
      </c>
      <c r="D1002" s="131">
        <v>5700181643</v>
      </c>
      <c r="E1002" s="131" t="str">
        <f t="shared" si="50"/>
        <v>SIM</v>
      </c>
      <c r="F1002" s="131" t="str">
        <f t="shared" si="51"/>
        <v>SIM</v>
      </c>
      <c r="G1002" s="132">
        <v>41912</v>
      </c>
      <c r="H1002" s="119" t="s">
        <v>87</v>
      </c>
      <c r="I1002" s="119" t="s">
        <v>357</v>
      </c>
      <c r="J1002" s="119">
        <v>192</v>
      </c>
      <c r="K1002" s="119">
        <v>448</v>
      </c>
      <c r="L1002" s="119">
        <v>8</v>
      </c>
      <c r="M1002" s="119">
        <v>8</v>
      </c>
      <c r="N1002" s="119">
        <v>16</v>
      </c>
      <c r="O1002" s="119" t="s">
        <v>43</v>
      </c>
      <c r="P1002" s="119" t="s">
        <v>43</v>
      </c>
      <c r="Q1002" s="133" t="s">
        <v>46</v>
      </c>
      <c r="R1002" s="134" t="s">
        <v>18</v>
      </c>
      <c r="S1002" s="134" t="s">
        <v>8851</v>
      </c>
      <c r="T1002" s="134" t="s">
        <v>47</v>
      </c>
      <c r="U1002" s="119">
        <v>19</v>
      </c>
      <c r="V1002" s="134">
        <v>11007</v>
      </c>
      <c r="W1002" s="135" t="s">
        <v>3892</v>
      </c>
      <c r="X1002" s="136" t="str">
        <f t="shared" si="52"/>
        <v>11007AAEBL</v>
      </c>
      <c r="Y1002" s="137" t="s">
        <v>3893</v>
      </c>
      <c r="Z1002" s="119" t="s">
        <v>3876</v>
      </c>
      <c r="AA1002" s="119" t="s">
        <v>3877</v>
      </c>
      <c r="AB1002" s="131" t="s">
        <v>3894</v>
      </c>
      <c r="AC1002" s="119" t="s">
        <v>87</v>
      </c>
      <c r="AD1002" s="119" t="s">
        <v>3879</v>
      </c>
      <c r="AE1002" s="119" t="s">
        <v>3880</v>
      </c>
      <c r="AF1002" s="119" t="s">
        <v>109</v>
      </c>
      <c r="AG1002" s="119" t="s">
        <v>110</v>
      </c>
      <c r="AH1002" s="142"/>
      <c r="AI1002" s="119" t="s">
        <v>3881</v>
      </c>
      <c r="AJ1002" s="133" t="s">
        <v>58</v>
      </c>
      <c r="AK1002" s="133" t="s">
        <v>57</v>
      </c>
      <c r="AL1002" s="133"/>
      <c r="AM1002" s="133"/>
      <c r="AN1002" s="133" t="s">
        <v>42</v>
      </c>
      <c r="AO1002" s="133" t="s">
        <v>42</v>
      </c>
      <c r="AP1002" s="133" t="s">
        <v>56</v>
      </c>
      <c r="AQ1002" s="133" t="s">
        <v>56</v>
      </c>
      <c r="AR1002" s="137"/>
      <c r="AS1002" s="137"/>
      <c r="AT1002" s="137"/>
      <c r="AU1002" s="145">
        <v>1003672512</v>
      </c>
      <c r="AV1002" s="133" t="s">
        <v>3895</v>
      </c>
      <c r="AW1002" s="133" t="s">
        <v>3896</v>
      </c>
      <c r="AX1002" s="138"/>
      <c r="AY1002" s="138"/>
      <c r="AZ1002" s="138"/>
      <c r="BA1002" s="138"/>
      <c r="BB1002" s="138"/>
      <c r="BC1002" s="300">
        <v>1892063257</v>
      </c>
      <c r="BD1002" s="300" t="s">
        <v>9832</v>
      </c>
      <c r="BE1002" s="138"/>
    </row>
    <row r="1003" spans="1:57" s="140" customFormat="1" ht="12" customHeight="1">
      <c r="A1003" s="119">
        <v>2014</v>
      </c>
      <c r="B1003" s="119" t="s">
        <v>3873</v>
      </c>
      <c r="C1003" s="119" t="s">
        <v>113</v>
      </c>
      <c r="D1003" s="131">
        <v>5700119405</v>
      </c>
      <c r="E1003" s="131" t="str">
        <f t="shared" si="50"/>
        <v>SIM</v>
      </c>
      <c r="F1003" s="131" t="str">
        <f t="shared" si="51"/>
        <v>SIM</v>
      </c>
      <c r="G1003" s="132">
        <v>41912</v>
      </c>
      <c r="H1003" s="119" t="s">
        <v>87</v>
      </c>
      <c r="I1003" s="119" t="s">
        <v>357</v>
      </c>
      <c r="J1003" s="119">
        <v>256</v>
      </c>
      <c r="K1003" s="119">
        <v>448</v>
      </c>
      <c r="L1003" s="119">
        <v>8</v>
      </c>
      <c r="M1003" s="119">
        <v>8</v>
      </c>
      <c r="N1003" s="119">
        <v>16</v>
      </c>
      <c r="O1003" s="119" t="s">
        <v>43</v>
      </c>
      <c r="P1003" s="119" t="s">
        <v>43</v>
      </c>
      <c r="Q1003" s="133" t="s">
        <v>46</v>
      </c>
      <c r="R1003" s="134" t="s">
        <v>18</v>
      </c>
      <c r="S1003" s="134" t="s">
        <v>8851</v>
      </c>
      <c r="T1003" s="134" t="s">
        <v>47</v>
      </c>
      <c r="U1003" s="119">
        <v>19</v>
      </c>
      <c r="V1003" s="134">
        <v>11007</v>
      </c>
      <c r="W1003" s="135" t="s">
        <v>3897</v>
      </c>
      <c r="X1003" s="136" t="str">
        <f t="shared" si="52"/>
        <v>11007AAEBM</v>
      </c>
      <c r="Y1003" s="137" t="s">
        <v>3898</v>
      </c>
      <c r="Z1003" s="119" t="s">
        <v>3876</v>
      </c>
      <c r="AA1003" s="119" t="s">
        <v>3877</v>
      </c>
      <c r="AB1003" s="131" t="s">
        <v>3899</v>
      </c>
      <c r="AC1003" s="119" t="s">
        <v>87</v>
      </c>
      <c r="AD1003" s="119" t="s">
        <v>3879</v>
      </c>
      <c r="AE1003" s="119" t="s">
        <v>3880</v>
      </c>
      <c r="AF1003" s="119" t="s">
        <v>109</v>
      </c>
      <c r="AG1003" s="119" t="s">
        <v>110</v>
      </c>
      <c r="AH1003" s="142"/>
      <c r="AI1003" s="119" t="s">
        <v>3887</v>
      </c>
      <c r="AJ1003" s="133" t="s">
        <v>58</v>
      </c>
      <c r="AK1003" s="133" t="s">
        <v>57</v>
      </c>
      <c r="AL1003" s="133"/>
      <c r="AM1003" s="133"/>
      <c r="AN1003" s="133" t="s">
        <v>42</v>
      </c>
      <c r="AO1003" s="133" t="s">
        <v>42</v>
      </c>
      <c r="AP1003" s="133" t="s">
        <v>56</v>
      </c>
      <c r="AQ1003" s="133" t="s">
        <v>56</v>
      </c>
      <c r="AR1003" s="137"/>
      <c r="AS1003" s="137"/>
      <c r="AT1003" s="137"/>
      <c r="AU1003" s="145">
        <v>1003672563</v>
      </c>
      <c r="AV1003" s="133" t="s">
        <v>3900</v>
      </c>
      <c r="AW1003" s="133" t="s">
        <v>3901</v>
      </c>
      <c r="AX1003" s="138"/>
      <c r="AY1003" s="138"/>
      <c r="AZ1003" s="138"/>
      <c r="BA1003" s="138"/>
      <c r="BB1003" s="138"/>
      <c r="BC1003" s="300">
        <v>1892063257</v>
      </c>
      <c r="BD1003" s="300" t="s">
        <v>9833</v>
      </c>
      <c r="BE1003" s="138"/>
    </row>
    <row r="1004" spans="1:57" s="140" customFormat="1" ht="12" customHeight="1">
      <c r="A1004" s="119">
        <v>2014</v>
      </c>
      <c r="B1004" s="119" t="s">
        <v>3862</v>
      </c>
      <c r="C1004" s="119" t="s">
        <v>3863</v>
      </c>
      <c r="D1004" s="131">
        <v>5700251952</v>
      </c>
      <c r="E1004" s="131" t="str">
        <f t="shared" si="50"/>
        <v>SIM</v>
      </c>
      <c r="F1004" s="131" t="str">
        <f t="shared" si="51"/>
        <v>SIM</v>
      </c>
      <c r="G1004" s="132">
        <v>42206</v>
      </c>
      <c r="H1004" s="119" t="s">
        <v>87</v>
      </c>
      <c r="I1004" s="119" t="s">
        <v>357</v>
      </c>
      <c r="J1004" s="119">
        <v>192</v>
      </c>
      <c r="K1004" s="119">
        <v>448</v>
      </c>
      <c r="L1004" s="119">
        <v>8</v>
      </c>
      <c r="M1004" s="119">
        <v>8</v>
      </c>
      <c r="N1004" s="119">
        <v>16</v>
      </c>
      <c r="O1004" s="119" t="s">
        <v>43</v>
      </c>
      <c r="P1004" s="119" t="s">
        <v>43</v>
      </c>
      <c r="Q1004" s="133" t="s">
        <v>43</v>
      </c>
      <c r="R1004" s="134" t="s">
        <v>18</v>
      </c>
      <c r="S1004" s="134" t="s">
        <v>8851</v>
      </c>
      <c r="T1004" s="134" t="s">
        <v>63</v>
      </c>
      <c r="U1004" s="119">
        <v>19</v>
      </c>
      <c r="V1004" s="134">
        <v>11380</v>
      </c>
      <c r="W1004" s="135" t="s">
        <v>3864</v>
      </c>
      <c r="X1004" s="136" t="str">
        <f t="shared" si="52"/>
        <v>11380RBBGB</v>
      </c>
      <c r="Y1004" s="137" t="s">
        <v>3865</v>
      </c>
      <c r="Z1004" s="119" t="s">
        <v>3866</v>
      </c>
      <c r="AA1004" s="119" t="s">
        <v>1639</v>
      </c>
      <c r="AB1004" s="131" t="s">
        <v>3867</v>
      </c>
      <c r="AC1004" s="119" t="s">
        <v>87</v>
      </c>
      <c r="AD1004" s="119" t="s">
        <v>42</v>
      </c>
      <c r="AE1004" s="142" t="s">
        <v>3868</v>
      </c>
      <c r="AF1004" s="142" t="s">
        <v>3869</v>
      </c>
      <c r="AG1004" s="142" t="s">
        <v>3870</v>
      </c>
      <c r="AH1004" s="119"/>
      <c r="AI1004" s="119" t="s">
        <v>3651</v>
      </c>
      <c r="AJ1004" s="133" t="s">
        <v>58</v>
      </c>
      <c r="AK1004" s="133" t="s">
        <v>57</v>
      </c>
      <c r="AL1004" s="133"/>
      <c r="AM1004" s="133"/>
      <c r="AN1004" s="133" t="s">
        <v>42</v>
      </c>
      <c r="AO1004" s="133" t="s">
        <v>125</v>
      </c>
      <c r="AP1004" s="133" t="s">
        <v>56</v>
      </c>
      <c r="AQ1004" s="133" t="s">
        <v>56</v>
      </c>
      <c r="AR1004" s="137"/>
      <c r="AS1004" s="137"/>
      <c r="AT1004" s="137"/>
      <c r="AU1004" s="133">
        <v>1002749562</v>
      </c>
      <c r="AV1004" s="133" t="s">
        <v>3871</v>
      </c>
      <c r="AW1004" s="133" t="s">
        <v>3872</v>
      </c>
      <c r="AX1004" s="138"/>
      <c r="AY1004" s="138"/>
      <c r="AZ1004" s="138"/>
      <c r="BA1004" s="138"/>
      <c r="BB1004" s="138"/>
      <c r="BC1004" s="300">
        <v>1892063257</v>
      </c>
      <c r="BD1004" s="300" t="s">
        <v>9834</v>
      </c>
      <c r="BE1004" s="138"/>
    </row>
    <row r="1005" spans="1:57" s="140" customFormat="1" ht="12" customHeight="1">
      <c r="A1005" s="119">
        <v>2014</v>
      </c>
      <c r="B1005" s="119" t="s">
        <v>794</v>
      </c>
      <c r="C1005" s="119" t="s">
        <v>795</v>
      </c>
      <c r="D1005" s="131">
        <v>5700219250</v>
      </c>
      <c r="E1005" s="131" t="str">
        <f t="shared" si="50"/>
        <v>SIM</v>
      </c>
      <c r="F1005" s="131" t="str">
        <f t="shared" si="51"/>
        <v>SIM</v>
      </c>
      <c r="G1005" s="132">
        <v>41800</v>
      </c>
      <c r="H1005" s="119" t="s">
        <v>87</v>
      </c>
      <c r="I1005" s="119" t="s">
        <v>45</v>
      </c>
      <c r="J1005" s="119">
        <v>192</v>
      </c>
      <c r="K1005" s="119">
        <v>448</v>
      </c>
      <c r="L1005" s="119">
        <v>8</v>
      </c>
      <c r="M1005" s="119">
        <v>8</v>
      </c>
      <c r="N1005" s="119">
        <v>16</v>
      </c>
      <c r="O1005" s="119" t="s">
        <v>46</v>
      </c>
      <c r="P1005" s="119" t="s">
        <v>46</v>
      </c>
      <c r="Q1005" s="133" t="s">
        <v>46</v>
      </c>
      <c r="R1005" s="134" t="s">
        <v>18</v>
      </c>
      <c r="S1005" s="134" t="s">
        <v>8851</v>
      </c>
      <c r="T1005" s="134" t="s">
        <v>63</v>
      </c>
      <c r="U1005" s="119">
        <v>15</v>
      </c>
      <c r="V1005" s="134">
        <v>11525</v>
      </c>
      <c r="W1005" s="135" t="s">
        <v>3854</v>
      </c>
      <c r="X1005" s="136" t="str">
        <f t="shared" si="52"/>
        <v>11525EMRIC</v>
      </c>
      <c r="Y1005" s="137" t="s">
        <v>3855</v>
      </c>
      <c r="Z1005" s="119" t="s">
        <v>3856</v>
      </c>
      <c r="AA1005" s="119" t="s">
        <v>3857</v>
      </c>
      <c r="AB1005" s="131" t="s">
        <v>3858</v>
      </c>
      <c r="AC1005" s="119" t="s">
        <v>87</v>
      </c>
      <c r="AD1005" s="119" t="s">
        <v>42</v>
      </c>
      <c r="AE1005" s="119" t="s">
        <v>3859</v>
      </c>
      <c r="AF1005" s="119" t="s">
        <v>89</v>
      </c>
      <c r="AG1005" s="119" t="s">
        <v>90</v>
      </c>
      <c r="AH1005" s="119"/>
      <c r="AI1005" s="119" t="s">
        <v>364</v>
      </c>
      <c r="AJ1005" s="133" t="s">
        <v>58</v>
      </c>
      <c r="AK1005" s="133" t="s">
        <v>57</v>
      </c>
      <c r="AL1005" s="133"/>
      <c r="AM1005" s="133"/>
      <c r="AN1005" s="133" t="s">
        <v>42</v>
      </c>
      <c r="AO1005" s="133" t="s">
        <v>42</v>
      </c>
      <c r="AP1005" s="133" t="s">
        <v>56</v>
      </c>
      <c r="AQ1005" s="133" t="s">
        <v>56</v>
      </c>
      <c r="AR1005" s="137"/>
      <c r="AS1005" s="137"/>
      <c r="AT1005" s="137"/>
      <c r="AU1005" s="133">
        <v>1001939120</v>
      </c>
      <c r="AV1005" s="133" t="s">
        <v>3860</v>
      </c>
      <c r="AW1005" s="133" t="s">
        <v>3861</v>
      </c>
      <c r="AX1005" s="138"/>
      <c r="AY1005" s="138"/>
      <c r="AZ1005" s="138"/>
      <c r="BA1005" s="138"/>
      <c r="BB1005" s="138"/>
      <c r="BC1005" s="300">
        <v>1892063257</v>
      </c>
      <c r="BD1005" s="300" t="s">
        <v>9835</v>
      </c>
      <c r="BE1005" s="138"/>
    </row>
    <row r="1006" spans="1:57" s="140" customFormat="1" ht="12" customHeight="1">
      <c r="A1006" s="119">
        <v>2014</v>
      </c>
      <c r="B1006" s="119" t="s">
        <v>355</v>
      </c>
      <c r="C1006" s="119" t="s">
        <v>3631</v>
      </c>
      <c r="D1006" s="131" t="s">
        <v>43</v>
      </c>
      <c r="E1006" s="131" t="str">
        <f t="shared" si="50"/>
        <v>SIM</v>
      </c>
      <c r="F1006" s="131" t="str">
        <f t="shared" si="51"/>
        <v>SIM</v>
      </c>
      <c r="G1006" s="132">
        <v>42059</v>
      </c>
      <c r="H1006" s="119" t="s">
        <v>87</v>
      </c>
      <c r="I1006" s="119" t="s">
        <v>357</v>
      </c>
      <c r="J1006" s="119">
        <v>256</v>
      </c>
      <c r="K1006" s="119">
        <v>448</v>
      </c>
      <c r="L1006" s="119">
        <v>8</v>
      </c>
      <c r="M1006" s="119">
        <v>8</v>
      </c>
      <c r="N1006" s="119">
        <v>16</v>
      </c>
      <c r="O1006" s="119" t="s">
        <v>46</v>
      </c>
      <c r="P1006" s="119" t="s">
        <v>46</v>
      </c>
      <c r="Q1006" s="133" t="s">
        <v>43</v>
      </c>
      <c r="R1006" s="134" t="s">
        <v>18</v>
      </c>
      <c r="S1006" s="134" t="s">
        <v>8851</v>
      </c>
      <c r="T1006" s="134" t="s">
        <v>63</v>
      </c>
      <c r="U1006" s="119">
        <v>11</v>
      </c>
      <c r="V1006" s="134">
        <v>11425</v>
      </c>
      <c r="W1006" s="135" t="s">
        <v>3758</v>
      </c>
      <c r="X1006" s="136" t="str">
        <f t="shared" si="52"/>
        <v>11425QT JTR</v>
      </c>
      <c r="Y1006" s="137" t="s">
        <v>3759</v>
      </c>
      <c r="Z1006" s="119" t="s">
        <v>880</v>
      </c>
      <c r="AA1006" s="119" t="s">
        <v>3760</v>
      </c>
      <c r="AB1006" s="131" t="s">
        <v>3761</v>
      </c>
      <c r="AC1006" s="119" t="s">
        <v>87</v>
      </c>
      <c r="AD1006" s="119" t="s">
        <v>3762</v>
      </c>
      <c r="AE1006" s="119" t="s">
        <v>883</v>
      </c>
      <c r="AF1006" s="119" t="s">
        <v>398</v>
      </c>
      <c r="AG1006" s="119" t="s">
        <v>3666</v>
      </c>
      <c r="AH1006" s="119"/>
      <c r="AI1006" s="138" t="s">
        <v>3763</v>
      </c>
      <c r="AJ1006" s="133" t="s">
        <v>124</v>
      </c>
      <c r="AK1006" s="133" t="s">
        <v>123</v>
      </c>
      <c r="AL1006" s="133"/>
      <c r="AM1006" s="133"/>
      <c r="AN1006" s="133" t="s">
        <v>42</v>
      </c>
      <c r="AO1006" s="133" t="s">
        <v>42</v>
      </c>
      <c r="AP1006" s="133" t="s">
        <v>56</v>
      </c>
      <c r="AQ1006" s="133" t="s">
        <v>56</v>
      </c>
      <c r="AR1006" s="137"/>
      <c r="AS1006" s="137"/>
      <c r="AT1006" s="137"/>
      <c r="AU1006" s="133">
        <v>1002273975</v>
      </c>
      <c r="AV1006" s="133" t="s">
        <v>3764</v>
      </c>
      <c r="AW1006" s="133" t="s">
        <v>3765</v>
      </c>
      <c r="AX1006" s="138"/>
      <c r="AY1006" s="138"/>
      <c r="AZ1006" s="138"/>
      <c r="BA1006" s="138"/>
      <c r="BB1006" s="138"/>
      <c r="BC1006" s="300">
        <v>1892063257</v>
      </c>
      <c r="BD1006" s="300" t="s">
        <v>9836</v>
      </c>
      <c r="BE1006" s="138"/>
    </row>
    <row r="1007" spans="1:57" s="140" customFormat="1" ht="12" customHeight="1">
      <c r="A1007" s="119">
        <v>2014</v>
      </c>
      <c r="B1007" s="119" t="s">
        <v>355</v>
      </c>
      <c r="C1007" s="119" t="s">
        <v>3631</v>
      </c>
      <c r="D1007" s="131" t="s">
        <v>43</v>
      </c>
      <c r="E1007" s="131" t="str">
        <f t="shared" si="50"/>
        <v>SIM</v>
      </c>
      <c r="F1007" s="131" t="str">
        <f t="shared" si="51"/>
        <v>SIM</v>
      </c>
      <c r="G1007" s="132">
        <v>42062</v>
      </c>
      <c r="H1007" s="119" t="s">
        <v>87</v>
      </c>
      <c r="I1007" s="119" t="s">
        <v>357</v>
      </c>
      <c r="J1007" s="119">
        <v>192</v>
      </c>
      <c r="K1007" s="119">
        <v>448</v>
      </c>
      <c r="L1007" s="119">
        <v>8</v>
      </c>
      <c r="M1007" s="119">
        <v>8</v>
      </c>
      <c r="N1007" s="119">
        <v>16</v>
      </c>
      <c r="O1007" s="119" t="s">
        <v>46</v>
      </c>
      <c r="P1007" s="119" t="s">
        <v>46</v>
      </c>
      <c r="Q1007" s="133" t="s">
        <v>43</v>
      </c>
      <c r="R1007" s="134" t="s">
        <v>18</v>
      </c>
      <c r="S1007" s="134" t="s">
        <v>8851</v>
      </c>
      <c r="T1007" s="134" t="s">
        <v>63</v>
      </c>
      <c r="U1007" s="119">
        <v>11</v>
      </c>
      <c r="V1007" s="134">
        <v>11623</v>
      </c>
      <c r="W1007" s="135" t="s">
        <v>3840</v>
      </c>
      <c r="X1007" s="136" t="str">
        <f t="shared" si="52"/>
        <v>11623SIAIL</v>
      </c>
      <c r="Y1007" s="137" t="s">
        <v>3841</v>
      </c>
      <c r="Z1007" s="119" t="s">
        <v>1799</v>
      </c>
      <c r="AA1007" s="119" t="s">
        <v>1800</v>
      </c>
      <c r="AB1007" s="131" t="s">
        <v>3842</v>
      </c>
      <c r="AC1007" s="119" t="s">
        <v>52</v>
      </c>
      <c r="AD1007" s="119" t="s">
        <v>1809</v>
      </c>
      <c r="AE1007" s="119" t="s">
        <v>145</v>
      </c>
      <c r="AF1007" s="119" t="s">
        <v>146</v>
      </c>
      <c r="AG1007" s="119" t="s">
        <v>147</v>
      </c>
      <c r="AH1007" s="119"/>
      <c r="AI1007" s="138" t="s">
        <v>3844</v>
      </c>
      <c r="AJ1007" s="133" t="s">
        <v>124</v>
      </c>
      <c r="AK1007" s="133" t="s">
        <v>123</v>
      </c>
      <c r="AL1007" s="133"/>
      <c r="AM1007" s="133"/>
      <c r="AN1007" s="133" t="s">
        <v>42</v>
      </c>
      <c r="AO1007" s="133" t="s">
        <v>42</v>
      </c>
      <c r="AP1007" s="133" t="s">
        <v>56</v>
      </c>
      <c r="AQ1007" s="133" t="s">
        <v>56</v>
      </c>
      <c r="AR1007" s="137"/>
      <c r="AS1007" s="137"/>
      <c r="AT1007" s="137"/>
      <c r="AU1007" s="133">
        <v>1002274009</v>
      </c>
      <c r="AV1007" s="133" t="s">
        <v>3845</v>
      </c>
      <c r="AW1007" s="133" t="s">
        <v>3846</v>
      </c>
      <c r="AX1007" s="138"/>
      <c r="AY1007" s="138"/>
      <c r="AZ1007" s="138"/>
      <c r="BA1007" s="138"/>
      <c r="BB1007" s="138"/>
      <c r="BC1007" s="300">
        <v>1892063257</v>
      </c>
      <c r="BD1007" s="300" t="s">
        <v>9837</v>
      </c>
      <c r="BE1007" s="138"/>
    </row>
    <row r="1008" spans="1:57" s="140" customFormat="1" ht="12" customHeight="1">
      <c r="A1008" s="119">
        <v>2014</v>
      </c>
      <c r="B1008" s="119" t="s">
        <v>355</v>
      </c>
      <c r="C1008" s="119" t="s">
        <v>3631</v>
      </c>
      <c r="D1008" s="131" t="s">
        <v>43</v>
      </c>
      <c r="E1008" s="131" t="str">
        <f t="shared" si="50"/>
        <v>SIM</v>
      </c>
      <c r="F1008" s="131" t="str">
        <f t="shared" si="51"/>
        <v>SIM</v>
      </c>
      <c r="G1008" s="132">
        <v>42044</v>
      </c>
      <c r="H1008" s="119" t="s">
        <v>87</v>
      </c>
      <c r="I1008" s="119" t="s">
        <v>357</v>
      </c>
      <c r="J1008" s="119">
        <v>192</v>
      </c>
      <c r="K1008" s="119">
        <v>448</v>
      </c>
      <c r="L1008" s="119">
        <v>8</v>
      </c>
      <c r="M1008" s="119">
        <v>8</v>
      </c>
      <c r="N1008" s="119">
        <v>16</v>
      </c>
      <c r="O1008" s="119" t="s">
        <v>46</v>
      </c>
      <c r="P1008" s="119" t="s">
        <v>46</v>
      </c>
      <c r="Q1008" s="133" t="s">
        <v>43</v>
      </c>
      <c r="R1008" s="134" t="s">
        <v>18</v>
      </c>
      <c r="S1008" s="134" t="s">
        <v>8851</v>
      </c>
      <c r="T1008" s="134" t="s">
        <v>63</v>
      </c>
      <c r="U1008" s="119">
        <v>11</v>
      </c>
      <c r="V1008" s="134">
        <v>11300</v>
      </c>
      <c r="W1008" s="135" t="s">
        <v>3700</v>
      </c>
      <c r="X1008" s="136" t="str">
        <f t="shared" si="52"/>
        <v>11300ITANS</v>
      </c>
      <c r="Y1008" s="137" t="s">
        <v>3701</v>
      </c>
      <c r="Z1008" s="119" t="s">
        <v>180</v>
      </c>
      <c r="AA1008" s="119" t="s">
        <v>1198</v>
      </c>
      <c r="AB1008" s="131" t="s">
        <v>3702</v>
      </c>
      <c r="AC1008" s="119" t="s">
        <v>52</v>
      </c>
      <c r="AD1008" s="119" t="s">
        <v>42</v>
      </c>
      <c r="AE1008" s="119" t="s">
        <v>3703</v>
      </c>
      <c r="AF1008" s="119" t="s">
        <v>1443</v>
      </c>
      <c r="AG1008" s="119" t="s">
        <v>311</v>
      </c>
      <c r="AH1008" s="119"/>
      <c r="AI1008" s="138" t="s">
        <v>3704</v>
      </c>
      <c r="AJ1008" s="133" t="s">
        <v>124</v>
      </c>
      <c r="AK1008" s="133" t="s">
        <v>123</v>
      </c>
      <c r="AL1008" s="133"/>
      <c r="AM1008" s="133"/>
      <c r="AN1008" s="133" t="s">
        <v>42</v>
      </c>
      <c r="AO1008" s="133" t="s">
        <v>42</v>
      </c>
      <c r="AP1008" s="133" t="s">
        <v>56</v>
      </c>
      <c r="AQ1008" s="133" t="s">
        <v>56</v>
      </c>
      <c r="AR1008" s="137"/>
      <c r="AS1008" s="137"/>
      <c r="AT1008" s="137"/>
      <c r="AU1008" s="133">
        <v>1002273967</v>
      </c>
      <c r="AV1008" s="133" t="s">
        <v>3705</v>
      </c>
      <c r="AW1008" s="133" t="s">
        <v>3706</v>
      </c>
      <c r="AX1008" s="138"/>
      <c r="AY1008" s="138"/>
      <c r="AZ1008" s="138"/>
      <c r="BA1008" s="138"/>
      <c r="BB1008" s="138"/>
      <c r="BC1008" s="300">
        <v>1892063257</v>
      </c>
      <c r="BD1008" s="300" t="s">
        <v>9838</v>
      </c>
      <c r="BE1008" s="138"/>
    </row>
    <row r="1009" spans="1:57" s="140" customFormat="1" ht="12" customHeight="1">
      <c r="A1009" s="119">
        <v>2014</v>
      </c>
      <c r="B1009" s="119" t="s">
        <v>355</v>
      </c>
      <c r="C1009" s="119" t="s">
        <v>3631</v>
      </c>
      <c r="D1009" s="131">
        <v>5700138427</v>
      </c>
      <c r="E1009" s="131" t="str">
        <f t="shared" si="50"/>
        <v>SIM</v>
      </c>
      <c r="F1009" s="131" t="str">
        <f t="shared" si="51"/>
        <v>SIM</v>
      </c>
      <c r="G1009" s="132">
        <v>41788</v>
      </c>
      <c r="H1009" s="119" t="s">
        <v>87</v>
      </c>
      <c r="I1009" s="119" t="s">
        <v>357</v>
      </c>
      <c r="J1009" s="119">
        <v>192</v>
      </c>
      <c r="K1009" s="119">
        <v>448</v>
      </c>
      <c r="L1009" s="119">
        <v>8</v>
      </c>
      <c r="M1009" s="119">
        <v>8</v>
      </c>
      <c r="N1009" s="119">
        <v>16</v>
      </c>
      <c r="O1009" s="119" t="s">
        <v>46</v>
      </c>
      <c r="P1009" s="119" t="s">
        <v>46</v>
      </c>
      <c r="Q1009" s="133" t="s">
        <v>46</v>
      </c>
      <c r="R1009" s="134" t="s">
        <v>18</v>
      </c>
      <c r="S1009" s="134" t="s">
        <v>8851</v>
      </c>
      <c r="T1009" s="134" t="s">
        <v>63</v>
      </c>
      <c r="U1009" s="119">
        <v>11</v>
      </c>
      <c r="V1009" s="134">
        <v>11381</v>
      </c>
      <c r="W1009" s="135" t="s">
        <v>3749</v>
      </c>
      <c r="X1009" s="136" t="str">
        <f t="shared" si="52"/>
        <v>11381BCAZE</v>
      </c>
      <c r="Y1009" s="137" t="s">
        <v>3750</v>
      </c>
      <c r="Z1009" s="119" t="s">
        <v>294</v>
      </c>
      <c r="AA1009" s="119" t="s">
        <v>295</v>
      </c>
      <c r="AB1009" s="131" t="s">
        <v>3751</v>
      </c>
      <c r="AC1009" s="119" t="s">
        <v>52</v>
      </c>
      <c r="AD1009" s="119" t="s">
        <v>42</v>
      </c>
      <c r="AE1009" s="119" t="s">
        <v>297</v>
      </c>
      <c r="AF1009" s="119" t="s">
        <v>146</v>
      </c>
      <c r="AG1009" s="119" t="s">
        <v>147</v>
      </c>
      <c r="AH1009" s="119"/>
      <c r="AI1009" s="133" t="s">
        <v>160</v>
      </c>
      <c r="AJ1009" s="133" t="s">
        <v>124</v>
      </c>
      <c r="AK1009" s="133" t="s">
        <v>123</v>
      </c>
      <c r="AL1009" s="133"/>
      <c r="AM1009" s="133"/>
      <c r="AN1009" s="133" t="s">
        <v>42</v>
      </c>
      <c r="AO1009" s="133" t="s">
        <v>42</v>
      </c>
      <c r="AP1009" s="133" t="s">
        <v>56</v>
      </c>
      <c r="AQ1009" s="133" t="s">
        <v>56</v>
      </c>
      <c r="AR1009" s="137"/>
      <c r="AS1009" s="137"/>
      <c r="AT1009" s="137"/>
      <c r="AU1009" s="133">
        <v>1002063687</v>
      </c>
      <c r="AV1009" s="133" t="s">
        <v>3752</v>
      </c>
      <c r="AW1009" s="133" t="s">
        <v>3753</v>
      </c>
      <c r="AX1009" s="138"/>
      <c r="AY1009" s="138"/>
      <c r="AZ1009" s="138"/>
      <c r="BA1009" s="138"/>
      <c r="BB1009" s="138"/>
      <c r="BC1009" s="300">
        <v>1892063257</v>
      </c>
      <c r="BD1009" s="300" t="s">
        <v>9839</v>
      </c>
      <c r="BE1009" s="138"/>
    </row>
    <row r="1010" spans="1:57" s="140" customFormat="1" ht="12" customHeight="1">
      <c r="A1010" s="119">
        <v>2014</v>
      </c>
      <c r="B1010" s="119" t="s">
        <v>355</v>
      </c>
      <c r="C1010" s="119" t="s">
        <v>3631</v>
      </c>
      <c r="D1010" s="131" t="s">
        <v>43</v>
      </c>
      <c r="E1010" s="131" t="str">
        <f t="shared" si="50"/>
        <v>SIM</v>
      </c>
      <c r="F1010" s="131" t="str">
        <f t="shared" si="51"/>
        <v>SIM</v>
      </c>
      <c r="G1010" s="132">
        <v>42018</v>
      </c>
      <c r="H1010" s="119" t="s">
        <v>87</v>
      </c>
      <c r="I1010" s="119" t="s">
        <v>357</v>
      </c>
      <c r="J1010" s="119">
        <v>192</v>
      </c>
      <c r="K1010" s="119">
        <v>448</v>
      </c>
      <c r="L1010" s="119">
        <v>8</v>
      </c>
      <c r="M1010" s="119">
        <v>8</v>
      </c>
      <c r="N1010" s="119">
        <v>16</v>
      </c>
      <c r="O1010" s="119" t="s">
        <v>46</v>
      </c>
      <c r="P1010" s="119" t="s">
        <v>46</v>
      </c>
      <c r="Q1010" s="133" t="s">
        <v>43</v>
      </c>
      <c r="R1010" s="134" t="s">
        <v>18</v>
      </c>
      <c r="S1010" s="134" t="s">
        <v>8851</v>
      </c>
      <c r="T1010" s="134" t="s">
        <v>63</v>
      </c>
      <c r="U1010" s="119">
        <v>11</v>
      </c>
      <c r="V1010" s="134">
        <v>11227</v>
      </c>
      <c r="W1010" s="135" t="s">
        <v>3680</v>
      </c>
      <c r="X1010" s="136" t="str">
        <f t="shared" si="52"/>
        <v>11227SSBAA</v>
      </c>
      <c r="Y1010" s="137" t="s">
        <v>3681</v>
      </c>
      <c r="Z1010" s="119" t="s">
        <v>1098</v>
      </c>
      <c r="AA1010" s="119" t="s">
        <v>1099</v>
      </c>
      <c r="AB1010" s="131" t="s">
        <v>3682</v>
      </c>
      <c r="AC1010" s="119" t="s">
        <v>348</v>
      </c>
      <c r="AD1010" s="119" t="s">
        <v>42</v>
      </c>
      <c r="AE1010" s="119" t="s">
        <v>1101</v>
      </c>
      <c r="AF1010" s="119" t="s">
        <v>350</v>
      </c>
      <c r="AG1010" s="119" t="s">
        <v>351</v>
      </c>
      <c r="AH1010" s="119"/>
      <c r="AI1010" s="138" t="s">
        <v>3683</v>
      </c>
      <c r="AJ1010" s="133" t="s">
        <v>124</v>
      </c>
      <c r="AK1010" s="133" t="s">
        <v>123</v>
      </c>
      <c r="AL1010" s="133"/>
      <c r="AM1010" s="133"/>
      <c r="AN1010" s="133" t="s">
        <v>42</v>
      </c>
      <c r="AO1010" s="133" t="s">
        <v>42</v>
      </c>
      <c r="AP1010" s="133" t="s">
        <v>56</v>
      </c>
      <c r="AQ1010" s="133" t="s">
        <v>56</v>
      </c>
      <c r="AR1010" s="137"/>
      <c r="AS1010" s="137"/>
      <c r="AT1010" s="137"/>
      <c r="AU1010" s="133">
        <v>1002098430</v>
      </c>
      <c r="AV1010" s="133" t="s">
        <v>3684</v>
      </c>
      <c r="AW1010" s="133" t="s">
        <v>3685</v>
      </c>
      <c r="AX1010" s="138"/>
      <c r="AY1010" s="138"/>
      <c r="AZ1010" s="138"/>
      <c r="BA1010" s="138"/>
      <c r="BB1010" s="138"/>
      <c r="BC1010" s="300">
        <v>1892063257</v>
      </c>
      <c r="BD1010" s="300" t="s">
        <v>9840</v>
      </c>
      <c r="BE1010" s="138"/>
    </row>
    <row r="1011" spans="1:57" s="140" customFormat="1" ht="12" customHeight="1">
      <c r="A1011" s="119">
        <v>2014</v>
      </c>
      <c r="B1011" s="119" t="s">
        <v>355</v>
      </c>
      <c r="C1011" s="119" t="s">
        <v>3631</v>
      </c>
      <c r="D1011" s="131" t="s">
        <v>43</v>
      </c>
      <c r="E1011" s="131" t="str">
        <f t="shared" si="50"/>
        <v>SIM</v>
      </c>
      <c r="F1011" s="131" t="str">
        <f t="shared" si="51"/>
        <v>SIM</v>
      </c>
      <c r="G1011" s="132">
        <v>42018</v>
      </c>
      <c r="H1011" s="119" t="s">
        <v>87</v>
      </c>
      <c r="I1011" s="119" t="s">
        <v>357</v>
      </c>
      <c r="J1011" s="119">
        <v>192</v>
      </c>
      <c r="K1011" s="119">
        <v>448</v>
      </c>
      <c r="L1011" s="119">
        <v>8</v>
      </c>
      <c r="M1011" s="119">
        <v>8</v>
      </c>
      <c r="N1011" s="119">
        <v>16</v>
      </c>
      <c r="O1011" s="119" t="s">
        <v>46</v>
      </c>
      <c r="P1011" s="119" t="s">
        <v>46</v>
      </c>
      <c r="Q1011" s="133" t="s">
        <v>43</v>
      </c>
      <c r="R1011" s="134" t="s">
        <v>18</v>
      </c>
      <c r="S1011" s="134" t="s">
        <v>8851</v>
      </c>
      <c r="T1011" s="134" t="s">
        <v>63</v>
      </c>
      <c r="U1011" s="119">
        <v>11</v>
      </c>
      <c r="V1011" s="134">
        <v>11227</v>
      </c>
      <c r="W1011" s="135" t="s">
        <v>384</v>
      </c>
      <c r="X1011" s="136" t="str">
        <f t="shared" si="52"/>
        <v>11227SSBAB</v>
      </c>
      <c r="Y1011" s="137" t="s">
        <v>3681</v>
      </c>
      <c r="Z1011" s="119" t="s">
        <v>1098</v>
      </c>
      <c r="AA1011" s="119" t="s">
        <v>1099</v>
      </c>
      <c r="AB1011" s="158" t="s">
        <v>3686</v>
      </c>
      <c r="AC1011" s="138" t="s">
        <v>348</v>
      </c>
      <c r="AD1011" s="138" t="s">
        <v>42</v>
      </c>
      <c r="AE1011" s="119" t="s">
        <v>1101</v>
      </c>
      <c r="AF1011" s="119" t="s">
        <v>350</v>
      </c>
      <c r="AG1011" s="119" t="s">
        <v>351</v>
      </c>
      <c r="AH1011" s="119"/>
      <c r="AI1011" s="138" t="s">
        <v>3683</v>
      </c>
      <c r="AJ1011" s="133" t="s">
        <v>124</v>
      </c>
      <c r="AK1011" s="133" t="s">
        <v>123</v>
      </c>
      <c r="AL1011" s="133"/>
      <c r="AM1011" s="133"/>
      <c r="AN1011" s="133" t="s">
        <v>42</v>
      </c>
      <c r="AO1011" s="133" t="s">
        <v>42</v>
      </c>
      <c r="AP1011" s="133" t="s">
        <v>56</v>
      </c>
      <c r="AQ1011" s="133" t="s">
        <v>56</v>
      </c>
      <c r="AR1011" s="137"/>
      <c r="AS1011" s="137"/>
      <c r="AT1011" s="137"/>
      <c r="AU1011" s="133">
        <v>1002098430</v>
      </c>
      <c r="AV1011" s="133" t="s">
        <v>3684</v>
      </c>
      <c r="AW1011" s="133" t="s">
        <v>3685</v>
      </c>
      <c r="AX1011" s="138"/>
      <c r="AY1011" s="138"/>
      <c r="AZ1011" s="138"/>
      <c r="BA1011" s="138"/>
      <c r="BB1011" s="138"/>
      <c r="BC1011" s="300">
        <v>1892063257</v>
      </c>
      <c r="BD1011" s="300" t="s">
        <v>9841</v>
      </c>
      <c r="BE1011" s="138"/>
    </row>
    <row r="1012" spans="1:57" s="140" customFormat="1" ht="12" customHeight="1">
      <c r="A1012" s="119">
        <v>2014</v>
      </c>
      <c r="B1012" s="119" t="s">
        <v>355</v>
      </c>
      <c r="C1012" s="119" t="s">
        <v>3631</v>
      </c>
      <c r="D1012" s="131" t="s">
        <v>43</v>
      </c>
      <c r="E1012" s="131" t="str">
        <f t="shared" si="50"/>
        <v>SIM</v>
      </c>
      <c r="F1012" s="131" t="str">
        <f t="shared" si="51"/>
        <v>SIM</v>
      </c>
      <c r="G1012" s="132">
        <v>42011</v>
      </c>
      <c r="H1012" s="119" t="s">
        <v>87</v>
      </c>
      <c r="I1012" s="119" t="s">
        <v>357</v>
      </c>
      <c r="J1012" s="119">
        <v>192</v>
      </c>
      <c r="K1012" s="119">
        <v>448</v>
      </c>
      <c r="L1012" s="119">
        <v>8</v>
      </c>
      <c r="M1012" s="119">
        <v>8</v>
      </c>
      <c r="N1012" s="119">
        <v>16</v>
      </c>
      <c r="O1012" s="119" t="s">
        <v>46</v>
      </c>
      <c r="P1012" s="119" t="s">
        <v>46</v>
      </c>
      <c r="Q1012" s="133" t="s">
        <v>43</v>
      </c>
      <c r="R1012" s="134" t="s">
        <v>18</v>
      </c>
      <c r="S1012" s="134" t="s">
        <v>8851</v>
      </c>
      <c r="T1012" s="134" t="s">
        <v>63</v>
      </c>
      <c r="U1012" s="119">
        <v>17</v>
      </c>
      <c r="V1012" s="134">
        <v>11060</v>
      </c>
      <c r="W1012" s="135" t="s">
        <v>3654</v>
      </c>
      <c r="X1012" s="136" t="str">
        <f t="shared" si="52"/>
        <v>11060PTBYU</v>
      </c>
      <c r="Y1012" s="137" t="s">
        <v>3655</v>
      </c>
      <c r="Z1012" s="119" t="s">
        <v>3656</v>
      </c>
      <c r="AA1012" s="119" t="s">
        <v>663</v>
      </c>
      <c r="AB1012" s="131" t="s">
        <v>3657</v>
      </c>
      <c r="AC1012" s="119" t="s">
        <v>52</v>
      </c>
      <c r="AD1012" s="119" t="s">
        <v>3658</v>
      </c>
      <c r="AE1012" s="119" t="s">
        <v>605</v>
      </c>
      <c r="AF1012" s="119" t="s">
        <v>98</v>
      </c>
      <c r="AG1012" s="119" t="s">
        <v>99</v>
      </c>
      <c r="AH1012" s="119"/>
      <c r="AI1012" s="138" t="s">
        <v>3659</v>
      </c>
      <c r="AJ1012" s="133" t="s">
        <v>58</v>
      </c>
      <c r="AK1012" s="133" t="s">
        <v>57</v>
      </c>
      <c r="AL1012" s="133"/>
      <c r="AM1012" s="133"/>
      <c r="AN1012" s="133" t="s">
        <v>42</v>
      </c>
      <c r="AO1012" s="133" t="s">
        <v>42</v>
      </c>
      <c r="AP1012" s="133" t="s">
        <v>56</v>
      </c>
      <c r="AQ1012" s="133" t="s">
        <v>56</v>
      </c>
      <c r="AR1012" s="137"/>
      <c r="AS1012" s="137"/>
      <c r="AT1012" s="137"/>
      <c r="AU1012" s="133">
        <v>1002709137</v>
      </c>
      <c r="AV1012" s="133" t="s">
        <v>3660</v>
      </c>
      <c r="AW1012" s="133" t="s">
        <v>3661</v>
      </c>
      <c r="AX1012" s="138"/>
      <c r="AY1012" s="138"/>
      <c r="AZ1012" s="138"/>
      <c r="BA1012" s="138"/>
      <c r="BB1012" s="138"/>
      <c r="BC1012" s="300">
        <v>1892063257</v>
      </c>
      <c r="BD1012" s="300" t="s">
        <v>9842</v>
      </c>
      <c r="BE1012" s="138"/>
    </row>
    <row r="1013" spans="1:57" s="140" customFormat="1" ht="12" customHeight="1">
      <c r="A1013" s="119">
        <v>2014</v>
      </c>
      <c r="B1013" s="119" t="s">
        <v>355</v>
      </c>
      <c r="C1013" s="119" t="s">
        <v>3631</v>
      </c>
      <c r="D1013" s="131">
        <v>5700138442</v>
      </c>
      <c r="E1013" s="131" t="str">
        <f t="shared" si="50"/>
        <v>SIM</v>
      </c>
      <c r="F1013" s="131" t="str">
        <f t="shared" si="51"/>
        <v>SIM</v>
      </c>
      <c r="G1013" s="132">
        <v>42090</v>
      </c>
      <c r="H1013" s="119" t="s">
        <v>87</v>
      </c>
      <c r="I1013" s="119" t="s">
        <v>357</v>
      </c>
      <c r="J1013" s="119">
        <v>192</v>
      </c>
      <c r="K1013" s="119">
        <v>448</v>
      </c>
      <c r="L1013" s="119">
        <v>8</v>
      </c>
      <c r="M1013" s="119">
        <v>8</v>
      </c>
      <c r="N1013" s="119">
        <v>16</v>
      </c>
      <c r="O1013" s="119" t="s">
        <v>46</v>
      </c>
      <c r="P1013" s="119" t="s">
        <v>46</v>
      </c>
      <c r="Q1013" s="133" t="s">
        <v>46</v>
      </c>
      <c r="R1013" s="134" t="s">
        <v>18</v>
      </c>
      <c r="S1013" s="134" t="s">
        <v>8851</v>
      </c>
      <c r="T1013" s="134" t="s">
        <v>63</v>
      </c>
      <c r="U1013" s="119">
        <v>11</v>
      </c>
      <c r="V1013" s="134">
        <v>11176</v>
      </c>
      <c r="W1013" s="135" t="s">
        <v>3675</v>
      </c>
      <c r="X1013" s="136" t="str">
        <f t="shared" si="52"/>
        <v>11176CIBZE</v>
      </c>
      <c r="Y1013" s="137" t="s">
        <v>3676</v>
      </c>
      <c r="Z1013" s="119" t="s">
        <v>497</v>
      </c>
      <c r="AA1013" s="119" t="s">
        <v>498</v>
      </c>
      <c r="AB1013" s="131" t="s">
        <v>3677</v>
      </c>
      <c r="AC1013" s="133" t="s">
        <v>87</v>
      </c>
      <c r="AD1013" s="133" t="s">
        <v>42</v>
      </c>
      <c r="AE1013" s="133" t="s">
        <v>514</v>
      </c>
      <c r="AF1013" s="133" t="s">
        <v>398</v>
      </c>
      <c r="AG1013" s="133" t="s">
        <v>3666</v>
      </c>
      <c r="AH1013" s="133"/>
      <c r="AI1013" s="133" t="s">
        <v>400</v>
      </c>
      <c r="AJ1013" s="133" t="s">
        <v>124</v>
      </c>
      <c r="AK1013" s="133" t="s">
        <v>123</v>
      </c>
      <c r="AL1013" s="133"/>
      <c r="AM1013" s="133"/>
      <c r="AN1013" s="133" t="s">
        <v>42</v>
      </c>
      <c r="AO1013" s="133" t="s">
        <v>42</v>
      </c>
      <c r="AP1013" s="133" t="s">
        <v>56</v>
      </c>
      <c r="AQ1013" s="133" t="s">
        <v>56</v>
      </c>
      <c r="AR1013" s="137"/>
      <c r="AS1013" s="137"/>
      <c r="AT1013" s="137"/>
      <c r="AU1013" s="160">
        <v>1002098448</v>
      </c>
      <c r="AV1013" s="133" t="s">
        <v>3678</v>
      </c>
      <c r="AW1013" s="133" t="s">
        <v>3679</v>
      </c>
      <c r="AX1013" s="138"/>
      <c r="AY1013" s="138"/>
      <c r="AZ1013" s="138"/>
      <c r="BA1013" s="138"/>
      <c r="BB1013" s="138"/>
      <c r="BC1013" s="300">
        <v>1892063257</v>
      </c>
      <c r="BD1013" s="300" t="s">
        <v>9843</v>
      </c>
      <c r="BE1013" s="138"/>
    </row>
    <row r="1014" spans="1:57" s="140" customFormat="1" ht="12" customHeight="1">
      <c r="A1014" s="119">
        <v>2014</v>
      </c>
      <c r="B1014" s="119" t="s">
        <v>355</v>
      </c>
      <c r="C1014" s="119" t="s">
        <v>3631</v>
      </c>
      <c r="D1014" s="131">
        <v>5700138469</v>
      </c>
      <c r="E1014" s="131" t="str">
        <f t="shared" si="50"/>
        <v>SIM</v>
      </c>
      <c r="F1014" s="131" t="str">
        <f t="shared" si="51"/>
        <v>SIM</v>
      </c>
      <c r="G1014" s="132">
        <v>41880</v>
      </c>
      <c r="H1014" s="119" t="s">
        <v>87</v>
      </c>
      <c r="I1014" s="119" t="s">
        <v>357</v>
      </c>
      <c r="J1014" s="119">
        <v>192</v>
      </c>
      <c r="K1014" s="119">
        <v>448</v>
      </c>
      <c r="L1014" s="119">
        <v>8</v>
      </c>
      <c r="M1014" s="119">
        <v>8</v>
      </c>
      <c r="N1014" s="119">
        <v>16</v>
      </c>
      <c r="O1014" s="119" t="s">
        <v>46</v>
      </c>
      <c r="P1014" s="119" t="s">
        <v>46</v>
      </c>
      <c r="Q1014" s="133" t="s">
        <v>46</v>
      </c>
      <c r="R1014" s="134" t="s">
        <v>18</v>
      </c>
      <c r="S1014" s="134" t="s">
        <v>8851</v>
      </c>
      <c r="T1014" s="134" t="s">
        <v>63</v>
      </c>
      <c r="U1014" s="119">
        <v>15</v>
      </c>
      <c r="V1014" s="134">
        <v>11609</v>
      </c>
      <c r="W1014" s="135" t="s">
        <v>3833</v>
      </c>
      <c r="X1014" s="136" t="str">
        <f t="shared" si="52"/>
        <v>11609EDCAE</v>
      </c>
      <c r="Y1014" s="137" t="s">
        <v>3834</v>
      </c>
      <c r="Z1014" s="119" t="s">
        <v>703</v>
      </c>
      <c r="AA1014" s="119" t="s">
        <v>3835</v>
      </c>
      <c r="AB1014" s="131" t="s">
        <v>3836</v>
      </c>
      <c r="AC1014" s="119" t="s">
        <v>87</v>
      </c>
      <c r="AD1014" s="119" t="s">
        <v>3837</v>
      </c>
      <c r="AE1014" s="119" t="s">
        <v>3564</v>
      </c>
      <c r="AF1014" s="119" t="s">
        <v>89</v>
      </c>
      <c r="AG1014" s="119" t="s">
        <v>90</v>
      </c>
      <c r="AH1014" s="119"/>
      <c r="AI1014" s="133" t="s">
        <v>3637</v>
      </c>
      <c r="AJ1014" s="133" t="s">
        <v>58</v>
      </c>
      <c r="AK1014" s="133" t="s">
        <v>57</v>
      </c>
      <c r="AL1014" s="133"/>
      <c r="AM1014" s="133"/>
      <c r="AN1014" s="133" t="s">
        <v>42</v>
      </c>
      <c r="AO1014" s="133" t="s">
        <v>42</v>
      </c>
      <c r="AP1014" s="133" t="s">
        <v>56</v>
      </c>
      <c r="AQ1014" s="133" t="s">
        <v>56</v>
      </c>
      <c r="AR1014" s="137"/>
      <c r="AS1014" s="137"/>
      <c r="AT1014" s="137"/>
      <c r="AU1014" s="160">
        <v>1003664102</v>
      </c>
      <c r="AV1014" s="133" t="s">
        <v>3838</v>
      </c>
      <c r="AW1014" s="133" t="s">
        <v>3839</v>
      </c>
      <c r="AX1014" s="138"/>
      <c r="AY1014" s="138"/>
      <c r="AZ1014" s="138"/>
      <c r="BA1014" s="138"/>
      <c r="BB1014" s="138"/>
      <c r="BC1014" s="300">
        <v>1892063257</v>
      </c>
      <c r="BD1014" s="300" t="s">
        <v>9844</v>
      </c>
      <c r="BE1014" s="138"/>
    </row>
    <row r="1015" spans="1:57" s="140" customFormat="1" ht="12" customHeight="1">
      <c r="A1015" s="119">
        <v>2014</v>
      </c>
      <c r="B1015" s="119" t="s">
        <v>355</v>
      </c>
      <c r="C1015" s="119" t="s">
        <v>3631</v>
      </c>
      <c r="D1015" s="131">
        <v>5700180706</v>
      </c>
      <c r="E1015" s="131" t="str">
        <f t="shared" si="50"/>
        <v>SIM</v>
      </c>
      <c r="F1015" s="131" t="str">
        <f t="shared" si="51"/>
        <v>SIM</v>
      </c>
      <c r="G1015" s="132">
        <v>41953</v>
      </c>
      <c r="H1015" s="119" t="s">
        <v>87</v>
      </c>
      <c r="I1015" s="119" t="s">
        <v>357</v>
      </c>
      <c r="J1015" s="119">
        <v>192</v>
      </c>
      <c r="K1015" s="119">
        <v>448</v>
      </c>
      <c r="L1015" s="119">
        <v>8</v>
      </c>
      <c r="M1015" s="119">
        <v>8</v>
      </c>
      <c r="N1015" s="119">
        <v>16</v>
      </c>
      <c r="O1015" s="119" t="s">
        <v>46</v>
      </c>
      <c r="P1015" s="119" t="s">
        <v>46</v>
      </c>
      <c r="Q1015" s="133" t="s">
        <v>46</v>
      </c>
      <c r="R1015" s="134" t="s">
        <v>18</v>
      </c>
      <c r="S1015" s="134" t="s">
        <v>8851</v>
      </c>
      <c r="T1015" s="134" t="s">
        <v>63</v>
      </c>
      <c r="U1015" s="119">
        <v>19</v>
      </c>
      <c r="V1015" s="134" t="s">
        <v>3783</v>
      </c>
      <c r="W1015" s="135" t="s">
        <v>242</v>
      </c>
      <c r="X1015" s="136" t="str">
        <f t="shared" si="52"/>
        <v>11474STCBA</v>
      </c>
      <c r="Y1015" s="137" t="s">
        <v>3784</v>
      </c>
      <c r="Z1015" s="119" t="s">
        <v>1595</v>
      </c>
      <c r="AA1015" s="119" t="s">
        <v>3785</v>
      </c>
      <c r="AB1015" s="131" t="s">
        <v>3786</v>
      </c>
      <c r="AC1015" s="119" t="s">
        <v>87</v>
      </c>
      <c r="AD1015" s="119" t="s">
        <v>3787</v>
      </c>
      <c r="AE1015" s="119" t="s">
        <v>1598</v>
      </c>
      <c r="AF1015" s="119" t="s">
        <v>89</v>
      </c>
      <c r="AG1015" s="119" t="s">
        <v>90</v>
      </c>
      <c r="AH1015" s="119"/>
      <c r="AI1015" s="119" t="s">
        <v>364</v>
      </c>
      <c r="AJ1015" s="133" t="s">
        <v>58</v>
      </c>
      <c r="AK1015" s="133" t="s">
        <v>57</v>
      </c>
      <c r="AL1015" s="133"/>
      <c r="AM1015" s="133"/>
      <c r="AN1015" s="133" t="s">
        <v>42</v>
      </c>
      <c r="AO1015" s="133" t="s">
        <v>42</v>
      </c>
      <c r="AP1015" s="133" t="s">
        <v>56</v>
      </c>
      <c r="AQ1015" s="133" t="s">
        <v>56</v>
      </c>
      <c r="AR1015" s="137"/>
      <c r="AS1015" s="137"/>
      <c r="AT1015" s="137"/>
      <c r="AU1015" s="210">
        <v>1003665664</v>
      </c>
      <c r="AV1015" s="133" t="s">
        <v>1380</v>
      </c>
      <c r="AW1015" s="133" t="s">
        <v>1381</v>
      </c>
      <c r="AX1015" s="138"/>
      <c r="AY1015" s="138"/>
      <c r="AZ1015" s="138"/>
      <c r="BA1015" s="138"/>
      <c r="BB1015" s="138"/>
      <c r="BC1015" s="300">
        <v>1892063257</v>
      </c>
      <c r="BD1015" s="300" t="s">
        <v>9845</v>
      </c>
      <c r="BE1015" s="138"/>
    </row>
    <row r="1016" spans="1:57" s="140" customFormat="1" ht="12" customHeight="1">
      <c r="A1016" s="119">
        <v>2014</v>
      </c>
      <c r="B1016" s="119" t="s">
        <v>355</v>
      </c>
      <c r="C1016" s="119" t="s">
        <v>3631</v>
      </c>
      <c r="D1016" s="131">
        <v>5700180707</v>
      </c>
      <c r="E1016" s="131" t="str">
        <f t="shared" si="50"/>
        <v>SIM</v>
      </c>
      <c r="F1016" s="131" t="str">
        <f t="shared" si="51"/>
        <v>SIM</v>
      </c>
      <c r="G1016" s="132">
        <v>41953</v>
      </c>
      <c r="H1016" s="119" t="s">
        <v>87</v>
      </c>
      <c r="I1016" s="119" t="s">
        <v>357</v>
      </c>
      <c r="J1016" s="119">
        <v>192</v>
      </c>
      <c r="K1016" s="119">
        <v>448</v>
      </c>
      <c r="L1016" s="119">
        <v>8</v>
      </c>
      <c r="M1016" s="119">
        <v>8</v>
      </c>
      <c r="N1016" s="119">
        <v>16</v>
      </c>
      <c r="O1016" s="119" t="s">
        <v>46</v>
      </c>
      <c r="P1016" s="119" t="s">
        <v>46</v>
      </c>
      <c r="Q1016" s="133" t="s">
        <v>46</v>
      </c>
      <c r="R1016" s="134" t="s">
        <v>18</v>
      </c>
      <c r="S1016" s="134" t="s">
        <v>8851</v>
      </c>
      <c r="T1016" s="134" t="s">
        <v>63</v>
      </c>
      <c r="U1016" s="119">
        <v>19</v>
      </c>
      <c r="V1016" s="134" t="s">
        <v>3783</v>
      </c>
      <c r="W1016" s="135" t="s">
        <v>2589</v>
      </c>
      <c r="X1016" s="136" t="str">
        <f t="shared" si="52"/>
        <v>11474STCBB</v>
      </c>
      <c r="Y1016" s="137" t="s">
        <v>3788</v>
      </c>
      <c r="Z1016" s="119" t="s">
        <v>1595</v>
      </c>
      <c r="AA1016" s="119" t="s">
        <v>3785</v>
      </c>
      <c r="AB1016" s="131" t="s">
        <v>3789</v>
      </c>
      <c r="AC1016" s="119" t="s">
        <v>87</v>
      </c>
      <c r="AD1016" s="119" t="s">
        <v>3787</v>
      </c>
      <c r="AE1016" s="119" t="s">
        <v>1598</v>
      </c>
      <c r="AF1016" s="119" t="s">
        <v>89</v>
      </c>
      <c r="AG1016" s="119" t="s">
        <v>90</v>
      </c>
      <c r="AH1016" s="119"/>
      <c r="AI1016" s="119" t="s">
        <v>364</v>
      </c>
      <c r="AJ1016" s="133" t="s">
        <v>58</v>
      </c>
      <c r="AK1016" s="133" t="s">
        <v>57</v>
      </c>
      <c r="AL1016" s="133"/>
      <c r="AM1016" s="133"/>
      <c r="AN1016" s="133" t="s">
        <v>42</v>
      </c>
      <c r="AO1016" s="133" t="s">
        <v>42</v>
      </c>
      <c r="AP1016" s="133" t="s">
        <v>56</v>
      </c>
      <c r="AQ1016" s="133" t="s">
        <v>56</v>
      </c>
      <c r="AR1016" s="137"/>
      <c r="AS1016" s="137"/>
      <c r="AT1016" s="137"/>
      <c r="AU1016" s="162">
        <v>1003666288</v>
      </c>
      <c r="AV1016" s="133" t="s">
        <v>1380</v>
      </c>
      <c r="AW1016" s="133" t="s">
        <v>1381</v>
      </c>
      <c r="AX1016" s="138"/>
      <c r="AY1016" s="138"/>
      <c r="AZ1016" s="138"/>
      <c r="BA1016" s="138"/>
      <c r="BB1016" s="138"/>
      <c r="BC1016" s="300">
        <v>1892063257</v>
      </c>
      <c r="BD1016" s="300" t="s">
        <v>9846</v>
      </c>
      <c r="BE1016" s="138"/>
    </row>
    <row r="1017" spans="1:57" s="140" customFormat="1" ht="12" customHeight="1">
      <c r="A1017" s="119">
        <v>2014</v>
      </c>
      <c r="B1017" s="119" t="s">
        <v>355</v>
      </c>
      <c r="C1017" s="119" t="s">
        <v>3631</v>
      </c>
      <c r="D1017" s="131">
        <v>5700138463</v>
      </c>
      <c r="E1017" s="131" t="str">
        <f t="shared" si="50"/>
        <v>SIM</v>
      </c>
      <c r="F1017" s="131" t="str">
        <f t="shared" si="51"/>
        <v>SIM</v>
      </c>
      <c r="G1017" s="132">
        <v>41936</v>
      </c>
      <c r="H1017" s="119" t="s">
        <v>87</v>
      </c>
      <c r="I1017" s="119" t="s">
        <v>357</v>
      </c>
      <c r="J1017" s="119">
        <v>192</v>
      </c>
      <c r="K1017" s="119">
        <v>448</v>
      </c>
      <c r="L1017" s="119">
        <v>8</v>
      </c>
      <c r="M1017" s="119">
        <v>8</v>
      </c>
      <c r="N1017" s="119">
        <v>16</v>
      </c>
      <c r="O1017" s="119" t="s">
        <v>46</v>
      </c>
      <c r="P1017" s="119" t="s">
        <v>46</v>
      </c>
      <c r="Q1017" s="133" t="s">
        <v>46</v>
      </c>
      <c r="R1017" s="134" t="s">
        <v>18</v>
      </c>
      <c r="S1017" s="134" t="s">
        <v>8851</v>
      </c>
      <c r="T1017" s="134" t="s">
        <v>63</v>
      </c>
      <c r="U1017" s="119">
        <v>15</v>
      </c>
      <c r="V1017" s="134">
        <v>11609</v>
      </c>
      <c r="W1017" s="135" t="s">
        <v>903</v>
      </c>
      <c r="X1017" s="136" t="str">
        <f t="shared" si="52"/>
        <v>11609CRCRZ</v>
      </c>
      <c r="Y1017" s="137" t="s">
        <v>10750</v>
      </c>
      <c r="Z1017" s="119" t="s">
        <v>703</v>
      </c>
      <c r="AA1017" s="119" t="s">
        <v>3829</v>
      </c>
      <c r="AB1017" s="131" t="s">
        <v>3830</v>
      </c>
      <c r="AC1017" s="119" t="s">
        <v>87</v>
      </c>
      <c r="AD1017" s="119" t="s">
        <v>42</v>
      </c>
      <c r="AE1017" s="119" t="s">
        <v>1143</v>
      </c>
      <c r="AF1017" s="119" t="s">
        <v>109</v>
      </c>
      <c r="AG1017" s="119" t="s">
        <v>3831</v>
      </c>
      <c r="AH1017" s="119"/>
      <c r="AI1017" s="133" t="s">
        <v>3832</v>
      </c>
      <c r="AJ1017" s="133" t="s">
        <v>58</v>
      </c>
      <c r="AK1017" s="133" t="s">
        <v>57</v>
      </c>
      <c r="AL1017" s="133"/>
      <c r="AM1017" s="133"/>
      <c r="AN1017" s="133" t="s">
        <v>42</v>
      </c>
      <c r="AO1017" s="133" t="s">
        <v>42</v>
      </c>
      <c r="AP1017" s="133" t="s">
        <v>56</v>
      </c>
      <c r="AQ1017" s="133" t="s">
        <v>56</v>
      </c>
      <c r="AR1017" s="137"/>
      <c r="AS1017" s="137"/>
      <c r="AT1017" s="137"/>
      <c r="AU1017" s="133">
        <v>1003674159</v>
      </c>
      <c r="AV1017" s="133" t="s">
        <v>907</v>
      </c>
      <c r="AW1017" s="133" t="s">
        <v>908</v>
      </c>
      <c r="AX1017" s="138"/>
      <c r="AY1017" s="138"/>
      <c r="AZ1017" s="138"/>
      <c r="BA1017" s="138"/>
      <c r="BB1017" s="138"/>
      <c r="BC1017" s="300">
        <v>1892063257</v>
      </c>
      <c r="BD1017" s="300" t="s">
        <v>9847</v>
      </c>
      <c r="BE1017" s="138"/>
    </row>
    <row r="1018" spans="1:57" s="140" customFormat="1" ht="12" customHeight="1">
      <c r="A1018" s="119">
        <v>2014</v>
      </c>
      <c r="B1018" s="119" t="s">
        <v>355</v>
      </c>
      <c r="C1018" s="119" t="s">
        <v>3631</v>
      </c>
      <c r="D1018" s="131">
        <v>5700142403</v>
      </c>
      <c r="E1018" s="131" t="str">
        <f t="shared" si="50"/>
        <v>SIM</v>
      </c>
      <c r="F1018" s="131" t="str">
        <f t="shared" si="51"/>
        <v>SIM</v>
      </c>
      <c r="G1018" s="132">
        <v>41865</v>
      </c>
      <c r="H1018" s="119" t="s">
        <v>87</v>
      </c>
      <c r="I1018" s="119" t="s">
        <v>357</v>
      </c>
      <c r="J1018" s="119">
        <v>192</v>
      </c>
      <c r="K1018" s="119">
        <v>448</v>
      </c>
      <c r="L1018" s="119">
        <v>8</v>
      </c>
      <c r="M1018" s="119">
        <v>8</v>
      </c>
      <c r="N1018" s="119">
        <v>16</v>
      </c>
      <c r="O1018" s="119" t="s">
        <v>43</v>
      </c>
      <c r="P1018" s="119" t="s">
        <v>43</v>
      </c>
      <c r="Q1018" s="133" t="s">
        <v>46</v>
      </c>
      <c r="R1018" s="134" t="s">
        <v>18</v>
      </c>
      <c r="S1018" s="134" t="s">
        <v>8851</v>
      </c>
      <c r="T1018" s="134" t="s">
        <v>63</v>
      </c>
      <c r="U1018" s="119">
        <v>19</v>
      </c>
      <c r="V1018" s="134">
        <v>11006</v>
      </c>
      <c r="W1018" s="135" t="s">
        <v>3632</v>
      </c>
      <c r="X1018" s="136" t="str">
        <f t="shared" si="52"/>
        <v>11006BSDEX</v>
      </c>
      <c r="Y1018" s="137" t="s">
        <v>3633</v>
      </c>
      <c r="Z1018" s="119" t="s">
        <v>3634</v>
      </c>
      <c r="AA1018" s="119" t="s">
        <v>181</v>
      </c>
      <c r="AB1018" s="131" t="s">
        <v>3635</v>
      </c>
      <c r="AC1018" s="119" t="s">
        <v>87</v>
      </c>
      <c r="AD1018" s="119" t="s">
        <v>3636</v>
      </c>
      <c r="AE1018" s="119" t="s">
        <v>88</v>
      </c>
      <c r="AF1018" s="119" t="s">
        <v>89</v>
      </c>
      <c r="AG1018" s="119" t="s">
        <v>90</v>
      </c>
      <c r="AH1018" s="119"/>
      <c r="AI1018" s="119" t="s">
        <v>3637</v>
      </c>
      <c r="AJ1018" s="133" t="s">
        <v>58</v>
      </c>
      <c r="AK1018" s="133" t="s">
        <v>57</v>
      </c>
      <c r="AL1018" s="133"/>
      <c r="AM1018" s="133"/>
      <c r="AN1018" s="133" t="s">
        <v>42</v>
      </c>
      <c r="AO1018" s="133" t="s">
        <v>42</v>
      </c>
      <c r="AP1018" s="133" t="s">
        <v>56</v>
      </c>
      <c r="AQ1018" s="133" t="s">
        <v>56</v>
      </c>
      <c r="AR1018" s="137"/>
      <c r="AS1018" s="137"/>
      <c r="AT1018" s="137"/>
      <c r="AU1018" s="133">
        <v>1003665311</v>
      </c>
      <c r="AV1018" s="133" t="s">
        <v>3638</v>
      </c>
      <c r="AW1018" s="133" t="s">
        <v>3639</v>
      </c>
      <c r="AX1018" s="138"/>
      <c r="AY1018" s="138"/>
      <c r="AZ1018" s="138"/>
      <c r="BA1018" s="138"/>
      <c r="BB1018" s="138"/>
      <c r="BC1018" s="300">
        <v>1892063257</v>
      </c>
      <c r="BD1018" s="300" t="s">
        <v>9848</v>
      </c>
      <c r="BE1018" s="138"/>
    </row>
    <row r="1019" spans="1:57" s="140" customFormat="1" ht="12" customHeight="1">
      <c r="A1019" s="119">
        <v>2014</v>
      </c>
      <c r="B1019" s="119" t="s">
        <v>355</v>
      </c>
      <c r="C1019" s="119" t="s">
        <v>3631</v>
      </c>
      <c r="D1019" s="131" t="s">
        <v>43</v>
      </c>
      <c r="E1019" s="131" t="str">
        <f t="shared" si="50"/>
        <v>SIM</v>
      </c>
      <c r="F1019" s="131" t="str">
        <f t="shared" si="51"/>
        <v>SIM</v>
      </c>
      <c r="G1019" s="132">
        <v>42059</v>
      </c>
      <c r="H1019" s="119" t="s">
        <v>87</v>
      </c>
      <c r="I1019" s="119" t="s">
        <v>357</v>
      </c>
      <c r="J1019" s="119">
        <v>192</v>
      </c>
      <c r="K1019" s="119">
        <v>448</v>
      </c>
      <c r="L1019" s="119">
        <v>8</v>
      </c>
      <c r="M1019" s="119">
        <v>8</v>
      </c>
      <c r="N1019" s="119">
        <v>16</v>
      </c>
      <c r="O1019" s="119" t="s">
        <v>46</v>
      </c>
      <c r="P1019" s="119" t="s">
        <v>46</v>
      </c>
      <c r="Q1019" s="133" t="s">
        <v>43</v>
      </c>
      <c r="R1019" s="134" t="s">
        <v>18</v>
      </c>
      <c r="S1019" s="134" t="s">
        <v>8851</v>
      </c>
      <c r="T1019" s="134" t="s">
        <v>63</v>
      </c>
      <c r="U1019" s="119">
        <v>19</v>
      </c>
      <c r="V1019" s="134">
        <v>11047</v>
      </c>
      <c r="W1019" s="135" t="s">
        <v>3646</v>
      </c>
      <c r="X1019" s="136" t="str">
        <f t="shared" si="52"/>
        <v>11047DCEQQ</v>
      </c>
      <c r="Y1019" s="137" t="s">
        <v>3647</v>
      </c>
      <c r="Z1019" s="119" t="s">
        <v>3648</v>
      </c>
      <c r="AA1019" s="119" t="s">
        <v>715</v>
      </c>
      <c r="AB1019" s="131" t="s">
        <v>3649</v>
      </c>
      <c r="AC1019" s="119" t="s">
        <v>87</v>
      </c>
      <c r="AD1019" s="119" t="s">
        <v>42</v>
      </c>
      <c r="AE1019" s="119" t="s">
        <v>3650</v>
      </c>
      <c r="AF1019" s="119" t="s">
        <v>487</v>
      </c>
      <c r="AG1019" s="119" t="s">
        <v>486</v>
      </c>
      <c r="AH1019" s="119"/>
      <c r="AI1019" s="138" t="s">
        <v>3651</v>
      </c>
      <c r="AJ1019" s="133" t="s">
        <v>58</v>
      </c>
      <c r="AK1019" s="133" t="s">
        <v>57</v>
      </c>
      <c r="AL1019" s="133"/>
      <c r="AM1019" s="133"/>
      <c r="AN1019" s="133" t="s">
        <v>42</v>
      </c>
      <c r="AO1019" s="133" t="s">
        <v>42</v>
      </c>
      <c r="AP1019" s="133" t="s">
        <v>56</v>
      </c>
      <c r="AQ1019" s="133" t="s">
        <v>56</v>
      </c>
      <c r="AR1019" s="137"/>
      <c r="AS1019" s="137"/>
      <c r="AT1019" s="137"/>
      <c r="AU1019" s="145">
        <v>1003673969</v>
      </c>
      <c r="AV1019" s="133" t="s">
        <v>3652</v>
      </c>
      <c r="AW1019" s="133" t="s">
        <v>3653</v>
      </c>
      <c r="AX1019" s="138"/>
      <c r="AY1019" s="138"/>
      <c r="AZ1019" s="138"/>
      <c r="BA1019" s="138"/>
      <c r="BB1019" s="138"/>
      <c r="BC1019" s="300">
        <v>1892063257</v>
      </c>
      <c r="BD1019" s="300" t="s">
        <v>9849</v>
      </c>
      <c r="BE1019" s="138"/>
    </row>
    <row r="1020" spans="1:57" s="140" customFormat="1" ht="12" customHeight="1">
      <c r="A1020" s="119">
        <v>2014</v>
      </c>
      <c r="B1020" s="119" t="s">
        <v>355</v>
      </c>
      <c r="C1020" s="119" t="s">
        <v>3631</v>
      </c>
      <c r="D1020" s="131" t="s">
        <v>43</v>
      </c>
      <c r="E1020" s="131" t="str">
        <f t="shared" si="50"/>
        <v>SIM</v>
      </c>
      <c r="F1020" s="131" t="str">
        <f t="shared" si="51"/>
        <v>SIM</v>
      </c>
      <c r="G1020" s="132">
        <v>42041</v>
      </c>
      <c r="H1020" s="119" t="s">
        <v>87</v>
      </c>
      <c r="I1020" s="119" t="s">
        <v>357</v>
      </c>
      <c r="J1020" s="119">
        <v>192</v>
      </c>
      <c r="K1020" s="119">
        <v>448</v>
      </c>
      <c r="L1020" s="119">
        <v>8</v>
      </c>
      <c r="M1020" s="119">
        <v>8</v>
      </c>
      <c r="N1020" s="119">
        <v>16</v>
      </c>
      <c r="O1020" s="119" t="s">
        <v>46</v>
      </c>
      <c r="P1020" s="119" t="s">
        <v>46</v>
      </c>
      <c r="Q1020" s="133" t="s">
        <v>43</v>
      </c>
      <c r="R1020" s="134" t="s">
        <v>18</v>
      </c>
      <c r="S1020" s="134" t="s">
        <v>8851</v>
      </c>
      <c r="T1020" s="134" t="s">
        <v>63</v>
      </c>
      <c r="U1020" s="119">
        <v>17</v>
      </c>
      <c r="V1020" s="134">
        <v>11234</v>
      </c>
      <c r="W1020" s="135" t="s">
        <v>3687</v>
      </c>
      <c r="X1020" s="136" t="str">
        <f t="shared" si="52"/>
        <v>11234NGGSL</v>
      </c>
      <c r="Y1020" s="205" t="s">
        <v>3688</v>
      </c>
      <c r="Z1020" s="119" t="s">
        <v>3689</v>
      </c>
      <c r="AA1020" s="119" t="s">
        <v>3690</v>
      </c>
      <c r="AB1020" s="131" t="s">
        <v>3691</v>
      </c>
      <c r="AC1020" s="119" t="s">
        <v>52</v>
      </c>
      <c r="AD1020" s="119" t="s">
        <v>3692</v>
      </c>
      <c r="AE1020" s="119" t="s">
        <v>2404</v>
      </c>
      <c r="AF1020" s="119" t="s">
        <v>98</v>
      </c>
      <c r="AG1020" s="119" t="s">
        <v>99</v>
      </c>
      <c r="AH1020" s="119"/>
      <c r="AI1020" s="138" t="s">
        <v>3659</v>
      </c>
      <c r="AJ1020" s="133" t="s">
        <v>58</v>
      </c>
      <c r="AK1020" s="133" t="s">
        <v>57</v>
      </c>
      <c r="AL1020" s="133"/>
      <c r="AM1020" s="133"/>
      <c r="AN1020" s="133" t="s">
        <v>42</v>
      </c>
      <c r="AO1020" s="133" t="s">
        <v>42</v>
      </c>
      <c r="AP1020" s="133" t="s">
        <v>56</v>
      </c>
      <c r="AQ1020" s="133" t="s">
        <v>56</v>
      </c>
      <c r="AR1020" s="137"/>
      <c r="AS1020" s="137"/>
      <c r="AT1020" s="137"/>
      <c r="AU1020" s="133">
        <v>1003667802</v>
      </c>
      <c r="AV1020" s="133" t="s">
        <v>3693</v>
      </c>
      <c r="AW1020" s="133" t="s">
        <v>3694</v>
      </c>
      <c r="AX1020" s="138"/>
      <c r="AY1020" s="138"/>
      <c r="AZ1020" s="138"/>
      <c r="BA1020" s="138"/>
      <c r="BB1020" s="138"/>
      <c r="BC1020" s="300">
        <v>1892063257</v>
      </c>
      <c r="BD1020" s="300" t="s">
        <v>9850</v>
      </c>
      <c r="BE1020" s="138"/>
    </row>
    <row r="1021" spans="1:57" s="140" customFormat="1" ht="12" customHeight="1">
      <c r="A1021" s="119">
        <v>2014</v>
      </c>
      <c r="B1021" s="119" t="s">
        <v>355</v>
      </c>
      <c r="C1021" s="119" t="s">
        <v>3631</v>
      </c>
      <c r="D1021" s="131" t="s">
        <v>43</v>
      </c>
      <c r="E1021" s="131" t="str">
        <f t="shared" si="50"/>
        <v>SIM</v>
      </c>
      <c r="F1021" s="131" t="str">
        <f t="shared" si="51"/>
        <v>SIM</v>
      </c>
      <c r="G1021" s="132">
        <v>42025</v>
      </c>
      <c r="H1021" s="119" t="s">
        <v>87</v>
      </c>
      <c r="I1021" s="119" t="s">
        <v>357</v>
      </c>
      <c r="J1021" s="119">
        <v>192</v>
      </c>
      <c r="K1021" s="119">
        <v>448</v>
      </c>
      <c r="L1021" s="119">
        <v>8</v>
      </c>
      <c r="M1021" s="119">
        <v>8</v>
      </c>
      <c r="N1021" s="119">
        <v>16</v>
      </c>
      <c r="O1021" s="119" t="s">
        <v>46</v>
      </c>
      <c r="P1021" s="119" t="s">
        <v>46</v>
      </c>
      <c r="Q1021" s="133" t="s">
        <v>43</v>
      </c>
      <c r="R1021" s="134" t="s">
        <v>18</v>
      </c>
      <c r="S1021" s="134" t="s">
        <v>8851</v>
      </c>
      <c r="T1021" s="134" t="s">
        <v>63</v>
      </c>
      <c r="U1021" s="119">
        <v>11</v>
      </c>
      <c r="V1021" s="134">
        <v>11892</v>
      </c>
      <c r="W1021" s="135" t="s">
        <v>3847</v>
      </c>
      <c r="X1021" s="136" t="str">
        <f t="shared" si="52"/>
        <v>11892GRKHZ</v>
      </c>
      <c r="Y1021" s="137" t="s">
        <v>3848</v>
      </c>
      <c r="Z1021" s="119" t="s">
        <v>1930</v>
      </c>
      <c r="AA1021" s="119" t="s">
        <v>3234</v>
      </c>
      <c r="AB1021" s="131" t="s">
        <v>3849</v>
      </c>
      <c r="AC1021" s="119" t="s">
        <v>87</v>
      </c>
      <c r="AD1021" s="119" t="s">
        <v>42</v>
      </c>
      <c r="AE1021" s="119" t="s">
        <v>3850</v>
      </c>
      <c r="AF1021" s="119" t="s">
        <v>3238</v>
      </c>
      <c r="AG1021" s="119" t="s">
        <v>3237</v>
      </c>
      <c r="AH1021" s="119"/>
      <c r="AI1021" s="138" t="s">
        <v>3851</v>
      </c>
      <c r="AJ1021" s="133" t="s">
        <v>124</v>
      </c>
      <c r="AK1021" s="133" t="s">
        <v>123</v>
      </c>
      <c r="AL1021" s="133"/>
      <c r="AM1021" s="133"/>
      <c r="AN1021" s="133" t="s">
        <v>42</v>
      </c>
      <c r="AO1021" s="133" t="s">
        <v>42</v>
      </c>
      <c r="AP1021" s="133" t="s">
        <v>56</v>
      </c>
      <c r="AQ1021" s="133" t="s">
        <v>56</v>
      </c>
      <c r="AR1021" s="137"/>
      <c r="AS1021" s="137"/>
      <c r="AT1021" s="137"/>
      <c r="AU1021" s="133">
        <v>1002273940</v>
      </c>
      <c r="AV1021" s="133" t="s">
        <v>3852</v>
      </c>
      <c r="AW1021" s="133" t="s">
        <v>3853</v>
      </c>
      <c r="AX1021" s="138"/>
      <c r="AY1021" s="138"/>
      <c r="AZ1021" s="138"/>
      <c r="BA1021" s="138"/>
      <c r="BB1021" s="138"/>
      <c r="BC1021" s="300">
        <v>1892063257</v>
      </c>
      <c r="BD1021" s="300" t="s">
        <v>9851</v>
      </c>
      <c r="BE1021" s="138"/>
    </row>
    <row r="1022" spans="1:57" s="140" customFormat="1" ht="12" customHeight="1">
      <c r="A1022" s="119">
        <v>2014</v>
      </c>
      <c r="B1022" s="119" t="s">
        <v>355</v>
      </c>
      <c r="C1022" s="119" t="s">
        <v>3631</v>
      </c>
      <c r="D1022" s="131">
        <v>5700138466</v>
      </c>
      <c r="E1022" s="131" t="str">
        <f t="shared" si="50"/>
        <v>SIM</v>
      </c>
      <c r="F1022" s="131" t="str">
        <f t="shared" si="51"/>
        <v>SIM</v>
      </c>
      <c r="G1022" s="132">
        <v>41820</v>
      </c>
      <c r="H1022" s="119" t="s">
        <v>87</v>
      </c>
      <c r="I1022" s="119" t="s">
        <v>357</v>
      </c>
      <c r="J1022" s="119">
        <v>192</v>
      </c>
      <c r="K1022" s="119">
        <v>448</v>
      </c>
      <c r="L1022" s="119">
        <v>8</v>
      </c>
      <c r="M1022" s="119">
        <v>8</v>
      </c>
      <c r="N1022" s="119">
        <v>16</v>
      </c>
      <c r="O1022" s="119" t="s">
        <v>46</v>
      </c>
      <c r="P1022" s="119" t="s">
        <v>46</v>
      </c>
      <c r="Q1022" s="133" t="s">
        <v>46</v>
      </c>
      <c r="R1022" s="134" t="s">
        <v>18</v>
      </c>
      <c r="S1022" s="134" t="s">
        <v>8851</v>
      </c>
      <c r="T1022" s="134" t="s">
        <v>63</v>
      </c>
      <c r="U1022" s="119">
        <v>11</v>
      </c>
      <c r="V1022" s="134">
        <v>11326</v>
      </c>
      <c r="W1022" s="135" t="s">
        <v>3715</v>
      </c>
      <c r="X1022" s="136" t="str">
        <f t="shared" si="52"/>
        <v>11326VIMZT</v>
      </c>
      <c r="Y1022" s="162" t="s">
        <v>10919</v>
      </c>
      <c r="Z1022" s="119" t="s">
        <v>555</v>
      </c>
      <c r="AA1022" s="119" t="s">
        <v>556</v>
      </c>
      <c r="AB1022" s="131" t="s">
        <v>3716</v>
      </c>
      <c r="AC1022" s="119" t="s">
        <v>348</v>
      </c>
      <c r="AD1022" s="119" t="s">
        <v>42</v>
      </c>
      <c r="AE1022" s="119" t="s">
        <v>558</v>
      </c>
      <c r="AF1022" s="119" t="s">
        <v>350</v>
      </c>
      <c r="AG1022" s="119" t="s">
        <v>351</v>
      </c>
      <c r="AH1022" s="119"/>
      <c r="AI1022" s="133" t="s">
        <v>559</v>
      </c>
      <c r="AJ1022" s="133" t="s">
        <v>124</v>
      </c>
      <c r="AK1022" s="133" t="s">
        <v>123</v>
      </c>
      <c r="AL1022" s="133"/>
      <c r="AM1022" s="133"/>
      <c r="AN1022" s="133" t="s">
        <v>42</v>
      </c>
      <c r="AO1022" s="133" t="s">
        <v>125</v>
      </c>
      <c r="AP1022" s="133" t="s">
        <v>56</v>
      </c>
      <c r="AQ1022" s="133" t="s">
        <v>56</v>
      </c>
      <c r="AR1022" s="137"/>
      <c r="AS1022" s="137"/>
      <c r="AT1022" s="137"/>
      <c r="AU1022" s="133">
        <v>1003671923</v>
      </c>
      <c r="AV1022" s="133" t="s">
        <v>3717</v>
      </c>
      <c r="AW1022" s="133" t="s">
        <v>3718</v>
      </c>
      <c r="AX1022" s="138"/>
      <c r="AY1022" s="138"/>
      <c r="AZ1022" s="138"/>
      <c r="BA1022" s="138"/>
      <c r="BB1022" s="138"/>
      <c r="BC1022" s="300">
        <v>1892063257</v>
      </c>
      <c r="BD1022" s="300" t="s">
        <v>9852</v>
      </c>
      <c r="BE1022" s="138"/>
    </row>
    <row r="1023" spans="1:57" s="140" customFormat="1" ht="12" customHeight="1">
      <c r="A1023" s="119">
        <v>2014</v>
      </c>
      <c r="B1023" s="119" t="s">
        <v>355</v>
      </c>
      <c r="C1023" s="119" t="s">
        <v>3631</v>
      </c>
      <c r="D1023" s="131" t="s">
        <v>43</v>
      </c>
      <c r="E1023" s="131" t="str">
        <f t="shared" si="50"/>
        <v>SIM</v>
      </c>
      <c r="F1023" s="131" t="str">
        <f t="shared" si="51"/>
        <v>SIM</v>
      </c>
      <c r="G1023" s="132">
        <v>42003</v>
      </c>
      <c r="H1023" s="119" t="s">
        <v>87</v>
      </c>
      <c r="I1023" s="119" t="s">
        <v>357</v>
      </c>
      <c r="J1023" s="119">
        <v>192</v>
      </c>
      <c r="K1023" s="119">
        <v>448</v>
      </c>
      <c r="L1023" s="119">
        <v>8</v>
      </c>
      <c r="M1023" s="119">
        <v>8</v>
      </c>
      <c r="N1023" s="119">
        <v>16</v>
      </c>
      <c r="O1023" s="119" t="s">
        <v>46</v>
      </c>
      <c r="P1023" s="119" t="s">
        <v>46</v>
      </c>
      <c r="Q1023" s="133" t="s">
        <v>43</v>
      </c>
      <c r="R1023" s="134" t="s">
        <v>18</v>
      </c>
      <c r="S1023" s="134" t="s">
        <v>8851</v>
      </c>
      <c r="T1023" s="134" t="s">
        <v>63</v>
      </c>
      <c r="U1023" s="119">
        <v>17</v>
      </c>
      <c r="V1023" s="134">
        <v>11562</v>
      </c>
      <c r="W1023" s="135" t="s">
        <v>3808</v>
      </c>
      <c r="X1023" s="136" t="str">
        <f t="shared" si="52"/>
        <v>11562MCONT</v>
      </c>
      <c r="Y1023" s="137" t="s">
        <v>3809</v>
      </c>
      <c r="Z1023" s="119" t="s">
        <v>638</v>
      </c>
      <c r="AA1023" s="119" t="s">
        <v>831</v>
      </c>
      <c r="AB1023" s="131" t="s">
        <v>3810</v>
      </c>
      <c r="AC1023" s="119" t="s">
        <v>52</v>
      </c>
      <c r="AD1023" s="119" t="s">
        <v>42</v>
      </c>
      <c r="AE1023" s="119" t="s">
        <v>3403</v>
      </c>
      <c r="AF1023" s="119" t="s">
        <v>98</v>
      </c>
      <c r="AG1023" s="119" t="s">
        <v>99</v>
      </c>
      <c r="AH1023" s="119"/>
      <c r="AI1023" s="138" t="s">
        <v>3659</v>
      </c>
      <c r="AJ1023" s="133" t="s">
        <v>58</v>
      </c>
      <c r="AK1023" s="133" t="s">
        <v>57</v>
      </c>
      <c r="AL1023" s="133"/>
      <c r="AM1023" s="133"/>
      <c r="AN1023" s="133" t="s">
        <v>42</v>
      </c>
      <c r="AO1023" s="133" t="s">
        <v>42</v>
      </c>
      <c r="AP1023" s="133" t="s">
        <v>56</v>
      </c>
      <c r="AQ1023" s="133" t="s">
        <v>56</v>
      </c>
      <c r="AR1023" s="137"/>
      <c r="AS1023" s="137"/>
      <c r="AT1023" s="137"/>
      <c r="AU1023" s="145">
        <v>1003672431</v>
      </c>
      <c r="AV1023" s="133" t="s">
        <v>3811</v>
      </c>
      <c r="AW1023" s="133" t="s">
        <v>3812</v>
      </c>
      <c r="AX1023" s="138"/>
      <c r="AY1023" s="138"/>
      <c r="AZ1023" s="138"/>
      <c r="BA1023" s="138"/>
      <c r="BB1023" s="138"/>
      <c r="BC1023" s="300">
        <v>1892063257</v>
      </c>
      <c r="BD1023" s="300" t="s">
        <v>9853</v>
      </c>
      <c r="BE1023" s="138"/>
    </row>
    <row r="1024" spans="1:57" s="140" customFormat="1" ht="12" customHeight="1">
      <c r="A1024" s="119">
        <v>2014</v>
      </c>
      <c r="B1024" s="119" t="s">
        <v>355</v>
      </c>
      <c r="C1024" s="119" t="s">
        <v>3631</v>
      </c>
      <c r="D1024" s="131">
        <v>5700138448</v>
      </c>
      <c r="E1024" s="131" t="str">
        <f t="shared" si="50"/>
        <v>SIM</v>
      </c>
      <c r="F1024" s="131" t="str">
        <f t="shared" si="51"/>
        <v>SIM</v>
      </c>
      <c r="G1024" s="132">
        <v>41851</v>
      </c>
      <c r="H1024" s="119" t="s">
        <v>87</v>
      </c>
      <c r="I1024" s="119" t="s">
        <v>357</v>
      </c>
      <c r="J1024" s="119">
        <v>192</v>
      </c>
      <c r="K1024" s="119">
        <v>448</v>
      </c>
      <c r="L1024" s="119">
        <v>8</v>
      </c>
      <c r="M1024" s="119">
        <v>8</v>
      </c>
      <c r="N1024" s="119">
        <v>16</v>
      </c>
      <c r="O1024" s="119" t="s">
        <v>46</v>
      </c>
      <c r="P1024" s="119" t="s">
        <v>46</v>
      </c>
      <c r="Q1024" s="133" t="s">
        <v>46</v>
      </c>
      <c r="R1024" s="134" t="s">
        <v>18</v>
      </c>
      <c r="S1024" s="134" t="s">
        <v>8851</v>
      </c>
      <c r="T1024" s="134" t="s">
        <v>63</v>
      </c>
      <c r="U1024" s="119">
        <v>11</v>
      </c>
      <c r="V1024" s="134">
        <v>11071</v>
      </c>
      <c r="W1024" s="135" t="s">
        <v>3662</v>
      </c>
      <c r="X1024" s="136" t="str">
        <f t="shared" si="52"/>
        <v>11071BAOTX</v>
      </c>
      <c r="Y1024" s="137" t="s">
        <v>3663</v>
      </c>
      <c r="Z1024" s="119" t="s">
        <v>394</v>
      </c>
      <c r="AA1024" s="119" t="s">
        <v>1675</v>
      </c>
      <c r="AB1024" s="131" t="s">
        <v>3664</v>
      </c>
      <c r="AC1024" s="119" t="s">
        <v>87</v>
      </c>
      <c r="AD1024" s="119" t="s">
        <v>42</v>
      </c>
      <c r="AE1024" s="119" t="s">
        <v>3665</v>
      </c>
      <c r="AF1024" s="119" t="s">
        <v>398</v>
      </c>
      <c r="AG1024" s="119" t="s">
        <v>3666</v>
      </c>
      <c r="AH1024" s="119"/>
      <c r="AI1024" s="133" t="s">
        <v>400</v>
      </c>
      <c r="AJ1024" s="133" t="s">
        <v>123</v>
      </c>
      <c r="AK1024" s="133" t="s">
        <v>124</v>
      </c>
      <c r="AL1024" s="133"/>
      <c r="AM1024" s="133"/>
      <c r="AN1024" s="133" t="s">
        <v>42</v>
      </c>
      <c r="AO1024" s="133" t="s">
        <v>42</v>
      </c>
      <c r="AP1024" s="133" t="s">
        <v>56</v>
      </c>
      <c r="AQ1024" s="133" t="s">
        <v>56</v>
      </c>
      <c r="AR1024" s="137"/>
      <c r="AS1024" s="137"/>
      <c r="AT1024" s="137"/>
      <c r="AU1024" s="133">
        <v>1002065086</v>
      </c>
      <c r="AV1024" s="133" t="s">
        <v>3667</v>
      </c>
      <c r="AW1024" s="133" t="s">
        <v>3668</v>
      </c>
      <c r="AX1024" s="138"/>
      <c r="AY1024" s="138"/>
      <c r="AZ1024" s="138"/>
      <c r="BA1024" s="138"/>
      <c r="BB1024" s="138"/>
      <c r="BC1024" s="300">
        <v>1892063257</v>
      </c>
      <c r="BD1024" s="300" t="s">
        <v>9854</v>
      </c>
      <c r="BE1024" s="138"/>
    </row>
    <row r="1025" spans="1:57" s="140" customFormat="1" ht="12" customHeight="1">
      <c r="A1025" s="119">
        <v>2014</v>
      </c>
      <c r="B1025" s="119" t="s">
        <v>355</v>
      </c>
      <c r="C1025" s="119" t="s">
        <v>3631</v>
      </c>
      <c r="D1025" s="131" t="s">
        <v>43</v>
      </c>
      <c r="E1025" s="131" t="str">
        <f t="shared" si="50"/>
        <v>SIM</v>
      </c>
      <c r="F1025" s="131" t="str">
        <f t="shared" si="51"/>
        <v>SIM</v>
      </c>
      <c r="G1025" s="132">
        <v>41957</v>
      </c>
      <c r="H1025" s="119" t="s">
        <v>87</v>
      </c>
      <c r="I1025" s="119" t="s">
        <v>357</v>
      </c>
      <c r="J1025" s="119">
        <v>192</v>
      </c>
      <c r="K1025" s="119">
        <v>448</v>
      </c>
      <c r="L1025" s="119">
        <v>8</v>
      </c>
      <c r="M1025" s="119">
        <v>8</v>
      </c>
      <c r="N1025" s="119">
        <v>16</v>
      </c>
      <c r="O1025" s="119" t="s">
        <v>46</v>
      </c>
      <c r="P1025" s="119" t="s">
        <v>46</v>
      </c>
      <c r="Q1025" s="133" t="s">
        <v>46</v>
      </c>
      <c r="R1025" s="134" t="s">
        <v>18</v>
      </c>
      <c r="S1025" s="134" t="s">
        <v>8851</v>
      </c>
      <c r="T1025" s="134" t="s">
        <v>63</v>
      </c>
      <c r="U1025" s="119">
        <v>19</v>
      </c>
      <c r="V1025" s="134">
        <v>11553</v>
      </c>
      <c r="W1025" s="135" t="s">
        <v>3795</v>
      </c>
      <c r="X1025" s="136" t="str">
        <f t="shared" si="52"/>
        <v>11553CSPCL</v>
      </c>
      <c r="Y1025" s="137" t="s">
        <v>3796</v>
      </c>
      <c r="Z1025" s="119" t="s">
        <v>3797</v>
      </c>
      <c r="AA1025" s="119" t="s">
        <v>697</v>
      </c>
      <c r="AB1025" s="131" t="s">
        <v>3798</v>
      </c>
      <c r="AC1025" s="119" t="s">
        <v>87</v>
      </c>
      <c r="AD1025" s="119" t="s">
        <v>42</v>
      </c>
      <c r="AE1025" s="119" t="s">
        <v>3799</v>
      </c>
      <c r="AF1025" s="119" t="s">
        <v>89</v>
      </c>
      <c r="AG1025" s="119" t="s">
        <v>90</v>
      </c>
      <c r="AH1025" s="119"/>
      <c r="AI1025" s="133" t="s">
        <v>1030</v>
      </c>
      <c r="AJ1025" s="133" t="s">
        <v>58</v>
      </c>
      <c r="AK1025" s="133" t="s">
        <v>57</v>
      </c>
      <c r="AL1025" s="133"/>
      <c r="AM1025" s="133"/>
      <c r="AN1025" s="133" t="s">
        <v>42</v>
      </c>
      <c r="AO1025" s="133" t="s">
        <v>125</v>
      </c>
      <c r="AP1025" s="133" t="s">
        <v>56</v>
      </c>
      <c r="AQ1025" s="133" t="s">
        <v>56</v>
      </c>
      <c r="AR1025" s="137"/>
      <c r="AS1025" s="137"/>
      <c r="AT1025" s="137"/>
      <c r="AU1025" s="145">
        <v>1003672032</v>
      </c>
      <c r="AV1025" s="133" t="s">
        <v>3800</v>
      </c>
      <c r="AW1025" s="133" t="s">
        <v>3801</v>
      </c>
      <c r="AX1025" s="138"/>
      <c r="AY1025" s="138"/>
      <c r="AZ1025" s="138"/>
      <c r="BA1025" s="138"/>
      <c r="BB1025" s="138"/>
      <c r="BC1025" s="300">
        <v>1892063257</v>
      </c>
      <c r="BD1025" s="300" t="s">
        <v>9855</v>
      </c>
      <c r="BE1025" s="138"/>
    </row>
    <row r="1026" spans="1:57" s="140" customFormat="1" ht="12" customHeight="1">
      <c r="A1026" s="119">
        <v>2014</v>
      </c>
      <c r="B1026" s="119" t="s">
        <v>355</v>
      </c>
      <c r="C1026" s="119" t="s">
        <v>3631</v>
      </c>
      <c r="D1026" s="131">
        <v>5700219247</v>
      </c>
      <c r="E1026" s="131" t="str">
        <f t="shared" si="50"/>
        <v>SIM</v>
      </c>
      <c r="F1026" s="131" t="str">
        <f t="shared" si="51"/>
        <v>SIM</v>
      </c>
      <c r="G1026" s="132">
        <v>42023</v>
      </c>
      <c r="H1026" s="119" t="s">
        <v>87</v>
      </c>
      <c r="I1026" s="119" t="s">
        <v>357</v>
      </c>
      <c r="J1026" s="119">
        <v>192</v>
      </c>
      <c r="K1026" s="119">
        <v>448</v>
      </c>
      <c r="L1026" s="119">
        <v>8</v>
      </c>
      <c r="M1026" s="119">
        <v>8</v>
      </c>
      <c r="N1026" s="119">
        <v>16</v>
      </c>
      <c r="O1026" s="119" t="s">
        <v>46</v>
      </c>
      <c r="P1026" s="119" t="s">
        <v>46</v>
      </c>
      <c r="Q1026" s="133" t="s">
        <v>46</v>
      </c>
      <c r="R1026" s="134" t="s">
        <v>18</v>
      </c>
      <c r="S1026" s="134" t="s">
        <v>8851</v>
      </c>
      <c r="T1026" s="134" t="s">
        <v>63</v>
      </c>
      <c r="U1026" s="119">
        <v>19</v>
      </c>
      <c r="V1026" s="134">
        <v>11553</v>
      </c>
      <c r="W1026" s="135" t="s">
        <v>3802</v>
      </c>
      <c r="X1026" s="136" t="str">
        <f t="shared" si="52"/>
        <v>11553CSPCM</v>
      </c>
      <c r="Y1026" s="137" t="s">
        <v>3803</v>
      </c>
      <c r="Z1026" s="119" t="s">
        <v>3797</v>
      </c>
      <c r="AA1026" s="119" t="s">
        <v>697</v>
      </c>
      <c r="AB1026" s="131" t="s">
        <v>3804</v>
      </c>
      <c r="AC1026" s="119" t="s">
        <v>87</v>
      </c>
      <c r="AD1026" s="119" t="s">
        <v>42</v>
      </c>
      <c r="AE1026" s="119" t="s">
        <v>3799</v>
      </c>
      <c r="AF1026" s="119" t="s">
        <v>89</v>
      </c>
      <c r="AG1026" s="119" t="s">
        <v>90</v>
      </c>
      <c r="AH1026" s="119"/>
      <c r="AI1026" s="133" t="s">
        <v>1030</v>
      </c>
      <c r="AJ1026" s="133" t="s">
        <v>58</v>
      </c>
      <c r="AK1026" s="133" t="s">
        <v>57</v>
      </c>
      <c r="AL1026" s="133"/>
      <c r="AM1026" s="133"/>
      <c r="AN1026" s="133" t="s">
        <v>42</v>
      </c>
      <c r="AO1026" s="133" t="s">
        <v>125</v>
      </c>
      <c r="AP1026" s="133" t="s">
        <v>56</v>
      </c>
      <c r="AQ1026" s="133" t="s">
        <v>56</v>
      </c>
      <c r="AR1026" s="137"/>
      <c r="AS1026" s="137"/>
      <c r="AT1026" s="137" t="s">
        <v>3805</v>
      </c>
      <c r="AU1026" s="145">
        <v>1003672059</v>
      </c>
      <c r="AV1026" s="133" t="s">
        <v>3806</v>
      </c>
      <c r="AW1026" s="133" t="s">
        <v>3807</v>
      </c>
      <c r="AX1026" s="138"/>
      <c r="AY1026" s="138"/>
      <c r="AZ1026" s="138"/>
      <c r="BA1026" s="138"/>
      <c r="BB1026" s="138"/>
      <c r="BC1026" s="300">
        <v>1892063257</v>
      </c>
      <c r="BD1026" s="300" t="s">
        <v>9856</v>
      </c>
      <c r="BE1026" s="138"/>
    </row>
    <row r="1027" spans="1:57" s="140" customFormat="1" ht="12" customHeight="1">
      <c r="A1027" s="119">
        <v>2014</v>
      </c>
      <c r="B1027" s="119" t="s">
        <v>355</v>
      </c>
      <c r="C1027" s="119" t="s">
        <v>3631</v>
      </c>
      <c r="D1027" s="131">
        <v>5700219244</v>
      </c>
      <c r="E1027" s="131" t="str">
        <f t="shared" si="50"/>
        <v>SIM</v>
      </c>
      <c r="F1027" s="131" t="str">
        <f t="shared" si="51"/>
        <v>SIM</v>
      </c>
      <c r="G1027" s="132">
        <v>41939</v>
      </c>
      <c r="H1027" s="119" t="s">
        <v>87</v>
      </c>
      <c r="I1027" s="119" t="s">
        <v>357</v>
      </c>
      <c r="J1027" s="119">
        <v>192</v>
      </c>
      <c r="K1027" s="119">
        <v>448</v>
      </c>
      <c r="L1027" s="119">
        <v>8</v>
      </c>
      <c r="M1027" s="119">
        <v>8</v>
      </c>
      <c r="N1027" s="119">
        <v>16</v>
      </c>
      <c r="O1027" s="119" t="s">
        <v>43</v>
      </c>
      <c r="P1027" s="119" t="s">
        <v>43</v>
      </c>
      <c r="Q1027" s="133" t="s">
        <v>46</v>
      </c>
      <c r="R1027" s="134" t="s">
        <v>18</v>
      </c>
      <c r="S1027" s="134" t="s">
        <v>8851</v>
      </c>
      <c r="T1027" s="134" t="s">
        <v>63</v>
      </c>
      <c r="U1027" s="119">
        <v>18</v>
      </c>
      <c r="V1027" s="134">
        <v>11037</v>
      </c>
      <c r="W1027" s="135" t="s">
        <v>3640</v>
      </c>
      <c r="X1027" s="136" t="str">
        <f t="shared" si="52"/>
        <v>11037ESPRJ</v>
      </c>
      <c r="Y1027" s="61" t="s">
        <v>3641</v>
      </c>
      <c r="Z1027" s="119" t="s">
        <v>369</v>
      </c>
      <c r="AA1027" s="119" t="s">
        <v>3642</v>
      </c>
      <c r="AB1027" s="131" t="s">
        <v>3643</v>
      </c>
      <c r="AC1027" s="119" t="s">
        <v>52</v>
      </c>
      <c r="AD1027" s="119" t="s">
        <v>3644</v>
      </c>
      <c r="AE1027" s="119" t="s">
        <v>371</v>
      </c>
      <c r="AF1027" s="119" t="s">
        <v>54</v>
      </c>
      <c r="AG1027" s="119" t="s">
        <v>55</v>
      </c>
      <c r="AH1027" s="119"/>
      <c r="AI1027" s="133" t="s">
        <v>3645</v>
      </c>
      <c r="AJ1027" s="133" t="s">
        <v>57</v>
      </c>
      <c r="AK1027" s="133" t="s">
        <v>58</v>
      </c>
      <c r="AL1027" s="133"/>
      <c r="AM1027" s="133"/>
      <c r="AN1027" s="133" t="s">
        <v>42</v>
      </c>
      <c r="AO1027" s="133" t="s">
        <v>125</v>
      </c>
      <c r="AP1027" s="133" t="s">
        <v>56</v>
      </c>
      <c r="AQ1027" s="133" t="s">
        <v>56</v>
      </c>
      <c r="AR1027" s="137"/>
      <c r="AS1027" s="137"/>
      <c r="AT1027" s="137"/>
      <c r="AU1027" s="145">
        <v>1003674299</v>
      </c>
      <c r="AV1027" s="133" t="s">
        <v>382</v>
      </c>
      <c r="AW1027" s="133" t="s">
        <v>383</v>
      </c>
      <c r="AX1027" s="138"/>
      <c r="AY1027" s="138"/>
      <c r="AZ1027" s="138"/>
      <c r="BA1027" s="138"/>
      <c r="BB1027" s="138"/>
      <c r="BC1027" s="300">
        <v>1892063257</v>
      </c>
      <c r="BD1027" s="300" t="s">
        <v>9857</v>
      </c>
      <c r="BE1027" s="138"/>
    </row>
    <row r="1028" spans="1:57" s="140" customFormat="1" ht="12" customHeight="1">
      <c r="A1028" s="119">
        <v>2014</v>
      </c>
      <c r="B1028" s="119" t="s">
        <v>355</v>
      </c>
      <c r="C1028" s="119" t="s">
        <v>3631</v>
      </c>
      <c r="D1028" s="131" t="s">
        <v>43</v>
      </c>
      <c r="E1028" s="131" t="str">
        <f t="shared" si="50"/>
        <v>SIM</v>
      </c>
      <c r="F1028" s="131" t="str">
        <f t="shared" si="51"/>
        <v>SIM</v>
      </c>
      <c r="G1028" s="132">
        <v>41956</v>
      </c>
      <c r="H1028" s="119" t="s">
        <v>87</v>
      </c>
      <c r="I1028" s="119" t="s">
        <v>357</v>
      </c>
      <c r="J1028" s="119">
        <v>192</v>
      </c>
      <c r="K1028" s="119">
        <v>448</v>
      </c>
      <c r="L1028" s="119">
        <v>8</v>
      </c>
      <c r="M1028" s="119">
        <v>8</v>
      </c>
      <c r="N1028" s="119">
        <v>16</v>
      </c>
      <c r="O1028" s="119" t="s">
        <v>46</v>
      </c>
      <c r="P1028" s="119" t="s">
        <v>46</v>
      </c>
      <c r="Q1028" s="133" t="s">
        <v>43</v>
      </c>
      <c r="R1028" s="134" t="s">
        <v>18</v>
      </c>
      <c r="S1028" s="134" t="s">
        <v>8851</v>
      </c>
      <c r="T1028" s="134" t="s">
        <v>63</v>
      </c>
      <c r="U1028" s="119">
        <v>19</v>
      </c>
      <c r="V1028" s="134">
        <v>11383</v>
      </c>
      <c r="W1028" s="135" t="s">
        <v>3754</v>
      </c>
      <c r="X1028" s="136" t="str">
        <f t="shared" si="52"/>
        <v>11383PJPTN</v>
      </c>
      <c r="Y1028" s="137" t="s">
        <v>10765</v>
      </c>
      <c r="Z1028" s="119" t="s">
        <v>1483</v>
      </c>
      <c r="AA1028" s="119" t="s">
        <v>619</v>
      </c>
      <c r="AB1028" s="131" t="s">
        <v>3755</v>
      </c>
      <c r="AC1028" s="119" t="s">
        <v>348</v>
      </c>
      <c r="AD1028" s="119" t="s">
        <v>42</v>
      </c>
      <c r="AE1028" s="119" t="s">
        <v>1485</v>
      </c>
      <c r="AF1028" s="119" t="s">
        <v>1018</v>
      </c>
      <c r="AG1028" s="119" t="s">
        <v>1019</v>
      </c>
      <c r="AH1028" s="119"/>
      <c r="AI1028" s="133" t="s">
        <v>3712</v>
      </c>
      <c r="AJ1028" s="133" t="s">
        <v>58</v>
      </c>
      <c r="AK1028" s="133" t="s">
        <v>57</v>
      </c>
      <c r="AL1028" s="133"/>
      <c r="AM1028" s="133"/>
      <c r="AN1028" s="133" t="s">
        <v>42</v>
      </c>
      <c r="AO1028" s="133" t="s">
        <v>125</v>
      </c>
      <c r="AP1028" s="133" t="s">
        <v>56</v>
      </c>
      <c r="AQ1028" s="133" t="s">
        <v>56</v>
      </c>
      <c r="AR1028" s="137"/>
      <c r="AS1028" s="137"/>
      <c r="AT1028" s="137"/>
      <c r="AU1028" s="133">
        <v>1003675015</v>
      </c>
      <c r="AV1028" s="133" t="s">
        <v>3756</v>
      </c>
      <c r="AW1028" s="133" t="s">
        <v>3757</v>
      </c>
      <c r="AX1028" s="138"/>
      <c r="AY1028" s="138"/>
      <c r="AZ1028" s="138"/>
      <c r="BA1028" s="138"/>
      <c r="BB1028" s="138"/>
      <c r="BC1028" s="300">
        <v>1892063257</v>
      </c>
      <c r="BD1028" s="300" t="s">
        <v>9858</v>
      </c>
      <c r="BE1028" s="138"/>
    </row>
    <row r="1029" spans="1:57" s="140" customFormat="1" ht="12" customHeight="1">
      <c r="A1029" s="119">
        <v>2014</v>
      </c>
      <c r="B1029" s="119" t="s">
        <v>355</v>
      </c>
      <c r="C1029" s="119" t="s">
        <v>3631</v>
      </c>
      <c r="D1029" s="131">
        <v>5700180705</v>
      </c>
      <c r="E1029" s="131" t="str">
        <f t="shared" si="50"/>
        <v/>
      </c>
      <c r="F1029" s="131" t="str">
        <f t="shared" si="51"/>
        <v/>
      </c>
      <c r="G1029" s="132"/>
      <c r="H1029" s="119" t="s">
        <v>87</v>
      </c>
      <c r="I1029" s="119" t="s">
        <v>357</v>
      </c>
      <c r="J1029" s="119">
        <v>192</v>
      </c>
      <c r="K1029" s="119">
        <v>448</v>
      </c>
      <c r="L1029" s="119">
        <v>8</v>
      </c>
      <c r="M1029" s="119">
        <v>8</v>
      </c>
      <c r="N1029" s="119">
        <v>16</v>
      </c>
      <c r="O1029" s="119" t="s">
        <v>43</v>
      </c>
      <c r="P1029" s="119" t="s">
        <v>43</v>
      </c>
      <c r="Q1029" s="133" t="s">
        <v>46</v>
      </c>
      <c r="R1029" s="134" t="s">
        <v>18</v>
      </c>
      <c r="S1029" s="134" t="s">
        <v>8851</v>
      </c>
      <c r="T1029" s="134" t="s">
        <v>63</v>
      </c>
      <c r="U1029" s="119">
        <v>15</v>
      </c>
      <c r="V1029" s="134">
        <v>11301</v>
      </c>
      <c r="W1029" s="135" t="s">
        <v>3707</v>
      </c>
      <c r="X1029" s="136" t="str">
        <f t="shared" si="52"/>
        <v>11301SPQTF</v>
      </c>
      <c r="Y1029" s="137" t="s">
        <v>3708</v>
      </c>
      <c r="Z1029" s="119" t="s">
        <v>3709</v>
      </c>
      <c r="AA1029" s="119" t="s">
        <v>1520</v>
      </c>
      <c r="AB1029" s="131" t="s">
        <v>3710</v>
      </c>
      <c r="AC1029" s="119" t="s">
        <v>348</v>
      </c>
      <c r="AD1029" s="119" t="s">
        <v>3711</v>
      </c>
      <c r="AE1029" s="119" t="s">
        <v>1017</v>
      </c>
      <c r="AF1029" s="119" t="s">
        <v>1019</v>
      </c>
      <c r="AG1029" s="119" t="s">
        <v>1018</v>
      </c>
      <c r="AH1029" s="119"/>
      <c r="AI1029" s="119" t="s">
        <v>3712</v>
      </c>
      <c r="AJ1029" s="133" t="s">
        <v>58</v>
      </c>
      <c r="AK1029" s="133" t="s">
        <v>57</v>
      </c>
      <c r="AL1029" s="133"/>
      <c r="AM1029" s="133"/>
      <c r="AN1029" s="133" t="s">
        <v>42</v>
      </c>
      <c r="AO1029" s="133" t="s">
        <v>125</v>
      </c>
      <c r="AP1029" s="133" t="s">
        <v>56</v>
      </c>
      <c r="AQ1029" s="133" t="s">
        <v>56</v>
      </c>
      <c r="AR1029" s="137"/>
      <c r="AS1029" s="137"/>
      <c r="AT1029" s="137"/>
      <c r="AU1029" s="133">
        <v>1002728042</v>
      </c>
      <c r="AV1029" s="133" t="s">
        <v>3713</v>
      </c>
      <c r="AW1029" s="133" t="s">
        <v>3714</v>
      </c>
      <c r="AX1029" s="138"/>
      <c r="AY1029" s="138"/>
      <c r="AZ1029" s="138"/>
      <c r="BA1029" s="138"/>
      <c r="BB1029" s="138"/>
      <c r="BC1029" s="300">
        <v>1892063257</v>
      </c>
      <c r="BD1029" s="300" t="s">
        <v>9859</v>
      </c>
      <c r="BE1029" s="138"/>
    </row>
    <row r="1030" spans="1:57" s="140" customFormat="1" ht="12" customHeight="1">
      <c r="A1030" s="119">
        <v>2014</v>
      </c>
      <c r="B1030" s="119" t="s">
        <v>355</v>
      </c>
      <c r="C1030" s="119" t="s">
        <v>3631</v>
      </c>
      <c r="D1030" s="131">
        <v>5700138445</v>
      </c>
      <c r="E1030" s="131" t="str">
        <f t="shared" si="50"/>
        <v>SIM</v>
      </c>
      <c r="F1030" s="131" t="str">
        <f t="shared" si="51"/>
        <v>SIM</v>
      </c>
      <c r="G1030" s="132">
        <v>41729</v>
      </c>
      <c r="H1030" s="119" t="s">
        <v>87</v>
      </c>
      <c r="I1030" s="119" t="s">
        <v>357</v>
      </c>
      <c r="J1030" s="119">
        <f>192+64</f>
        <v>256</v>
      </c>
      <c r="K1030" s="119">
        <v>448</v>
      </c>
      <c r="L1030" s="119">
        <v>8</v>
      </c>
      <c r="M1030" s="119">
        <v>8</v>
      </c>
      <c r="N1030" s="119">
        <v>16</v>
      </c>
      <c r="O1030" s="119" t="s">
        <v>43</v>
      </c>
      <c r="P1030" s="119" t="s">
        <v>43</v>
      </c>
      <c r="Q1030" s="133" t="s">
        <v>46</v>
      </c>
      <c r="R1030" s="134" t="s">
        <v>18</v>
      </c>
      <c r="S1030" s="134" t="s">
        <v>8851</v>
      </c>
      <c r="T1030" s="134" t="s">
        <v>63</v>
      </c>
      <c r="U1030" s="119">
        <v>17</v>
      </c>
      <c r="V1030" s="134">
        <v>11562</v>
      </c>
      <c r="W1030" s="135" t="s">
        <v>3813</v>
      </c>
      <c r="X1030" s="136" t="str">
        <f t="shared" si="52"/>
        <v>11562RDSHY</v>
      </c>
      <c r="Y1030" s="61" t="s">
        <v>10936</v>
      </c>
      <c r="Z1030" s="119" t="s">
        <v>638</v>
      </c>
      <c r="AA1030" s="119" t="s">
        <v>3407</v>
      </c>
      <c r="AB1030" s="131" t="s">
        <v>3814</v>
      </c>
      <c r="AC1030" s="119" t="s">
        <v>52</v>
      </c>
      <c r="AD1030" s="119" t="s">
        <v>3409</v>
      </c>
      <c r="AE1030" s="119" t="s">
        <v>605</v>
      </c>
      <c r="AF1030" s="119" t="s">
        <v>98</v>
      </c>
      <c r="AG1030" s="119" t="s">
        <v>99</v>
      </c>
      <c r="AH1030" s="119"/>
      <c r="AI1030" s="133" t="s">
        <v>1773</v>
      </c>
      <c r="AJ1030" s="133" t="s">
        <v>58</v>
      </c>
      <c r="AK1030" s="133" t="s">
        <v>57</v>
      </c>
      <c r="AL1030" s="133"/>
      <c r="AM1030" s="133"/>
      <c r="AN1030" s="133" t="s">
        <v>42</v>
      </c>
      <c r="AO1030" s="133" t="s">
        <v>42</v>
      </c>
      <c r="AP1030" s="133" t="s">
        <v>56</v>
      </c>
      <c r="AQ1030" s="133" t="s">
        <v>56</v>
      </c>
      <c r="AR1030" s="137"/>
      <c r="AS1030" s="137"/>
      <c r="AT1030" s="137"/>
      <c r="AU1030" s="145">
        <v>1003672482</v>
      </c>
      <c r="AV1030" s="133" t="s">
        <v>3815</v>
      </c>
      <c r="AW1030" s="133" t="s">
        <v>3816</v>
      </c>
      <c r="AX1030" s="138"/>
      <c r="AY1030" s="138"/>
      <c r="AZ1030" s="138"/>
      <c r="BA1030" s="138"/>
      <c r="BB1030" s="138"/>
      <c r="BC1030" s="300">
        <v>1892063257</v>
      </c>
      <c r="BD1030" s="300" t="s">
        <v>9860</v>
      </c>
      <c r="BE1030" s="138"/>
    </row>
    <row r="1031" spans="1:57" s="140" customFormat="1" ht="12" customHeight="1">
      <c r="A1031" s="119">
        <v>2014</v>
      </c>
      <c r="B1031" s="119" t="s">
        <v>355</v>
      </c>
      <c r="C1031" s="119" t="s">
        <v>3631</v>
      </c>
      <c r="D1031" s="131" t="s">
        <v>43</v>
      </c>
      <c r="E1031" s="131" t="str">
        <f t="shared" si="50"/>
        <v>SIM</v>
      </c>
      <c r="F1031" s="131" t="str">
        <f t="shared" si="51"/>
        <v>SIM</v>
      </c>
      <c r="G1031" s="132">
        <v>42013</v>
      </c>
      <c r="H1031" s="119" t="s">
        <v>87</v>
      </c>
      <c r="I1031" s="119" t="s">
        <v>357</v>
      </c>
      <c r="J1031" s="119">
        <v>192</v>
      </c>
      <c r="K1031" s="119">
        <v>448</v>
      </c>
      <c r="L1031" s="119">
        <v>8</v>
      </c>
      <c r="M1031" s="119">
        <v>8</v>
      </c>
      <c r="N1031" s="119">
        <v>16</v>
      </c>
      <c r="O1031" s="119" t="s">
        <v>46</v>
      </c>
      <c r="P1031" s="119" t="s">
        <v>46</v>
      </c>
      <c r="Q1031" s="133" t="s">
        <v>43</v>
      </c>
      <c r="R1031" s="134" t="s">
        <v>18</v>
      </c>
      <c r="S1031" s="134" t="s">
        <v>8851</v>
      </c>
      <c r="T1031" s="134" t="s">
        <v>63</v>
      </c>
      <c r="U1031" s="119">
        <v>11</v>
      </c>
      <c r="V1031" s="134">
        <v>11425</v>
      </c>
      <c r="W1031" s="135" t="s">
        <v>3766</v>
      </c>
      <c r="X1031" s="136" t="str">
        <f t="shared" si="52"/>
        <v>11425ROSVO</v>
      </c>
      <c r="Y1031" s="137" t="s">
        <v>3767</v>
      </c>
      <c r="Z1031" s="119" t="s">
        <v>880</v>
      </c>
      <c r="AA1031" s="119" t="s">
        <v>1545</v>
      </c>
      <c r="AB1031" s="131" t="s">
        <v>3768</v>
      </c>
      <c r="AC1031" s="119" t="s">
        <v>87</v>
      </c>
      <c r="AD1031" s="119" t="s">
        <v>42</v>
      </c>
      <c r="AE1031" s="119" t="s">
        <v>1547</v>
      </c>
      <c r="AF1031" s="119" t="s">
        <v>501</v>
      </c>
      <c r="AG1031" s="119" t="s">
        <v>502</v>
      </c>
      <c r="AH1031" s="119"/>
      <c r="AI1031" s="138" t="s">
        <v>1788</v>
      </c>
      <c r="AJ1031" s="133" t="s">
        <v>124</v>
      </c>
      <c r="AK1031" s="133" t="s">
        <v>123</v>
      </c>
      <c r="AL1031" s="133"/>
      <c r="AM1031" s="133"/>
      <c r="AN1031" s="133" t="s">
        <v>42</v>
      </c>
      <c r="AO1031" s="133" t="s">
        <v>42</v>
      </c>
      <c r="AP1031" s="133" t="s">
        <v>56</v>
      </c>
      <c r="AQ1031" s="133" t="s">
        <v>56</v>
      </c>
      <c r="AR1031" s="137"/>
      <c r="AS1031" s="137"/>
      <c r="AT1031" s="137"/>
      <c r="AU1031" s="133">
        <v>1002273886</v>
      </c>
      <c r="AV1031" s="133" t="s">
        <v>3769</v>
      </c>
      <c r="AW1031" s="133" t="s">
        <v>3770</v>
      </c>
      <c r="AX1031" s="138"/>
      <c r="AY1031" s="138"/>
      <c r="AZ1031" s="138"/>
      <c r="BA1031" s="138"/>
      <c r="BB1031" s="138"/>
      <c r="BC1031" s="300">
        <v>1892063257</v>
      </c>
      <c r="BD1031" s="300" t="s">
        <v>9861</v>
      </c>
      <c r="BE1031" s="138"/>
    </row>
    <row r="1032" spans="1:57" s="140" customFormat="1" ht="12" customHeight="1">
      <c r="A1032" s="119">
        <v>2014</v>
      </c>
      <c r="B1032" s="119" t="s">
        <v>355</v>
      </c>
      <c r="C1032" s="119" t="s">
        <v>3631</v>
      </c>
      <c r="D1032" s="131" t="s">
        <v>43</v>
      </c>
      <c r="E1032" s="131" t="str">
        <f t="shared" si="50"/>
        <v>SIM</v>
      </c>
      <c r="F1032" s="131" t="str">
        <f t="shared" si="51"/>
        <v>SIM</v>
      </c>
      <c r="G1032" s="132">
        <v>42019</v>
      </c>
      <c r="H1032" s="119" t="s">
        <v>87</v>
      </c>
      <c r="I1032" s="119" t="s">
        <v>357</v>
      </c>
      <c r="J1032" s="119">
        <v>192</v>
      </c>
      <c r="K1032" s="119">
        <v>448</v>
      </c>
      <c r="L1032" s="119">
        <v>8</v>
      </c>
      <c r="M1032" s="119">
        <v>8</v>
      </c>
      <c r="N1032" s="119">
        <v>16</v>
      </c>
      <c r="O1032" s="119" t="s">
        <v>46</v>
      </c>
      <c r="P1032" s="119" t="s">
        <v>46</v>
      </c>
      <c r="Q1032" s="133" t="s">
        <v>43</v>
      </c>
      <c r="R1032" s="134" t="s">
        <v>18</v>
      </c>
      <c r="S1032" s="134" t="s">
        <v>8851</v>
      </c>
      <c r="T1032" s="134" t="s">
        <v>63</v>
      </c>
      <c r="U1032" s="119">
        <v>12</v>
      </c>
      <c r="V1032" s="134">
        <v>11124</v>
      </c>
      <c r="W1032" s="135" t="s">
        <v>3669</v>
      </c>
      <c r="X1032" s="136" t="str">
        <f t="shared" si="52"/>
        <v>11124MITLH</v>
      </c>
      <c r="Y1032" s="137" t="s">
        <v>3670</v>
      </c>
      <c r="Z1032" s="119" t="s">
        <v>2174</v>
      </c>
      <c r="AA1032" s="119" t="s">
        <v>2175</v>
      </c>
      <c r="AB1032" s="158" t="s">
        <v>3671</v>
      </c>
      <c r="AC1032" s="138" t="s">
        <v>52</v>
      </c>
      <c r="AD1032" s="138" t="s">
        <v>42</v>
      </c>
      <c r="AE1032" s="138" t="s">
        <v>2177</v>
      </c>
      <c r="AF1032" s="138" t="s">
        <v>78</v>
      </c>
      <c r="AG1032" s="138" t="s">
        <v>79</v>
      </c>
      <c r="AH1032" s="138"/>
      <c r="AI1032" s="138" t="s">
        <v>3672</v>
      </c>
      <c r="AJ1032" s="138" t="s">
        <v>57</v>
      </c>
      <c r="AK1032" s="138" t="s">
        <v>58</v>
      </c>
      <c r="AL1032" s="138"/>
      <c r="AM1032" s="138"/>
      <c r="AN1032" s="138" t="s">
        <v>42</v>
      </c>
      <c r="AO1032" s="138" t="s">
        <v>42</v>
      </c>
      <c r="AP1032" s="138" t="s">
        <v>56</v>
      </c>
      <c r="AQ1032" s="138" t="s">
        <v>56</v>
      </c>
      <c r="AR1032" s="141"/>
      <c r="AS1032" s="141"/>
      <c r="AT1032" s="141"/>
      <c r="AU1032" s="145">
        <v>1003676402</v>
      </c>
      <c r="AV1032" s="133" t="s">
        <v>3673</v>
      </c>
      <c r="AW1032" s="133" t="s">
        <v>3674</v>
      </c>
      <c r="AX1032" s="138"/>
      <c r="AY1032" s="138"/>
      <c r="AZ1032" s="138"/>
      <c r="BA1032" s="138"/>
      <c r="BB1032" s="138"/>
      <c r="BC1032" s="300">
        <v>1892063257</v>
      </c>
      <c r="BD1032" s="300" t="s">
        <v>9862</v>
      </c>
      <c r="BE1032" s="138"/>
    </row>
    <row r="1033" spans="1:57" s="140" customFormat="1" ht="12" customHeight="1">
      <c r="A1033" s="119">
        <v>2014</v>
      </c>
      <c r="B1033" s="119" t="s">
        <v>355</v>
      </c>
      <c r="C1033" s="119" t="s">
        <v>3631</v>
      </c>
      <c r="D1033" s="131" t="s">
        <v>43</v>
      </c>
      <c r="E1033" s="131" t="str">
        <f t="shared" si="50"/>
        <v>SIM</v>
      </c>
      <c r="F1033" s="131" t="str">
        <f t="shared" si="51"/>
        <v>SIM</v>
      </c>
      <c r="G1033" s="132">
        <v>41943</v>
      </c>
      <c r="H1033" s="119" t="s">
        <v>87</v>
      </c>
      <c r="I1033" s="119" t="s">
        <v>357</v>
      </c>
      <c r="J1033" s="119">
        <v>192</v>
      </c>
      <c r="K1033" s="119">
        <v>448</v>
      </c>
      <c r="L1033" s="119">
        <v>8</v>
      </c>
      <c r="M1033" s="119">
        <v>8</v>
      </c>
      <c r="N1033" s="119">
        <v>16</v>
      </c>
      <c r="O1033" s="119" t="s">
        <v>46</v>
      </c>
      <c r="P1033" s="119" t="s">
        <v>46</v>
      </c>
      <c r="Q1033" s="133" t="s">
        <v>46</v>
      </c>
      <c r="R1033" s="134" t="s">
        <v>18</v>
      </c>
      <c r="S1033" s="134" t="s">
        <v>8851</v>
      </c>
      <c r="T1033" s="134" t="s">
        <v>63</v>
      </c>
      <c r="U1033" s="119">
        <v>14</v>
      </c>
      <c r="V1033" s="134">
        <v>11365</v>
      </c>
      <c r="W1033" s="135" t="s">
        <v>3731</v>
      </c>
      <c r="X1033" s="136" t="str">
        <f t="shared" si="52"/>
        <v>11365DITPJ</v>
      </c>
      <c r="Y1033" s="137" t="s">
        <v>10768</v>
      </c>
      <c r="Z1033" s="119" t="s">
        <v>3732</v>
      </c>
      <c r="AA1033" s="119" t="s">
        <v>3733</v>
      </c>
      <c r="AB1033" s="131" t="s">
        <v>3734</v>
      </c>
      <c r="AC1033" s="119" t="s">
        <v>52</v>
      </c>
      <c r="AD1033" s="119" t="s">
        <v>3735</v>
      </c>
      <c r="AE1033" s="119" t="s">
        <v>3736</v>
      </c>
      <c r="AF1033" s="119" t="s">
        <v>54</v>
      </c>
      <c r="AG1033" s="119" t="s">
        <v>55</v>
      </c>
      <c r="AH1033" s="119"/>
      <c r="AI1033" s="133" t="s">
        <v>3645</v>
      </c>
      <c r="AJ1033" s="133" t="s">
        <v>57</v>
      </c>
      <c r="AK1033" s="133" t="s">
        <v>58</v>
      </c>
      <c r="AL1033" s="133"/>
      <c r="AM1033" s="133"/>
      <c r="AN1033" s="133" t="s">
        <v>42</v>
      </c>
      <c r="AO1033" s="133" t="s">
        <v>125</v>
      </c>
      <c r="AP1033" s="133" t="s">
        <v>56</v>
      </c>
      <c r="AQ1033" s="133" t="s">
        <v>56</v>
      </c>
      <c r="AR1033" s="137"/>
      <c r="AS1033" s="137"/>
      <c r="AT1033" s="137"/>
      <c r="AU1033" s="133">
        <v>1003675066</v>
      </c>
      <c r="AV1033" s="133" t="s">
        <v>3737</v>
      </c>
      <c r="AW1033" s="133" t="s">
        <v>3738</v>
      </c>
      <c r="AX1033" s="138"/>
      <c r="AY1033" s="138"/>
      <c r="AZ1033" s="138"/>
      <c r="BA1033" s="138"/>
      <c r="BB1033" s="138"/>
      <c r="BC1033" s="300">
        <v>1892063257</v>
      </c>
      <c r="BD1033" s="300" t="s">
        <v>9863</v>
      </c>
      <c r="BE1033" s="138"/>
    </row>
    <row r="1034" spans="1:57" s="140" customFormat="1" ht="12" customHeight="1">
      <c r="A1034" s="119">
        <v>2014</v>
      </c>
      <c r="B1034" s="119" t="s">
        <v>355</v>
      </c>
      <c r="C1034" s="119" t="s">
        <v>3631</v>
      </c>
      <c r="D1034" s="131" t="s">
        <v>43</v>
      </c>
      <c r="E1034" s="131" t="str">
        <f t="shared" si="50"/>
        <v>SIM</v>
      </c>
      <c r="F1034" s="131" t="str">
        <f t="shared" si="51"/>
        <v>SIM</v>
      </c>
      <c r="G1034" s="132">
        <v>42032</v>
      </c>
      <c r="H1034" s="119" t="s">
        <v>87</v>
      </c>
      <c r="I1034" s="119" t="s">
        <v>357</v>
      </c>
      <c r="J1034" s="119">
        <v>192</v>
      </c>
      <c r="K1034" s="119">
        <v>448</v>
      </c>
      <c r="L1034" s="119">
        <v>8</v>
      </c>
      <c r="M1034" s="119">
        <v>8</v>
      </c>
      <c r="N1034" s="119">
        <v>16</v>
      </c>
      <c r="O1034" s="119" t="s">
        <v>46</v>
      </c>
      <c r="P1034" s="119" t="s">
        <v>46</v>
      </c>
      <c r="Q1034" s="133" t="s">
        <v>43</v>
      </c>
      <c r="R1034" s="134" t="s">
        <v>18</v>
      </c>
      <c r="S1034" s="134" t="s">
        <v>8851</v>
      </c>
      <c r="T1034" s="134" t="s">
        <v>63</v>
      </c>
      <c r="U1034" s="119">
        <v>19</v>
      </c>
      <c r="V1034" s="134">
        <v>11535</v>
      </c>
      <c r="W1034" s="135" t="s">
        <v>3790</v>
      </c>
      <c r="X1034" s="136" t="str">
        <f t="shared" si="52"/>
        <v>11535ADUHZ</v>
      </c>
      <c r="Y1034" s="137" t="s">
        <v>3791</v>
      </c>
      <c r="Z1034" s="119" t="s">
        <v>2887</v>
      </c>
      <c r="AA1034" s="119" t="s">
        <v>798</v>
      </c>
      <c r="AB1034" s="131" t="s">
        <v>3792</v>
      </c>
      <c r="AC1034" s="119" t="s">
        <v>87</v>
      </c>
      <c r="AD1034" s="119" t="s">
        <v>42</v>
      </c>
      <c r="AE1034" s="119" t="s">
        <v>1029</v>
      </c>
      <c r="AF1034" s="119" t="s">
        <v>89</v>
      </c>
      <c r="AG1034" s="119" t="s">
        <v>90</v>
      </c>
      <c r="AH1034" s="119"/>
      <c r="AI1034" s="138" t="s">
        <v>1030</v>
      </c>
      <c r="AJ1034" s="133" t="s">
        <v>58</v>
      </c>
      <c r="AK1034" s="133" t="s">
        <v>57</v>
      </c>
      <c r="AL1034" s="133"/>
      <c r="AM1034" s="133"/>
      <c r="AN1034" s="133" t="s">
        <v>42</v>
      </c>
      <c r="AO1034" s="133" t="s">
        <v>42</v>
      </c>
      <c r="AP1034" s="133" t="s">
        <v>56</v>
      </c>
      <c r="AQ1034" s="133" t="s">
        <v>56</v>
      </c>
      <c r="AR1034" s="137"/>
      <c r="AS1034" s="137"/>
      <c r="AT1034" s="137"/>
      <c r="AU1034" s="133">
        <v>1003674426</v>
      </c>
      <c r="AV1034" s="133" t="s">
        <v>3793</v>
      </c>
      <c r="AW1034" s="133" t="s">
        <v>3794</v>
      </c>
      <c r="AX1034" s="138"/>
      <c r="AY1034" s="138"/>
      <c r="AZ1034" s="138"/>
      <c r="BA1034" s="138"/>
      <c r="BB1034" s="138"/>
      <c r="BC1034" s="300">
        <v>1892063257</v>
      </c>
      <c r="BD1034" s="300" t="s">
        <v>9864</v>
      </c>
      <c r="BE1034" s="138"/>
    </row>
    <row r="1035" spans="1:57" s="140" customFormat="1" ht="12" customHeight="1">
      <c r="A1035" s="119">
        <v>2014</v>
      </c>
      <c r="B1035" s="119" t="s">
        <v>355</v>
      </c>
      <c r="C1035" s="119" t="s">
        <v>3631</v>
      </c>
      <c r="D1035" s="131">
        <v>5700138457</v>
      </c>
      <c r="E1035" s="131" t="str">
        <f t="shared" si="50"/>
        <v>SIM</v>
      </c>
      <c r="F1035" s="131" t="str">
        <f t="shared" si="51"/>
        <v>SIM</v>
      </c>
      <c r="G1035" s="132">
        <v>41922</v>
      </c>
      <c r="H1035" s="119" t="s">
        <v>87</v>
      </c>
      <c r="I1035" s="119" t="s">
        <v>357</v>
      </c>
      <c r="J1035" s="119">
        <v>192</v>
      </c>
      <c r="K1035" s="119">
        <v>448</v>
      </c>
      <c r="L1035" s="119">
        <v>8</v>
      </c>
      <c r="M1035" s="119">
        <v>8</v>
      </c>
      <c r="N1035" s="119">
        <v>16</v>
      </c>
      <c r="O1035" s="119" t="s">
        <v>46</v>
      </c>
      <c r="P1035" s="119" t="s">
        <v>46</v>
      </c>
      <c r="Q1035" s="133" t="s">
        <v>46</v>
      </c>
      <c r="R1035" s="134" t="s">
        <v>18</v>
      </c>
      <c r="S1035" s="134" t="s">
        <v>8851</v>
      </c>
      <c r="T1035" s="134" t="s">
        <v>63</v>
      </c>
      <c r="U1035" s="119">
        <v>12</v>
      </c>
      <c r="V1035" s="134">
        <v>11563</v>
      </c>
      <c r="W1035" s="135" t="s">
        <v>3817</v>
      </c>
      <c r="X1035" s="136" t="str">
        <f t="shared" si="52"/>
        <v>11563URVKS</v>
      </c>
      <c r="Y1035" s="137" t="s">
        <v>3818</v>
      </c>
      <c r="Z1035" s="119" t="s">
        <v>656</v>
      </c>
      <c r="AA1035" s="119" t="s">
        <v>3819</v>
      </c>
      <c r="AB1035" s="131" t="s">
        <v>3820</v>
      </c>
      <c r="AC1035" s="119" t="s">
        <v>52</v>
      </c>
      <c r="AD1035" s="119" t="s">
        <v>42</v>
      </c>
      <c r="AE1035" s="119" t="s">
        <v>3821</v>
      </c>
      <c r="AF1035" s="119" t="s">
        <v>78</v>
      </c>
      <c r="AG1035" s="119" t="s">
        <v>79</v>
      </c>
      <c r="AH1035" s="119"/>
      <c r="AI1035" s="133" t="s">
        <v>1230</v>
      </c>
      <c r="AJ1035" s="133" t="s">
        <v>57</v>
      </c>
      <c r="AK1035" s="133" t="s">
        <v>58</v>
      </c>
      <c r="AL1035" s="133"/>
      <c r="AM1035" s="133"/>
      <c r="AN1035" s="133" t="s">
        <v>731</v>
      </c>
      <c r="AO1035" s="133" t="s">
        <v>42</v>
      </c>
      <c r="AP1035" s="133" t="s">
        <v>56</v>
      </c>
      <c r="AQ1035" s="133" t="s">
        <v>56</v>
      </c>
      <c r="AR1035" s="137"/>
      <c r="AS1035" s="137"/>
      <c r="AT1035" s="137"/>
      <c r="AU1035" s="145">
        <v>1003673764</v>
      </c>
      <c r="AV1035" s="133" t="s">
        <v>3822</v>
      </c>
      <c r="AW1035" s="133" t="s">
        <v>3823</v>
      </c>
      <c r="AX1035" s="138"/>
      <c r="AY1035" s="138"/>
      <c r="AZ1035" s="138"/>
      <c r="BA1035" s="138"/>
      <c r="BB1035" s="138"/>
      <c r="BC1035" s="300">
        <v>1892063257</v>
      </c>
      <c r="BD1035" s="300" t="s">
        <v>9865</v>
      </c>
      <c r="BE1035" s="138"/>
    </row>
    <row r="1036" spans="1:57" s="140" customFormat="1" ht="12" customHeight="1">
      <c r="A1036" s="119">
        <v>2014</v>
      </c>
      <c r="B1036" s="119" t="s">
        <v>355</v>
      </c>
      <c r="C1036" s="119" t="s">
        <v>3631</v>
      </c>
      <c r="D1036" s="131">
        <v>5700138460</v>
      </c>
      <c r="E1036" s="131" t="str">
        <f t="shared" si="50"/>
        <v>SIM</v>
      </c>
      <c r="F1036" s="131" t="str">
        <f t="shared" si="51"/>
        <v>SIM</v>
      </c>
      <c r="G1036" s="132">
        <v>42003</v>
      </c>
      <c r="H1036" s="119" t="s">
        <v>87</v>
      </c>
      <c r="I1036" s="119" t="s">
        <v>357</v>
      </c>
      <c r="J1036" s="119">
        <v>192</v>
      </c>
      <c r="K1036" s="119">
        <v>448</v>
      </c>
      <c r="L1036" s="119">
        <v>8</v>
      </c>
      <c r="M1036" s="119">
        <v>8</v>
      </c>
      <c r="N1036" s="119">
        <v>16</v>
      </c>
      <c r="O1036" s="119" t="s">
        <v>46</v>
      </c>
      <c r="P1036" s="119" t="s">
        <v>46</v>
      </c>
      <c r="Q1036" s="133" t="s">
        <v>46</v>
      </c>
      <c r="R1036" s="134" t="s">
        <v>18</v>
      </c>
      <c r="S1036" s="134" t="s">
        <v>8851</v>
      </c>
      <c r="T1036" s="134" t="s">
        <v>63</v>
      </c>
      <c r="U1036" s="119">
        <v>12</v>
      </c>
      <c r="V1036" s="134">
        <v>11563</v>
      </c>
      <c r="W1036" s="135" t="s">
        <v>3824</v>
      </c>
      <c r="X1036" s="136" t="str">
        <f t="shared" si="52"/>
        <v>11563URVKT</v>
      </c>
      <c r="Y1036" s="137" t="s">
        <v>3825</v>
      </c>
      <c r="Z1036" s="119" t="s">
        <v>656</v>
      </c>
      <c r="AA1036" s="119" t="s">
        <v>3819</v>
      </c>
      <c r="AB1036" s="131" t="s">
        <v>3826</v>
      </c>
      <c r="AC1036" s="119" t="s">
        <v>52</v>
      </c>
      <c r="AD1036" s="119" t="s">
        <v>42</v>
      </c>
      <c r="AE1036" s="119" t="s">
        <v>3821</v>
      </c>
      <c r="AF1036" s="119" t="s">
        <v>78</v>
      </c>
      <c r="AG1036" s="119" t="s">
        <v>79</v>
      </c>
      <c r="AH1036" s="119"/>
      <c r="AI1036" s="133" t="s">
        <v>1230</v>
      </c>
      <c r="AJ1036" s="133" t="s">
        <v>57</v>
      </c>
      <c r="AK1036" s="133" t="s">
        <v>58</v>
      </c>
      <c r="AL1036" s="133"/>
      <c r="AM1036" s="133"/>
      <c r="AN1036" s="133" t="s">
        <v>731</v>
      </c>
      <c r="AO1036" s="133" t="s">
        <v>42</v>
      </c>
      <c r="AP1036" s="133" t="s">
        <v>56</v>
      </c>
      <c r="AQ1036" s="133" t="s">
        <v>56</v>
      </c>
      <c r="AR1036" s="137"/>
      <c r="AS1036" s="137"/>
      <c r="AT1036" s="137"/>
      <c r="AU1036" s="145">
        <v>1003673837</v>
      </c>
      <c r="AV1036" s="133" t="s">
        <v>3827</v>
      </c>
      <c r="AW1036" s="133" t="s">
        <v>3828</v>
      </c>
      <c r="AX1036" s="138"/>
      <c r="AY1036" s="138"/>
      <c r="AZ1036" s="138"/>
      <c r="BA1036" s="138"/>
      <c r="BB1036" s="138"/>
      <c r="BC1036" s="300">
        <v>1892063257</v>
      </c>
      <c r="BD1036" s="300" t="s">
        <v>9866</v>
      </c>
      <c r="BE1036" s="138"/>
    </row>
    <row r="1037" spans="1:57" s="140" customFormat="1" ht="12" customHeight="1">
      <c r="A1037" s="119">
        <v>2014</v>
      </c>
      <c r="B1037" s="119" t="s">
        <v>355</v>
      </c>
      <c r="C1037" s="119" t="s">
        <v>3631</v>
      </c>
      <c r="D1037" s="131" t="s">
        <v>43</v>
      </c>
      <c r="E1037" s="131" t="str">
        <f t="shared" si="50"/>
        <v>SIM</v>
      </c>
      <c r="F1037" s="131" t="str">
        <f t="shared" si="51"/>
        <v>SIM</v>
      </c>
      <c r="G1037" s="132">
        <v>41865</v>
      </c>
      <c r="H1037" s="119" t="s">
        <v>87</v>
      </c>
      <c r="I1037" s="119" t="s">
        <v>357</v>
      </c>
      <c r="J1037" s="119">
        <v>192</v>
      </c>
      <c r="K1037" s="119">
        <v>448</v>
      </c>
      <c r="L1037" s="119">
        <v>8</v>
      </c>
      <c r="M1037" s="119">
        <v>8</v>
      </c>
      <c r="N1037" s="119">
        <v>16</v>
      </c>
      <c r="O1037" s="119" t="s">
        <v>46</v>
      </c>
      <c r="P1037" s="119" t="s">
        <v>46</v>
      </c>
      <c r="Q1037" s="133" t="s">
        <v>43</v>
      </c>
      <c r="R1037" s="134" t="s">
        <v>18</v>
      </c>
      <c r="S1037" s="134" t="s">
        <v>8851</v>
      </c>
      <c r="T1037" s="134" t="s">
        <v>63</v>
      </c>
      <c r="U1037" s="119">
        <v>19</v>
      </c>
      <c r="V1037" s="134" t="s">
        <v>3719</v>
      </c>
      <c r="W1037" s="135" t="s">
        <v>3720</v>
      </c>
      <c r="X1037" s="136" t="str">
        <f t="shared" si="52"/>
        <v>11340CGWIB</v>
      </c>
      <c r="Y1037" s="137" t="s">
        <v>3721</v>
      </c>
      <c r="Z1037" s="119" t="s">
        <v>568</v>
      </c>
      <c r="AA1037" s="119" t="s">
        <v>569</v>
      </c>
      <c r="AB1037" s="131" t="s">
        <v>3722</v>
      </c>
      <c r="AC1037" s="119" t="s">
        <v>87</v>
      </c>
      <c r="AD1037" s="119" t="s">
        <v>42</v>
      </c>
      <c r="AE1037" s="119" t="s">
        <v>571</v>
      </c>
      <c r="AF1037" s="119" t="s">
        <v>89</v>
      </c>
      <c r="AG1037" s="119" t="s">
        <v>90</v>
      </c>
      <c r="AH1037" s="119"/>
      <c r="AI1037" s="133" t="s">
        <v>1030</v>
      </c>
      <c r="AJ1037" s="133" t="s">
        <v>58</v>
      </c>
      <c r="AK1037" s="133" t="s">
        <v>57</v>
      </c>
      <c r="AL1037" s="133"/>
      <c r="AM1037" s="133"/>
      <c r="AN1037" s="133" t="s">
        <v>42</v>
      </c>
      <c r="AO1037" s="133" t="s">
        <v>42</v>
      </c>
      <c r="AP1037" s="133" t="s">
        <v>56</v>
      </c>
      <c r="AQ1037" s="133" t="s">
        <v>56</v>
      </c>
      <c r="AR1037" s="137"/>
      <c r="AS1037" s="137"/>
      <c r="AT1037" s="137"/>
      <c r="AU1037" s="133">
        <v>1003670340</v>
      </c>
      <c r="AV1037" s="133" t="s">
        <v>3723</v>
      </c>
      <c r="AW1037" s="133" t="s">
        <v>3724</v>
      </c>
      <c r="AX1037" s="138"/>
      <c r="AY1037" s="138"/>
      <c r="AZ1037" s="138"/>
      <c r="BA1037" s="138"/>
      <c r="BB1037" s="138"/>
      <c r="BC1037" s="300">
        <v>1892063257</v>
      </c>
      <c r="BD1037" s="300" t="s">
        <v>9867</v>
      </c>
      <c r="BE1037" s="138"/>
    </row>
    <row r="1038" spans="1:57" s="140" customFormat="1" ht="12" customHeight="1">
      <c r="A1038" s="119">
        <v>2014</v>
      </c>
      <c r="B1038" s="119" t="s">
        <v>355</v>
      </c>
      <c r="C1038" s="119" t="s">
        <v>3631</v>
      </c>
      <c r="D1038" s="131" t="s">
        <v>43</v>
      </c>
      <c r="E1038" s="131" t="str">
        <f t="shared" si="50"/>
        <v>SIM</v>
      </c>
      <c r="F1038" s="131" t="str">
        <f t="shared" si="51"/>
        <v>SIM</v>
      </c>
      <c r="G1038" s="132">
        <v>42206</v>
      </c>
      <c r="H1038" s="119" t="s">
        <v>87</v>
      </c>
      <c r="I1038" s="119" t="s">
        <v>357</v>
      </c>
      <c r="J1038" s="119">
        <v>192</v>
      </c>
      <c r="K1038" s="119">
        <v>448</v>
      </c>
      <c r="L1038" s="119">
        <v>8</v>
      </c>
      <c r="M1038" s="119">
        <v>8</v>
      </c>
      <c r="N1038" s="119">
        <v>16</v>
      </c>
      <c r="O1038" s="119" t="s">
        <v>46</v>
      </c>
      <c r="P1038" s="119" t="s">
        <v>46</v>
      </c>
      <c r="Q1038" s="133" t="s">
        <v>43</v>
      </c>
      <c r="R1038" s="134" t="s">
        <v>18</v>
      </c>
      <c r="S1038" s="134" t="s">
        <v>8851</v>
      </c>
      <c r="T1038" s="134" t="s">
        <v>63</v>
      </c>
      <c r="U1038" s="119">
        <v>19</v>
      </c>
      <c r="V1038" s="134">
        <v>11457</v>
      </c>
      <c r="W1038" s="135" t="s">
        <v>3776</v>
      </c>
      <c r="X1038" s="136" t="str">
        <f t="shared" si="52"/>
        <v>11457APXGD</v>
      </c>
      <c r="Y1038" s="137" t="s">
        <v>3777</v>
      </c>
      <c r="Z1038" s="119" t="s">
        <v>3778</v>
      </c>
      <c r="AA1038" s="119" t="s">
        <v>685</v>
      </c>
      <c r="AB1038" s="131" t="s">
        <v>3779</v>
      </c>
      <c r="AC1038" s="119" t="s">
        <v>87</v>
      </c>
      <c r="AD1038" s="119" t="s">
        <v>42</v>
      </c>
      <c r="AE1038" s="119" t="s">
        <v>3780</v>
      </c>
      <c r="AF1038" s="119" t="s">
        <v>487</v>
      </c>
      <c r="AG1038" s="119" t="s">
        <v>486</v>
      </c>
      <c r="AH1038" s="119"/>
      <c r="AI1038" s="138" t="s">
        <v>3651</v>
      </c>
      <c r="AJ1038" s="133" t="s">
        <v>58</v>
      </c>
      <c r="AK1038" s="133" t="s">
        <v>57</v>
      </c>
      <c r="AL1038" s="133"/>
      <c r="AM1038" s="133"/>
      <c r="AN1038" s="133" t="s">
        <v>42</v>
      </c>
      <c r="AO1038" s="133" t="s">
        <v>42</v>
      </c>
      <c r="AP1038" s="133" t="s">
        <v>56</v>
      </c>
      <c r="AQ1038" s="133" t="s">
        <v>56</v>
      </c>
      <c r="AR1038" s="137"/>
      <c r="AS1038" s="137"/>
      <c r="AT1038" s="137"/>
      <c r="AU1038" s="133">
        <v>1002748515</v>
      </c>
      <c r="AV1038" s="133" t="s">
        <v>3781</v>
      </c>
      <c r="AW1038" s="133" t="s">
        <v>3782</v>
      </c>
      <c r="AX1038" s="138"/>
      <c r="AY1038" s="138"/>
      <c r="AZ1038" s="138"/>
      <c r="BA1038" s="138"/>
      <c r="BB1038" s="138"/>
      <c r="BC1038" s="300">
        <v>1892063257</v>
      </c>
      <c r="BD1038" s="300" t="s">
        <v>9868</v>
      </c>
      <c r="BE1038" s="138"/>
    </row>
    <row r="1039" spans="1:57" s="140" customFormat="1" ht="12" customHeight="1">
      <c r="A1039" s="119">
        <v>2014</v>
      </c>
      <c r="B1039" s="119" t="s">
        <v>355</v>
      </c>
      <c r="C1039" s="119" t="s">
        <v>3631</v>
      </c>
      <c r="D1039" s="131">
        <v>5700138451</v>
      </c>
      <c r="E1039" s="131" t="str">
        <f t="shared" si="50"/>
        <v>SIM</v>
      </c>
      <c r="F1039" s="131" t="str">
        <f t="shared" si="51"/>
        <v>SIM</v>
      </c>
      <c r="G1039" s="132">
        <v>41880</v>
      </c>
      <c r="H1039" s="119" t="s">
        <v>87</v>
      </c>
      <c r="I1039" s="119" t="s">
        <v>357</v>
      </c>
      <c r="J1039" s="119">
        <v>192</v>
      </c>
      <c r="K1039" s="119">
        <v>448</v>
      </c>
      <c r="L1039" s="119">
        <v>8</v>
      </c>
      <c r="M1039" s="119">
        <v>8</v>
      </c>
      <c r="N1039" s="119">
        <v>16</v>
      </c>
      <c r="O1039" s="119" t="s">
        <v>46</v>
      </c>
      <c r="P1039" s="119" t="s">
        <v>46</v>
      </c>
      <c r="Q1039" s="133" t="s">
        <v>46</v>
      </c>
      <c r="R1039" s="134" t="s">
        <v>18</v>
      </c>
      <c r="S1039" s="134" t="s">
        <v>8851</v>
      </c>
      <c r="T1039" s="134" t="s">
        <v>63</v>
      </c>
      <c r="U1039" s="119">
        <v>17</v>
      </c>
      <c r="V1039" s="134">
        <v>11378</v>
      </c>
      <c r="W1039" s="135" t="s">
        <v>3739</v>
      </c>
      <c r="X1039" s="136" t="str">
        <f t="shared" si="52"/>
        <v>11378SPXOB</v>
      </c>
      <c r="Y1039" s="137" t="s">
        <v>3740</v>
      </c>
      <c r="Z1039" s="119" t="s">
        <v>3741</v>
      </c>
      <c r="AA1039" s="119" t="s">
        <v>1520</v>
      </c>
      <c r="AB1039" s="131" t="s">
        <v>3742</v>
      </c>
      <c r="AC1039" s="119" t="s">
        <v>52</v>
      </c>
      <c r="AD1039" s="119" t="s">
        <v>3743</v>
      </c>
      <c r="AE1039" s="119" t="s">
        <v>605</v>
      </c>
      <c r="AF1039" s="119" t="s">
        <v>98</v>
      </c>
      <c r="AG1039" s="119" t="s">
        <v>99</v>
      </c>
      <c r="AH1039" s="119"/>
      <c r="AI1039" s="133" t="s">
        <v>419</v>
      </c>
      <c r="AJ1039" s="133" t="s">
        <v>58</v>
      </c>
      <c r="AK1039" s="133" t="s">
        <v>57</v>
      </c>
      <c r="AL1039" s="133"/>
      <c r="AM1039" s="133"/>
      <c r="AN1039" s="133" t="s">
        <v>42</v>
      </c>
      <c r="AO1039" s="133" t="s">
        <v>42</v>
      </c>
      <c r="AP1039" s="133" t="s">
        <v>56</v>
      </c>
      <c r="AQ1039" s="133" t="s">
        <v>56</v>
      </c>
      <c r="AR1039" s="137"/>
      <c r="AS1039" s="137"/>
      <c r="AT1039" s="137"/>
      <c r="AU1039" s="160">
        <v>1003671966</v>
      </c>
      <c r="AV1039" s="133" t="s">
        <v>3744</v>
      </c>
      <c r="AW1039" s="133" t="s">
        <v>3745</v>
      </c>
      <c r="AX1039" s="138"/>
      <c r="AY1039" s="138"/>
      <c r="AZ1039" s="138"/>
      <c r="BA1039" s="138"/>
      <c r="BB1039" s="138"/>
      <c r="BC1039" s="300">
        <v>1892063257</v>
      </c>
      <c r="BD1039" s="300" t="s">
        <v>9869</v>
      </c>
      <c r="BE1039" s="138"/>
    </row>
    <row r="1040" spans="1:57" s="140" customFormat="1" ht="12" customHeight="1">
      <c r="A1040" s="119">
        <v>2014</v>
      </c>
      <c r="B1040" s="119" t="s">
        <v>355</v>
      </c>
      <c r="C1040" s="119" t="s">
        <v>3631</v>
      </c>
      <c r="D1040" s="131">
        <v>5700138454</v>
      </c>
      <c r="E1040" s="131" t="str">
        <f t="shared" si="50"/>
        <v>SIM</v>
      </c>
      <c r="F1040" s="131" t="str">
        <f t="shared" si="51"/>
        <v>SIM</v>
      </c>
      <c r="G1040" s="132">
        <v>41880</v>
      </c>
      <c r="H1040" s="119" t="s">
        <v>87</v>
      </c>
      <c r="I1040" s="119" t="s">
        <v>357</v>
      </c>
      <c r="J1040" s="119">
        <v>192</v>
      </c>
      <c r="K1040" s="119">
        <v>448</v>
      </c>
      <c r="L1040" s="119">
        <v>8</v>
      </c>
      <c r="M1040" s="119">
        <v>8</v>
      </c>
      <c r="N1040" s="119">
        <v>16</v>
      </c>
      <c r="O1040" s="119" t="s">
        <v>46</v>
      </c>
      <c r="P1040" s="119" t="s">
        <v>46</v>
      </c>
      <c r="Q1040" s="133" t="s">
        <v>46</v>
      </c>
      <c r="R1040" s="134" t="s">
        <v>18</v>
      </c>
      <c r="S1040" s="134" t="s">
        <v>8851</v>
      </c>
      <c r="T1040" s="134" t="s">
        <v>63</v>
      </c>
      <c r="U1040" s="119">
        <v>17</v>
      </c>
      <c r="V1040" s="134">
        <v>11378</v>
      </c>
      <c r="W1040" s="135" t="s">
        <v>3746</v>
      </c>
      <c r="X1040" s="136" t="str">
        <f t="shared" si="52"/>
        <v>11378SPXOC</v>
      </c>
      <c r="Y1040" s="137" t="s">
        <v>3747</v>
      </c>
      <c r="Z1040" s="119" t="s">
        <v>3741</v>
      </c>
      <c r="AA1040" s="119" t="s">
        <v>1520</v>
      </c>
      <c r="AB1040" s="131" t="s">
        <v>3748</v>
      </c>
      <c r="AC1040" s="119" t="s">
        <v>52</v>
      </c>
      <c r="AD1040" s="119" t="s">
        <v>3743</v>
      </c>
      <c r="AE1040" s="119" t="s">
        <v>605</v>
      </c>
      <c r="AF1040" s="119" t="s">
        <v>98</v>
      </c>
      <c r="AG1040" s="119" t="s">
        <v>99</v>
      </c>
      <c r="AH1040" s="119"/>
      <c r="AI1040" s="133" t="s">
        <v>100</v>
      </c>
      <c r="AJ1040" s="133" t="s">
        <v>58</v>
      </c>
      <c r="AK1040" s="133" t="s">
        <v>57</v>
      </c>
      <c r="AL1040" s="133"/>
      <c r="AM1040" s="133"/>
      <c r="AN1040" s="133" t="s">
        <v>42</v>
      </c>
      <c r="AO1040" s="133" t="s">
        <v>42</v>
      </c>
      <c r="AP1040" s="133" t="s">
        <v>56</v>
      </c>
      <c r="AQ1040" s="133" t="s">
        <v>56</v>
      </c>
      <c r="AR1040" s="137"/>
      <c r="AS1040" s="137"/>
      <c r="AT1040" s="137"/>
      <c r="AU1040" s="133">
        <v>1003672024</v>
      </c>
      <c r="AV1040" s="133" t="s">
        <v>3744</v>
      </c>
      <c r="AW1040" s="133" t="s">
        <v>3745</v>
      </c>
      <c r="AX1040" s="138"/>
      <c r="AY1040" s="138"/>
      <c r="AZ1040" s="138"/>
      <c r="BA1040" s="138"/>
      <c r="BB1040" s="138"/>
      <c r="BC1040" s="300">
        <v>1892063257</v>
      </c>
      <c r="BD1040" s="300" t="s">
        <v>9870</v>
      </c>
      <c r="BE1040" s="138"/>
    </row>
    <row r="1041" spans="1:57" s="140" customFormat="1" ht="12" customHeight="1">
      <c r="A1041" s="119">
        <v>2014</v>
      </c>
      <c r="B1041" s="119" t="s">
        <v>355</v>
      </c>
      <c r="C1041" s="119" t="s">
        <v>3631</v>
      </c>
      <c r="D1041" s="131">
        <v>5700180708</v>
      </c>
      <c r="E1041" s="131" t="str">
        <f t="shared" si="50"/>
        <v>SIM</v>
      </c>
      <c r="F1041" s="131" t="str">
        <f t="shared" si="51"/>
        <v>SIM</v>
      </c>
      <c r="G1041" s="132">
        <v>41820</v>
      </c>
      <c r="H1041" s="119" t="s">
        <v>87</v>
      </c>
      <c r="I1041" s="119" t="s">
        <v>357</v>
      </c>
      <c r="J1041" s="119">
        <v>192</v>
      </c>
      <c r="K1041" s="119">
        <v>448</v>
      </c>
      <c r="L1041" s="119">
        <v>8</v>
      </c>
      <c r="M1041" s="119">
        <v>8</v>
      </c>
      <c r="N1041" s="119">
        <v>16</v>
      </c>
      <c r="O1041" s="119" t="s">
        <v>46</v>
      </c>
      <c r="P1041" s="119" t="s">
        <v>46</v>
      </c>
      <c r="Q1041" s="133" t="s">
        <v>46</v>
      </c>
      <c r="R1041" s="134" t="s">
        <v>18</v>
      </c>
      <c r="S1041" s="134" t="s">
        <v>8851</v>
      </c>
      <c r="T1041" s="134" t="s">
        <v>63</v>
      </c>
      <c r="U1041" s="119">
        <v>19</v>
      </c>
      <c r="V1041" s="134">
        <v>11295</v>
      </c>
      <c r="W1041" s="103" t="s">
        <v>3695</v>
      </c>
      <c r="X1041" s="136" t="str">
        <f t="shared" si="52"/>
        <v>11295BRXOU</v>
      </c>
      <c r="Y1041" s="137" t="s">
        <v>3696</v>
      </c>
      <c r="Z1041" s="119" t="s">
        <v>533</v>
      </c>
      <c r="AA1041" s="119" t="s">
        <v>534</v>
      </c>
      <c r="AB1041" s="131" t="s">
        <v>3697</v>
      </c>
      <c r="AC1041" s="119" t="s">
        <v>87</v>
      </c>
      <c r="AD1041" s="119" t="s">
        <v>42</v>
      </c>
      <c r="AE1041" s="119" t="s">
        <v>536</v>
      </c>
      <c r="AF1041" s="119" t="s">
        <v>486</v>
      </c>
      <c r="AG1041" s="119" t="s">
        <v>487</v>
      </c>
      <c r="AH1041" s="119"/>
      <c r="AI1041" s="119" t="s">
        <v>488</v>
      </c>
      <c r="AJ1041" s="133" t="s">
        <v>58</v>
      </c>
      <c r="AK1041" s="133" t="s">
        <v>57</v>
      </c>
      <c r="AL1041" s="133"/>
      <c r="AM1041" s="133"/>
      <c r="AN1041" s="133" t="s">
        <v>42</v>
      </c>
      <c r="AO1041" s="133" t="s">
        <v>42</v>
      </c>
      <c r="AP1041" s="133" t="s">
        <v>56</v>
      </c>
      <c r="AQ1041" s="133" t="s">
        <v>56</v>
      </c>
      <c r="AR1041" s="137"/>
      <c r="AS1041" s="137"/>
      <c r="AT1041" s="137"/>
      <c r="AU1041" s="167">
        <v>1003672083</v>
      </c>
      <c r="AV1041" s="133" t="s">
        <v>3698</v>
      </c>
      <c r="AW1041" s="133" t="s">
        <v>3699</v>
      </c>
      <c r="AX1041" s="138"/>
      <c r="AY1041" s="138"/>
      <c r="AZ1041" s="138"/>
      <c r="BA1041" s="138"/>
      <c r="BB1041" s="138"/>
      <c r="BC1041" s="300">
        <v>1892063257</v>
      </c>
      <c r="BD1041" s="300" t="s">
        <v>9871</v>
      </c>
      <c r="BE1041" s="138"/>
    </row>
    <row r="1042" spans="1:57" s="140" customFormat="1" ht="12" customHeight="1">
      <c r="A1042" s="119">
        <v>2014</v>
      </c>
      <c r="B1042" s="119" t="s">
        <v>355</v>
      </c>
      <c r="C1042" s="119" t="s">
        <v>3631</v>
      </c>
      <c r="D1042" s="131" t="s">
        <v>43</v>
      </c>
      <c r="E1042" s="131" t="str">
        <f t="shared" si="50"/>
        <v>SIM</v>
      </c>
      <c r="F1042" s="131" t="str">
        <f t="shared" si="51"/>
        <v>SIM</v>
      </c>
      <c r="G1042" s="132">
        <v>41907</v>
      </c>
      <c r="H1042" s="119" t="s">
        <v>87</v>
      </c>
      <c r="I1042" s="119" t="s">
        <v>357</v>
      </c>
      <c r="J1042" s="119">
        <v>192</v>
      </c>
      <c r="K1042" s="119">
        <v>448</v>
      </c>
      <c r="L1042" s="119">
        <v>8</v>
      </c>
      <c r="M1042" s="119">
        <v>8</v>
      </c>
      <c r="N1042" s="119">
        <v>16</v>
      </c>
      <c r="O1042" s="119" t="s">
        <v>46</v>
      </c>
      <c r="P1042" s="119" t="s">
        <v>46</v>
      </c>
      <c r="Q1042" s="133" t="s">
        <v>46</v>
      </c>
      <c r="R1042" s="134" t="s">
        <v>18</v>
      </c>
      <c r="S1042" s="134" t="s">
        <v>8851</v>
      </c>
      <c r="T1042" s="134" t="s">
        <v>63</v>
      </c>
      <c r="U1042" s="119">
        <v>14</v>
      </c>
      <c r="V1042" s="134">
        <v>11428</v>
      </c>
      <c r="W1042" s="135" t="s">
        <v>3771</v>
      </c>
      <c r="X1042" s="136" t="str">
        <f t="shared" si="52"/>
        <v>11428MPZZS</v>
      </c>
      <c r="Y1042" s="137" t="s">
        <v>3772</v>
      </c>
      <c r="Z1042" s="119" t="s">
        <v>1563</v>
      </c>
      <c r="AA1042" s="119" t="s">
        <v>1564</v>
      </c>
      <c r="AB1042" s="131" t="s">
        <v>3773</v>
      </c>
      <c r="AC1042" s="119" t="s">
        <v>52</v>
      </c>
      <c r="AD1042" s="119" t="s">
        <v>42</v>
      </c>
      <c r="AE1042" s="119" t="s">
        <v>53</v>
      </c>
      <c r="AF1042" s="119" t="s">
        <v>54</v>
      </c>
      <c r="AG1042" s="119" t="s">
        <v>55</v>
      </c>
      <c r="AH1042" s="119"/>
      <c r="AI1042" s="133" t="s">
        <v>3645</v>
      </c>
      <c r="AJ1042" s="133" t="s">
        <v>57</v>
      </c>
      <c r="AK1042" s="133" t="s">
        <v>58</v>
      </c>
      <c r="AL1042" s="133"/>
      <c r="AM1042" s="133"/>
      <c r="AN1042" s="133" t="s">
        <v>42</v>
      </c>
      <c r="AO1042" s="133" t="s">
        <v>125</v>
      </c>
      <c r="AP1042" s="133" t="s">
        <v>56</v>
      </c>
      <c r="AQ1042" s="133" t="s">
        <v>56</v>
      </c>
      <c r="AR1042" s="137"/>
      <c r="AS1042" s="137"/>
      <c r="AT1042" s="137"/>
      <c r="AU1042" s="133">
        <v>1003674850</v>
      </c>
      <c r="AV1042" s="133" t="s">
        <v>3774</v>
      </c>
      <c r="AW1042" s="133" t="s">
        <v>3775</v>
      </c>
      <c r="AX1042" s="138"/>
      <c r="AY1042" s="138"/>
      <c r="AZ1042" s="138"/>
      <c r="BA1042" s="138"/>
      <c r="BB1042" s="138"/>
      <c r="BC1042" s="300">
        <v>1892063257</v>
      </c>
      <c r="BD1042" s="300" t="s">
        <v>9872</v>
      </c>
      <c r="BE1042" s="138"/>
    </row>
    <row r="1043" spans="1:57" s="140" customFormat="1" ht="12" customHeight="1">
      <c r="A1043" s="119">
        <v>2015</v>
      </c>
      <c r="B1043" s="119" t="s">
        <v>343</v>
      </c>
      <c r="C1043" s="119">
        <v>2015</v>
      </c>
      <c r="D1043" s="131" t="s">
        <v>43</v>
      </c>
      <c r="E1043" s="131" t="str">
        <f t="shared" si="50"/>
        <v>SIM</v>
      </c>
      <c r="F1043" s="131" t="str">
        <f t="shared" si="51"/>
        <v>SIM</v>
      </c>
      <c r="G1043" s="132">
        <v>42297</v>
      </c>
      <c r="H1043" s="119" t="s">
        <v>44</v>
      </c>
      <c r="I1043" s="119" t="s">
        <v>62</v>
      </c>
      <c r="J1043" s="119">
        <v>192</v>
      </c>
      <c r="K1043" s="119">
        <v>432</v>
      </c>
      <c r="L1043" s="119">
        <v>4</v>
      </c>
      <c r="M1043" s="119">
        <v>4</v>
      </c>
      <c r="N1043" s="119">
        <v>32</v>
      </c>
      <c r="O1043" s="119" t="s">
        <v>43</v>
      </c>
      <c r="P1043" s="119" t="s">
        <v>43</v>
      </c>
      <c r="Q1043" s="133" t="s">
        <v>43</v>
      </c>
      <c r="R1043" s="134" t="s">
        <v>18</v>
      </c>
      <c r="S1043" s="134" t="s">
        <v>8851</v>
      </c>
      <c r="T1043" s="134" t="s">
        <v>63</v>
      </c>
      <c r="U1043" s="119">
        <v>11</v>
      </c>
      <c r="V1043" s="134" t="s">
        <v>4090</v>
      </c>
      <c r="W1043" s="135" t="s">
        <v>7080</v>
      </c>
      <c r="X1043" s="136" t="str">
        <f t="shared" si="52"/>
        <v>11185DDAGD</v>
      </c>
      <c r="Y1043" s="137" t="s">
        <v>7081</v>
      </c>
      <c r="Z1043" s="119" t="s">
        <v>1048</v>
      </c>
      <c r="AA1043" s="119" t="s">
        <v>1067</v>
      </c>
      <c r="AB1043" s="131" t="s">
        <v>7082</v>
      </c>
      <c r="AC1043" s="119" t="s">
        <v>87</v>
      </c>
      <c r="AD1043" s="119" t="s">
        <v>42</v>
      </c>
      <c r="AE1043" s="119" t="s">
        <v>8887</v>
      </c>
      <c r="AF1043" s="119" t="s">
        <v>120</v>
      </c>
      <c r="AG1043" s="119" t="s">
        <v>121</v>
      </c>
      <c r="AH1043" s="119"/>
      <c r="AI1043" s="138" t="s">
        <v>7083</v>
      </c>
      <c r="AJ1043" s="133" t="s">
        <v>123</v>
      </c>
      <c r="AK1043" s="133" t="s">
        <v>124</v>
      </c>
      <c r="AL1043" s="133"/>
      <c r="AM1043" s="133"/>
      <c r="AN1043" s="133" t="s">
        <v>42</v>
      </c>
      <c r="AO1043" s="133" t="s">
        <v>42</v>
      </c>
      <c r="AP1043" s="133" t="s">
        <v>1052</v>
      </c>
      <c r="AQ1043" s="133" t="s">
        <v>102</v>
      </c>
      <c r="AR1043" s="137"/>
      <c r="AS1043" s="137"/>
      <c r="AT1043" s="137"/>
      <c r="AU1043" s="133" t="s">
        <v>8190</v>
      </c>
      <c r="AV1043" s="133" t="s">
        <v>8287</v>
      </c>
      <c r="AW1043" s="133" t="s">
        <v>8287</v>
      </c>
      <c r="AX1043" s="138" t="s">
        <v>8179</v>
      </c>
      <c r="AY1043" s="138"/>
      <c r="AZ1043" s="138"/>
      <c r="BA1043" s="138"/>
      <c r="BB1043" s="138"/>
      <c r="BC1043" s="300">
        <v>2026063379</v>
      </c>
      <c r="BD1043" s="300" t="s">
        <v>9873</v>
      </c>
      <c r="BE1043" s="138"/>
    </row>
    <row r="1044" spans="1:57" s="140" customFormat="1" ht="12" customHeight="1">
      <c r="A1044" s="119">
        <v>2015</v>
      </c>
      <c r="B1044" s="119" t="s">
        <v>343</v>
      </c>
      <c r="C1044" s="119">
        <v>2015</v>
      </c>
      <c r="D1044" s="131" t="s">
        <v>43</v>
      </c>
      <c r="E1044" s="131" t="str">
        <f t="shared" si="50"/>
        <v>SIM</v>
      </c>
      <c r="F1044" s="131" t="str">
        <f t="shared" si="51"/>
        <v>SIM</v>
      </c>
      <c r="G1044" s="132">
        <v>42220</v>
      </c>
      <c r="H1044" s="119" t="s">
        <v>44</v>
      </c>
      <c r="I1044" s="119" t="s">
        <v>45</v>
      </c>
      <c r="J1044" s="119">
        <v>192</v>
      </c>
      <c r="K1044" s="119">
        <v>432</v>
      </c>
      <c r="L1044" s="119">
        <v>4</v>
      </c>
      <c r="M1044" s="119">
        <v>4</v>
      </c>
      <c r="N1044" s="119">
        <v>32</v>
      </c>
      <c r="O1044" s="119" t="s">
        <v>43</v>
      </c>
      <c r="P1044" s="119" t="s">
        <v>43</v>
      </c>
      <c r="Q1044" s="133" t="s">
        <v>43</v>
      </c>
      <c r="R1044" s="134" t="s">
        <v>18</v>
      </c>
      <c r="S1044" s="134" t="s">
        <v>8851</v>
      </c>
      <c r="T1044" s="134" t="s">
        <v>63</v>
      </c>
      <c r="U1044" s="119">
        <v>11</v>
      </c>
      <c r="V1044" s="134">
        <v>11528</v>
      </c>
      <c r="W1044" s="135" t="s">
        <v>7084</v>
      </c>
      <c r="X1044" s="136" t="str">
        <f t="shared" si="52"/>
        <v>11528RPALN</v>
      </c>
      <c r="Y1044" s="137" t="s">
        <v>7085</v>
      </c>
      <c r="Z1044" s="119" t="s">
        <v>1649</v>
      </c>
      <c r="AA1044" s="119" t="s">
        <v>1112</v>
      </c>
      <c r="AB1044" s="131" t="s">
        <v>7086</v>
      </c>
      <c r="AC1044" s="119" t="s">
        <v>87</v>
      </c>
      <c r="AD1044" s="119" t="s">
        <v>42</v>
      </c>
      <c r="AE1044" s="119" t="s">
        <v>1651</v>
      </c>
      <c r="AF1044" s="119" t="s">
        <v>120</v>
      </c>
      <c r="AG1044" s="119" t="s">
        <v>121</v>
      </c>
      <c r="AH1044" s="119"/>
      <c r="AI1044" s="119" t="s">
        <v>4095</v>
      </c>
      <c r="AJ1044" s="133" t="s">
        <v>124</v>
      </c>
      <c r="AK1044" s="133" t="s">
        <v>123</v>
      </c>
      <c r="AL1044" s="133"/>
      <c r="AM1044" s="133"/>
      <c r="AN1044" s="133" t="s">
        <v>42</v>
      </c>
      <c r="AO1044" s="133" t="s">
        <v>42</v>
      </c>
      <c r="AP1044" s="133" t="s">
        <v>1052</v>
      </c>
      <c r="AQ1044" s="133" t="s">
        <v>102</v>
      </c>
      <c r="AR1044" s="137"/>
      <c r="AS1044" s="137"/>
      <c r="AT1044" s="159"/>
      <c r="AU1044" s="133" t="s">
        <v>8190</v>
      </c>
      <c r="AV1044" s="133" t="s">
        <v>8287</v>
      </c>
      <c r="AW1044" s="133" t="s">
        <v>8287</v>
      </c>
      <c r="AX1044" s="138" t="s">
        <v>8179</v>
      </c>
      <c r="AY1044" s="138"/>
      <c r="AZ1044" s="138"/>
      <c r="BA1044" s="138"/>
      <c r="BB1044" s="138"/>
      <c r="BC1044" s="300">
        <v>2026063379</v>
      </c>
      <c r="BD1044" s="300" t="s">
        <v>9874</v>
      </c>
      <c r="BE1044" s="138"/>
    </row>
    <row r="1045" spans="1:57" s="140" customFormat="1" ht="12" customHeight="1">
      <c r="A1045" s="119">
        <v>2015</v>
      </c>
      <c r="B1045" s="119" t="s">
        <v>343</v>
      </c>
      <c r="C1045" s="119">
        <v>2015</v>
      </c>
      <c r="D1045" s="131">
        <v>5700324220</v>
      </c>
      <c r="E1045" s="131" t="str">
        <f t="shared" si="50"/>
        <v>SIM</v>
      </c>
      <c r="F1045" s="131" t="str">
        <f t="shared" si="51"/>
        <v>SIM</v>
      </c>
      <c r="G1045" s="132">
        <v>42207</v>
      </c>
      <c r="H1045" s="119" t="s">
        <v>8374</v>
      </c>
      <c r="I1045" s="119" t="s">
        <v>45</v>
      </c>
      <c r="J1045" s="119">
        <v>192</v>
      </c>
      <c r="K1045" s="119">
        <v>432</v>
      </c>
      <c r="L1045" s="119">
        <v>4</v>
      </c>
      <c r="M1045" s="119">
        <v>0</v>
      </c>
      <c r="N1045" s="119">
        <v>24</v>
      </c>
      <c r="O1045" s="119" t="s">
        <v>46</v>
      </c>
      <c r="P1045" s="119" t="s">
        <v>46</v>
      </c>
      <c r="Q1045" s="133" t="s">
        <v>43</v>
      </c>
      <c r="R1045" s="134" t="s">
        <v>18</v>
      </c>
      <c r="S1045" s="134" t="s">
        <v>8851</v>
      </c>
      <c r="T1045" s="134" t="s">
        <v>63</v>
      </c>
      <c r="U1045" s="119">
        <v>11</v>
      </c>
      <c r="V1045" s="134" t="s">
        <v>6954</v>
      </c>
      <c r="W1045" s="135" t="s">
        <v>7095</v>
      </c>
      <c r="X1045" s="136" t="str">
        <f t="shared" si="52"/>
        <v>11641SZAVA</v>
      </c>
      <c r="Y1045" s="137" t="s">
        <v>7096</v>
      </c>
      <c r="Z1045" s="119" t="s">
        <v>327</v>
      </c>
      <c r="AA1045" s="119" t="s">
        <v>722</v>
      </c>
      <c r="AB1045" s="131" t="s">
        <v>7097</v>
      </c>
      <c r="AC1045" s="119" t="s">
        <v>52</v>
      </c>
      <c r="AD1045" s="119" t="s">
        <v>42</v>
      </c>
      <c r="AE1045" s="119" t="s">
        <v>5405</v>
      </c>
      <c r="AF1045" s="119" t="s">
        <v>311</v>
      </c>
      <c r="AG1045" s="119" t="s">
        <v>1443</v>
      </c>
      <c r="AH1045" s="119"/>
      <c r="AI1045" s="119" t="s">
        <v>3704</v>
      </c>
      <c r="AJ1045" s="133" t="s">
        <v>124</v>
      </c>
      <c r="AK1045" s="133" t="s">
        <v>123</v>
      </c>
      <c r="AL1045" s="133"/>
      <c r="AM1045" s="133"/>
      <c r="AN1045" s="133" t="s">
        <v>42</v>
      </c>
      <c r="AO1045" s="133" t="s">
        <v>42</v>
      </c>
      <c r="AP1045" s="133" t="s">
        <v>112</v>
      </c>
      <c r="AQ1045" s="133" t="s">
        <v>102</v>
      </c>
      <c r="AR1045" s="137"/>
      <c r="AS1045" s="137"/>
      <c r="AT1045" s="137"/>
      <c r="AU1045" s="133">
        <v>1002233507</v>
      </c>
      <c r="AV1045" s="133" t="s">
        <v>8286</v>
      </c>
      <c r="AW1045" s="133"/>
      <c r="AX1045" s="138"/>
      <c r="AY1045" s="138"/>
      <c r="AZ1045" s="138"/>
      <c r="BA1045" s="138"/>
      <c r="BB1045" s="138"/>
      <c r="BC1045" s="300">
        <v>1440084644</v>
      </c>
      <c r="BD1045" s="300" t="s">
        <v>9875</v>
      </c>
      <c r="BE1045" s="138"/>
    </row>
    <row r="1046" spans="1:57" s="140" customFormat="1" ht="12" customHeight="1">
      <c r="A1046" s="119">
        <v>2015</v>
      </c>
      <c r="B1046" s="119" t="s">
        <v>343</v>
      </c>
      <c r="C1046" s="119">
        <v>2015</v>
      </c>
      <c r="D1046" s="131" t="s">
        <v>43</v>
      </c>
      <c r="E1046" s="131" t="str">
        <f t="shared" si="50"/>
        <v>SIM</v>
      </c>
      <c r="F1046" s="131" t="str">
        <f t="shared" si="51"/>
        <v>SIM</v>
      </c>
      <c r="G1046" s="132">
        <v>42200</v>
      </c>
      <c r="H1046" s="119" t="s">
        <v>44</v>
      </c>
      <c r="I1046" s="119" t="s">
        <v>45</v>
      </c>
      <c r="J1046" s="119">
        <v>192</v>
      </c>
      <c r="K1046" s="119">
        <v>432</v>
      </c>
      <c r="L1046" s="119">
        <v>4</v>
      </c>
      <c r="M1046" s="119">
        <v>4</v>
      </c>
      <c r="N1046" s="119">
        <v>32</v>
      </c>
      <c r="O1046" s="119" t="s">
        <v>43</v>
      </c>
      <c r="P1046" s="119" t="s">
        <v>43</v>
      </c>
      <c r="Q1046" s="133" t="s">
        <v>43</v>
      </c>
      <c r="R1046" s="134" t="s">
        <v>18</v>
      </c>
      <c r="S1046" s="134" t="s">
        <v>8851</v>
      </c>
      <c r="T1046" s="134" t="s">
        <v>63</v>
      </c>
      <c r="U1046" s="119">
        <v>11</v>
      </c>
      <c r="V1046" s="134">
        <v>11000</v>
      </c>
      <c r="W1046" s="135" t="s">
        <v>7071</v>
      </c>
      <c r="X1046" s="136" t="str">
        <f t="shared" si="52"/>
        <v>11000VIBQL</v>
      </c>
      <c r="Y1046" s="137" t="s">
        <v>7072</v>
      </c>
      <c r="Z1046" s="119" t="s">
        <v>346</v>
      </c>
      <c r="AA1046" s="119" t="s">
        <v>556</v>
      </c>
      <c r="AB1046" s="131" t="s">
        <v>7073</v>
      </c>
      <c r="AC1046" s="119" t="s">
        <v>87</v>
      </c>
      <c r="AD1046" s="119" t="s">
        <v>42</v>
      </c>
      <c r="AE1046" s="119" t="s">
        <v>2074</v>
      </c>
      <c r="AF1046" s="119" t="s">
        <v>2075</v>
      </c>
      <c r="AG1046" s="119" t="s">
        <v>2076</v>
      </c>
      <c r="AH1046" s="119"/>
      <c r="AI1046" s="119" t="s">
        <v>7074</v>
      </c>
      <c r="AJ1046" s="133" t="s">
        <v>123</v>
      </c>
      <c r="AK1046" s="133" t="s">
        <v>124</v>
      </c>
      <c r="AL1046" s="133"/>
      <c r="AM1046" s="133"/>
      <c r="AN1046" s="133" t="s">
        <v>42</v>
      </c>
      <c r="AO1046" s="133" t="s">
        <v>42</v>
      </c>
      <c r="AP1046" s="133" t="s">
        <v>858</v>
      </c>
      <c r="AQ1046" s="133" t="s">
        <v>126</v>
      </c>
      <c r="AR1046" s="137"/>
      <c r="AS1046" s="137"/>
      <c r="AT1046" s="137"/>
      <c r="AU1046" s="160">
        <v>1002033796</v>
      </c>
      <c r="AV1046" s="133" t="s">
        <v>8287</v>
      </c>
      <c r="AW1046" s="133" t="s">
        <v>8287</v>
      </c>
      <c r="AX1046" s="138" t="s">
        <v>8179</v>
      </c>
      <c r="AY1046" s="138"/>
      <c r="AZ1046" s="138"/>
      <c r="BA1046" s="138"/>
      <c r="BB1046" s="138"/>
      <c r="BC1046" s="300">
        <v>2026063379</v>
      </c>
      <c r="BD1046" s="300" t="s">
        <v>9876</v>
      </c>
      <c r="BE1046" s="138"/>
    </row>
    <row r="1047" spans="1:57" s="140" customFormat="1" ht="12" customHeight="1">
      <c r="A1047" s="119">
        <v>2015</v>
      </c>
      <c r="B1047" s="119" t="s">
        <v>343</v>
      </c>
      <c r="C1047" s="119">
        <v>2015</v>
      </c>
      <c r="D1047" s="131" t="s">
        <v>43</v>
      </c>
      <c r="E1047" s="131" t="str">
        <f t="shared" si="50"/>
        <v>SIM</v>
      </c>
      <c r="F1047" s="131" t="str">
        <f t="shared" si="51"/>
        <v>SIM</v>
      </c>
      <c r="G1047" s="132">
        <v>41477</v>
      </c>
      <c r="H1047" s="119" t="s">
        <v>44</v>
      </c>
      <c r="I1047" s="119" t="s">
        <v>62</v>
      </c>
      <c r="J1047" s="119">
        <v>192</v>
      </c>
      <c r="K1047" s="119">
        <v>432</v>
      </c>
      <c r="L1047" s="119">
        <v>4</v>
      </c>
      <c r="M1047" s="119">
        <v>4</v>
      </c>
      <c r="N1047" s="119">
        <v>32</v>
      </c>
      <c r="O1047" s="119" t="s">
        <v>43</v>
      </c>
      <c r="P1047" s="119" t="s">
        <v>43</v>
      </c>
      <c r="Q1047" s="133" t="s">
        <v>43</v>
      </c>
      <c r="R1047" s="134" t="s">
        <v>18</v>
      </c>
      <c r="S1047" s="134" t="s">
        <v>8851</v>
      </c>
      <c r="T1047" s="134" t="s">
        <v>63</v>
      </c>
      <c r="U1047" s="119">
        <v>11</v>
      </c>
      <c r="V1047" s="134">
        <v>11370</v>
      </c>
      <c r="W1047" s="135" t="s">
        <v>1906</v>
      </c>
      <c r="X1047" s="136" t="str">
        <f t="shared" si="52"/>
        <v>11370JICAC</v>
      </c>
      <c r="Y1047" s="137" t="s">
        <v>2570</v>
      </c>
      <c r="Z1047" s="119" t="s">
        <v>116</v>
      </c>
      <c r="AA1047" s="119" t="s">
        <v>117</v>
      </c>
      <c r="AB1047" s="131" t="s">
        <v>2571</v>
      </c>
      <c r="AC1047" s="119" t="s">
        <v>52</v>
      </c>
      <c r="AD1047" s="119" t="s">
        <v>42</v>
      </c>
      <c r="AE1047" s="119" t="s">
        <v>339</v>
      </c>
      <c r="AF1047" s="143" t="s">
        <v>341</v>
      </c>
      <c r="AG1047" s="143" t="s">
        <v>340</v>
      </c>
      <c r="AH1047" s="143"/>
      <c r="AI1047" s="119" t="s">
        <v>342</v>
      </c>
      <c r="AJ1047" s="133" t="s">
        <v>123</v>
      </c>
      <c r="AK1047" s="133" t="s">
        <v>124</v>
      </c>
      <c r="AL1047" s="133"/>
      <c r="AM1047" s="133"/>
      <c r="AN1047" s="133" t="s">
        <v>42</v>
      </c>
      <c r="AO1047" s="133" t="s">
        <v>42</v>
      </c>
      <c r="AP1047" s="133" t="s">
        <v>5328</v>
      </c>
      <c r="AQ1047" s="133" t="s">
        <v>5329</v>
      </c>
      <c r="AR1047" s="137"/>
      <c r="AS1047" s="137"/>
      <c r="AT1047" s="137"/>
      <c r="AU1047" s="133">
        <v>1001870589</v>
      </c>
      <c r="AV1047" s="133" t="s">
        <v>2572</v>
      </c>
      <c r="AW1047" s="133" t="s">
        <v>2573</v>
      </c>
      <c r="AX1047" s="138" t="s">
        <v>8179</v>
      </c>
      <c r="AY1047" s="138"/>
      <c r="AZ1047" s="138"/>
      <c r="BA1047" s="138"/>
      <c r="BB1047" s="138"/>
      <c r="BC1047" s="300">
        <v>2026063379</v>
      </c>
      <c r="BD1047" s="300" t="s">
        <v>9231</v>
      </c>
      <c r="BE1047" s="138"/>
    </row>
    <row r="1048" spans="1:57" s="140" customFormat="1" ht="12" customHeight="1">
      <c r="A1048" s="119">
        <v>2015</v>
      </c>
      <c r="B1048" s="119" t="s">
        <v>343</v>
      </c>
      <c r="C1048" s="119">
        <v>2015</v>
      </c>
      <c r="D1048" s="131" t="s">
        <v>43</v>
      </c>
      <c r="E1048" s="131" t="str">
        <f t="shared" ref="E1048:E1111" si="53">IF(G1048="","","SIM")</f>
        <v>SIM</v>
      </c>
      <c r="F1048" s="131" t="str">
        <f t="shared" ref="F1048:F1111" si="54">IF(G1048="","","SIM")</f>
        <v>SIM</v>
      </c>
      <c r="G1048" s="132">
        <v>42118</v>
      </c>
      <c r="H1048" s="119" t="s">
        <v>44</v>
      </c>
      <c r="I1048" s="119" t="s">
        <v>62</v>
      </c>
      <c r="J1048" s="119">
        <v>192</v>
      </c>
      <c r="K1048" s="119">
        <f>432+128</f>
        <v>560</v>
      </c>
      <c r="L1048" s="119">
        <v>4</v>
      </c>
      <c r="M1048" s="119">
        <v>4</v>
      </c>
      <c r="N1048" s="119">
        <v>32</v>
      </c>
      <c r="O1048" s="119" t="s">
        <v>43</v>
      </c>
      <c r="P1048" s="119" t="s">
        <v>43</v>
      </c>
      <c r="Q1048" s="133" t="s">
        <v>43</v>
      </c>
      <c r="R1048" s="134" t="s">
        <v>18</v>
      </c>
      <c r="S1048" s="134" t="s">
        <v>8851</v>
      </c>
      <c r="T1048" s="134" t="s">
        <v>63</v>
      </c>
      <c r="U1048" s="119">
        <v>11</v>
      </c>
      <c r="V1048" s="134">
        <v>11633</v>
      </c>
      <c r="W1048" s="135" t="s">
        <v>7091</v>
      </c>
      <c r="X1048" s="136" t="str">
        <f t="shared" ref="X1048:X1111" si="55">V1048&amp;AA1048&amp;W1048</f>
        <v>11633PSCDB</v>
      </c>
      <c r="Y1048" s="137" t="s">
        <v>7092</v>
      </c>
      <c r="Z1048" s="119" t="s">
        <v>1829</v>
      </c>
      <c r="AA1048" s="119" t="s">
        <v>1281</v>
      </c>
      <c r="AB1048" s="131" t="s">
        <v>7093</v>
      </c>
      <c r="AC1048" s="119" t="s">
        <v>87</v>
      </c>
      <c r="AD1048" s="119" t="s">
        <v>42</v>
      </c>
      <c r="AE1048" s="119" t="s">
        <v>1853</v>
      </c>
      <c r="AF1048" s="119" t="s">
        <v>120</v>
      </c>
      <c r="AG1048" s="119" t="s">
        <v>121</v>
      </c>
      <c r="AH1048" s="119"/>
      <c r="AI1048" s="119" t="s">
        <v>7094</v>
      </c>
      <c r="AJ1048" s="133" t="s">
        <v>124</v>
      </c>
      <c r="AK1048" s="133" t="s">
        <v>123</v>
      </c>
      <c r="AL1048" s="133"/>
      <c r="AM1048" s="133"/>
      <c r="AN1048" s="133" t="s">
        <v>42</v>
      </c>
      <c r="AO1048" s="133" t="s">
        <v>42</v>
      </c>
      <c r="AP1048" s="133" t="s">
        <v>70</v>
      </c>
      <c r="AQ1048" s="133" t="s">
        <v>126</v>
      </c>
      <c r="AR1048" s="137"/>
      <c r="AS1048" s="137"/>
      <c r="AT1048" s="137"/>
      <c r="AU1048" s="133">
        <v>1002032927</v>
      </c>
      <c r="AV1048" s="133" t="s">
        <v>8287</v>
      </c>
      <c r="AW1048" s="133" t="s">
        <v>8287</v>
      </c>
      <c r="AX1048" s="138" t="s">
        <v>8179</v>
      </c>
      <c r="AY1048" s="138"/>
      <c r="AZ1048" s="138"/>
      <c r="BA1048" s="138"/>
      <c r="BB1048" s="138"/>
      <c r="BC1048" s="300">
        <v>2026063379</v>
      </c>
      <c r="BD1048" s="300" t="s">
        <v>9877</v>
      </c>
      <c r="BE1048" s="138"/>
    </row>
    <row r="1049" spans="1:57" s="140" customFormat="1" ht="12" customHeight="1">
      <c r="A1049" s="119">
        <v>2015</v>
      </c>
      <c r="B1049" s="119" t="s">
        <v>343</v>
      </c>
      <c r="C1049" s="119">
        <v>2015</v>
      </c>
      <c r="D1049" s="131" t="s">
        <v>43</v>
      </c>
      <c r="E1049" s="131" t="str">
        <f t="shared" si="53"/>
        <v>SIM</v>
      </c>
      <c r="F1049" s="131" t="str">
        <f t="shared" si="54"/>
        <v>SIM</v>
      </c>
      <c r="G1049" s="132">
        <v>42244</v>
      </c>
      <c r="H1049" s="119" t="s">
        <v>44</v>
      </c>
      <c r="I1049" s="119" t="s">
        <v>62</v>
      </c>
      <c r="J1049" s="119">
        <v>192</v>
      </c>
      <c r="K1049" s="119">
        <v>432</v>
      </c>
      <c r="L1049" s="119">
        <v>4</v>
      </c>
      <c r="M1049" s="119">
        <v>4</v>
      </c>
      <c r="N1049" s="119">
        <v>32</v>
      </c>
      <c r="O1049" s="119" t="s">
        <v>43</v>
      </c>
      <c r="P1049" s="119" t="s">
        <v>43</v>
      </c>
      <c r="Q1049" s="133" t="s">
        <v>43</v>
      </c>
      <c r="R1049" s="134" t="s">
        <v>18</v>
      </c>
      <c r="S1049" s="134" t="s">
        <v>8851</v>
      </c>
      <c r="T1049" s="134" t="s">
        <v>63</v>
      </c>
      <c r="U1049" s="119">
        <v>11</v>
      </c>
      <c r="V1049" s="134">
        <v>11548</v>
      </c>
      <c r="W1049" s="135" t="s">
        <v>7087</v>
      </c>
      <c r="X1049" s="136" t="str">
        <f t="shared" si="55"/>
        <v>11548FZEZU</v>
      </c>
      <c r="Y1049" s="137" t="s">
        <v>7088</v>
      </c>
      <c r="Z1049" s="119" t="s">
        <v>4983</v>
      </c>
      <c r="AA1049" s="119" t="s">
        <v>1692</v>
      </c>
      <c r="AB1049" s="131" t="s">
        <v>7089</v>
      </c>
      <c r="AC1049" s="119" t="s">
        <v>87</v>
      </c>
      <c r="AD1049" s="119" t="s">
        <v>42</v>
      </c>
      <c r="AE1049" s="119" t="s">
        <v>1694</v>
      </c>
      <c r="AF1049" s="119" t="s">
        <v>120</v>
      </c>
      <c r="AG1049" s="119" t="s">
        <v>121</v>
      </c>
      <c r="AH1049" s="119"/>
      <c r="AI1049" s="138" t="s">
        <v>7090</v>
      </c>
      <c r="AJ1049" s="133" t="s">
        <v>123</v>
      </c>
      <c r="AK1049" s="133" t="s">
        <v>124</v>
      </c>
      <c r="AL1049" s="133"/>
      <c r="AM1049" s="133"/>
      <c r="AN1049" s="133" t="s">
        <v>42</v>
      </c>
      <c r="AO1049" s="133" t="s">
        <v>42</v>
      </c>
      <c r="AP1049" s="133" t="s">
        <v>1052</v>
      </c>
      <c r="AQ1049" s="133" t="s">
        <v>102</v>
      </c>
      <c r="AR1049" s="137"/>
      <c r="AS1049" s="137"/>
      <c r="AT1049" s="137"/>
      <c r="AU1049" s="133" t="s">
        <v>8190</v>
      </c>
      <c r="AV1049" s="133" t="s">
        <v>8287</v>
      </c>
      <c r="AW1049" s="133" t="s">
        <v>8287</v>
      </c>
      <c r="AX1049" s="138" t="s">
        <v>8179</v>
      </c>
      <c r="AY1049" s="138"/>
      <c r="AZ1049" s="138"/>
      <c r="BA1049" s="138"/>
      <c r="BB1049" s="138"/>
      <c r="BC1049" s="300">
        <v>2026063379</v>
      </c>
      <c r="BD1049" s="300" t="s">
        <v>9878</v>
      </c>
      <c r="BE1049" s="138"/>
    </row>
    <row r="1050" spans="1:57" s="140" customFormat="1" ht="12" customHeight="1">
      <c r="A1050" s="119">
        <v>2015</v>
      </c>
      <c r="B1050" s="119" t="s">
        <v>343</v>
      </c>
      <c r="C1050" s="119">
        <v>2015</v>
      </c>
      <c r="D1050" s="131" t="s">
        <v>43</v>
      </c>
      <c r="E1050" s="131" t="str">
        <f t="shared" si="53"/>
        <v>SIM</v>
      </c>
      <c r="F1050" s="131" t="str">
        <f t="shared" si="54"/>
        <v>SIM</v>
      </c>
      <c r="G1050" s="132">
        <v>42103</v>
      </c>
      <c r="H1050" s="119" t="s">
        <v>44</v>
      </c>
      <c r="I1050" s="119" t="s">
        <v>62</v>
      </c>
      <c r="J1050" s="119">
        <v>192</v>
      </c>
      <c r="K1050" s="119">
        <v>432</v>
      </c>
      <c r="L1050" s="119">
        <v>4</v>
      </c>
      <c r="M1050" s="119">
        <v>4</v>
      </c>
      <c r="N1050" s="119">
        <v>32</v>
      </c>
      <c r="O1050" s="119" t="s">
        <v>43</v>
      </c>
      <c r="P1050" s="119" t="s">
        <v>43</v>
      </c>
      <c r="Q1050" s="133" t="s">
        <v>43</v>
      </c>
      <c r="R1050" s="134" t="s">
        <v>18</v>
      </c>
      <c r="S1050" s="134" t="s">
        <v>8851</v>
      </c>
      <c r="T1050" s="134" t="s">
        <v>63</v>
      </c>
      <c r="U1050" s="119">
        <v>19</v>
      </c>
      <c r="V1050" s="134">
        <v>11135</v>
      </c>
      <c r="W1050" s="135" t="s">
        <v>7075</v>
      </c>
      <c r="X1050" s="136" t="str">
        <f t="shared" si="55"/>
        <v>11135BDVAH</v>
      </c>
      <c r="Y1050" s="137" t="s">
        <v>7076</v>
      </c>
      <c r="Z1050" s="119" t="s">
        <v>444</v>
      </c>
      <c r="AA1050" s="119" t="s">
        <v>7077</v>
      </c>
      <c r="AB1050" s="131" t="s">
        <v>7078</v>
      </c>
      <c r="AC1050" s="119" t="s">
        <v>87</v>
      </c>
      <c r="AD1050" s="119" t="s">
        <v>7079</v>
      </c>
      <c r="AE1050" s="119" t="s">
        <v>473</v>
      </c>
      <c r="AF1050" s="119" t="s">
        <v>89</v>
      </c>
      <c r="AG1050" s="119" t="s">
        <v>90</v>
      </c>
      <c r="AH1050" s="119"/>
      <c r="AI1050" s="119" t="s">
        <v>5443</v>
      </c>
      <c r="AJ1050" s="133" t="s">
        <v>58</v>
      </c>
      <c r="AK1050" s="133" t="s">
        <v>57</v>
      </c>
      <c r="AL1050" s="133"/>
      <c r="AM1050" s="133"/>
      <c r="AN1050" s="133" t="s">
        <v>42</v>
      </c>
      <c r="AO1050" s="133" t="s">
        <v>42</v>
      </c>
      <c r="AP1050" s="133" t="s">
        <v>183</v>
      </c>
      <c r="AQ1050" s="133" t="s">
        <v>71</v>
      </c>
      <c r="AR1050" s="137"/>
      <c r="AS1050" s="137"/>
      <c r="AT1050" s="137"/>
      <c r="AU1050" s="133" t="s">
        <v>8190</v>
      </c>
      <c r="AV1050" s="133" t="s">
        <v>8287</v>
      </c>
      <c r="AW1050" s="14" t="s">
        <v>10937</v>
      </c>
      <c r="AX1050" s="138" t="s">
        <v>8179</v>
      </c>
      <c r="AY1050" s="138"/>
      <c r="AZ1050" s="138"/>
      <c r="BA1050" s="138"/>
      <c r="BB1050" s="138"/>
      <c r="BC1050" s="300">
        <v>2026063379</v>
      </c>
      <c r="BD1050" s="300" t="s">
        <v>9879</v>
      </c>
      <c r="BE1050" s="138"/>
    </row>
    <row r="1051" spans="1:57" s="140" customFormat="1" ht="12" customHeight="1">
      <c r="A1051" s="119">
        <v>2015</v>
      </c>
      <c r="B1051" s="119" t="s">
        <v>343</v>
      </c>
      <c r="C1051" s="119" t="s">
        <v>3863</v>
      </c>
      <c r="D1051" s="131"/>
      <c r="E1051" s="131" t="str">
        <f t="shared" si="53"/>
        <v>SIM</v>
      </c>
      <c r="F1051" s="131" t="str">
        <f t="shared" si="54"/>
        <v>SIM</v>
      </c>
      <c r="G1051" s="132">
        <v>42338</v>
      </c>
      <c r="H1051" s="119" t="s">
        <v>44</v>
      </c>
      <c r="I1051" s="119" t="s">
        <v>45</v>
      </c>
      <c r="J1051" s="119">
        <v>192</v>
      </c>
      <c r="K1051" s="119">
        <v>432</v>
      </c>
      <c r="L1051" s="119">
        <v>4</v>
      </c>
      <c r="M1051" s="119">
        <v>4</v>
      </c>
      <c r="N1051" s="119">
        <v>32</v>
      </c>
      <c r="O1051" s="119" t="s">
        <v>46</v>
      </c>
      <c r="P1051" s="119" t="s">
        <v>46</v>
      </c>
      <c r="Q1051" s="133" t="s">
        <v>43</v>
      </c>
      <c r="R1051" s="134" t="s">
        <v>18</v>
      </c>
      <c r="S1051" s="134" t="s">
        <v>8851</v>
      </c>
      <c r="T1051" s="134" t="s">
        <v>63</v>
      </c>
      <c r="U1051" s="119">
        <v>11</v>
      </c>
      <c r="V1051" s="134">
        <v>11870</v>
      </c>
      <c r="W1051" s="135" t="s">
        <v>3918</v>
      </c>
      <c r="X1051" s="136" t="str">
        <f t="shared" si="55"/>
        <v>11870OPAAH</v>
      </c>
      <c r="Y1051" s="148" t="s">
        <v>7106</v>
      </c>
      <c r="Z1051" s="119" t="s">
        <v>1917</v>
      </c>
      <c r="AA1051" s="119" t="s">
        <v>1918</v>
      </c>
      <c r="AB1051" s="131" t="s">
        <v>8062</v>
      </c>
      <c r="AC1051" s="119" t="s">
        <v>87</v>
      </c>
      <c r="AD1051" s="119" t="s">
        <v>1920</v>
      </c>
      <c r="AE1051" s="119"/>
      <c r="AF1051" s="119" t="s">
        <v>120</v>
      </c>
      <c r="AG1051" s="119" t="s">
        <v>121</v>
      </c>
      <c r="AH1051" s="119"/>
      <c r="AI1051" s="138"/>
      <c r="AJ1051" s="133"/>
      <c r="AK1051" s="133"/>
      <c r="AL1051" s="133"/>
      <c r="AM1051" s="133"/>
      <c r="AN1051" s="133" t="s">
        <v>42</v>
      </c>
      <c r="AO1051" s="133" t="s">
        <v>42</v>
      </c>
      <c r="AP1051" s="133" t="s">
        <v>7107</v>
      </c>
      <c r="AQ1051" s="133" t="s">
        <v>1052</v>
      </c>
      <c r="AR1051" s="137" t="s">
        <v>7108</v>
      </c>
      <c r="AS1051" s="137" t="s">
        <v>56</v>
      </c>
      <c r="AT1051" s="137"/>
      <c r="AU1051" s="133" t="s">
        <v>8190</v>
      </c>
      <c r="AV1051" s="133" t="s">
        <v>8287</v>
      </c>
      <c r="AW1051" s="133" t="s">
        <v>8287</v>
      </c>
      <c r="AX1051" s="138" t="s">
        <v>8179</v>
      </c>
      <c r="AY1051" s="138"/>
      <c r="AZ1051" s="138"/>
      <c r="BA1051" s="138"/>
      <c r="BB1051" s="138"/>
      <c r="BC1051" s="300">
        <v>2026063379</v>
      </c>
      <c r="BD1051" s="300" t="s">
        <v>10601</v>
      </c>
      <c r="BE1051" s="138"/>
    </row>
    <row r="1052" spans="1:57" s="140" customFormat="1" ht="12" customHeight="1">
      <c r="A1052" s="142">
        <v>2015</v>
      </c>
      <c r="B1052" s="142" t="s">
        <v>343</v>
      </c>
      <c r="C1052" s="142" t="s">
        <v>3863</v>
      </c>
      <c r="D1052" s="131"/>
      <c r="E1052" s="131" t="str">
        <f t="shared" si="53"/>
        <v>SIM</v>
      </c>
      <c r="F1052" s="131" t="str">
        <f t="shared" si="54"/>
        <v>SIM</v>
      </c>
      <c r="G1052" s="132">
        <v>42347</v>
      </c>
      <c r="H1052" s="142" t="s">
        <v>44</v>
      </c>
      <c r="I1052" s="142" t="s">
        <v>45</v>
      </c>
      <c r="J1052" s="119">
        <v>192</v>
      </c>
      <c r="K1052" s="119">
        <v>432</v>
      </c>
      <c r="L1052" s="119">
        <v>4</v>
      </c>
      <c r="M1052" s="119">
        <v>4</v>
      </c>
      <c r="N1052" s="119">
        <v>32</v>
      </c>
      <c r="O1052" s="119" t="s">
        <v>46</v>
      </c>
      <c r="P1052" s="119" t="s">
        <v>46</v>
      </c>
      <c r="Q1052" s="133" t="s">
        <v>43</v>
      </c>
      <c r="R1052" s="134" t="s">
        <v>18</v>
      </c>
      <c r="S1052" s="134" t="s">
        <v>8851</v>
      </c>
      <c r="T1052" s="134" t="s">
        <v>63</v>
      </c>
      <c r="U1052" s="142">
        <v>11</v>
      </c>
      <c r="V1052" s="142">
        <v>12214</v>
      </c>
      <c r="W1052" s="144" t="s">
        <v>7114</v>
      </c>
      <c r="X1052" s="136" t="str">
        <f t="shared" si="55"/>
        <v>12214AUAFX</v>
      </c>
      <c r="Y1052" s="137" t="s">
        <v>7115</v>
      </c>
      <c r="Z1052" s="142" t="s">
        <v>2030</v>
      </c>
      <c r="AA1052" s="142" t="s">
        <v>7116</v>
      </c>
      <c r="AB1052" s="161" t="s">
        <v>7117</v>
      </c>
      <c r="AC1052" s="142" t="s">
        <v>87</v>
      </c>
      <c r="AD1052" s="142" t="s">
        <v>7118</v>
      </c>
      <c r="AE1052" s="142" t="s">
        <v>7119</v>
      </c>
      <c r="AF1052" s="142" t="s">
        <v>7120</v>
      </c>
      <c r="AG1052" s="142" t="s">
        <v>7121</v>
      </c>
      <c r="AH1052" s="142"/>
      <c r="AI1052" s="142" t="s">
        <v>7122</v>
      </c>
      <c r="AJ1052" s="133" t="s">
        <v>124</v>
      </c>
      <c r="AK1052" s="133" t="s">
        <v>123</v>
      </c>
      <c r="AL1052" s="133"/>
      <c r="AM1052" s="133"/>
      <c r="AN1052" s="133"/>
      <c r="AO1052" s="133"/>
      <c r="AP1052" s="133">
        <v>1540</v>
      </c>
      <c r="AQ1052" s="133"/>
      <c r="AR1052" s="137" t="s">
        <v>7123</v>
      </c>
      <c r="AS1052" s="137" t="s">
        <v>56</v>
      </c>
      <c r="AT1052" s="137"/>
      <c r="AU1052" s="133" t="s">
        <v>8190</v>
      </c>
      <c r="AV1052" s="133" t="s">
        <v>8287</v>
      </c>
      <c r="AW1052" s="133" t="s">
        <v>8287</v>
      </c>
      <c r="AX1052" s="138" t="s">
        <v>8179</v>
      </c>
      <c r="AY1052" s="138"/>
      <c r="AZ1052" s="138"/>
      <c r="BA1052" s="138"/>
      <c r="BB1052" s="138"/>
      <c r="BC1052" s="300">
        <v>2026063379</v>
      </c>
      <c r="BD1052" s="300" t="s">
        <v>10602</v>
      </c>
      <c r="BE1052" s="138"/>
    </row>
    <row r="1053" spans="1:57" s="140" customFormat="1" ht="12" customHeight="1">
      <c r="A1053" s="119">
        <v>2015</v>
      </c>
      <c r="B1053" s="119" t="s">
        <v>343</v>
      </c>
      <c r="C1053" s="119" t="s">
        <v>3863</v>
      </c>
      <c r="D1053" s="131"/>
      <c r="E1053" s="131" t="str">
        <f t="shared" si="53"/>
        <v>SIM</v>
      </c>
      <c r="F1053" s="131" t="str">
        <f t="shared" si="54"/>
        <v>SIM</v>
      </c>
      <c r="G1053" s="132">
        <v>42334</v>
      </c>
      <c r="H1053" s="119" t="s">
        <v>87</v>
      </c>
      <c r="I1053" s="119" t="s">
        <v>45</v>
      </c>
      <c r="J1053" s="119">
        <v>192</v>
      </c>
      <c r="K1053" s="119">
        <v>448</v>
      </c>
      <c r="L1053" s="119">
        <v>8</v>
      </c>
      <c r="M1053" s="119">
        <v>8</v>
      </c>
      <c r="N1053" s="119">
        <v>16</v>
      </c>
      <c r="O1053" s="119" t="s">
        <v>46</v>
      </c>
      <c r="P1053" s="119" t="s">
        <v>46</v>
      </c>
      <c r="Q1053" s="133" t="s">
        <v>43</v>
      </c>
      <c r="R1053" s="134" t="s">
        <v>18</v>
      </c>
      <c r="S1053" s="134" t="s">
        <v>8851</v>
      </c>
      <c r="T1053" s="134" t="s">
        <v>63</v>
      </c>
      <c r="U1053" s="119">
        <v>11</v>
      </c>
      <c r="V1053" s="134">
        <v>11633</v>
      </c>
      <c r="W1053" s="135" t="s">
        <v>7098</v>
      </c>
      <c r="X1053" s="136" t="str">
        <f t="shared" si="55"/>
        <v>11633PS CEW</v>
      </c>
      <c r="Y1053" s="148" t="s">
        <v>7099</v>
      </c>
      <c r="Z1053" s="119" t="s">
        <v>1829</v>
      </c>
      <c r="AA1053" s="119" t="s">
        <v>7100</v>
      </c>
      <c r="AB1053" s="131" t="s">
        <v>7101</v>
      </c>
      <c r="AC1053" s="119" t="s">
        <v>87</v>
      </c>
      <c r="AD1053" s="119" t="s">
        <v>42</v>
      </c>
      <c r="AE1053" s="119" t="s">
        <v>1853</v>
      </c>
      <c r="AF1053" s="119" t="s">
        <v>120</v>
      </c>
      <c r="AG1053" s="119" t="s">
        <v>121</v>
      </c>
      <c r="AH1053" s="119"/>
      <c r="AI1053" s="138" t="s">
        <v>7102</v>
      </c>
      <c r="AJ1053" s="133" t="s">
        <v>124</v>
      </c>
      <c r="AK1053" s="133" t="s">
        <v>123</v>
      </c>
      <c r="AL1053" s="133"/>
      <c r="AM1053" s="133"/>
      <c r="AN1053" s="133" t="s">
        <v>42</v>
      </c>
      <c r="AO1053" s="133" t="s">
        <v>42</v>
      </c>
      <c r="AP1053" s="133" t="s">
        <v>183</v>
      </c>
      <c r="AQ1053" s="133" t="s">
        <v>71</v>
      </c>
      <c r="AR1053" s="137" t="s">
        <v>7103</v>
      </c>
      <c r="AS1053" s="137"/>
      <c r="AT1053" s="137"/>
      <c r="AU1053" s="284">
        <v>1003801711</v>
      </c>
      <c r="AV1053" s="133" t="s">
        <v>7104</v>
      </c>
      <c r="AW1053" s="133" t="s">
        <v>7105</v>
      </c>
      <c r="AX1053" s="138"/>
      <c r="AY1053" s="138"/>
      <c r="AZ1053" s="138"/>
      <c r="BA1053" s="138"/>
      <c r="BB1053" s="138"/>
      <c r="BC1053" s="300">
        <v>1892063257</v>
      </c>
      <c r="BD1053" s="300" t="s">
        <v>9880</v>
      </c>
      <c r="BE1053" s="138"/>
    </row>
    <row r="1054" spans="1:57" s="140" customFormat="1" ht="12" customHeight="1">
      <c r="A1054" s="142">
        <v>2015</v>
      </c>
      <c r="B1054" s="142" t="s">
        <v>343</v>
      </c>
      <c r="C1054" s="142" t="s">
        <v>3863</v>
      </c>
      <c r="D1054" s="131"/>
      <c r="E1054" s="131" t="str">
        <f t="shared" si="53"/>
        <v>SIM</v>
      </c>
      <c r="F1054" s="131" t="str">
        <f t="shared" si="54"/>
        <v>SIM</v>
      </c>
      <c r="G1054" s="132">
        <v>42354</v>
      </c>
      <c r="H1054" s="142" t="s">
        <v>44</v>
      </c>
      <c r="I1054" s="142" t="s">
        <v>45</v>
      </c>
      <c r="J1054" s="119">
        <v>192</v>
      </c>
      <c r="K1054" s="119">
        <v>432</v>
      </c>
      <c r="L1054" s="119">
        <v>4</v>
      </c>
      <c r="M1054" s="119">
        <v>4</v>
      </c>
      <c r="N1054" s="119">
        <v>32</v>
      </c>
      <c r="O1054" s="119" t="s">
        <v>46</v>
      </c>
      <c r="P1054" s="119" t="s">
        <v>46</v>
      </c>
      <c r="Q1054" s="133" t="s">
        <v>43</v>
      </c>
      <c r="R1054" s="134" t="s">
        <v>18</v>
      </c>
      <c r="S1054" s="134" t="s">
        <v>8851</v>
      </c>
      <c r="T1054" s="134" t="s">
        <v>63</v>
      </c>
      <c r="U1054" s="142">
        <v>11</v>
      </c>
      <c r="V1054" s="142">
        <v>12210</v>
      </c>
      <c r="W1054" s="144" t="s">
        <v>7109</v>
      </c>
      <c r="X1054" s="136" t="str">
        <f t="shared" si="55"/>
        <v>12210VTQUJ</v>
      </c>
      <c r="Y1054" s="137" t="s">
        <v>7110</v>
      </c>
      <c r="Z1054" s="16" t="s">
        <v>7111</v>
      </c>
      <c r="AA1054" s="142" t="s">
        <v>776</v>
      </c>
      <c r="AB1054" s="161" t="s">
        <v>7112</v>
      </c>
      <c r="AC1054" s="119" t="s">
        <v>87</v>
      </c>
      <c r="AD1054" s="119" t="s">
        <v>42</v>
      </c>
      <c r="AE1054" s="119" t="s">
        <v>778</v>
      </c>
      <c r="AF1054" s="119" t="s">
        <v>501</v>
      </c>
      <c r="AG1054" s="119" t="s">
        <v>502</v>
      </c>
      <c r="AH1054" s="119"/>
      <c r="AI1054" s="138" t="s">
        <v>503</v>
      </c>
      <c r="AJ1054" s="133" t="s">
        <v>124</v>
      </c>
      <c r="AK1054" s="133" t="s">
        <v>123</v>
      </c>
      <c r="AL1054" s="133"/>
      <c r="AM1054" s="133"/>
      <c r="AN1054" s="133"/>
      <c r="AO1054" s="133"/>
      <c r="AP1054" s="133" t="s">
        <v>183</v>
      </c>
      <c r="AQ1054" s="133"/>
      <c r="AR1054" s="137" t="s">
        <v>7113</v>
      </c>
      <c r="AS1054" s="137"/>
      <c r="AT1054" s="137"/>
      <c r="AU1054" s="133">
        <v>1003799377</v>
      </c>
      <c r="AV1054" s="133" t="s">
        <v>8287</v>
      </c>
      <c r="AW1054" s="133" t="s">
        <v>8287</v>
      </c>
      <c r="AX1054" s="138" t="s">
        <v>8179</v>
      </c>
      <c r="AY1054" s="138"/>
      <c r="AZ1054" s="138"/>
      <c r="BA1054" s="138"/>
      <c r="BB1054" s="138"/>
      <c r="BC1054" s="300">
        <v>2026063379</v>
      </c>
      <c r="BD1054" s="300" t="s">
        <v>9881</v>
      </c>
      <c r="BE1054" s="138">
        <v>687689201</v>
      </c>
    </row>
    <row r="1055" spans="1:57" s="140" customFormat="1" ht="12" customHeight="1">
      <c r="A1055" s="119">
        <v>2015</v>
      </c>
      <c r="B1055" s="142" t="s">
        <v>138</v>
      </c>
      <c r="C1055" s="119" t="s">
        <v>6219</v>
      </c>
      <c r="D1055" s="131">
        <v>5700285561</v>
      </c>
      <c r="E1055" s="131" t="str">
        <f t="shared" si="53"/>
        <v>SIM</v>
      </c>
      <c r="F1055" s="131" t="str">
        <f t="shared" si="54"/>
        <v>SIM</v>
      </c>
      <c r="G1055" s="132">
        <v>42143</v>
      </c>
      <c r="H1055" s="119" t="s">
        <v>87</v>
      </c>
      <c r="I1055" s="119" t="s">
        <v>45</v>
      </c>
      <c r="J1055" s="119">
        <v>192</v>
      </c>
      <c r="K1055" s="119">
        <v>448</v>
      </c>
      <c r="L1055" s="119">
        <v>8</v>
      </c>
      <c r="M1055" s="119">
        <v>8</v>
      </c>
      <c r="N1055" s="119">
        <v>16</v>
      </c>
      <c r="O1055" s="119" t="s">
        <v>46</v>
      </c>
      <c r="P1055" s="119" t="s">
        <v>46</v>
      </c>
      <c r="Q1055" s="133" t="s">
        <v>43</v>
      </c>
      <c r="R1055" s="134" t="s">
        <v>18</v>
      </c>
      <c r="S1055" s="134" t="s">
        <v>8851</v>
      </c>
      <c r="T1055" s="134" t="s">
        <v>63</v>
      </c>
      <c r="U1055" s="119">
        <v>11</v>
      </c>
      <c r="V1055" s="134" t="s">
        <v>4226</v>
      </c>
      <c r="W1055" s="135" t="s">
        <v>6718</v>
      </c>
      <c r="X1055" s="136" t="str">
        <f t="shared" si="55"/>
        <v>11381BCAAB</v>
      </c>
      <c r="Y1055" s="137" t="s">
        <v>6719</v>
      </c>
      <c r="Z1055" s="119" t="s">
        <v>294</v>
      </c>
      <c r="AA1055" s="119" t="s">
        <v>295</v>
      </c>
      <c r="AB1055" s="131" t="s">
        <v>6720</v>
      </c>
      <c r="AC1055" s="119" t="s">
        <v>52</v>
      </c>
      <c r="AD1055" s="119" t="s">
        <v>42</v>
      </c>
      <c r="AE1055" s="119" t="s">
        <v>297</v>
      </c>
      <c r="AF1055" s="119" t="s">
        <v>146</v>
      </c>
      <c r="AG1055" s="119" t="s">
        <v>147</v>
      </c>
      <c r="AH1055" s="119"/>
      <c r="AI1055" s="119" t="s">
        <v>3844</v>
      </c>
      <c r="AJ1055" s="133" t="s">
        <v>124</v>
      </c>
      <c r="AK1055" s="133" t="s">
        <v>123</v>
      </c>
      <c r="AL1055" s="133"/>
      <c r="AM1055" s="133"/>
      <c r="AN1055" s="133" t="s">
        <v>42</v>
      </c>
      <c r="AO1055" s="133" t="s">
        <v>42</v>
      </c>
      <c r="AP1055" s="133" t="s">
        <v>183</v>
      </c>
      <c r="AQ1055" s="133" t="s">
        <v>71</v>
      </c>
      <c r="AR1055" s="137"/>
      <c r="AS1055" s="137"/>
      <c r="AT1055" s="137"/>
      <c r="AU1055" s="133">
        <v>1003803471</v>
      </c>
      <c r="AV1055" s="133" t="s">
        <v>6721</v>
      </c>
      <c r="AW1055" s="133" t="s">
        <v>6722</v>
      </c>
      <c r="AX1055" s="138"/>
      <c r="AY1055" s="138"/>
      <c r="AZ1055" s="138"/>
      <c r="BA1055" s="138"/>
      <c r="BB1055" s="138"/>
      <c r="BC1055" s="300">
        <v>1892063257</v>
      </c>
      <c r="BD1055" s="300" t="s">
        <v>9882</v>
      </c>
      <c r="BE1055" s="138"/>
    </row>
    <row r="1056" spans="1:57" s="140" customFormat="1" ht="12" customHeight="1">
      <c r="A1056" s="119">
        <v>2015</v>
      </c>
      <c r="B1056" s="142" t="s">
        <v>138</v>
      </c>
      <c r="C1056" s="119" t="s">
        <v>6219</v>
      </c>
      <c r="D1056" s="131">
        <v>5700280292</v>
      </c>
      <c r="E1056" s="131" t="str">
        <f t="shared" si="53"/>
        <v/>
      </c>
      <c r="F1056" s="131" t="str">
        <f t="shared" si="54"/>
        <v/>
      </c>
      <c r="G1056" s="132"/>
      <c r="H1056" s="119" t="s">
        <v>8374</v>
      </c>
      <c r="I1056" s="119" t="s">
        <v>45</v>
      </c>
      <c r="J1056" s="119">
        <v>192</v>
      </c>
      <c r="K1056" s="119">
        <v>432</v>
      </c>
      <c r="L1056" s="119">
        <v>4</v>
      </c>
      <c r="M1056" s="119">
        <v>0</v>
      </c>
      <c r="N1056" s="119">
        <v>24</v>
      </c>
      <c r="O1056" s="119" t="s">
        <v>46</v>
      </c>
      <c r="P1056" s="119" t="s">
        <v>46</v>
      </c>
      <c r="Q1056" s="133" t="s">
        <v>43</v>
      </c>
      <c r="R1056" s="134" t="s">
        <v>18</v>
      </c>
      <c r="S1056" s="134" t="s">
        <v>8851</v>
      </c>
      <c r="T1056" s="134" t="s">
        <v>63</v>
      </c>
      <c r="U1056" s="119">
        <v>11</v>
      </c>
      <c r="V1056" s="134" t="s">
        <v>4226</v>
      </c>
      <c r="W1056" s="135" t="s">
        <v>140</v>
      </c>
      <c r="X1056" s="136" t="str">
        <f t="shared" si="55"/>
        <v>11381BCAAC</v>
      </c>
      <c r="Y1056" s="137" t="s">
        <v>6723</v>
      </c>
      <c r="Z1056" s="119" t="s">
        <v>294</v>
      </c>
      <c r="AA1056" s="119" t="s">
        <v>295</v>
      </c>
      <c r="AB1056" s="131" t="s">
        <v>6724</v>
      </c>
      <c r="AC1056" s="119" t="s">
        <v>52</v>
      </c>
      <c r="AD1056" s="119" t="s">
        <v>42</v>
      </c>
      <c r="AE1056" s="119" t="s">
        <v>297</v>
      </c>
      <c r="AF1056" s="119" t="s">
        <v>146</v>
      </c>
      <c r="AG1056" s="119" t="s">
        <v>147</v>
      </c>
      <c r="AH1056" s="119"/>
      <c r="AI1056" s="119" t="s">
        <v>3844</v>
      </c>
      <c r="AJ1056" s="133" t="s">
        <v>124</v>
      </c>
      <c r="AK1056" s="133" t="s">
        <v>123</v>
      </c>
      <c r="AL1056" s="133"/>
      <c r="AM1056" s="133"/>
      <c r="AN1056" s="133" t="s">
        <v>42</v>
      </c>
      <c r="AO1056" s="133" t="s">
        <v>42</v>
      </c>
      <c r="AP1056" s="133" t="s">
        <v>183</v>
      </c>
      <c r="AQ1056" s="133" t="s">
        <v>71</v>
      </c>
      <c r="AR1056" s="137"/>
      <c r="AS1056" s="137"/>
      <c r="AT1056" s="137"/>
      <c r="AU1056" s="133" t="s">
        <v>8190</v>
      </c>
      <c r="AV1056" s="133">
        <v>0</v>
      </c>
      <c r="AW1056" s="133"/>
      <c r="AX1056" s="138"/>
      <c r="AY1056" s="138"/>
      <c r="AZ1056" s="138"/>
      <c r="BA1056" s="138"/>
      <c r="BB1056" s="138"/>
      <c r="BC1056" s="300">
        <v>1440084644</v>
      </c>
      <c r="BD1056" s="300" t="s">
        <v>9883</v>
      </c>
      <c r="BE1056" s="138"/>
    </row>
    <row r="1057" spans="1:57" s="140" customFormat="1" ht="12" customHeight="1">
      <c r="A1057" s="119">
        <v>2015</v>
      </c>
      <c r="B1057" s="142" t="s">
        <v>138</v>
      </c>
      <c r="C1057" s="119" t="s">
        <v>6219</v>
      </c>
      <c r="D1057" s="131" t="s">
        <v>6561</v>
      </c>
      <c r="E1057" s="131" t="str">
        <f t="shared" si="53"/>
        <v>SIM</v>
      </c>
      <c r="F1057" s="131" t="str">
        <f t="shared" si="54"/>
        <v>SIM</v>
      </c>
      <c r="G1057" s="132">
        <v>42083</v>
      </c>
      <c r="H1057" s="119" t="s">
        <v>44</v>
      </c>
      <c r="I1057" s="119" t="s">
        <v>62</v>
      </c>
      <c r="J1057" s="119">
        <v>192</v>
      </c>
      <c r="K1057" s="119">
        <v>432</v>
      </c>
      <c r="L1057" s="119">
        <v>4</v>
      </c>
      <c r="M1057" s="119">
        <v>4</v>
      </c>
      <c r="N1057" s="119">
        <v>32</v>
      </c>
      <c r="O1057" s="119" t="s">
        <v>43</v>
      </c>
      <c r="P1057" s="119" t="s">
        <v>43</v>
      </c>
      <c r="Q1057" s="133" t="s">
        <v>43</v>
      </c>
      <c r="R1057" s="134" t="s">
        <v>18</v>
      </c>
      <c r="S1057" s="134" t="s">
        <v>8851</v>
      </c>
      <c r="T1057" s="134" t="s">
        <v>63</v>
      </c>
      <c r="U1057" s="119">
        <v>15</v>
      </c>
      <c r="V1057" s="134" t="s">
        <v>4827</v>
      </c>
      <c r="W1057" s="135" t="s">
        <v>151</v>
      </c>
      <c r="X1057" s="136" t="str">
        <f t="shared" si="55"/>
        <v>11266GNAAD</v>
      </c>
      <c r="Y1057" s="137" t="s">
        <v>6562</v>
      </c>
      <c r="Z1057" s="119" t="s">
        <v>1139</v>
      </c>
      <c r="AA1057" s="119" t="s">
        <v>1149</v>
      </c>
      <c r="AB1057" s="131" t="s">
        <v>6563</v>
      </c>
      <c r="AC1057" s="119" t="s">
        <v>87</v>
      </c>
      <c r="AD1057" s="119" t="s">
        <v>1142</v>
      </c>
      <c r="AE1057" s="119" t="s">
        <v>1143</v>
      </c>
      <c r="AF1057" s="119" t="s">
        <v>109</v>
      </c>
      <c r="AG1057" s="119" t="s">
        <v>110</v>
      </c>
      <c r="AH1057" s="119"/>
      <c r="AI1057" s="119" t="s">
        <v>4273</v>
      </c>
      <c r="AJ1057" s="133" t="s">
        <v>58</v>
      </c>
      <c r="AK1057" s="133" t="s">
        <v>57</v>
      </c>
      <c r="AL1057" s="133"/>
      <c r="AM1057" s="133"/>
      <c r="AN1057" s="133" t="s">
        <v>42</v>
      </c>
      <c r="AO1057" s="133" t="s">
        <v>42</v>
      </c>
      <c r="AP1057" s="133" t="s">
        <v>1052</v>
      </c>
      <c r="AQ1057" s="133" t="s">
        <v>102</v>
      </c>
      <c r="AR1057" s="137"/>
      <c r="AS1057" s="137"/>
      <c r="AT1057" s="137"/>
      <c r="AU1057" s="145">
        <v>1003676623</v>
      </c>
      <c r="AV1057" s="133" t="s">
        <v>8287</v>
      </c>
      <c r="AW1057" s="133" t="s">
        <v>8287</v>
      </c>
      <c r="AX1057" s="138" t="s">
        <v>8179</v>
      </c>
      <c r="AY1057" s="138"/>
      <c r="AZ1057" s="138"/>
      <c r="BA1057" s="138"/>
      <c r="BB1057" s="138"/>
      <c r="BC1057" s="300">
        <v>2026063379</v>
      </c>
      <c r="BD1057" s="300" t="s">
        <v>9884</v>
      </c>
      <c r="BE1057" s="138"/>
    </row>
    <row r="1058" spans="1:57" s="140" customFormat="1" ht="12" customHeight="1">
      <c r="A1058" s="119">
        <v>2015</v>
      </c>
      <c r="B1058" s="142" t="s">
        <v>138</v>
      </c>
      <c r="C1058" s="119" t="s">
        <v>6219</v>
      </c>
      <c r="D1058" s="131">
        <v>5700285587</v>
      </c>
      <c r="E1058" s="131" t="str">
        <f t="shared" si="53"/>
        <v>SIM</v>
      </c>
      <c r="F1058" s="131" t="str">
        <f t="shared" si="54"/>
        <v>SIM</v>
      </c>
      <c r="G1058" s="132">
        <v>42349</v>
      </c>
      <c r="H1058" s="119" t="s">
        <v>87</v>
      </c>
      <c r="I1058" s="119" t="s">
        <v>45</v>
      </c>
      <c r="J1058" s="119">
        <v>192</v>
      </c>
      <c r="K1058" s="119">
        <v>448</v>
      </c>
      <c r="L1058" s="119">
        <v>8</v>
      </c>
      <c r="M1058" s="119">
        <v>8</v>
      </c>
      <c r="N1058" s="119">
        <v>16</v>
      </c>
      <c r="O1058" s="119" t="s">
        <v>46</v>
      </c>
      <c r="P1058" s="119" t="s">
        <v>46</v>
      </c>
      <c r="Q1058" s="133" t="s">
        <v>43</v>
      </c>
      <c r="R1058" s="134" t="s">
        <v>18</v>
      </c>
      <c r="S1058" s="134" t="s">
        <v>8851</v>
      </c>
      <c r="T1058" s="134" t="s">
        <v>63</v>
      </c>
      <c r="U1058" s="119">
        <v>11</v>
      </c>
      <c r="V1058" s="134" t="s">
        <v>4226</v>
      </c>
      <c r="W1058" s="135" t="s">
        <v>151</v>
      </c>
      <c r="X1058" s="136" t="str">
        <f t="shared" si="55"/>
        <v>11381BCAAD</v>
      </c>
      <c r="Y1058" s="137" t="s">
        <v>6725</v>
      </c>
      <c r="Z1058" s="119" t="s">
        <v>294</v>
      </c>
      <c r="AA1058" s="119" t="s">
        <v>295</v>
      </c>
      <c r="AB1058" s="131" t="s">
        <v>6726</v>
      </c>
      <c r="AC1058" s="119" t="s">
        <v>52</v>
      </c>
      <c r="AD1058" s="119" t="s">
        <v>42</v>
      </c>
      <c r="AE1058" s="119" t="s">
        <v>297</v>
      </c>
      <c r="AF1058" s="119" t="s">
        <v>146</v>
      </c>
      <c r="AG1058" s="119" t="s">
        <v>147</v>
      </c>
      <c r="AH1058" s="119"/>
      <c r="AI1058" s="138" t="s">
        <v>3844</v>
      </c>
      <c r="AJ1058" s="133" t="s">
        <v>124</v>
      </c>
      <c r="AK1058" s="133" t="s">
        <v>123</v>
      </c>
      <c r="AL1058" s="138"/>
      <c r="AM1058" s="138"/>
      <c r="AN1058" s="138"/>
      <c r="AO1058" s="138"/>
      <c r="AP1058" s="138"/>
      <c r="AQ1058" s="138"/>
      <c r="AR1058" s="137"/>
      <c r="AS1058" s="137"/>
      <c r="AT1058" s="137"/>
      <c r="AU1058" s="299">
        <v>1003803625</v>
      </c>
      <c r="AV1058" s="133" t="s">
        <v>3629</v>
      </c>
      <c r="AW1058" s="133" t="s">
        <v>3630</v>
      </c>
      <c r="AX1058" s="138"/>
      <c r="AY1058" s="133"/>
      <c r="AZ1058" s="133"/>
      <c r="BA1058" s="133" t="s">
        <v>183</v>
      </c>
      <c r="BB1058" s="133" t="s">
        <v>42</v>
      </c>
      <c r="BC1058" s="300">
        <v>1892063257</v>
      </c>
      <c r="BD1058" s="300" t="s">
        <v>9885</v>
      </c>
      <c r="BE1058" s="138"/>
    </row>
    <row r="1059" spans="1:57" s="140" customFormat="1" ht="12" customHeight="1">
      <c r="A1059" s="119">
        <v>2015</v>
      </c>
      <c r="B1059" s="142" t="s">
        <v>138</v>
      </c>
      <c r="C1059" s="119" t="s">
        <v>6219</v>
      </c>
      <c r="D1059" s="131">
        <v>5700283407</v>
      </c>
      <c r="E1059" s="131" t="str">
        <f t="shared" si="53"/>
        <v>SIM</v>
      </c>
      <c r="F1059" s="131" t="str">
        <f t="shared" si="54"/>
        <v>SIM</v>
      </c>
      <c r="G1059" s="132">
        <v>42177</v>
      </c>
      <c r="H1059" s="119" t="s">
        <v>8374</v>
      </c>
      <c r="I1059" s="119" t="s">
        <v>45</v>
      </c>
      <c r="J1059" s="119">
        <v>192</v>
      </c>
      <c r="K1059" s="119">
        <v>432</v>
      </c>
      <c r="L1059" s="119">
        <v>4</v>
      </c>
      <c r="M1059" s="119">
        <v>0</v>
      </c>
      <c r="N1059" s="119">
        <v>24</v>
      </c>
      <c r="O1059" s="119" t="s">
        <v>46</v>
      </c>
      <c r="P1059" s="119" t="s">
        <v>46</v>
      </c>
      <c r="Q1059" s="133" t="s">
        <v>43</v>
      </c>
      <c r="R1059" s="134" t="s">
        <v>18</v>
      </c>
      <c r="S1059" s="134" t="s">
        <v>8851</v>
      </c>
      <c r="T1059" s="134" t="s">
        <v>63</v>
      </c>
      <c r="U1059" s="119">
        <v>11</v>
      </c>
      <c r="V1059" s="134" t="s">
        <v>4226</v>
      </c>
      <c r="W1059" s="135" t="s">
        <v>5515</v>
      </c>
      <c r="X1059" s="136" t="str">
        <f t="shared" si="55"/>
        <v>11381BCAAE</v>
      </c>
      <c r="Y1059" s="137" t="s">
        <v>6727</v>
      </c>
      <c r="Z1059" s="119" t="s">
        <v>294</v>
      </c>
      <c r="AA1059" s="119" t="s">
        <v>295</v>
      </c>
      <c r="AB1059" s="131" t="s">
        <v>6728</v>
      </c>
      <c r="AC1059" s="119" t="s">
        <v>52</v>
      </c>
      <c r="AD1059" s="119" t="s">
        <v>42</v>
      </c>
      <c r="AE1059" s="119" t="s">
        <v>297</v>
      </c>
      <c r="AF1059" s="119" t="s">
        <v>146</v>
      </c>
      <c r="AG1059" s="119" t="s">
        <v>147</v>
      </c>
      <c r="AH1059" s="119"/>
      <c r="AI1059" s="119" t="s">
        <v>3844</v>
      </c>
      <c r="AJ1059" s="133" t="s">
        <v>124</v>
      </c>
      <c r="AK1059" s="133" t="s">
        <v>123</v>
      </c>
      <c r="AL1059" s="133"/>
      <c r="AM1059" s="133"/>
      <c r="AN1059" s="133" t="s">
        <v>42</v>
      </c>
      <c r="AO1059" s="133" t="s">
        <v>42</v>
      </c>
      <c r="AP1059" s="133" t="s">
        <v>183</v>
      </c>
      <c r="AQ1059" s="133" t="s">
        <v>71</v>
      </c>
      <c r="AR1059" s="137"/>
      <c r="AS1059" s="137"/>
      <c r="AT1059" s="137"/>
      <c r="AU1059" s="133">
        <v>1002232829</v>
      </c>
      <c r="AV1059" s="133" t="s">
        <v>8274</v>
      </c>
      <c r="AW1059" s="133"/>
      <c r="AX1059" s="138"/>
      <c r="AY1059" s="138"/>
      <c r="AZ1059" s="138"/>
      <c r="BA1059" s="138"/>
      <c r="BB1059" s="138"/>
      <c r="BC1059" s="300">
        <v>1440084644</v>
      </c>
      <c r="BD1059" s="300" t="s">
        <v>9886</v>
      </c>
      <c r="BE1059" s="138"/>
    </row>
    <row r="1060" spans="1:57" s="140" customFormat="1" ht="12" customHeight="1">
      <c r="A1060" s="119">
        <v>2015</v>
      </c>
      <c r="B1060" s="142" t="s">
        <v>138</v>
      </c>
      <c r="C1060" s="119" t="s">
        <v>6219</v>
      </c>
      <c r="D1060" s="131" t="s">
        <v>6942</v>
      </c>
      <c r="E1060" s="131" t="str">
        <f t="shared" si="53"/>
        <v>SIM</v>
      </c>
      <c r="F1060" s="131" t="str">
        <f t="shared" si="54"/>
        <v>SIM</v>
      </c>
      <c r="G1060" s="132">
        <v>42074</v>
      </c>
      <c r="H1060" s="119" t="s">
        <v>44</v>
      </c>
      <c r="I1060" s="119" t="s">
        <v>62</v>
      </c>
      <c r="J1060" s="119">
        <v>192</v>
      </c>
      <c r="K1060" s="119">
        <v>432</v>
      </c>
      <c r="L1060" s="119">
        <v>4</v>
      </c>
      <c r="M1060" s="119">
        <v>4</v>
      </c>
      <c r="N1060" s="119">
        <v>32</v>
      </c>
      <c r="O1060" s="119" t="s">
        <v>43</v>
      </c>
      <c r="P1060" s="119" t="s">
        <v>43</v>
      </c>
      <c r="Q1060" s="133" t="s">
        <v>43</v>
      </c>
      <c r="R1060" s="134" t="s">
        <v>18</v>
      </c>
      <c r="S1060" s="134" t="s">
        <v>8851</v>
      </c>
      <c r="T1060" s="134" t="s">
        <v>63</v>
      </c>
      <c r="U1060" s="119">
        <v>11</v>
      </c>
      <c r="V1060" s="134" t="s">
        <v>6943</v>
      </c>
      <c r="W1060" s="135" t="s">
        <v>6944</v>
      </c>
      <c r="X1060" s="136" t="str">
        <f t="shared" si="55"/>
        <v>11623SIAHD</v>
      </c>
      <c r="Y1060" s="137" t="s">
        <v>6945</v>
      </c>
      <c r="Z1060" s="119" t="s">
        <v>1799</v>
      </c>
      <c r="AA1060" s="119" t="s">
        <v>1800</v>
      </c>
      <c r="AB1060" s="131" t="s">
        <v>6946</v>
      </c>
      <c r="AC1060" s="119" t="s">
        <v>52</v>
      </c>
      <c r="AD1060" s="119" t="s">
        <v>1809</v>
      </c>
      <c r="AE1060" s="119" t="s">
        <v>145</v>
      </c>
      <c r="AF1060" s="119" t="s">
        <v>146</v>
      </c>
      <c r="AG1060" s="119" t="s">
        <v>147</v>
      </c>
      <c r="AH1060" s="119"/>
      <c r="AI1060" s="138" t="s">
        <v>3844</v>
      </c>
      <c r="AJ1060" s="133" t="s">
        <v>124</v>
      </c>
      <c r="AK1060" s="133" t="s">
        <v>123</v>
      </c>
      <c r="AL1060" s="133"/>
      <c r="AM1060" s="133"/>
      <c r="AN1060" s="133" t="s">
        <v>42</v>
      </c>
      <c r="AO1060" s="133" t="s">
        <v>42</v>
      </c>
      <c r="AP1060" s="133" t="s">
        <v>858</v>
      </c>
      <c r="AQ1060" s="133" t="s">
        <v>126</v>
      </c>
      <c r="AR1060" s="137"/>
      <c r="AS1060" s="137"/>
      <c r="AT1060" s="137"/>
      <c r="AU1060" s="133">
        <v>1002032633</v>
      </c>
      <c r="AV1060" s="133" t="s">
        <v>8287</v>
      </c>
      <c r="AW1060" s="133" t="s">
        <v>8287</v>
      </c>
      <c r="AX1060" s="138" t="s">
        <v>8179</v>
      </c>
      <c r="AY1060" s="138"/>
      <c r="AZ1060" s="138"/>
      <c r="BA1060" s="138"/>
      <c r="BB1060" s="138"/>
      <c r="BC1060" s="300">
        <v>2026063379</v>
      </c>
      <c r="BD1060" s="300" t="s">
        <v>9887</v>
      </c>
      <c r="BE1060" s="138"/>
    </row>
    <row r="1061" spans="1:57" s="140" customFormat="1" ht="12" customHeight="1">
      <c r="A1061" s="119">
        <v>2015</v>
      </c>
      <c r="B1061" s="142" t="s">
        <v>138</v>
      </c>
      <c r="C1061" s="119" t="s">
        <v>6219</v>
      </c>
      <c r="D1061" s="131">
        <v>5700321863</v>
      </c>
      <c r="E1061" s="131" t="str">
        <f t="shared" si="53"/>
        <v>SIM</v>
      </c>
      <c r="F1061" s="131" t="str">
        <f t="shared" si="54"/>
        <v>SIM</v>
      </c>
      <c r="G1061" s="132">
        <v>42249</v>
      </c>
      <c r="H1061" s="119" t="s">
        <v>8374</v>
      </c>
      <c r="I1061" s="119" t="s">
        <v>62</v>
      </c>
      <c r="J1061" s="119">
        <v>192</v>
      </c>
      <c r="K1061" s="119">
        <v>432</v>
      </c>
      <c r="L1061" s="119">
        <v>4</v>
      </c>
      <c r="M1061" s="119">
        <v>0</v>
      </c>
      <c r="N1061" s="119">
        <v>24</v>
      </c>
      <c r="O1061" s="119" t="s">
        <v>46</v>
      </c>
      <c r="P1061" s="119" t="s">
        <v>46</v>
      </c>
      <c r="Q1061" s="133" t="s">
        <v>43</v>
      </c>
      <c r="R1061" s="134" t="s">
        <v>18</v>
      </c>
      <c r="S1061" s="134" t="s">
        <v>8851</v>
      </c>
      <c r="T1061" s="134" t="s">
        <v>63</v>
      </c>
      <c r="U1061" s="119">
        <v>11</v>
      </c>
      <c r="V1061" s="134">
        <v>11220</v>
      </c>
      <c r="W1061" s="135" t="s">
        <v>6485</v>
      </c>
      <c r="X1061" s="136" t="str">
        <f t="shared" si="55"/>
        <v>11220FVAHG</v>
      </c>
      <c r="Y1061" s="137" t="s">
        <v>6486</v>
      </c>
      <c r="Z1061" s="119" t="s">
        <v>156</v>
      </c>
      <c r="AA1061" s="119" t="s">
        <v>157</v>
      </c>
      <c r="AB1061" s="131" t="s">
        <v>6487</v>
      </c>
      <c r="AC1061" s="119" t="s">
        <v>52</v>
      </c>
      <c r="AD1061" s="119" t="s">
        <v>42</v>
      </c>
      <c r="AE1061" s="119" t="s">
        <v>159</v>
      </c>
      <c r="AF1061" s="119" t="s">
        <v>146</v>
      </c>
      <c r="AG1061" s="119" t="s">
        <v>147</v>
      </c>
      <c r="AH1061" s="119"/>
      <c r="AI1061" s="138" t="s">
        <v>3844</v>
      </c>
      <c r="AJ1061" s="133" t="s">
        <v>124</v>
      </c>
      <c r="AK1061" s="133" t="s">
        <v>123</v>
      </c>
      <c r="AL1061" s="133"/>
      <c r="AM1061" s="133"/>
      <c r="AN1061" s="133" t="s">
        <v>42</v>
      </c>
      <c r="AO1061" s="133" t="s">
        <v>42</v>
      </c>
      <c r="AP1061" s="133" t="s">
        <v>112</v>
      </c>
      <c r="AQ1061" s="133" t="s">
        <v>102</v>
      </c>
      <c r="AR1061" s="137"/>
      <c r="AS1061" s="137"/>
      <c r="AT1061" s="137"/>
      <c r="AU1061" s="133">
        <v>1002272987</v>
      </c>
      <c r="AV1061" s="133" t="s">
        <v>8256</v>
      </c>
      <c r="AW1061" s="133"/>
      <c r="AX1061" s="138"/>
      <c r="AY1061" s="138"/>
      <c r="AZ1061" s="138"/>
      <c r="BA1061" s="138"/>
      <c r="BB1061" s="138"/>
      <c r="BC1061" s="300">
        <v>1440084644</v>
      </c>
      <c r="BD1061" s="300" t="s">
        <v>9888</v>
      </c>
      <c r="BE1061" s="138"/>
    </row>
    <row r="1062" spans="1:57" s="140" customFormat="1" ht="12" customHeight="1">
      <c r="A1062" s="119">
        <v>2015</v>
      </c>
      <c r="B1062" s="142" t="s">
        <v>138</v>
      </c>
      <c r="C1062" s="119" t="s">
        <v>6219</v>
      </c>
      <c r="D1062" s="131">
        <v>5700283432</v>
      </c>
      <c r="E1062" s="131" t="str">
        <f t="shared" si="53"/>
        <v>SIM</v>
      </c>
      <c r="F1062" s="131" t="str">
        <f t="shared" si="54"/>
        <v>SIM</v>
      </c>
      <c r="G1062" s="132">
        <v>42243</v>
      </c>
      <c r="H1062" s="119" t="s">
        <v>8374</v>
      </c>
      <c r="I1062" s="119" t="s">
        <v>45</v>
      </c>
      <c r="J1062" s="119">
        <v>192</v>
      </c>
      <c r="K1062" s="119">
        <v>432</v>
      </c>
      <c r="L1062" s="119">
        <v>4</v>
      </c>
      <c r="M1062" s="119">
        <v>0</v>
      </c>
      <c r="N1062" s="119">
        <v>24</v>
      </c>
      <c r="O1062" s="119" t="s">
        <v>46</v>
      </c>
      <c r="P1062" s="119" t="s">
        <v>46</v>
      </c>
      <c r="Q1062" s="133" t="s">
        <v>43</v>
      </c>
      <c r="R1062" s="134" t="s">
        <v>18</v>
      </c>
      <c r="S1062" s="134" t="s">
        <v>8851</v>
      </c>
      <c r="T1062" s="134" t="s">
        <v>63</v>
      </c>
      <c r="U1062" s="119">
        <v>11</v>
      </c>
      <c r="V1062" s="134">
        <v>11220</v>
      </c>
      <c r="W1062" s="103" t="s">
        <v>6488</v>
      </c>
      <c r="X1062" s="136" t="str">
        <f t="shared" si="55"/>
        <v>11220FVAHJ</v>
      </c>
      <c r="Y1062" s="137" t="s">
        <v>6489</v>
      </c>
      <c r="Z1062" s="119" t="s">
        <v>156</v>
      </c>
      <c r="AA1062" s="119" t="s">
        <v>157</v>
      </c>
      <c r="AB1062" s="131" t="s">
        <v>6490</v>
      </c>
      <c r="AC1062" s="119" t="s">
        <v>52</v>
      </c>
      <c r="AD1062" s="119" t="s">
        <v>42</v>
      </c>
      <c r="AE1062" s="119" t="s">
        <v>159</v>
      </c>
      <c r="AF1062" s="119" t="s">
        <v>146</v>
      </c>
      <c r="AG1062" s="119" t="s">
        <v>147</v>
      </c>
      <c r="AH1062" s="119"/>
      <c r="AI1062" s="138" t="s">
        <v>3844</v>
      </c>
      <c r="AJ1062" s="133" t="s">
        <v>124</v>
      </c>
      <c r="AK1062" s="133" t="s">
        <v>123</v>
      </c>
      <c r="AL1062" s="133"/>
      <c r="AM1062" s="133"/>
      <c r="AN1062" s="133" t="s">
        <v>42</v>
      </c>
      <c r="AO1062" s="133" t="s">
        <v>42</v>
      </c>
      <c r="AP1062" s="133" t="s">
        <v>112</v>
      </c>
      <c r="AQ1062" s="133" t="s">
        <v>102</v>
      </c>
      <c r="AR1062" s="137"/>
      <c r="AS1062" s="137"/>
      <c r="AT1062" s="137"/>
      <c r="AU1062" s="133">
        <v>1002272952</v>
      </c>
      <c r="AV1062" s="133" t="s">
        <v>8257</v>
      </c>
      <c r="AW1062" s="133"/>
      <c r="AX1062" s="138"/>
      <c r="AY1062" s="138"/>
      <c r="AZ1062" s="138"/>
      <c r="BA1062" s="138"/>
      <c r="BB1062" s="138"/>
      <c r="BC1062" s="300">
        <v>1440084644</v>
      </c>
      <c r="BD1062" s="300" t="s">
        <v>9889</v>
      </c>
      <c r="BE1062" s="138"/>
    </row>
    <row r="1063" spans="1:57" s="140" customFormat="1" ht="12" customHeight="1">
      <c r="A1063" s="119">
        <v>2015</v>
      </c>
      <c r="B1063" s="142" t="s">
        <v>138</v>
      </c>
      <c r="C1063" s="119" t="s">
        <v>6219</v>
      </c>
      <c r="D1063" s="131">
        <v>5700281482</v>
      </c>
      <c r="E1063" s="131" t="str">
        <f t="shared" si="53"/>
        <v>SIM</v>
      </c>
      <c r="F1063" s="131" t="str">
        <f t="shared" si="54"/>
        <v>SIM</v>
      </c>
      <c r="G1063" s="132">
        <v>42086</v>
      </c>
      <c r="H1063" s="119" t="s">
        <v>8374</v>
      </c>
      <c r="I1063" s="119" t="s">
        <v>62</v>
      </c>
      <c r="J1063" s="119">
        <v>192</v>
      </c>
      <c r="K1063" s="119">
        <v>432</v>
      </c>
      <c r="L1063" s="119">
        <v>4</v>
      </c>
      <c r="M1063" s="119">
        <v>4</v>
      </c>
      <c r="N1063" s="119">
        <v>24</v>
      </c>
      <c r="O1063" s="119" t="s">
        <v>43</v>
      </c>
      <c r="P1063" s="119" t="s">
        <v>43</v>
      </c>
      <c r="Q1063" s="133" t="s">
        <v>43</v>
      </c>
      <c r="R1063" s="134" t="s">
        <v>18</v>
      </c>
      <c r="S1063" s="134" t="s">
        <v>8851</v>
      </c>
      <c r="T1063" s="134" t="s">
        <v>63</v>
      </c>
      <c r="U1063" s="119">
        <v>11</v>
      </c>
      <c r="V1063" s="134">
        <v>11082</v>
      </c>
      <c r="W1063" s="103" t="s">
        <v>1091</v>
      </c>
      <c r="X1063" s="136" t="str">
        <f t="shared" si="55"/>
        <v>11082BMAHK</v>
      </c>
      <c r="Y1063" s="137" t="s">
        <v>6365</v>
      </c>
      <c r="Z1063" s="119" t="s">
        <v>2166</v>
      </c>
      <c r="AA1063" s="119" t="s">
        <v>2167</v>
      </c>
      <c r="AB1063" s="131" t="s">
        <v>6366</v>
      </c>
      <c r="AC1063" s="119" t="s">
        <v>52</v>
      </c>
      <c r="AD1063" s="119" t="s">
        <v>2169</v>
      </c>
      <c r="AE1063" s="119" t="s">
        <v>310</v>
      </c>
      <c r="AF1063" s="119" t="s">
        <v>1443</v>
      </c>
      <c r="AG1063" s="119" t="s">
        <v>311</v>
      </c>
      <c r="AH1063" s="119"/>
      <c r="AI1063" s="138" t="s">
        <v>3704</v>
      </c>
      <c r="AJ1063" s="133" t="s">
        <v>124</v>
      </c>
      <c r="AK1063" s="133" t="s">
        <v>123</v>
      </c>
      <c r="AL1063" s="133"/>
      <c r="AM1063" s="133"/>
      <c r="AN1063" s="133" t="s">
        <v>42</v>
      </c>
      <c r="AO1063" s="133" t="s">
        <v>42</v>
      </c>
      <c r="AP1063" s="133" t="s">
        <v>1052</v>
      </c>
      <c r="AQ1063" s="133" t="s">
        <v>102</v>
      </c>
      <c r="AR1063" s="137"/>
      <c r="AS1063" s="137"/>
      <c r="AT1063" s="137"/>
      <c r="AU1063" s="133">
        <v>1002203128</v>
      </c>
      <c r="AV1063" s="133" t="s">
        <v>6367</v>
      </c>
      <c r="AW1063" s="133">
        <v>-46022117</v>
      </c>
      <c r="AX1063" s="138"/>
      <c r="AY1063" s="138"/>
      <c r="AZ1063" s="138"/>
      <c r="BA1063" s="138"/>
      <c r="BB1063" s="138"/>
      <c r="BC1063" s="300">
        <v>1440084644</v>
      </c>
      <c r="BD1063" s="300" t="s">
        <v>9890</v>
      </c>
      <c r="BE1063" s="138"/>
    </row>
    <row r="1064" spans="1:57" s="140" customFormat="1" ht="12" customHeight="1">
      <c r="A1064" s="119">
        <v>2015</v>
      </c>
      <c r="B1064" s="142" t="s">
        <v>138</v>
      </c>
      <c r="C1064" s="119" t="s">
        <v>6219</v>
      </c>
      <c r="D1064" s="131">
        <v>5700285588</v>
      </c>
      <c r="E1064" s="131" t="str">
        <f t="shared" si="53"/>
        <v>SIM</v>
      </c>
      <c r="F1064" s="131" t="str">
        <f t="shared" si="54"/>
        <v>SIM</v>
      </c>
      <c r="G1064" s="132">
        <v>42222</v>
      </c>
      <c r="H1064" s="119" t="s">
        <v>87</v>
      </c>
      <c r="I1064" s="119" t="s">
        <v>45</v>
      </c>
      <c r="J1064" s="119">
        <v>192</v>
      </c>
      <c r="K1064" s="119">
        <v>448</v>
      </c>
      <c r="L1064" s="119">
        <v>8</v>
      </c>
      <c r="M1064" s="119">
        <v>8</v>
      </c>
      <c r="N1064" s="119">
        <v>16</v>
      </c>
      <c r="O1064" s="119" t="s">
        <v>46</v>
      </c>
      <c r="P1064" s="119" t="s">
        <v>46</v>
      </c>
      <c r="Q1064" s="133" t="s">
        <v>43</v>
      </c>
      <c r="R1064" s="134" t="s">
        <v>18</v>
      </c>
      <c r="S1064" s="134" t="s">
        <v>8851</v>
      </c>
      <c r="T1064" s="134" t="s">
        <v>63</v>
      </c>
      <c r="U1064" s="119">
        <v>11</v>
      </c>
      <c r="V1064" s="134" t="s">
        <v>4226</v>
      </c>
      <c r="W1064" s="135" t="s">
        <v>1797</v>
      </c>
      <c r="X1064" s="136" t="str">
        <f t="shared" si="55"/>
        <v>11381BCAHL</v>
      </c>
      <c r="Y1064" s="137" t="s">
        <v>6729</v>
      </c>
      <c r="Z1064" s="119" t="s">
        <v>294</v>
      </c>
      <c r="AA1064" s="119" t="s">
        <v>295</v>
      </c>
      <c r="AB1064" s="131" t="s">
        <v>6730</v>
      </c>
      <c r="AC1064" s="119" t="s">
        <v>52</v>
      </c>
      <c r="AD1064" s="119" t="s">
        <v>42</v>
      </c>
      <c r="AE1064" s="119" t="s">
        <v>297</v>
      </c>
      <c r="AF1064" s="119" t="s">
        <v>146</v>
      </c>
      <c r="AG1064" s="119" t="s">
        <v>147</v>
      </c>
      <c r="AH1064" s="119"/>
      <c r="AI1064" s="138" t="s">
        <v>3844</v>
      </c>
      <c r="AJ1064" s="133" t="s">
        <v>124</v>
      </c>
      <c r="AK1064" s="133" t="s">
        <v>123</v>
      </c>
      <c r="AL1064" s="133"/>
      <c r="AM1064" s="133"/>
      <c r="AN1064" s="133" t="s">
        <v>42</v>
      </c>
      <c r="AO1064" s="133" t="s">
        <v>42</v>
      </c>
      <c r="AP1064" s="133" t="s">
        <v>1125</v>
      </c>
      <c r="AQ1064" s="133" t="s">
        <v>126</v>
      </c>
      <c r="AR1064" s="137"/>
      <c r="AS1064" s="137"/>
      <c r="AT1064" s="137"/>
      <c r="AU1064" s="133">
        <v>1002281080</v>
      </c>
      <c r="AV1064" s="133" t="s">
        <v>6731</v>
      </c>
      <c r="AW1064" s="133" t="s">
        <v>6732</v>
      </c>
      <c r="AX1064" s="138"/>
      <c r="AY1064" s="138"/>
      <c r="AZ1064" s="138"/>
      <c r="BA1064" s="138"/>
      <c r="BB1064" s="138"/>
      <c r="BC1064" s="300">
        <v>1892063257</v>
      </c>
      <c r="BD1064" s="300" t="s">
        <v>9891</v>
      </c>
      <c r="BE1064" s="138"/>
    </row>
    <row r="1065" spans="1:57" s="140" customFormat="1" ht="12" customHeight="1">
      <c r="A1065" s="119">
        <v>2015</v>
      </c>
      <c r="B1065" s="142" t="s">
        <v>138</v>
      </c>
      <c r="C1065" s="119" t="s">
        <v>6219</v>
      </c>
      <c r="D1065" s="131">
        <v>5700281472</v>
      </c>
      <c r="E1065" s="131" t="str">
        <f t="shared" si="53"/>
        <v>SIM</v>
      </c>
      <c r="F1065" s="131" t="str">
        <f t="shared" si="54"/>
        <v>SIM</v>
      </c>
      <c r="G1065" s="132">
        <v>42104</v>
      </c>
      <c r="H1065" s="119" t="s">
        <v>8374</v>
      </c>
      <c r="I1065" s="119" t="s">
        <v>62</v>
      </c>
      <c r="J1065" s="119">
        <v>192</v>
      </c>
      <c r="K1065" s="119">
        <v>432</v>
      </c>
      <c r="L1065" s="119">
        <v>4</v>
      </c>
      <c r="M1065" s="119">
        <v>0</v>
      </c>
      <c r="N1065" s="119">
        <v>24</v>
      </c>
      <c r="O1065" s="119" t="s">
        <v>46</v>
      </c>
      <c r="P1065" s="119" t="s">
        <v>46</v>
      </c>
      <c r="Q1065" s="133" t="s">
        <v>43</v>
      </c>
      <c r="R1065" s="134" t="s">
        <v>18</v>
      </c>
      <c r="S1065" s="134" t="s">
        <v>8851</v>
      </c>
      <c r="T1065" s="134" t="s">
        <v>63</v>
      </c>
      <c r="U1065" s="119">
        <v>11</v>
      </c>
      <c r="V1065" s="134">
        <v>11082</v>
      </c>
      <c r="W1065" s="103" t="s">
        <v>169</v>
      </c>
      <c r="X1065" s="136" t="str">
        <f t="shared" si="55"/>
        <v>11082BMAHP</v>
      </c>
      <c r="Y1065" s="137" t="s">
        <v>6368</v>
      </c>
      <c r="Z1065" s="119" t="s">
        <v>2166</v>
      </c>
      <c r="AA1065" s="119" t="s">
        <v>2167</v>
      </c>
      <c r="AB1065" s="131" t="s">
        <v>6369</v>
      </c>
      <c r="AC1065" s="119" t="s">
        <v>52</v>
      </c>
      <c r="AD1065" s="119" t="s">
        <v>2169</v>
      </c>
      <c r="AE1065" s="119" t="s">
        <v>310</v>
      </c>
      <c r="AF1065" s="119" t="s">
        <v>1443</v>
      </c>
      <c r="AG1065" s="119" t="s">
        <v>311</v>
      </c>
      <c r="AH1065" s="119"/>
      <c r="AI1065" s="138" t="s">
        <v>3704</v>
      </c>
      <c r="AJ1065" s="133" t="s">
        <v>124</v>
      </c>
      <c r="AK1065" s="133" t="s">
        <v>123</v>
      </c>
      <c r="AL1065" s="133"/>
      <c r="AM1065" s="133"/>
      <c r="AN1065" s="133" t="s">
        <v>42</v>
      </c>
      <c r="AO1065" s="133" t="s">
        <v>42</v>
      </c>
      <c r="AP1065" s="133" t="s">
        <v>81</v>
      </c>
      <c r="AQ1065" s="133" t="s">
        <v>71</v>
      </c>
      <c r="AR1065" s="137"/>
      <c r="AS1065" s="137"/>
      <c r="AT1065" s="137"/>
      <c r="AU1065" s="133">
        <v>1002203241</v>
      </c>
      <c r="AV1065" s="133">
        <v>-2359390907</v>
      </c>
      <c r="AW1065" s="133" t="s">
        <v>6370</v>
      </c>
      <c r="AX1065" s="138"/>
      <c r="AY1065" s="138"/>
      <c r="AZ1065" s="138"/>
      <c r="BA1065" s="138"/>
      <c r="BB1065" s="138"/>
      <c r="BC1065" s="300">
        <v>1440084644</v>
      </c>
      <c r="BD1065" s="300" t="s">
        <v>9892</v>
      </c>
      <c r="BE1065" s="138"/>
    </row>
    <row r="1066" spans="1:57" s="140" customFormat="1" ht="12" customHeight="1">
      <c r="A1066" s="119">
        <v>2015</v>
      </c>
      <c r="B1066" s="142" t="s">
        <v>138</v>
      </c>
      <c r="C1066" s="119" t="s">
        <v>6219</v>
      </c>
      <c r="D1066" s="131">
        <v>5700281477</v>
      </c>
      <c r="E1066" s="131" t="str">
        <f t="shared" si="53"/>
        <v>SIM</v>
      </c>
      <c r="F1066" s="131" t="str">
        <f t="shared" si="54"/>
        <v>SIM</v>
      </c>
      <c r="G1066" s="132">
        <v>42089</v>
      </c>
      <c r="H1066" s="119" t="s">
        <v>8374</v>
      </c>
      <c r="I1066" s="119" t="s">
        <v>62</v>
      </c>
      <c r="J1066" s="119">
        <v>192</v>
      </c>
      <c r="K1066" s="119">
        <v>432</v>
      </c>
      <c r="L1066" s="119">
        <v>4</v>
      </c>
      <c r="M1066" s="119">
        <v>4</v>
      </c>
      <c r="N1066" s="119">
        <v>24</v>
      </c>
      <c r="O1066" s="119" t="s">
        <v>43</v>
      </c>
      <c r="P1066" s="119" t="s">
        <v>43</v>
      </c>
      <c r="Q1066" s="133" t="s">
        <v>43</v>
      </c>
      <c r="R1066" s="134" t="s">
        <v>18</v>
      </c>
      <c r="S1066" s="134" t="s">
        <v>8851</v>
      </c>
      <c r="T1066" s="134" t="s">
        <v>63</v>
      </c>
      <c r="U1066" s="119">
        <v>11</v>
      </c>
      <c r="V1066" s="134">
        <v>11082</v>
      </c>
      <c r="W1066" s="103" t="s">
        <v>1806</v>
      </c>
      <c r="X1066" s="136" t="str">
        <f t="shared" si="55"/>
        <v>11082BMAHQ</v>
      </c>
      <c r="Y1066" s="137" t="s">
        <v>6371</v>
      </c>
      <c r="Z1066" s="119" t="s">
        <v>2166</v>
      </c>
      <c r="AA1066" s="119" t="s">
        <v>2167</v>
      </c>
      <c r="AB1066" s="131" t="s">
        <v>6372</v>
      </c>
      <c r="AC1066" s="119" t="s">
        <v>52</v>
      </c>
      <c r="AD1066" s="119" t="s">
        <v>2169</v>
      </c>
      <c r="AE1066" s="119" t="s">
        <v>310</v>
      </c>
      <c r="AF1066" s="119" t="s">
        <v>1443</v>
      </c>
      <c r="AG1066" s="119" t="s">
        <v>311</v>
      </c>
      <c r="AH1066" s="119"/>
      <c r="AI1066" s="138" t="s">
        <v>3704</v>
      </c>
      <c r="AJ1066" s="133" t="s">
        <v>124</v>
      </c>
      <c r="AK1066" s="133" t="s">
        <v>123</v>
      </c>
      <c r="AL1066" s="133"/>
      <c r="AM1066" s="133"/>
      <c r="AN1066" s="133" t="s">
        <v>42</v>
      </c>
      <c r="AO1066" s="133" t="s">
        <v>42</v>
      </c>
      <c r="AP1066" s="133" t="s">
        <v>81</v>
      </c>
      <c r="AQ1066" s="133" t="s">
        <v>71</v>
      </c>
      <c r="AR1066" s="137"/>
      <c r="AS1066" s="137"/>
      <c r="AT1066" s="137"/>
      <c r="AU1066" s="133">
        <v>1002203209</v>
      </c>
      <c r="AV1066" s="133">
        <v>-235583709</v>
      </c>
      <c r="AW1066" s="133">
        <v>-460174011</v>
      </c>
      <c r="AX1066" s="138"/>
      <c r="AY1066" s="138"/>
      <c r="AZ1066" s="138"/>
      <c r="BA1066" s="138"/>
      <c r="BB1066" s="138"/>
      <c r="BC1066" s="300">
        <v>1440084644</v>
      </c>
      <c r="BD1066" s="300" t="s">
        <v>9893</v>
      </c>
      <c r="BE1066" s="138"/>
    </row>
    <row r="1067" spans="1:57" s="140" customFormat="1" ht="12" customHeight="1">
      <c r="A1067" s="119">
        <v>2015</v>
      </c>
      <c r="B1067" s="142" t="s">
        <v>138</v>
      </c>
      <c r="C1067" s="119" t="s">
        <v>6219</v>
      </c>
      <c r="D1067" s="131">
        <v>5700321844</v>
      </c>
      <c r="E1067" s="131" t="str">
        <f t="shared" si="53"/>
        <v>SIM</v>
      </c>
      <c r="F1067" s="131" t="str">
        <f t="shared" si="54"/>
        <v>SIM</v>
      </c>
      <c r="G1067" s="132">
        <v>42198</v>
      </c>
      <c r="H1067" s="119" t="s">
        <v>8374</v>
      </c>
      <c r="I1067" s="119" t="s">
        <v>62</v>
      </c>
      <c r="J1067" s="119">
        <v>192</v>
      </c>
      <c r="K1067" s="119">
        <v>432</v>
      </c>
      <c r="L1067" s="119">
        <v>4</v>
      </c>
      <c r="M1067" s="119">
        <v>0</v>
      </c>
      <c r="N1067" s="119">
        <v>24</v>
      </c>
      <c r="O1067" s="119" t="s">
        <v>46</v>
      </c>
      <c r="P1067" s="119" t="s">
        <v>46</v>
      </c>
      <c r="Q1067" s="133" t="s">
        <v>43</v>
      </c>
      <c r="R1067" s="134" t="s">
        <v>18</v>
      </c>
      <c r="S1067" s="134" t="s">
        <v>8851</v>
      </c>
      <c r="T1067" s="134" t="s">
        <v>63</v>
      </c>
      <c r="U1067" s="119">
        <v>11</v>
      </c>
      <c r="V1067" s="134">
        <v>11220</v>
      </c>
      <c r="W1067" s="135" t="s">
        <v>6495</v>
      </c>
      <c r="X1067" s="136" t="str">
        <f t="shared" si="55"/>
        <v>11220FVAIQ</v>
      </c>
      <c r="Y1067" s="137" t="s">
        <v>6496</v>
      </c>
      <c r="Z1067" s="119" t="s">
        <v>156</v>
      </c>
      <c r="AA1067" s="119" t="s">
        <v>157</v>
      </c>
      <c r="AB1067" s="131" t="s">
        <v>6497</v>
      </c>
      <c r="AC1067" s="119" t="s">
        <v>52</v>
      </c>
      <c r="AD1067" s="119" t="s">
        <v>42</v>
      </c>
      <c r="AE1067" s="119" t="s">
        <v>159</v>
      </c>
      <c r="AF1067" s="119" t="s">
        <v>146</v>
      </c>
      <c r="AG1067" s="119" t="s">
        <v>147</v>
      </c>
      <c r="AH1067" s="119"/>
      <c r="AI1067" s="138" t="s">
        <v>3844</v>
      </c>
      <c r="AJ1067" s="133" t="s">
        <v>124</v>
      </c>
      <c r="AK1067" s="133" t="s">
        <v>123</v>
      </c>
      <c r="AL1067" s="133"/>
      <c r="AM1067" s="133"/>
      <c r="AN1067" s="133" t="s">
        <v>42</v>
      </c>
      <c r="AO1067" s="133" t="s">
        <v>42</v>
      </c>
      <c r="AP1067" s="133" t="s">
        <v>298</v>
      </c>
      <c r="AQ1067" s="133" t="s">
        <v>126</v>
      </c>
      <c r="AR1067" s="137"/>
      <c r="AS1067" s="137"/>
      <c r="AT1067" s="137"/>
      <c r="AU1067" s="133">
        <v>1002233329</v>
      </c>
      <c r="AV1067" s="133" t="s">
        <v>6498</v>
      </c>
      <c r="AW1067" s="133">
        <v>-46391957</v>
      </c>
      <c r="AX1067" s="138"/>
      <c r="AY1067" s="138"/>
      <c r="AZ1067" s="138"/>
      <c r="BA1067" s="138"/>
      <c r="BB1067" s="138"/>
      <c r="BC1067" s="300">
        <v>1440084644</v>
      </c>
      <c r="BD1067" s="300" t="s">
        <v>9894</v>
      </c>
      <c r="BE1067" s="138"/>
    </row>
    <row r="1068" spans="1:57" s="140" customFormat="1" ht="12" customHeight="1">
      <c r="A1068" s="119">
        <v>2015</v>
      </c>
      <c r="B1068" s="142" t="s">
        <v>138</v>
      </c>
      <c r="C1068" s="119" t="s">
        <v>6219</v>
      </c>
      <c r="D1068" s="131" t="s">
        <v>6986</v>
      </c>
      <c r="E1068" s="131" t="str">
        <f t="shared" si="53"/>
        <v>SIM</v>
      </c>
      <c r="F1068" s="131" t="str">
        <f t="shared" si="54"/>
        <v>SIM</v>
      </c>
      <c r="G1068" s="132">
        <v>42191</v>
      </c>
      <c r="H1068" s="119" t="s">
        <v>44</v>
      </c>
      <c r="I1068" s="119" t="s">
        <v>62</v>
      </c>
      <c r="J1068" s="119">
        <v>192</v>
      </c>
      <c r="K1068" s="119">
        <v>432</v>
      </c>
      <c r="L1068" s="119">
        <v>4</v>
      </c>
      <c r="M1068" s="119">
        <v>4</v>
      </c>
      <c r="N1068" s="119">
        <v>32</v>
      </c>
      <c r="O1068" s="119" t="s">
        <v>43</v>
      </c>
      <c r="P1068" s="119" t="s">
        <v>43</v>
      </c>
      <c r="Q1068" s="133" t="s">
        <v>43</v>
      </c>
      <c r="R1068" s="134" t="s">
        <v>18</v>
      </c>
      <c r="S1068" s="134" t="s">
        <v>8851</v>
      </c>
      <c r="T1068" s="134" t="s">
        <v>63</v>
      </c>
      <c r="U1068" s="119">
        <v>11</v>
      </c>
      <c r="V1068" s="134">
        <v>11882</v>
      </c>
      <c r="W1068" s="103" t="s">
        <v>6987</v>
      </c>
      <c r="X1068" s="136" t="str">
        <f t="shared" si="55"/>
        <v>11882PPAPA</v>
      </c>
      <c r="Y1068" s="137" t="s">
        <v>6988</v>
      </c>
      <c r="Z1068" s="119" t="s">
        <v>6989</v>
      </c>
      <c r="AA1068" s="119" t="s">
        <v>6990</v>
      </c>
      <c r="AB1068" s="131" t="s">
        <v>6991</v>
      </c>
      <c r="AC1068" s="119" t="s">
        <v>87</v>
      </c>
      <c r="AD1068" s="119" t="s">
        <v>4410</v>
      </c>
      <c r="AE1068" s="119" t="s">
        <v>1651</v>
      </c>
      <c r="AF1068" s="119" t="s">
        <v>120</v>
      </c>
      <c r="AG1068" s="119" t="s">
        <v>121</v>
      </c>
      <c r="AH1068" s="119"/>
      <c r="AI1068" s="138" t="s">
        <v>4095</v>
      </c>
      <c r="AJ1068" s="133" t="s">
        <v>124</v>
      </c>
      <c r="AK1068" s="133" t="s">
        <v>123</v>
      </c>
      <c r="AL1068" s="133"/>
      <c r="AM1068" s="133"/>
      <c r="AN1068" s="133" t="s">
        <v>42</v>
      </c>
      <c r="AO1068" s="133" t="s">
        <v>42</v>
      </c>
      <c r="AP1068" s="133" t="s">
        <v>1052</v>
      </c>
      <c r="AQ1068" s="133" t="s">
        <v>102</v>
      </c>
      <c r="AR1068" s="137"/>
      <c r="AS1068" s="137"/>
      <c r="AT1068" s="137"/>
      <c r="AU1068" s="133">
        <v>1002033770</v>
      </c>
      <c r="AV1068" s="133" t="s">
        <v>8287</v>
      </c>
      <c r="AW1068" s="133" t="s">
        <v>8287</v>
      </c>
      <c r="AX1068" s="138" t="s">
        <v>8179</v>
      </c>
      <c r="AY1068" s="138"/>
      <c r="AZ1068" s="138"/>
      <c r="BA1068" s="138"/>
      <c r="BB1068" s="138"/>
      <c r="BC1068" s="300">
        <v>2026063379</v>
      </c>
      <c r="BD1068" s="300" t="s">
        <v>9895</v>
      </c>
      <c r="BE1068" s="138"/>
    </row>
    <row r="1069" spans="1:57" s="140" customFormat="1" ht="12" customHeight="1">
      <c r="A1069" s="119">
        <v>2015</v>
      </c>
      <c r="B1069" s="142" t="s">
        <v>138</v>
      </c>
      <c r="C1069" s="119" t="s">
        <v>6219</v>
      </c>
      <c r="D1069" s="131">
        <v>5700281497</v>
      </c>
      <c r="E1069" s="131" t="str">
        <f t="shared" si="53"/>
        <v>SIM</v>
      </c>
      <c r="F1069" s="131" t="str">
        <f t="shared" si="54"/>
        <v>SIM</v>
      </c>
      <c r="G1069" s="132">
        <v>42108</v>
      </c>
      <c r="H1069" s="119" t="s">
        <v>8374</v>
      </c>
      <c r="I1069" s="119" t="s">
        <v>62</v>
      </c>
      <c r="J1069" s="119">
        <v>192</v>
      </c>
      <c r="K1069" s="119">
        <v>432</v>
      </c>
      <c r="L1069" s="119">
        <v>4</v>
      </c>
      <c r="M1069" s="119">
        <v>0</v>
      </c>
      <c r="N1069" s="119">
        <v>24</v>
      </c>
      <c r="O1069" s="119" t="s">
        <v>46</v>
      </c>
      <c r="P1069" s="119" t="s">
        <v>46</v>
      </c>
      <c r="Q1069" s="133" t="s">
        <v>43</v>
      </c>
      <c r="R1069" s="134" t="s">
        <v>18</v>
      </c>
      <c r="S1069" s="134" t="s">
        <v>8851</v>
      </c>
      <c r="T1069" s="134" t="s">
        <v>63</v>
      </c>
      <c r="U1069" s="119">
        <v>11</v>
      </c>
      <c r="V1069" s="134" t="s">
        <v>4414</v>
      </c>
      <c r="W1069" s="103" t="s">
        <v>7043</v>
      </c>
      <c r="X1069" s="136" t="str">
        <f t="shared" si="55"/>
        <v>11973PDAPG</v>
      </c>
      <c r="Y1069" s="137" t="s">
        <v>7044</v>
      </c>
      <c r="Z1069" s="119" t="s">
        <v>4417</v>
      </c>
      <c r="AA1069" s="119" t="s">
        <v>4418</v>
      </c>
      <c r="AB1069" s="131" t="s">
        <v>7045</v>
      </c>
      <c r="AC1069" s="119" t="s">
        <v>52</v>
      </c>
      <c r="AD1069" s="119" t="s">
        <v>7046</v>
      </c>
      <c r="AE1069" s="119" t="s">
        <v>5405</v>
      </c>
      <c r="AF1069" s="119" t="s">
        <v>311</v>
      </c>
      <c r="AG1069" s="119" t="s">
        <v>1443</v>
      </c>
      <c r="AH1069" s="119"/>
      <c r="AI1069" s="138" t="s">
        <v>3704</v>
      </c>
      <c r="AJ1069" s="133" t="s">
        <v>124</v>
      </c>
      <c r="AK1069" s="133" t="s">
        <v>123</v>
      </c>
      <c r="AL1069" s="133"/>
      <c r="AM1069" s="133"/>
      <c r="AN1069" s="133" t="s">
        <v>42</v>
      </c>
      <c r="AO1069" s="133" t="s">
        <v>42</v>
      </c>
      <c r="AP1069" s="133">
        <v>1540</v>
      </c>
      <c r="AQ1069" s="133" t="s">
        <v>71</v>
      </c>
      <c r="AR1069" s="137"/>
      <c r="AS1069" s="137"/>
      <c r="AT1069" s="137"/>
      <c r="AU1069" s="133">
        <v>1002203284</v>
      </c>
      <c r="AV1069" s="133" t="s">
        <v>7047</v>
      </c>
      <c r="AW1069" s="133">
        <v>-46254799</v>
      </c>
      <c r="AX1069" s="138"/>
      <c r="AY1069" s="138"/>
      <c r="AZ1069" s="138"/>
      <c r="BA1069" s="138"/>
      <c r="BB1069" s="138"/>
      <c r="BC1069" s="300">
        <v>1440084644</v>
      </c>
      <c r="BD1069" s="300" t="s">
        <v>10603</v>
      </c>
      <c r="BE1069" s="138"/>
    </row>
    <row r="1070" spans="1:57" s="140" customFormat="1" ht="12" customHeight="1">
      <c r="A1070" s="119">
        <v>2015</v>
      </c>
      <c r="B1070" s="142" t="s">
        <v>138</v>
      </c>
      <c r="C1070" s="119" t="s">
        <v>6219</v>
      </c>
      <c r="D1070" s="131" t="s">
        <v>6330</v>
      </c>
      <c r="E1070" s="131" t="str">
        <f t="shared" si="53"/>
        <v>SIM</v>
      </c>
      <c r="F1070" s="131" t="str">
        <f t="shared" si="54"/>
        <v>SIM</v>
      </c>
      <c r="G1070" s="132">
        <v>42038</v>
      </c>
      <c r="H1070" s="119" t="s">
        <v>44</v>
      </c>
      <c r="I1070" s="119" t="s">
        <v>62</v>
      </c>
      <c r="J1070" s="119">
        <v>192</v>
      </c>
      <c r="K1070" s="119">
        <v>432</v>
      </c>
      <c r="L1070" s="119">
        <v>4</v>
      </c>
      <c r="M1070" s="119">
        <v>4</v>
      </c>
      <c r="N1070" s="119">
        <v>32</v>
      </c>
      <c r="O1070" s="119" t="s">
        <v>43</v>
      </c>
      <c r="P1070" s="119" t="s">
        <v>43</v>
      </c>
      <c r="Q1070" s="133" t="s">
        <v>43</v>
      </c>
      <c r="R1070" s="134" t="s">
        <v>18</v>
      </c>
      <c r="S1070" s="134" t="s">
        <v>8851</v>
      </c>
      <c r="T1070" s="134" t="s">
        <v>63</v>
      </c>
      <c r="U1070" s="119">
        <v>15</v>
      </c>
      <c r="V1070" s="134">
        <v>11038</v>
      </c>
      <c r="W1070" s="103" t="s">
        <v>6331</v>
      </c>
      <c r="X1070" s="136" t="str">
        <f t="shared" si="55"/>
        <v>11038DRASB</v>
      </c>
      <c r="Y1070" s="137" t="s">
        <v>6332</v>
      </c>
      <c r="Z1070" s="119" t="s">
        <v>5446</v>
      </c>
      <c r="AA1070" s="119" t="s">
        <v>5447</v>
      </c>
      <c r="AB1070" s="131" t="s">
        <v>6333</v>
      </c>
      <c r="AC1070" s="119" t="s">
        <v>87</v>
      </c>
      <c r="AD1070" s="119" t="s">
        <v>5449</v>
      </c>
      <c r="AE1070" s="119" t="s">
        <v>3564</v>
      </c>
      <c r="AF1070" s="119" t="s">
        <v>90</v>
      </c>
      <c r="AG1070" s="119" t="s">
        <v>89</v>
      </c>
      <c r="AH1070" s="119"/>
      <c r="AI1070" s="138" t="s">
        <v>5443</v>
      </c>
      <c r="AJ1070" s="133" t="s">
        <v>58</v>
      </c>
      <c r="AK1070" s="133" t="s">
        <v>57</v>
      </c>
      <c r="AL1070" s="133"/>
      <c r="AM1070" s="133"/>
      <c r="AN1070" s="133" t="s">
        <v>42</v>
      </c>
      <c r="AO1070" s="133" t="s">
        <v>42</v>
      </c>
      <c r="AP1070" s="133" t="s">
        <v>2743</v>
      </c>
      <c r="AQ1070" s="133" t="s">
        <v>102</v>
      </c>
      <c r="AR1070" s="137"/>
      <c r="AS1070" s="137"/>
      <c r="AT1070" s="137"/>
      <c r="AU1070" s="133">
        <v>1003663815</v>
      </c>
      <c r="AV1070" s="133" t="s">
        <v>8287</v>
      </c>
      <c r="AW1070" s="133" t="s">
        <v>8287</v>
      </c>
      <c r="AX1070" s="138" t="s">
        <v>8179</v>
      </c>
      <c r="AY1070" s="138"/>
      <c r="AZ1070" s="138"/>
      <c r="BA1070" s="138"/>
      <c r="BB1070" s="138"/>
      <c r="BC1070" s="300">
        <v>2026063379</v>
      </c>
      <c r="BD1070" s="300" t="s">
        <v>9896</v>
      </c>
      <c r="BE1070" s="138"/>
    </row>
    <row r="1071" spans="1:57" s="140" customFormat="1" ht="12" customHeight="1">
      <c r="A1071" s="119">
        <v>2015</v>
      </c>
      <c r="B1071" s="142" t="s">
        <v>138</v>
      </c>
      <c r="C1071" s="119" t="s">
        <v>6219</v>
      </c>
      <c r="D1071" s="131">
        <v>5700280257</v>
      </c>
      <c r="E1071" s="131" t="str">
        <f t="shared" si="53"/>
        <v>SIM</v>
      </c>
      <c r="F1071" s="131" t="str">
        <f t="shared" si="54"/>
        <v>SIM</v>
      </c>
      <c r="G1071" s="132">
        <v>42347</v>
      </c>
      <c r="H1071" s="119" t="s">
        <v>8374</v>
      </c>
      <c r="I1071" s="119" t="s">
        <v>45</v>
      </c>
      <c r="J1071" s="119">
        <v>192</v>
      </c>
      <c r="K1071" s="119">
        <v>432</v>
      </c>
      <c r="L1071" s="119">
        <v>4</v>
      </c>
      <c r="M1071" s="119">
        <v>4</v>
      </c>
      <c r="N1071" s="119">
        <v>24</v>
      </c>
      <c r="O1071" s="119" t="s">
        <v>43</v>
      </c>
      <c r="P1071" s="119" t="s">
        <v>43</v>
      </c>
      <c r="Q1071" s="133" t="s">
        <v>43</v>
      </c>
      <c r="R1071" s="134" t="s">
        <v>18</v>
      </c>
      <c r="S1071" s="134" t="s">
        <v>8851</v>
      </c>
      <c r="T1071" s="134" t="s">
        <v>63</v>
      </c>
      <c r="U1071" s="119">
        <v>11</v>
      </c>
      <c r="V1071" s="134" t="s">
        <v>6954</v>
      </c>
      <c r="W1071" s="135" t="s">
        <v>6955</v>
      </c>
      <c r="X1071" s="136" t="str">
        <f t="shared" si="55"/>
        <v>11641SZAVE</v>
      </c>
      <c r="Y1071" s="137" t="s">
        <v>6956</v>
      </c>
      <c r="Z1071" s="119" t="s">
        <v>327</v>
      </c>
      <c r="AA1071" s="119" t="s">
        <v>722</v>
      </c>
      <c r="AB1071" s="131" t="s">
        <v>6957</v>
      </c>
      <c r="AC1071" s="119" t="s">
        <v>52</v>
      </c>
      <c r="AD1071" s="119" t="s">
        <v>42</v>
      </c>
      <c r="AE1071" s="119" t="s">
        <v>5405</v>
      </c>
      <c r="AF1071" s="119" t="s">
        <v>311</v>
      </c>
      <c r="AG1071" s="119" t="s">
        <v>1443</v>
      </c>
      <c r="AH1071" s="119"/>
      <c r="AI1071" s="119" t="s">
        <v>3984</v>
      </c>
      <c r="AJ1071" s="133" t="s">
        <v>124</v>
      </c>
      <c r="AK1071" s="133" t="s">
        <v>123</v>
      </c>
      <c r="AL1071" s="133"/>
      <c r="AM1071" s="133"/>
      <c r="AN1071" s="133" t="s">
        <v>42</v>
      </c>
      <c r="AO1071" s="133" t="s">
        <v>42</v>
      </c>
      <c r="AP1071" s="133" t="s">
        <v>112</v>
      </c>
      <c r="AQ1071" s="133" t="s">
        <v>102</v>
      </c>
      <c r="AR1071" s="137"/>
      <c r="AS1071" s="137"/>
      <c r="AT1071" s="137"/>
      <c r="AU1071" s="133" t="s">
        <v>8190</v>
      </c>
      <c r="AV1071" s="133" t="s">
        <v>8278</v>
      </c>
      <c r="AW1071" s="133"/>
      <c r="AX1071" s="138"/>
      <c r="AY1071" s="138"/>
      <c r="AZ1071" s="138"/>
      <c r="BA1071" s="138"/>
      <c r="BB1071" s="138"/>
      <c r="BC1071" s="300">
        <v>1440084644</v>
      </c>
      <c r="BD1071" s="300" t="s">
        <v>9897</v>
      </c>
      <c r="BE1071" s="138"/>
    </row>
    <row r="1072" spans="1:57" s="140" customFormat="1" ht="12" customHeight="1">
      <c r="A1072" s="119">
        <v>2015</v>
      </c>
      <c r="B1072" s="142" t="s">
        <v>138</v>
      </c>
      <c r="C1072" s="119" t="s">
        <v>6219</v>
      </c>
      <c r="D1072" s="131">
        <v>5700280287</v>
      </c>
      <c r="E1072" s="131" t="str">
        <f t="shared" si="53"/>
        <v>SIM</v>
      </c>
      <c r="F1072" s="131" t="str">
        <f t="shared" si="54"/>
        <v>SIM</v>
      </c>
      <c r="G1072" s="132">
        <v>42228</v>
      </c>
      <c r="H1072" s="119" t="s">
        <v>8374</v>
      </c>
      <c r="I1072" s="119" t="s">
        <v>45</v>
      </c>
      <c r="J1072" s="119">
        <v>192</v>
      </c>
      <c r="K1072" s="119">
        <v>432</v>
      </c>
      <c r="L1072" s="119">
        <v>4</v>
      </c>
      <c r="M1072" s="119">
        <v>0</v>
      </c>
      <c r="N1072" s="119">
        <v>24</v>
      </c>
      <c r="O1072" s="119" t="s">
        <v>46</v>
      </c>
      <c r="P1072" s="119" t="s">
        <v>46</v>
      </c>
      <c r="Q1072" s="133" t="s">
        <v>43</v>
      </c>
      <c r="R1072" s="134" t="s">
        <v>18</v>
      </c>
      <c r="S1072" s="134" t="s">
        <v>8851</v>
      </c>
      <c r="T1072" s="134" t="s">
        <v>63</v>
      </c>
      <c r="U1072" s="119">
        <v>11</v>
      </c>
      <c r="V1072" s="134" t="s">
        <v>6954</v>
      </c>
      <c r="W1072" s="135" t="s">
        <v>6958</v>
      </c>
      <c r="X1072" s="136" t="str">
        <f t="shared" si="55"/>
        <v>11641SZAVF</v>
      </c>
      <c r="Y1072" s="137" t="s">
        <v>6959</v>
      </c>
      <c r="Z1072" s="119" t="s">
        <v>327</v>
      </c>
      <c r="AA1072" s="119" t="s">
        <v>722</v>
      </c>
      <c r="AB1072" s="131" t="s">
        <v>6960</v>
      </c>
      <c r="AC1072" s="119" t="s">
        <v>52</v>
      </c>
      <c r="AD1072" s="119" t="s">
        <v>42</v>
      </c>
      <c r="AE1072" s="119" t="s">
        <v>5405</v>
      </c>
      <c r="AF1072" s="119" t="s">
        <v>311</v>
      </c>
      <c r="AG1072" s="119" t="s">
        <v>1443</v>
      </c>
      <c r="AH1072" s="119"/>
      <c r="AI1072" s="119" t="s">
        <v>3984</v>
      </c>
      <c r="AJ1072" s="133" t="s">
        <v>124</v>
      </c>
      <c r="AK1072" s="133" t="s">
        <v>123</v>
      </c>
      <c r="AL1072" s="133"/>
      <c r="AM1072" s="133"/>
      <c r="AN1072" s="133" t="s">
        <v>42</v>
      </c>
      <c r="AO1072" s="133" t="s">
        <v>42</v>
      </c>
      <c r="AP1072" s="133" t="s">
        <v>112</v>
      </c>
      <c r="AQ1072" s="133" t="s">
        <v>102</v>
      </c>
      <c r="AR1072" s="137"/>
      <c r="AS1072" s="137"/>
      <c r="AT1072" s="137"/>
      <c r="AU1072" s="133">
        <v>1002272758</v>
      </c>
      <c r="AV1072" s="133" t="s">
        <v>8279</v>
      </c>
      <c r="AW1072" s="133"/>
      <c r="AX1072" s="138"/>
      <c r="AY1072" s="138"/>
      <c r="AZ1072" s="138"/>
      <c r="BA1072" s="138"/>
      <c r="BB1072" s="138"/>
      <c r="BC1072" s="300">
        <v>1440084644</v>
      </c>
      <c r="BD1072" s="300" t="s">
        <v>9898</v>
      </c>
      <c r="BE1072" s="138"/>
    </row>
    <row r="1073" spans="1:57" s="140" customFormat="1" ht="12" customHeight="1">
      <c r="A1073" s="119">
        <v>2015</v>
      </c>
      <c r="B1073" s="142" t="s">
        <v>138</v>
      </c>
      <c r="C1073" s="119" t="s">
        <v>6219</v>
      </c>
      <c r="D1073" s="131">
        <v>5700280267</v>
      </c>
      <c r="E1073" s="131" t="str">
        <f t="shared" si="53"/>
        <v>SIM</v>
      </c>
      <c r="F1073" s="131" t="str">
        <f t="shared" si="54"/>
        <v>SIM</v>
      </c>
      <c r="G1073" s="132">
        <v>42083</v>
      </c>
      <c r="H1073" s="119" t="s">
        <v>8374</v>
      </c>
      <c r="I1073" s="119" t="s">
        <v>45</v>
      </c>
      <c r="J1073" s="119">
        <v>192</v>
      </c>
      <c r="K1073" s="119">
        <v>432</v>
      </c>
      <c r="L1073" s="119">
        <v>4</v>
      </c>
      <c r="M1073" s="119">
        <v>0</v>
      </c>
      <c r="N1073" s="119">
        <v>24</v>
      </c>
      <c r="O1073" s="119" t="s">
        <v>46</v>
      </c>
      <c r="P1073" s="119" t="s">
        <v>46</v>
      </c>
      <c r="Q1073" s="133" t="s">
        <v>43</v>
      </c>
      <c r="R1073" s="134" t="s">
        <v>18</v>
      </c>
      <c r="S1073" s="134" t="s">
        <v>8851</v>
      </c>
      <c r="T1073" s="134" t="s">
        <v>63</v>
      </c>
      <c r="U1073" s="119">
        <v>11</v>
      </c>
      <c r="V1073" s="134" t="s">
        <v>6954</v>
      </c>
      <c r="W1073" s="135" t="s">
        <v>6961</v>
      </c>
      <c r="X1073" s="136" t="str">
        <f t="shared" si="55"/>
        <v>11641SZAVG</v>
      </c>
      <c r="Y1073" s="137" t="s">
        <v>6962</v>
      </c>
      <c r="Z1073" s="119" t="s">
        <v>327</v>
      </c>
      <c r="AA1073" s="119" t="s">
        <v>722</v>
      </c>
      <c r="AB1073" s="131" t="s">
        <v>6963</v>
      </c>
      <c r="AC1073" s="119" t="s">
        <v>52</v>
      </c>
      <c r="AD1073" s="119" t="s">
        <v>42</v>
      </c>
      <c r="AE1073" s="119" t="s">
        <v>5405</v>
      </c>
      <c r="AF1073" s="119" t="s">
        <v>311</v>
      </c>
      <c r="AG1073" s="119" t="s">
        <v>1443</v>
      </c>
      <c r="AH1073" s="119"/>
      <c r="AI1073" s="119" t="s">
        <v>3984</v>
      </c>
      <c r="AJ1073" s="133" t="s">
        <v>124</v>
      </c>
      <c r="AK1073" s="133" t="s">
        <v>123</v>
      </c>
      <c r="AL1073" s="133"/>
      <c r="AM1073" s="133"/>
      <c r="AN1073" s="133" t="s">
        <v>42</v>
      </c>
      <c r="AO1073" s="133" t="s">
        <v>42</v>
      </c>
      <c r="AP1073" s="133" t="s">
        <v>112</v>
      </c>
      <c r="AQ1073" s="133" t="s">
        <v>102</v>
      </c>
      <c r="AR1073" s="137"/>
      <c r="AS1073" s="137"/>
      <c r="AT1073" s="137" t="s">
        <v>1376</v>
      </c>
      <c r="AU1073" s="133">
        <v>1002203080</v>
      </c>
      <c r="AV1073" s="133" t="s">
        <v>8280</v>
      </c>
      <c r="AW1073" s="133"/>
      <c r="AX1073" s="138"/>
      <c r="AY1073" s="138"/>
      <c r="AZ1073" s="138"/>
      <c r="BA1073" s="138"/>
      <c r="BB1073" s="138"/>
      <c r="BC1073" s="300">
        <v>1440084644</v>
      </c>
      <c r="BD1073" s="300" t="s">
        <v>9899</v>
      </c>
      <c r="BE1073" s="138"/>
    </row>
    <row r="1074" spans="1:57" s="140" customFormat="1" ht="12" customHeight="1">
      <c r="A1074" s="119">
        <v>2015</v>
      </c>
      <c r="B1074" s="142" t="s">
        <v>138</v>
      </c>
      <c r="C1074" s="119" t="s">
        <v>6219</v>
      </c>
      <c r="D1074" s="131">
        <v>5700280272</v>
      </c>
      <c r="E1074" s="131" t="str">
        <f t="shared" si="53"/>
        <v>SIM</v>
      </c>
      <c r="F1074" s="131" t="str">
        <f t="shared" si="54"/>
        <v>SIM</v>
      </c>
      <c r="G1074" s="132">
        <v>42235</v>
      </c>
      <c r="H1074" s="119" t="s">
        <v>8374</v>
      </c>
      <c r="I1074" s="119" t="s">
        <v>45</v>
      </c>
      <c r="J1074" s="119">
        <v>192</v>
      </c>
      <c r="K1074" s="119">
        <v>432</v>
      </c>
      <c r="L1074" s="119">
        <v>4</v>
      </c>
      <c r="M1074" s="119">
        <v>0</v>
      </c>
      <c r="N1074" s="119">
        <v>24</v>
      </c>
      <c r="O1074" s="119" t="s">
        <v>46</v>
      </c>
      <c r="P1074" s="119" t="s">
        <v>46</v>
      </c>
      <c r="Q1074" s="133" t="s">
        <v>43</v>
      </c>
      <c r="R1074" s="134" t="s">
        <v>18</v>
      </c>
      <c r="S1074" s="134" t="s">
        <v>8851</v>
      </c>
      <c r="T1074" s="134" t="s">
        <v>63</v>
      </c>
      <c r="U1074" s="119">
        <v>11</v>
      </c>
      <c r="V1074" s="134" t="s">
        <v>6954</v>
      </c>
      <c r="W1074" s="135" t="s">
        <v>6964</v>
      </c>
      <c r="X1074" s="136" t="str">
        <f t="shared" si="55"/>
        <v>11641SZAVK</v>
      </c>
      <c r="Y1074" s="137" t="s">
        <v>6965</v>
      </c>
      <c r="Z1074" s="119" t="s">
        <v>327</v>
      </c>
      <c r="AA1074" s="119" t="s">
        <v>722</v>
      </c>
      <c r="AB1074" s="131" t="s">
        <v>6966</v>
      </c>
      <c r="AC1074" s="119" t="s">
        <v>52</v>
      </c>
      <c r="AD1074" s="119" t="s">
        <v>42</v>
      </c>
      <c r="AE1074" s="119" t="s">
        <v>5405</v>
      </c>
      <c r="AF1074" s="119" t="s">
        <v>311</v>
      </c>
      <c r="AG1074" s="119" t="s">
        <v>1443</v>
      </c>
      <c r="AH1074" s="119"/>
      <c r="AI1074" s="119" t="s">
        <v>3984</v>
      </c>
      <c r="AJ1074" s="133" t="s">
        <v>124</v>
      </c>
      <c r="AK1074" s="133" t="s">
        <v>123</v>
      </c>
      <c r="AL1074" s="133"/>
      <c r="AM1074" s="133"/>
      <c r="AN1074" s="133" t="s">
        <v>42</v>
      </c>
      <c r="AO1074" s="133" t="s">
        <v>42</v>
      </c>
      <c r="AP1074" s="133" t="s">
        <v>112</v>
      </c>
      <c r="AQ1074" s="133" t="s">
        <v>102</v>
      </c>
      <c r="AR1074" s="137"/>
      <c r="AS1074" s="137"/>
      <c r="AT1074" s="137"/>
      <c r="AU1074" s="133">
        <v>1002272820</v>
      </c>
      <c r="AV1074" s="133" t="s">
        <v>8281</v>
      </c>
      <c r="AW1074" s="133"/>
      <c r="AX1074" s="138"/>
      <c r="AY1074" s="138"/>
      <c r="AZ1074" s="138"/>
      <c r="BA1074" s="138"/>
      <c r="BB1074" s="138"/>
      <c r="BC1074" s="300">
        <v>1440084644</v>
      </c>
      <c r="BD1074" s="300" t="s">
        <v>9900</v>
      </c>
      <c r="BE1074" s="138"/>
    </row>
    <row r="1075" spans="1:57" s="140" customFormat="1" ht="12" customHeight="1">
      <c r="A1075" s="119">
        <v>2015</v>
      </c>
      <c r="B1075" s="142" t="s">
        <v>138</v>
      </c>
      <c r="C1075" s="119" t="s">
        <v>6219</v>
      </c>
      <c r="D1075" s="131">
        <v>5700280297</v>
      </c>
      <c r="E1075" s="131" t="str">
        <f t="shared" si="53"/>
        <v>SIM</v>
      </c>
      <c r="F1075" s="131" t="str">
        <f t="shared" si="54"/>
        <v>SIM</v>
      </c>
      <c r="G1075" s="132">
        <v>42347</v>
      </c>
      <c r="H1075" s="119" t="s">
        <v>8374</v>
      </c>
      <c r="I1075" s="119" t="s">
        <v>45</v>
      </c>
      <c r="J1075" s="119">
        <v>192</v>
      </c>
      <c r="K1075" s="119">
        <f>432+72</f>
        <v>504</v>
      </c>
      <c r="L1075" s="119">
        <v>4</v>
      </c>
      <c r="M1075" s="119">
        <v>0</v>
      </c>
      <c r="N1075" s="119">
        <v>24</v>
      </c>
      <c r="O1075" s="119" t="s">
        <v>46</v>
      </c>
      <c r="P1075" s="119" t="s">
        <v>46</v>
      </c>
      <c r="Q1075" s="133" t="s">
        <v>43</v>
      </c>
      <c r="R1075" s="134" t="s">
        <v>18</v>
      </c>
      <c r="S1075" s="134" t="s">
        <v>8851</v>
      </c>
      <c r="T1075" s="134" t="s">
        <v>63</v>
      </c>
      <c r="U1075" s="119">
        <v>11</v>
      </c>
      <c r="V1075" s="134" t="s">
        <v>6954</v>
      </c>
      <c r="W1075" s="135" t="s">
        <v>6967</v>
      </c>
      <c r="X1075" s="136" t="str">
        <f t="shared" si="55"/>
        <v>11641SZAVL</v>
      </c>
      <c r="Y1075" s="137" t="s">
        <v>6968</v>
      </c>
      <c r="Z1075" s="119" t="s">
        <v>327</v>
      </c>
      <c r="AA1075" s="119" t="s">
        <v>722</v>
      </c>
      <c r="AB1075" s="131" t="s">
        <v>6969</v>
      </c>
      <c r="AC1075" s="119" t="s">
        <v>52</v>
      </c>
      <c r="AD1075" s="119" t="s">
        <v>42</v>
      </c>
      <c r="AE1075" s="119" t="s">
        <v>5405</v>
      </c>
      <c r="AF1075" s="119" t="s">
        <v>311</v>
      </c>
      <c r="AG1075" s="119" t="s">
        <v>1443</v>
      </c>
      <c r="AH1075" s="119"/>
      <c r="AI1075" s="119" t="s">
        <v>3984</v>
      </c>
      <c r="AJ1075" s="133" t="s">
        <v>124</v>
      </c>
      <c r="AK1075" s="133" t="s">
        <v>123</v>
      </c>
      <c r="AL1075" s="133"/>
      <c r="AM1075" s="133"/>
      <c r="AN1075" s="133" t="s">
        <v>42</v>
      </c>
      <c r="AO1075" s="133" t="s">
        <v>42</v>
      </c>
      <c r="AP1075" s="133" t="s">
        <v>112</v>
      </c>
      <c r="AQ1075" s="133" t="s">
        <v>102</v>
      </c>
      <c r="AR1075" s="137"/>
      <c r="AS1075" s="137"/>
      <c r="AT1075" s="137"/>
      <c r="AU1075" s="133">
        <v>1003803854</v>
      </c>
      <c r="AV1075" s="133" t="s">
        <v>8282</v>
      </c>
      <c r="AW1075" s="133"/>
      <c r="AX1075" s="138"/>
      <c r="AY1075" s="138"/>
      <c r="AZ1075" s="138"/>
      <c r="BA1075" s="138"/>
      <c r="BB1075" s="138"/>
      <c r="BC1075" s="300">
        <v>1440084644</v>
      </c>
      <c r="BD1075" s="300" t="s">
        <v>9901</v>
      </c>
      <c r="BE1075" s="138"/>
    </row>
    <row r="1076" spans="1:57" s="140" customFormat="1" ht="12" customHeight="1">
      <c r="A1076" s="119">
        <v>2015</v>
      </c>
      <c r="B1076" s="142" t="s">
        <v>138</v>
      </c>
      <c r="C1076" s="119" t="s">
        <v>6219</v>
      </c>
      <c r="D1076" s="131">
        <v>5700282797</v>
      </c>
      <c r="E1076" s="131" t="str">
        <f t="shared" si="53"/>
        <v>SIM</v>
      </c>
      <c r="F1076" s="131" t="str">
        <f t="shared" si="54"/>
        <v>SIM</v>
      </c>
      <c r="G1076" s="132">
        <v>42073</v>
      </c>
      <c r="H1076" s="119" t="s">
        <v>8374</v>
      </c>
      <c r="I1076" s="119" t="s">
        <v>62</v>
      </c>
      <c r="J1076" s="119">
        <v>192</v>
      </c>
      <c r="K1076" s="119">
        <v>432</v>
      </c>
      <c r="L1076" s="119">
        <v>4</v>
      </c>
      <c r="M1076" s="119">
        <v>0</v>
      </c>
      <c r="N1076" s="119">
        <v>24</v>
      </c>
      <c r="O1076" s="119" t="s">
        <v>46</v>
      </c>
      <c r="P1076" s="119" t="s">
        <v>46</v>
      </c>
      <c r="Q1076" s="133" t="s">
        <v>43</v>
      </c>
      <c r="R1076" s="134" t="s">
        <v>18</v>
      </c>
      <c r="S1076" s="134" t="s">
        <v>8851</v>
      </c>
      <c r="T1076" s="134" t="s">
        <v>63</v>
      </c>
      <c r="U1076" s="119">
        <v>11</v>
      </c>
      <c r="V1076" s="134" t="s">
        <v>4226</v>
      </c>
      <c r="W1076" s="135" t="s">
        <v>6733</v>
      </c>
      <c r="X1076" s="136" t="str">
        <f t="shared" si="55"/>
        <v>11381BCAXM</v>
      </c>
      <c r="Y1076" s="137" t="s">
        <v>6734</v>
      </c>
      <c r="Z1076" s="119" t="s">
        <v>294</v>
      </c>
      <c r="AA1076" s="119" t="s">
        <v>295</v>
      </c>
      <c r="AB1076" s="131" t="s">
        <v>6735</v>
      </c>
      <c r="AC1076" s="119" t="s">
        <v>52</v>
      </c>
      <c r="AD1076" s="119" t="s">
        <v>42</v>
      </c>
      <c r="AE1076" s="119" t="s">
        <v>297</v>
      </c>
      <c r="AF1076" s="119" t="s">
        <v>146</v>
      </c>
      <c r="AG1076" s="119" t="s">
        <v>147</v>
      </c>
      <c r="AH1076" s="119"/>
      <c r="AI1076" s="119" t="s">
        <v>3844</v>
      </c>
      <c r="AJ1076" s="133" t="s">
        <v>124</v>
      </c>
      <c r="AK1076" s="133" t="s">
        <v>123</v>
      </c>
      <c r="AL1076" s="133"/>
      <c r="AM1076" s="133"/>
      <c r="AN1076" s="133" t="s">
        <v>42</v>
      </c>
      <c r="AO1076" s="133" t="s">
        <v>42</v>
      </c>
      <c r="AP1076" s="133" t="s">
        <v>1125</v>
      </c>
      <c r="AQ1076" s="133" t="s">
        <v>126</v>
      </c>
      <c r="AR1076" s="137"/>
      <c r="AS1076" s="137"/>
      <c r="AT1076" s="137"/>
      <c r="AU1076" s="133">
        <v>1002201320</v>
      </c>
      <c r="AV1076" s="133">
        <v>-2358741924</v>
      </c>
      <c r="AW1076" s="133" t="s">
        <v>6736</v>
      </c>
      <c r="AX1076" s="138"/>
      <c r="AY1076" s="138"/>
      <c r="AZ1076" s="138"/>
      <c r="BA1076" s="138"/>
      <c r="BB1076" s="138"/>
      <c r="BC1076" s="300">
        <v>1440084644</v>
      </c>
      <c r="BD1076" s="300" t="s">
        <v>9902</v>
      </c>
      <c r="BE1076" s="138"/>
    </row>
    <row r="1077" spans="1:57" s="140" customFormat="1" ht="12" customHeight="1">
      <c r="A1077" s="119">
        <v>2015</v>
      </c>
      <c r="B1077" s="142" t="s">
        <v>138</v>
      </c>
      <c r="C1077" s="119" t="s">
        <v>6219</v>
      </c>
      <c r="D1077" s="131" t="s">
        <v>6340</v>
      </c>
      <c r="E1077" s="131" t="str">
        <f t="shared" si="53"/>
        <v>SIM</v>
      </c>
      <c r="F1077" s="131" t="str">
        <f t="shared" si="54"/>
        <v>SIM</v>
      </c>
      <c r="G1077" s="132">
        <v>42072</v>
      </c>
      <c r="H1077" s="119" t="s">
        <v>44</v>
      </c>
      <c r="I1077" s="119" t="s">
        <v>62</v>
      </c>
      <c r="J1077" s="119">
        <v>192</v>
      </c>
      <c r="K1077" s="119">
        <v>432</v>
      </c>
      <c r="L1077" s="119">
        <v>4</v>
      </c>
      <c r="M1077" s="119">
        <v>4</v>
      </c>
      <c r="N1077" s="119">
        <v>32</v>
      </c>
      <c r="O1077" s="119" t="s">
        <v>43</v>
      </c>
      <c r="P1077" s="119" t="s">
        <v>43</v>
      </c>
      <c r="Q1077" s="133" t="s">
        <v>43</v>
      </c>
      <c r="R1077" s="134" t="s">
        <v>18</v>
      </c>
      <c r="S1077" s="134" t="s">
        <v>8851</v>
      </c>
      <c r="T1077" s="134" t="s">
        <v>63</v>
      </c>
      <c r="U1077" s="119">
        <v>11</v>
      </c>
      <c r="V1077" s="134" t="s">
        <v>6341</v>
      </c>
      <c r="W1077" s="135" t="s">
        <v>3680</v>
      </c>
      <c r="X1077" s="136" t="str">
        <f t="shared" si="55"/>
        <v>11048AOBAA</v>
      </c>
      <c r="Y1077" s="137" t="s">
        <v>6342</v>
      </c>
      <c r="Z1077" s="119" t="s">
        <v>142</v>
      </c>
      <c r="AA1077" s="119" t="s">
        <v>386</v>
      </c>
      <c r="AB1077" s="131" t="s">
        <v>6343</v>
      </c>
      <c r="AC1077" s="119" t="s">
        <v>52</v>
      </c>
      <c r="AD1077" s="119" t="s">
        <v>388</v>
      </c>
      <c r="AE1077" s="119" t="s">
        <v>145</v>
      </c>
      <c r="AF1077" s="119" t="s">
        <v>146</v>
      </c>
      <c r="AG1077" s="119" t="s">
        <v>147</v>
      </c>
      <c r="AH1077" s="119"/>
      <c r="AI1077" s="119" t="s">
        <v>3844</v>
      </c>
      <c r="AJ1077" s="133" t="s">
        <v>124</v>
      </c>
      <c r="AK1077" s="133" t="s">
        <v>123</v>
      </c>
      <c r="AL1077" s="133"/>
      <c r="AM1077" s="133"/>
      <c r="AN1077" s="133" t="s">
        <v>42</v>
      </c>
      <c r="AO1077" s="133" t="s">
        <v>42</v>
      </c>
      <c r="AP1077" s="133" t="s">
        <v>70</v>
      </c>
      <c r="AQ1077" s="133" t="s">
        <v>126</v>
      </c>
      <c r="AR1077" s="137"/>
      <c r="AS1077" s="137"/>
      <c r="AT1077" s="137"/>
      <c r="AU1077" s="133">
        <v>1002032595</v>
      </c>
      <c r="AV1077" s="133" t="s">
        <v>8287</v>
      </c>
      <c r="AW1077" s="133" t="s">
        <v>8287</v>
      </c>
      <c r="AX1077" s="138" t="s">
        <v>8179</v>
      </c>
      <c r="AY1077" s="138"/>
      <c r="AZ1077" s="138"/>
      <c r="BA1077" s="138"/>
      <c r="BB1077" s="138"/>
      <c r="BC1077" s="300">
        <v>2026063379</v>
      </c>
      <c r="BD1077" s="300" t="s">
        <v>9903</v>
      </c>
      <c r="BE1077" s="138"/>
    </row>
    <row r="1078" spans="1:57" s="140" customFormat="1" ht="12" customHeight="1">
      <c r="A1078" s="119">
        <v>2015</v>
      </c>
      <c r="B1078" s="142" t="s">
        <v>138</v>
      </c>
      <c r="C1078" s="119" t="s">
        <v>6219</v>
      </c>
      <c r="D1078" s="131" t="s">
        <v>6344</v>
      </c>
      <c r="E1078" s="131" t="str">
        <f t="shared" si="53"/>
        <v>SIM</v>
      </c>
      <c r="F1078" s="131" t="str">
        <f t="shared" si="54"/>
        <v>SIM</v>
      </c>
      <c r="G1078" s="132">
        <v>42068</v>
      </c>
      <c r="H1078" s="119" t="s">
        <v>44</v>
      </c>
      <c r="I1078" s="119" t="s">
        <v>62</v>
      </c>
      <c r="J1078" s="119">
        <v>192</v>
      </c>
      <c r="K1078" s="119">
        <v>432</v>
      </c>
      <c r="L1078" s="119">
        <v>4</v>
      </c>
      <c r="M1078" s="119">
        <v>4</v>
      </c>
      <c r="N1078" s="119">
        <v>32</v>
      </c>
      <c r="O1078" s="119" t="s">
        <v>43</v>
      </c>
      <c r="P1078" s="119" t="s">
        <v>43</v>
      </c>
      <c r="Q1078" s="133" t="s">
        <v>43</v>
      </c>
      <c r="R1078" s="134" t="s">
        <v>18</v>
      </c>
      <c r="S1078" s="134" t="s">
        <v>8851</v>
      </c>
      <c r="T1078" s="134" t="s">
        <v>63</v>
      </c>
      <c r="U1078" s="119">
        <v>11</v>
      </c>
      <c r="V1078" s="134" t="s">
        <v>6341</v>
      </c>
      <c r="W1078" s="135" t="s">
        <v>6345</v>
      </c>
      <c r="X1078" s="136" t="str">
        <f t="shared" si="55"/>
        <v>11048AOBAQ</v>
      </c>
      <c r="Y1078" s="137" t="s">
        <v>6346</v>
      </c>
      <c r="Z1078" s="119" t="s">
        <v>142</v>
      </c>
      <c r="AA1078" s="119" t="s">
        <v>386</v>
      </c>
      <c r="AB1078" s="131" t="s">
        <v>6347</v>
      </c>
      <c r="AC1078" s="119" t="s">
        <v>52</v>
      </c>
      <c r="AD1078" s="119" t="s">
        <v>388</v>
      </c>
      <c r="AE1078" s="119" t="s">
        <v>145</v>
      </c>
      <c r="AF1078" s="119" t="s">
        <v>146</v>
      </c>
      <c r="AG1078" s="119" t="s">
        <v>147</v>
      </c>
      <c r="AH1078" s="119"/>
      <c r="AI1078" s="119" t="s">
        <v>3844</v>
      </c>
      <c r="AJ1078" s="133" t="s">
        <v>124</v>
      </c>
      <c r="AK1078" s="133" t="s">
        <v>123</v>
      </c>
      <c r="AL1078" s="133"/>
      <c r="AM1078" s="133"/>
      <c r="AN1078" s="133" t="s">
        <v>42</v>
      </c>
      <c r="AO1078" s="133" t="s">
        <v>42</v>
      </c>
      <c r="AP1078" s="133" t="s">
        <v>70</v>
      </c>
      <c r="AQ1078" s="133" t="s">
        <v>126</v>
      </c>
      <c r="AR1078" s="137"/>
      <c r="AS1078" s="137"/>
      <c r="AT1078" s="137"/>
      <c r="AU1078" s="160">
        <v>1002032536</v>
      </c>
      <c r="AV1078" s="133" t="s">
        <v>8287</v>
      </c>
      <c r="AW1078" s="133" t="s">
        <v>8287</v>
      </c>
      <c r="AX1078" s="138" t="s">
        <v>8179</v>
      </c>
      <c r="AY1078" s="138"/>
      <c r="AZ1078" s="138"/>
      <c r="BA1078" s="138"/>
      <c r="BB1078" s="138"/>
      <c r="BC1078" s="300">
        <v>2026063379</v>
      </c>
      <c r="BD1078" s="300" t="s">
        <v>9904</v>
      </c>
      <c r="BE1078" s="138"/>
    </row>
    <row r="1079" spans="1:57" s="140" customFormat="1" ht="12" customHeight="1">
      <c r="A1079" s="119">
        <v>2015</v>
      </c>
      <c r="B1079" s="142" t="s">
        <v>138</v>
      </c>
      <c r="C1079" s="119" t="s">
        <v>6219</v>
      </c>
      <c r="D1079" s="131">
        <v>5700318447</v>
      </c>
      <c r="E1079" s="131" t="str">
        <f t="shared" si="53"/>
        <v>SIM</v>
      </c>
      <c r="F1079" s="131" t="str">
        <f t="shared" si="54"/>
        <v>SIM</v>
      </c>
      <c r="G1079" s="132">
        <v>42173</v>
      </c>
      <c r="H1079" s="119" t="s">
        <v>8374</v>
      </c>
      <c r="I1079" s="119" t="s">
        <v>62</v>
      </c>
      <c r="J1079" s="119">
        <v>192</v>
      </c>
      <c r="K1079" s="119">
        <v>432</v>
      </c>
      <c r="L1079" s="119">
        <v>4</v>
      </c>
      <c r="M1079" s="119">
        <v>4</v>
      </c>
      <c r="N1079" s="119">
        <v>24</v>
      </c>
      <c r="O1079" s="119" t="s">
        <v>43</v>
      </c>
      <c r="P1079" s="119" t="s">
        <v>43</v>
      </c>
      <c r="Q1079" s="133" t="s">
        <v>43</v>
      </c>
      <c r="R1079" s="134" t="s">
        <v>18</v>
      </c>
      <c r="S1079" s="134" t="s">
        <v>8851</v>
      </c>
      <c r="T1079" s="134" t="s">
        <v>63</v>
      </c>
      <c r="U1079" s="119">
        <v>11</v>
      </c>
      <c r="V1079" s="134" t="s">
        <v>4387</v>
      </c>
      <c r="W1079" s="135" t="s">
        <v>6992</v>
      </c>
      <c r="X1079" s="136" t="str">
        <f t="shared" si="55"/>
        <v>11892MQBNO</v>
      </c>
      <c r="Y1079" s="137" t="s">
        <v>6993</v>
      </c>
      <c r="Z1079" s="119" t="s">
        <v>1930</v>
      </c>
      <c r="AA1079" s="119" t="s">
        <v>1268</v>
      </c>
      <c r="AB1079" s="131" t="s">
        <v>6994</v>
      </c>
      <c r="AC1079" s="119" t="s">
        <v>87</v>
      </c>
      <c r="AD1079" s="119" t="s">
        <v>42</v>
      </c>
      <c r="AE1079" s="119" t="s">
        <v>1932</v>
      </c>
      <c r="AF1079" s="119" t="s">
        <v>1933</v>
      </c>
      <c r="AG1079" s="119" t="s">
        <v>1934</v>
      </c>
      <c r="AH1079" s="119"/>
      <c r="AI1079" s="119" t="s">
        <v>3953</v>
      </c>
      <c r="AJ1079" s="133" t="s">
        <v>124</v>
      </c>
      <c r="AK1079" s="133" t="s">
        <v>123</v>
      </c>
      <c r="AL1079" s="133"/>
      <c r="AM1079" s="133"/>
      <c r="AN1079" s="133" t="s">
        <v>42</v>
      </c>
      <c r="AO1079" s="133" t="s">
        <v>42</v>
      </c>
      <c r="AP1079" s="133" t="s">
        <v>70</v>
      </c>
      <c r="AQ1079" s="133" t="s">
        <v>126</v>
      </c>
      <c r="AR1079" s="137"/>
      <c r="AS1079" s="137"/>
      <c r="AT1079" s="137"/>
      <c r="AU1079" s="133">
        <v>1002203756</v>
      </c>
      <c r="AV1079" s="133" t="s">
        <v>6995</v>
      </c>
      <c r="AW1079" s="133">
        <v>-46523432</v>
      </c>
      <c r="AX1079" s="138"/>
      <c r="AY1079" s="138"/>
      <c r="AZ1079" s="138"/>
      <c r="BA1079" s="138"/>
      <c r="BB1079" s="138"/>
      <c r="BC1079" s="300">
        <v>1440084644</v>
      </c>
      <c r="BD1079" s="300" t="s">
        <v>9905</v>
      </c>
      <c r="BE1079" s="138"/>
    </row>
    <row r="1080" spans="1:57" s="140" customFormat="1" ht="12" customHeight="1">
      <c r="A1080" s="119">
        <v>2015</v>
      </c>
      <c r="B1080" s="142" t="s">
        <v>138</v>
      </c>
      <c r="C1080" s="119" t="s">
        <v>6219</v>
      </c>
      <c r="D1080" s="131">
        <v>5700321235</v>
      </c>
      <c r="E1080" s="131" t="str">
        <f t="shared" si="53"/>
        <v>SIM</v>
      </c>
      <c r="F1080" s="131" t="str">
        <f t="shared" si="54"/>
        <v>SIM</v>
      </c>
      <c r="G1080" s="132">
        <v>42265</v>
      </c>
      <c r="H1080" s="119" t="s">
        <v>8374</v>
      </c>
      <c r="I1080" s="119" t="s">
        <v>62</v>
      </c>
      <c r="J1080" s="119">
        <v>192</v>
      </c>
      <c r="K1080" s="119">
        <v>432</v>
      </c>
      <c r="L1080" s="119">
        <v>4</v>
      </c>
      <c r="M1080" s="119">
        <v>0</v>
      </c>
      <c r="N1080" s="119">
        <v>24</v>
      </c>
      <c r="O1080" s="119" t="s">
        <v>46</v>
      </c>
      <c r="P1080" s="119" t="s">
        <v>46</v>
      </c>
      <c r="Q1080" s="133" t="s">
        <v>43</v>
      </c>
      <c r="R1080" s="134" t="s">
        <v>18</v>
      </c>
      <c r="S1080" s="134" t="s">
        <v>8851</v>
      </c>
      <c r="T1080" s="134" t="s">
        <v>63</v>
      </c>
      <c r="U1080" s="119">
        <v>11</v>
      </c>
      <c r="V1080" s="134">
        <v>11136</v>
      </c>
      <c r="W1080" s="135" t="s">
        <v>6395</v>
      </c>
      <c r="X1080" s="136" t="str">
        <f t="shared" si="55"/>
        <v>11136MSBPQ</v>
      </c>
      <c r="Y1080" s="137" t="s">
        <v>6396</v>
      </c>
      <c r="Z1080" s="119" t="s">
        <v>1002</v>
      </c>
      <c r="AA1080" s="119" t="s">
        <v>85</v>
      </c>
      <c r="AB1080" s="131" t="s">
        <v>6397</v>
      </c>
      <c r="AC1080" s="119" t="s">
        <v>348</v>
      </c>
      <c r="AD1080" s="119" t="s">
        <v>42</v>
      </c>
      <c r="AE1080" s="119" t="s">
        <v>1004</v>
      </c>
      <c r="AF1080" s="119" t="s">
        <v>350</v>
      </c>
      <c r="AG1080" s="119" t="s">
        <v>351</v>
      </c>
      <c r="AH1080" s="119"/>
      <c r="AI1080" s="138" t="s">
        <v>3683</v>
      </c>
      <c r="AJ1080" s="133" t="s">
        <v>124</v>
      </c>
      <c r="AK1080" s="133" t="s">
        <v>123</v>
      </c>
      <c r="AL1080" s="133"/>
      <c r="AM1080" s="133"/>
      <c r="AN1080" s="133" t="s">
        <v>42</v>
      </c>
      <c r="AO1080" s="133" t="s">
        <v>42</v>
      </c>
      <c r="AP1080" s="133" t="s">
        <v>70</v>
      </c>
      <c r="AQ1080" s="133" t="s">
        <v>71</v>
      </c>
      <c r="AR1080" s="137"/>
      <c r="AS1080" s="137"/>
      <c r="AT1080" s="137"/>
      <c r="AU1080" s="162">
        <v>1003663866</v>
      </c>
      <c r="AV1080" s="133" t="s">
        <v>8247</v>
      </c>
      <c r="AW1080" s="133"/>
      <c r="AX1080" s="138"/>
      <c r="AY1080" s="138"/>
      <c r="AZ1080" s="138"/>
      <c r="BA1080" s="138"/>
      <c r="BB1080" s="138"/>
      <c r="BC1080" s="300">
        <v>1440084644</v>
      </c>
      <c r="BD1080" s="300" t="s">
        <v>9906</v>
      </c>
      <c r="BE1080" s="138"/>
    </row>
    <row r="1081" spans="1:57" s="140" customFormat="1" ht="12" customHeight="1">
      <c r="A1081" s="119">
        <v>2015</v>
      </c>
      <c r="B1081" s="142" t="s">
        <v>138</v>
      </c>
      <c r="C1081" s="119" t="s">
        <v>6219</v>
      </c>
      <c r="D1081" s="131">
        <v>5700321230</v>
      </c>
      <c r="E1081" s="131" t="str">
        <f t="shared" si="53"/>
        <v>SIM</v>
      </c>
      <c r="F1081" s="131" t="str">
        <f t="shared" si="54"/>
        <v>SIM</v>
      </c>
      <c r="G1081" s="132">
        <v>42251</v>
      </c>
      <c r="H1081" s="119" t="s">
        <v>8374</v>
      </c>
      <c r="I1081" s="119" t="s">
        <v>62</v>
      </c>
      <c r="J1081" s="119">
        <v>192</v>
      </c>
      <c r="K1081" s="119">
        <v>432</v>
      </c>
      <c r="L1081" s="119">
        <v>4</v>
      </c>
      <c r="M1081" s="119">
        <v>0</v>
      </c>
      <c r="N1081" s="119">
        <v>24</v>
      </c>
      <c r="O1081" s="119" t="s">
        <v>46</v>
      </c>
      <c r="P1081" s="119" t="s">
        <v>46</v>
      </c>
      <c r="Q1081" s="133" t="s">
        <v>43</v>
      </c>
      <c r="R1081" s="134" t="s">
        <v>18</v>
      </c>
      <c r="S1081" s="134" t="s">
        <v>8851</v>
      </c>
      <c r="T1081" s="134" t="s">
        <v>63</v>
      </c>
      <c r="U1081" s="119">
        <v>11</v>
      </c>
      <c r="V1081" s="134">
        <v>11136</v>
      </c>
      <c r="W1081" s="135" t="s">
        <v>6398</v>
      </c>
      <c r="X1081" s="136" t="str">
        <f t="shared" si="55"/>
        <v>11136MSBPR</v>
      </c>
      <c r="Y1081" s="137" t="s">
        <v>6399</v>
      </c>
      <c r="Z1081" s="119" t="s">
        <v>1002</v>
      </c>
      <c r="AA1081" s="119" t="s">
        <v>85</v>
      </c>
      <c r="AB1081" s="131" t="s">
        <v>6400</v>
      </c>
      <c r="AC1081" s="119" t="s">
        <v>348</v>
      </c>
      <c r="AD1081" s="119" t="s">
        <v>42</v>
      </c>
      <c r="AE1081" s="119" t="s">
        <v>1004</v>
      </c>
      <c r="AF1081" s="119" t="s">
        <v>350</v>
      </c>
      <c r="AG1081" s="119" t="s">
        <v>351</v>
      </c>
      <c r="AH1081" s="119"/>
      <c r="AI1081" s="138" t="s">
        <v>3683</v>
      </c>
      <c r="AJ1081" s="133" t="s">
        <v>124</v>
      </c>
      <c r="AK1081" s="133" t="s">
        <v>123</v>
      </c>
      <c r="AL1081" s="133"/>
      <c r="AM1081" s="133"/>
      <c r="AN1081" s="133" t="s">
        <v>42</v>
      </c>
      <c r="AO1081" s="133" t="s">
        <v>42</v>
      </c>
      <c r="AP1081" s="133" t="s">
        <v>70</v>
      </c>
      <c r="AQ1081" s="133" t="s">
        <v>71</v>
      </c>
      <c r="AR1081" s="137"/>
      <c r="AS1081" s="137"/>
      <c r="AT1081" s="137"/>
      <c r="AU1081" s="133">
        <v>1003663998</v>
      </c>
      <c r="AV1081" s="133" t="s">
        <v>8248</v>
      </c>
      <c r="AW1081" s="133"/>
      <c r="AX1081" s="138"/>
      <c r="AY1081" s="138"/>
      <c r="AZ1081" s="138"/>
      <c r="BA1081" s="138"/>
      <c r="BB1081" s="138"/>
      <c r="BC1081" s="300">
        <v>1440084644</v>
      </c>
      <c r="BD1081" s="300" t="s">
        <v>9907</v>
      </c>
      <c r="BE1081" s="138"/>
    </row>
    <row r="1082" spans="1:57" s="140" customFormat="1" ht="12" customHeight="1">
      <c r="A1082" s="119">
        <v>2015</v>
      </c>
      <c r="B1082" s="142" t="s">
        <v>138</v>
      </c>
      <c r="C1082" s="119" t="s">
        <v>6219</v>
      </c>
      <c r="D1082" s="131">
        <v>5700282035</v>
      </c>
      <c r="E1082" s="131" t="str">
        <f t="shared" si="53"/>
        <v>SIM</v>
      </c>
      <c r="F1082" s="131" t="str">
        <f t="shared" si="54"/>
        <v>SIM</v>
      </c>
      <c r="G1082" s="132">
        <v>42061</v>
      </c>
      <c r="H1082" s="119" t="s">
        <v>44</v>
      </c>
      <c r="I1082" s="119" t="s">
        <v>62</v>
      </c>
      <c r="J1082" s="119">
        <v>192</v>
      </c>
      <c r="K1082" s="119">
        <v>432</v>
      </c>
      <c r="L1082" s="119">
        <v>4</v>
      </c>
      <c r="M1082" s="119">
        <v>4</v>
      </c>
      <c r="N1082" s="119">
        <v>32</v>
      </c>
      <c r="O1082" s="119" t="s">
        <v>43</v>
      </c>
      <c r="P1082" s="119" t="s">
        <v>43</v>
      </c>
      <c r="Q1082" s="133" t="s">
        <v>43</v>
      </c>
      <c r="R1082" s="134" t="s">
        <v>18</v>
      </c>
      <c r="S1082" s="134" t="s">
        <v>8851</v>
      </c>
      <c r="T1082" s="134" t="s">
        <v>63</v>
      </c>
      <c r="U1082" s="119">
        <v>11</v>
      </c>
      <c r="V1082" s="134" t="s">
        <v>7048</v>
      </c>
      <c r="W1082" s="135" t="s">
        <v>7049</v>
      </c>
      <c r="X1082" s="136" t="str">
        <f t="shared" si="55"/>
        <v>12210VTBPT</v>
      </c>
      <c r="Y1082" s="137" t="s">
        <v>7050</v>
      </c>
      <c r="Z1082" s="119" t="s">
        <v>775</v>
      </c>
      <c r="AA1082" s="119" t="s">
        <v>776</v>
      </c>
      <c r="AB1082" s="131" t="s">
        <v>7051</v>
      </c>
      <c r="AC1082" s="119" t="s">
        <v>87</v>
      </c>
      <c r="AD1082" s="119" t="s">
        <v>42</v>
      </c>
      <c r="AE1082" s="119" t="s">
        <v>778</v>
      </c>
      <c r="AF1082" s="119" t="s">
        <v>501</v>
      </c>
      <c r="AG1082" s="119" t="s">
        <v>502</v>
      </c>
      <c r="AH1082" s="119"/>
      <c r="AI1082" s="119" t="s">
        <v>1788</v>
      </c>
      <c r="AJ1082" s="133" t="s">
        <v>124</v>
      </c>
      <c r="AK1082" s="133" t="s">
        <v>123</v>
      </c>
      <c r="AL1082" s="133"/>
      <c r="AM1082" s="133"/>
      <c r="AN1082" s="133" t="s">
        <v>42</v>
      </c>
      <c r="AO1082" s="133" t="s">
        <v>42</v>
      </c>
      <c r="AP1082" s="133" t="s">
        <v>70</v>
      </c>
      <c r="AQ1082" s="133" t="s">
        <v>71</v>
      </c>
      <c r="AR1082" s="137"/>
      <c r="AS1082" s="137"/>
      <c r="AT1082" s="137"/>
      <c r="AU1082" s="133">
        <v>1002032463</v>
      </c>
      <c r="AV1082" s="133" t="s">
        <v>8287</v>
      </c>
      <c r="AW1082" s="133" t="s">
        <v>8287</v>
      </c>
      <c r="AX1082" s="138" t="s">
        <v>8179</v>
      </c>
      <c r="AY1082" s="138"/>
      <c r="AZ1082" s="138"/>
      <c r="BA1082" s="138"/>
      <c r="BB1082" s="138"/>
      <c r="BC1082" s="300">
        <v>2026063379</v>
      </c>
      <c r="BD1082" s="300" t="s">
        <v>9908</v>
      </c>
      <c r="BE1082" s="138"/>
    </row>
    <row r="1083" spans="1:57" s="140" customFormat="1" ht="12" customHeight="1">
      <c r="A1083" s="119">
        <v>2015</v>
      </c>
      <c r="B1083" s="142" t="s">
        <v>138</v>
      </c>
      <c r="C1083" s="119" t="s">
        <v>6219</v>
      </c>
      <c r="D1083" s="131">
        <v>5700324104</v>
      </c>
      <c r="E1083" s="131" t="str">
        <f t="shared" si="53"/>
        <v>SIM</v>
      </c>
      <c r="F1083" s="131" t="str">
        <f t="shared" si="54"/>
        <v>SIM</v>
      </c>
      <c r="G1083" s="132">
        <v>42081</v>
      </c>
      <c r="H1083" s="119" t="s">
        <v>8374</v>
      </c>
      <c r="I1083" s="119" t="s">
        <v>62</v>
      </c>
      <c r="J1083" s="119">
        <v>192</v>
      </c>
      <c r="K1083" s="119">
        <v>432</v>
      </c>
      <c r="L1083" s="119">
        <v>4</v>
      </c>
      <c r="M1083" s="119">
        <v>4</v>
      </c>
      <c r="N1083" s="119">
        <v>24</v>
      </c>
      <c r="O1083" s="119" t="s">
        <v>43</v>
      </c>
      <c r="P1083" s="119" t="s">
        <v>43</v>
      </c>
      <c r="Q1083" s="133" t="s">
        <v>43</v>
      </c>
      <c r="R1083" s="134" t="s">
        <v>18</v>
      </c>
      <c r="S1083" s="134" t="s">
        <v>8851</v>
      </c>
      <c r="T1083" s="134" t="s">
        <v>63</v>
      </c>
      <c r="U1083" s="119">
        <v>11</v>
      </c>
      <c r="V1083" s="134" t="s">
        <v>7048</v>
      </c>
      <c r="W1083" s="135" t="s">
        <v>7052</v>
      </c>
      <c r="X1083" s="136" t="str">
        <f t="shared" si="55"/>
        <v>12210VTBPU</v>
      </c>
      <c r="Y1083" s="137" t="s">
        <v>7050</v>
      </c>
      <c r="Z1083" s="119" t="s">
        <v>775</v>
      </c>
      <c r="AA1083" s="119" t="s">
        <v>776</v>
      </c>
      <c r="AB1083" s="131" t="s">
        <v>7053</v>
      </c>
      <c r="AC1083" s="119" t="s">
        <v>87</v>
      </c>
      <c r="AD1083" s="119" t="s">
        <v>42</v>
      </c>
      <c r="AE1083" s="119" t="s">
        <v>778</v>
      </c>
      <c r="AF1083" s="119" t="s">
        <v>501</v>
      </c>
      <c r="AG1083" s="119" t="s">
        <v>502</v>
      </c>
      <c r="AH1083" s="119"/>
      <c r="AI1083" s="119" t="s">
        <v>1788</v>
      </c>
      <c r="AJ1083" s="133" t="s">
        <v>124</v>
      </c>
      <c r="AK1083" s="133" t="s">
        <v>123</v>
      </c>
      <c r="AL1083" s="133"/>
      <c r="AM1083" s="133"/>
      <c r="AN1083" s="133" t="s">
        <v>42</v>
      </c>
      <c r="AO1083" s="133" t="s">
        <v>42</v>
      </c>
      <c r="AP1083" s="133" t="s">
        <v>70</v>
      </c>
      <c r="AQ1083" s="133" t="s">
        <v>71</v>
      </c>
      <c r="AR1083" s="137"/>
      <c r="AS1083" s="137"/>
      <c r="AT1083" s="137"/>
      <c r="AU1083" s="133">
        <v>1002201532</v>
      </c>
      <c r="AV1083" s="133" t="s">
        <v>7054</v>
      </c>
      <c r="AW1083" s="133">
        <v>-46998875</v>
      </c>
      <c r="AX1083" s="138"/>
      <c r="AY1083" s="138"/>
      <c r="AZ1083" s="138"/>
      <c r="BA1083" s="138"/>
      <c r="BB1083" s="138"/>
      <c r="BC1083" s="300">
        <v>1440084644</v>
      </c>
      <c r="BD1083" s="300" t="s">
        <v>9909</v>
      </c>
      <c r="BE1083" s="138"/>
    </row>
    <row r="1084" spans="1:57" s="140" customFormat="1" ht="12" customHeight="1">
      <c r="A1084" s="119">
        <v>2015</v>
      </c>
      <c r="B1084" s="142" t="s">
        <v>138</v>
      </c>
      <c r="C1084" s="119" t="s">
        <v>6219</v>
      </c>
      <c r="D1084" s="131" t="s">
        <v>7055</v>
      </c>
      <c r="E1084" s="131" t="str">
        <f t="shared" si="53"/>
        <v>SIM</v>
      </c>
      <c r="F1084" s="131" t="str">
        <f t="shared" si="54"/>
        <v>SIM</v>
      </c>
      <c r="G1084" s="132">
        <v>42074</v>
      </c>
      <c r="H1084" s="119" t="s">
        <v>44</v>
      </c>
      <c r="I1084" s="119" t="s">
        <v>62</v>
      </c>
      <c r="J1084" s="119">
        <v>192</v>
      </c>
      <c r="K1084" s="119">
        <v>432</v>
      </c>
      <c r="L1084" s="119">
        <v>4</v>
      </c>
      <c r="M1084" s="119">
        <v>4</v>
      </c>
      <c r="N1084" s="119">
        <v>32</v>
      </c>
      <c r="O1084" s="119" t="s">
        <v>43</v>
      </c>
      <c r="P1084" s="119" t="s">
        <v>43</v>
      </c>
      <c r="Q1084" s="133" t="s">
        <v>43</v>
      </c>
      <c r="R1084" s="134" t="s">
        <v>18</v>
      </c>
      <c r="S1084" s="134" t="s">
        <v>8851</v>
      </c>
      <c r="T1084" s="134" t="s">
        <v>63</v>
      </c>
      <c r="U1084" s="119">
        <v>11</v>
      </c>
      <c r="V1084" s="134" t="s">
        <v>7048</v>
      </c>
      <c r="W1084" s="135" t="s">
        <v>7056</v>
      </c>
      <c r="X1084" s="136" t="str">
        <f t="shared" si="55"/>
        <v>12210VTBPX</v>
      </c>
      <c r="Y1084" s="137" t="s">
        <v>7057</v>
      </c>
      <c r="Z1084" s="119" t="s">
        <v>775</v>
      </c>
      <c r="AA1084" s="119" t="s">
        <v>776</v>
      </c>
      <c r="AB1084" s="131" t="s">
        <v>7058</v>
      </c>
      <c r="AC1084" s="119" t="s">
        <v>87</v>
      </c>
      <c r="AD1084" s="119" t="s">
        <v>42</v>
      </c>
      <c r="AE1084" s="119" t="s">
        <v>778</v>
      </c>
      <c r="AF1084" s="119" t="s">
        <v>501</v>
      </c>
      <c r="AG1084" s="119" t="s">
        <v>502</v>
      </c>
      <c r="AH1084" s="119"/>
      <c r="AI1084" s="119" t="s">
        <v>1788</v>
      </c>
      <c r="AJ1084" s="133" t="s">
        <v>124</v>
      </c>
      <c r="AK1084" s="133" t="s">
        <v>123</v>
      </c>
      <c r="AL1084" s="133"/>
      <c r="AM1084" s="133"/>
      <c r="AN1084" s="133" t="s">
        <v>42</v>
      </c>
      <c r="AO1084" s="133" t="s">
        <v>42</v>
      </c>
      <c r="AP1084" s="133" t="s">
        <v>70</v>
      </c>
      <c r="AQ1084" s="133" t="s">
        <v>126</v>
      </c>
      <c r="AR1084" s="137"/>
      <c r="AS1084" s="137"/>
      <c r="AT1084" s="137"/>
      <c r="AU1084" s="133">
        <v>1002032650</v>
      </c>
      <c r="AV1084" s="133" t="s">
        <v>8287</v>
      </c>
      <c r="AW1084" s="133" t="s">
        <v>8287</v>
      </c>
      <c r="AX1084" s="138" t="s">
        <v>8179</v>
      </c>
      <c r="AY1084" s="138"/>
      <c r="AZ1084" s="138"/>
      <c r="BA1084" s="138"/>
      <c r="BB1084" s="138"/>
      <c r="BC1084" s="300">
        <v>2026063379</v>
      </c>
      <c r="BD1084" s="300" t="s">
        <v>9910</v>
      </c>
      <c r="BE1084" s="138"/>
    </row>
    <row r="1085" spans="1:57" s="140" customFormat="1" ht="12" customHeight="1">
      <c r="A1085" s="119">
        <v>2015</v>
      </c>
      <c r="B1085" s="142" t="s">
        <v>138</v>
      </c>
      <c r="C1085" s="119" t="s">
        <v>6219</v>
      </c>
      <c r="D1085" s="131">
        <v>5700280243</v>
      </c>
      <c r="E1085" s="131" t="str">
        <f t="shared" si="53"/>
        <v>SIM</v>
      </c>
      <c r="F1085" s="131" t="str">
        <f t="shared" si="54"/>
        <v>SIM</v>
      </c>
      <c r="G1085" s="132">
        <v>42191</v>
      </c>
      <c r="H1085" s="119" t="s">
        <v>8374</v>
      </c>
      <c r="I1085" s="119" t="s">
        <v>45</v>
      </c>
      <c r="J1085" s="119">
        <v>192</v>
      </c>
      <c r="K1085" s="119">
        <v>432</v>
      </c>
      <c r="L1085" s="119">
        <v>4</v>
      </c>
      <c r="M1085" s="119">
        <v>4</v>
      </c>
      <c r="N1085" s="119">
        <v>24</v>
      </c>
      <c r="O1085" s="119" t="s">
        <v>43</v>
      </c>
      <c r="P1085" s="119" t="s">
        <v>43</v>
      </c>
      <c r="Q1085" s="133" t="s">
        <v>43</v>
      </c>
      <c r="R1085" s="134" t="s">
        <v>18</v>
      </c>
      <c r="S1085" s="134" t="s">
        <v>8851</v>
      </c>
      <c r="T1085" s="134" t="s">
        <v>63</v>
      </c>
      <c r="U1085" s="119">
        <v>11</v>
      </c>
      <c r="V1085" s="134" t="s">
        <v>4103</v>
      </c>
      <c r="W1085" s="135" t="s">
        <v>6455</v>
      </c>
      <c r="X1085" s="136" t="str">
        <f t="shared" si="55"/>
        <v>11202EBBQG</v>
      </c>
      <c r="Y1085" s="137" t="s">
        <v>6456</v>
      </c>
      <c r="Z1085" s="119" t="s">
        <v>4106</v>
      </c>
      <c r="AA1085" s="119" t="s">
        <v>4107</v>
      </c>
      <c r="AB1085" s="131" t="s">
        <v>6457</v>
      </c>
      <c r="AC1085" s="119" t="s">
        <v>87</v>
      </c>
      <c r="AD1085" s="119" t="s">
        <v>42</v>
      </c>
      <c r="AE1085" s="119" t="s">
        <v>4109</v>
      </c>
      <c r="AF1085" s="119" t="s">
        <v>501</v>
      </c>
      <c r="AG1085" s="119" t="s">
        <v>1170</v>
      </c>
      <c r="AH1085" s="119"/>
      <c r="AI1085" s="119" t="s">
        <v>1788</v>
      </c>
      <c r="AJ1085" s="133" t="s">
        <v>123</v>
      </c>
      <c r="AK1085" s="133" t="s">
        <v>124</v>
      </c>
      <c r="AL1085" s="133"/>
      <c r="AM1085" s="133"/>
      <c r="AN1085" s="133" t="s">
        <v>42</v>
      </c>
      <c r="AO1085" s="133" t="s">
        <v>42</v>
      </c>
      <c r="AP1085" s="133" t="s">
        <v>858</v>
      </c>
      <c r="AQ1085" s="133" t="s">
        <v>126</v>
      </c>
      <c r="AR1085" s="137"/>
      <c r="AS1085" s="137"/>
      <c r="AT1085" s="137"/>
      <c r="AU1085" s="133">
        <v>1002233124</v>
      </c>
      <c r="AV1085" s="133" t="s">
        <v>8255</v>
      </c>
      <c r="AW1085" s="133"/>
      <c r="AX1085" s="138"/>
      <c r="AY1085" s="138"/>
      <c r="AZ1085" s="138"/>
      <c r="BA1085" s="138"/>
      <c r="BB1085" s="138"/>
      <c r="BC1085" s="300">
        <v>1440084644</v>
      </c>
      <c r="BD1085" s="300" t="s">
        <v>9911</v>
      </c>
      <c r="BE1085" s="138"/>
    </row>
    <row r="1086" spans="1:57" s="140" customFormat="1" ht="12" customHeight="1">
      <c r="A1086" s="119">
        <v>2015</v>
      </c>
      <c r="B1086" s="142" t="s">
        <v>138</v>
      </c>
      <c r="C1086" s="119" t="s">
        <v>6219</v>
      </c>
      <c r="D1086" s="131">
        <v>5700285575</v>
      </c>
      <c r="E1086" s="131" t="str">
        <f t="shared" si="53"/>
        <v>SIM</v>
      </c>
      <c r="F1086" s="131" t="str">
        <f t="shared" si="54"/>
        <v>SIM</v>
      </c>
      <c r="G1086" s="132">
        <v>42265</v>
      </c>
      <c r="H1086" s="119" t="s">
        <v>87</v>
      </c>
      <c r="I1086" s="119" t="s">
        <v>45</v>
      </c>
      <c r="J1086" s="119">
        <v>192</v>
      </c>
      <c r="K1086" s="119">
        <v>448</v>
      </c>
      <c r="L1086" s="119">
        <v>8</v>
      </c>
      <c r="M1086" s="119">
        <v>8</v>
      </c>
      <c r="N1086" s="119">
        <v>16</v>
      </c>
      <c r="O1086" s="119" t="s">
        <v>46</v>
      </c>
      <c r="P1086" s="119" t="s">
        <v>46</v>
      </c>
      <c r="Q1086" s="133" t="s">
        <v>43</v>
      </c>
      <c r="R1086" s="134" t="s">
        <v>18</v>
      </c>
      <c r="S1086" s="134" t="s">
        <v>8851</v>
      </c>
      <c r="T1086" s="134" t="s">
        <v>63</v>
      </c>
      <c r="U1086" s="119">
        <v>11</v>
      </c>
      <c r="V1086" s="134" t="s">
        <v>4103</v>
      </c>
      <c r="W1086" s="135" t="s">
        <v>6458</v>
      </c>
      <c r="X1086" s="136" t="str">
        <f t="shared" si="55"/>
        <v>11202EBBQI</v>
      </c>
      <c r="Y1086" s="137" t="s">
        <v>6459</v>
      </c>
      <c r="Z1086" s="119" t="s">
        <v>4106</v>
      </c>
      <c r="AA1086" s="119" t="s">
        <v>4107</v>
      </c>
      <c r="AB1086" s="131" t="s">
        <v>6460</v>
      </c>
      <c r="AC1086" s="119" t="s">
        <v>87</v>
      </c>
      <c r="AD1086" s="119" t="s">
        <v>42</v>
      </c>
      <c r="AE1086" s="119" t="s">
        <v>6461</v>
      </c>
      <c r="AF1086" s="119" t="s">
        <v>398</v>
      </c>
      <c r="AG1086" s="119" t="s">
        <v>3666</v>
      </c>
      <c r="AH1086" s="119"/>
      <c r="AI1086" s="138" t="s">
        <v>3763</v>
      </c>
      <c r="AJ1086" s="133" t="s">
        <v>123</v>
      </c>
      <c r="AK1086" s="133" t="s">
        <v>124</v>
      </c>
      <c r="AL1086" s="133"/>
      <c r="AM1086" s="133"/>
      <c r="AN1086" s="133" t="s">
        <v>42</v>
      </c>
      <c r="AO1086" s="133" t="s">
        <v>42</v>
      </c>
      <c r="AP1086" s="133" t="s">
        <v>858</v>
      </c>
      <c r="AQ1086" s="133" t="s">
        <v>126</v>
      </c>
      <c r="AR1086" s="137"/>
      <c r="AS1086" s="137"/>
      <c r="AT1086" s="137"/>
      <c r="AU1086" s="133" t="s">
        <v>8190</v>
      </c>
      <c r="AV1086" s="133" t="s">
        <v>6462</v>
      </c>
      <c r="AW1086" s="133" t="s">
        <v>6463</v>
      </c>
      <c r="AX1086" s="138"/>
      <c r="AY1086" s="138"/>
      <c r="AZ1086" s="138"/>
      <c r="BA1086" s="138"/>
      <c r="BB1086" s="138"/>
      <c r="BC1086" s="300">
        <v>1892063257</v>
      </c>
      <c r="BD1086" s="300" t="s">
        <v>9912</v>
      </c>
      <c r="BE1086" s="138"/>
    </row>
    <row r="1087" spans="1:57" s="140" customFormat="1" ht="12" customHeight="1">
      <c r="A1087" s="119">
        <v>2015</v>
      </c>
      <c r="B1087" s="142" t="s">
        <v>138</v>
      </c>
      <c r="C1087" s="119" t="s">
        <v>6219</v>
      </c>
      <c r="D1087" s="131">
        <v>5700285576</v>
      </c>
      <c r="E1087" s="131" t="str">
        <f t="shared" si="53"/>
        <v>SIM</v>
      </c>
      <c r="F1087" s="131" t="str">
        <f t="shared" si="54"/>
        <v>SIM</v>
      </c>
      <c r="G1087" s="132">
        <v>42298</v>
      </c>
      <c r="H1087" s="119" t="s">
        <v>87</v>
      </c>
      <c r="I1087" s="119" t="s">
        <v>45</v>
      </c>
      <c r="J1087" s="119">
        <v>256</v>
      </c>
      <c r="K1087" s="119">
        <v>448</v>
      </c>
      <c r="L1087" s="119">
        <v>8</v>
      </c>
      <c r="M1087" s="119">
        <v>8</v>
      </c>
      <c r="N1087" s="119">
        <v>16</v>
      </c>
      <c r="O1087" s="119" t="s">
        <v>46</v>
      </c>
      <c r="P1087" s="119" t="s">
        <v>46</v>
      </c>
      <c r="Q1087" s="133" t="s">
        <v>43</v>
      </c>
      <c r="R1087" s="134" t="s">
        <v>18</v>
      </c>
      <c r="S1087" s="134" t="s">
        <v>8851</v>
      </c>
      <c r="T1087" s="134" t="s">
        <v>63</v>
      </c>
      <c r="U1087" s="119">
        <v>11</v>
      </c>
      <c r="V1087" s="134" t="s">
        <v>4103</v>
      </c>
      <c r="W1087" s="135" t="s">
        <v>6464</v>
      </c>
      <c r="X1087" s="136" t="str">
        <f t="shared" si="55"/>
        <v>11202EBBQK</v>
      </c>
      <c r="Y1087" s="137" t="s">
        <v>6465</v>
      </c>
      <c r="Z1087" s="119" t="s">
        <v>4106</v>
      </c>
      <c r="AA1087" s="119" t="s">
        <v>4107</v>
      </c>
      <c r="AB1087" s="131" t="s">
        <v>6466</v>
      </c>
      <c r="AC1087" s="119" t="s">
        <v>87</v>
      </c>
      <c r="AD1087" s="119" t="s">
        <v>42</v>
      </c>
      <c r="AE1087" s="119" t="s">
        <v>6461</v>
      </c>
      <c r="AF1087" s="119" t="s">
        <v>398</v>
      </c>
      <c r="AG1087" s="119" t="s">
        <v>3666</v>
      </c>
      <c r="AH1087" s="119"/>
      <c r="AI1087" s="138" t="s">
        <v>3763</v>
      </c>
      <c r="AJ1087" s="133" t="s">
        <v>123</v>
      </c>
      <c r="AK1087" s="133" t="s">
        <v>124</v>
      </c>
      <c r="AL1087" s="133"/>
      <c r="AM1087" s="133"/>
      <c r="AN1087" s="133" t="s">
        <v>42</v>
      </c>
      <c r="AO1087" s="133" t="s">
        <v>42</v>
      </c>
      <c r="AP1087" s="133" t="s">
        <v>858</v>
      </c>
      <c r="AQ1087" s="133" t="s">
        <v>126</v>
      </c>
      <c r="AR1087" s="137"/>
      <c r="AS1087" s="137"/>
      <c r="AT1087" s="137"/>
      <c r="AU1087" s="133" t="s">
        <v>8190</v>
      </c>
      <c r="AV1087" s="133" t="s">
        <v>6467</v>
      </c>
      <c r="AW1087" s="133" t="s">
        <v>6468</v>
      </c>
      <c r="AX1087" s="138"/>
      <c r="AY1087" s="138"/>
      <c r="AZ1087" s="138"/>
      <c r="BA1087" s="138"/>
      <c r="BB1087" s="138"/>
      <c r="BC1087" s="300">
        <v>1892063257</v>
      </c>
      <c r="BD1087" s="300" t="s">
        <v>9913</v>
      </c>
      <c r="BE1087" s="138"/>
    </row>
    <row r="1088" spans="1:57" s="140" customFormat="1" ht="12" customHeight="1">
      <c r="A1088" s="119">
        <v>2015</v>
      </c>
      <c r="B1088" s="142" t="s">
        <v>138</v>
      </c>
      <c r="C1088" s="119" t="s">
        <v>6219</v>
      </c>
      <c r="D1088" s="131">
        <v>5700318434</v>
      </c>
      <c r="E1088" s="131" t="str">
        <f t="shared" si="53"/>
        <v>SIM</v>
      </c>
      <c r="F1088" s="131" t="str">
        <f t="shared" si="54"/>
        <v>SIM</v>
      </c>
      <c r="G1088" s="132">
        <v>42157</v>
      </c>
      <c r="H1088" s="119" t="s">
        <v>8374</v>
      </c>
      <c r="I1088" s="119" t="s">
        <v>62</v>
      </c>
      <c r="J1088" s="119">
        <v>192</v>
      </c>
      <c r="K1088" s="119">
        <v>432</v>
      </c>
      <c r="L1088" s="119">
        <v>4</v>
      </c>
      <c r="M1088" s="119">
        <v>0</v>
      </c>
      <c r="N1088" s="119">
        <v>24</v>
      </c>
      <c r="O1088" s="119" t="s">
        <v>46</v>
      </c>
      <c r="P1088" s="119" t="s">
        <v>46</v>
      </c>
      <c r="Q1088" s="133" t="s">
        <v>43</v>
      </c>
      <c r="R1088" s="134" t="s">
        <v>18</v>
      </c>
      <c r="S1088" s="134" t="s">
        <v>8851</v>
      </c>
      <c r="T1088" s="134" t="s">
        <v>63</v>
      </c>
      <c r="U1088" s="119">
        <v>11</v>
      </c>
      <c r="V1088" s="134">
        <v>11227</v>
      </c>
      <c r="W1088" s="135" t="s">
        <v>6499</v>
      </c>
      <c r="X1088" s="136" t="str">
        <f t="shared" si="55"/>
        <v>11227SSBRJ</v>
      </c>
      <c r="Y1088" s="137" t="s">
        <v>6500</v>
      </c>
      <c r="Z1088" s="119" t="s">
        <v>1098</v>
      </c>
      <c r="AA1088" s="119" t="s">
        <v>1099</v>
      </c>
      <c r="AB1088" s="131" t="s">
        <v>6501</v>
      </c>
      <c r="AC1088" s="119" t="s">
        <v>348</v>
      </c>
      <c r="AD1088" s="133" t="s">
        <v>42</v>
      </c>
      <c r="AE1088" s="119" t="s">
        <v>1101</v>
      </c>
      <c r="AF1088" s="119" t="s">
        <v>350</v>
      </c>
      <c r="AG1088" s="119" t="s">
        <v>351</v>
      </c>
      <c r="AH1088" s="119"/>
      <c r="AI1088" s="138" t="s">
        <v>3683</v>
      </c>
      <c r="AJ1088" s="133" t="s">
        <v>124</v>
      </c>
      <c r="AK1088" s="133" t="s">
        <v>123</v>
      </c>
      <c r="AL1088" s="133"/>
      <c r="AM1088" s="133"/>
      <c r="AN1088" s="133" t="s">
        <v>42</v>
      </c>
      <c r="AO1088" s="133" t="s">
        <v>42</v>
      </c>
      <c r="AP1088" s="133" t="s">
        <v>70</v>
      </c>
      <c r="AQ1088" s="133" t="s">
        <v>71</v>
      </c>
      <c r="AR1088" s="137"/>
      <c r="AS1088" s="137"/>
      <c r="AT1088" s="137"/>
      <c r="AU1088" s="133">
        <v>1002232993</v>
      </c>
      <c r="AV1088" s="133" t="s">
        <v>6502</v>
      </c>
      <c r="AW1088" s="133">
        <v>-46711043</v>
      </c>
      <c r="AX1088" s="138"/>
      <c r="AY1088" s="138"/>
      <c r="AZ1088" s="138"/>
      <c r="BA1088" s="138"/>
      <c r="BB1088" s="138"/>
      <c r="BC1088" s="300">
        <v>1440084644</v>
      </c>
      <c r="BD1088" s="300" t="s">
        <v>9914</v>
      </c>
      <c r="BE1088" s="138"/>
    </row>
    <row r="1089" spans="1:57" s="140" customFormat="1" ht="12" customHeight="1">
      <c r="A1089" s="119">
        <v>2015</v>
      </c>
      <c r="B1089" s="142" t="s">
        <v>138</v>
      </c>
      <c r="C1089" s="119" t="s">
        <v>6219</v>
      </c>
      <c r="D1089" s="131">
        <v>5700318438</v>
      </c>
      <c r="E1089" s="131" t="str">
        <f t="shared" si="53"/>
        <v>SIM</v>
      </c>
      <c r="F1089" s="131" t="str">
        <f t="shared" si="54"/>
        <v>SIM</v>
      </c>
      <c r="G1089" s="132">
        <v>42167</v>
      </c>
      <c r="H1089" s="119" t="s">
        <v>8374</v>
      </c>
      <c r="I1089" s="119" t="s">
        <v>62</v>
      </c>
      <c r="J1089" s="119">
        <v>192</v>
      </c>
      <c r="K1089" s="119">
        <v>432</v>
      </c>
      <c r="L1089" s="119">
        <v>4</v>
      </c>
      <c r="M1089" s="119">
        <v>4</v>
      </c>
      <c r="N1089" s="119">
        <v>24</v>
      </c>
      <c r="O1089" s="119" t="s">
        <v>43</v>
      </c>
      <c r="P1089" s="119" t="s">
        <v>43</v>
      </c>
      <c r="Q1089" s="133" t="s">
        <v>43</v>
      </c>
      <c r="R1089" s="134" t="s">
        <v>18</v>
      </c>
      <c r="S1089" s="134" t="s">
        <v>8851</v>
      </c>
      <c r="T1089" s="134" t="s">
        <v>63</v>
      </c>
      <c r="U1089" s="119">
        <v>11</v>
      </c>
      <c r="V1089" s="134">
        <v>11227</v>
      </c>
      <c r="W1089" s="135" t="s">
        <v>6503</v>
      </c>
      <c r="X1089" s="136" t="str">
        <f t="shared" si="55"/>
        <v>11227SSBRK</v>
      </c>
      <c r="Y1089" s="137" t="s">
        <v>6504</v>
      </c>
      <c r="Z1089" s="119" t="s">
        <v>1098</v>
      </c>
      <c r="AA1089" s="119" t="s">
        <v>1099</v>
      </c>
      <c r="AB1089" s="131" t="s">
        <v>6505</v>
      </c>
      <c r="AC1089" s="119" t="s">
        <v>348</v>
      </c>
      <c r="AD1089" s="133" t="s">
        <v>42</v>
      </c>
      <c r="AE1089" s="119" t="s">
        <v>1101</v>
      </c>
      <c r="AF1089" s="119" t="s">
        <v>350</v>
      </c>
      <c r="AG1089" s="119" t="s">
        <v>351</v>
      </c>
      <c r="AH1089" s="119"/>
      <c r="AI1089" s="138" t="s">
        <v>3683</v>
      </c>
      <c r="AJ1089" s="133" t="s">
        <v>124</v>
      </c>
      <c r="AK1089" s="133" t="s">
        <v>123</v>
      </c>
      <c r="AL1089" s="133"/>
      <c r="AM1089" s="133"/>
      <c r="AN1089" s="133" t="s">
        <v>42</v>
      </c>
      <c r="AO1089" s="133" t="s">
        <v>42</v>
      </c>
      <c r="AP1089" s="133" t="s">
        <v>70</v>
      </c>
      <c r="AQ1089" s="133" t="s">
        <v>71</v>
      </c>
      <c r="AR1089" s="137"/>
      <c r="AS1089" s="137"/>
      <c r="AT1089" s="137"/>
      <c r="AU1089" s="133">
        <v>1002203691</v>
      </c>
      <c r="AV1089" s="133" t="s">
        <v>6506</v>
      </c>
      <c r="AW1089" s="133">
        <v>-46713320</v>
      </c>
      <c r="AX1089" s="138"/>
      <c r="AY1089" s="138"/>
      <c r="AZ1089" s="138"/>
      <c r="BA1089" s="138"/>
      <c r="BB1089" s="138"/>
      <c r="BC1089" s="300">
        <v>1440084644</v>
      </c>
      <c r="BD1089" s="300" t="s">
        <v>9915</v>
      </c>
      <c r="BE1089" s="138"/>
    </row>
    <row r="1090" spans="1:57" s="140" customFormat="1" ht="12" customHeight="1">
      <c r="A1090" s="119">
        <v>2015</v>
      </c>
      <c r="B1090" s="142" t="s">
        <v>138</v>
      </c>
      <c r="C1090" s="119" t="s">
        <v>6219</v>
      </c>
      <c r="D1090" s="131">
        <v>5700318443</v>
      </c>
      <c r="E1090" s="131" t="str">
        <f t="shared" si="53"/>
        <v>SIM</v>
      </c>
      <c r="F1090" s="131" t="str">
        <f t="shared" si="54"/>
        <v>SIM</v>
      </c>
      <c r="G1090" s="132">
        <v>42205</v>
      </c>
      <c r="H1090" s="119" t="s">
        <v>8374</v>
      </c>
      <c r="I1090" s="119" t="s">
        <v>62</v>
      </c>
      <c r="J1090" s="119">
        <v>192</v>
      </c>
      <c r="K1090" s="119">
        <v>432</v>
      </c>
      <c r="L1090" s="119">
        <v>4</v>
      </c>
      <c r="M1090" s="119">
        <v>0</v>
      </c>
      <c r="N1090" s="119">
        <v>24</v>
      </c>
      <c r="O1090" s="119" t="s">
        <v>46</v>
      </c>
      <c r="P1090" s="119" t="s">
        <v>46</v>
      </c>
      <c r="Q1090" s="133" t="s">
        <v>43</v>
      </c>
      <c r="R1090" s="134" t="s">
        <v>18</v>
      </c>
      <c r="S1090" s="134" t="s">
        <v>8851</v>
      </c>
      <c r="T1090" s="134" t="s">
        <v>63</v>
      </c>
      <c r="U1090" s="119">
        <v>11</v>
      </c>
      <c r="V1090" s="134">
        <v>11227</v>
      </c>
      <c r="W1090" s="135" t="s">
        <v>4576</v>
      </c>
      <c r="X1090" s="136" t="str">
        <f t="shared" si="55"/>
        <v>11227SSBRM</v>
      </c>
      <c r="Y1090" s="137" t="s">
        <v>6507</v>
      </c>
      <c r="Z1090" s="119" t="s">
        <v>1098</v>
      </c>
      <c r="AA1090" s="119" t="s">
        <v>1099</v>
      </c>
      <c r="AB1090" s="131" t="s">
        <v>6508</v>
      </c>
      <c r="AC1090" s="119" t="s">
        <v>348</v>
      </c>
      <c r="AD1090" s="133" t="s">
        <v>42</v>
      </c>
      <c r="AE1090" s="119" t="s">
        <v>1101</v>
      </c>
      <c r="AF1090" s="119" t="s">
        <v>350</v>
      </c>
      <c r="AG1090" s="119" t="s">
        <v>351</v>
      </c>
      <c r="AH1090" s="119"/>
      <c r="AI1090" s="138" t="s">
        <v>3683</v>
      </c>
      <c r="AJ1090" s="133" t="s">
        <v>124</v>
      </c>
      <c r="AK1090" s="133" t="s">
        <v>123</v>
      </c>
      <c r="AL1090" s="133"/>
      <c r="AM1090" s="133"/>
      <c r="AN1090" s="133" t="s">
        <v>42</v>
      </c>
      <c r="AO1090" s="133" t="s">
        <v>42</v>
      </c>
      <c r="AP1090" s="133" t="s">
        <v>70</v>
      </c>
      <c r="AQ1090" s="133" t="s">
        <v>71</v>
      </c>
      <c r="AR1090" s="137"/>
      <c r="AS1090" s="137"/>
      <c r="AT1090" s="137"/>
      <c r="AU1090" s="133">
        <v>1002233418</v>
      </c>
      <c r="AV1090" s="133" t="s">
        <v>6509</v>
      </c>
      <c r="AW1090" s="133">
        <v>-46754671</v>
      </c>
      <c r="AX1090" s="138"/>
      <c r="AY1090" s="138"/>
      <c r="AZ1090" s="138"/>
      <c r="BA1090" s="138"/>
      <c r="BB1090" s="138"/>
      <c r="BC1090" s="300">
        <v>1440084644</v>
      </c>
      <c r="BD1090" s="300" t="s">
        <v>9916</v>
      </c>
      <c r="BE1090" s="138"/>
    </row>
    <row r="1091" spans="1:57" s="140" customFormat="1" ht="12" customHeight="1">
      <c r="A1091" s="119">
        <v>2015</v>
      </c>
      <c r="B1091" s="142" t="s">
        <v>138</v>
      </c>
      <c r="C1091" s="119" t="s">
        <v>6219</v>
      </c>
      <c r="D1091" s="131">
        <v>5700321225</v>
      </c>
      <c r="E1091" s="131" t="str">
        <f t="shared" si="53"/>
        <v>SIM</v>
      </c>
      <c r="F1091" s="131" t="str">
        <f t="shared" si="54"/>
        <v>SIM</v>
      </c>
      <c r="G1091" s="132">
        <v>42243</v>
      </c>
      <c r="H1091" s="119" t="s">
        <v>8374</v>
      </c>
      <c r="I1091" s="119" t="s">
        <v>62</v>
      </c>
      <c r="J1091" s="119">
        <v>192</v>
      </c>
      <c r="K1091" s="119">
        <v>432</v>
      </c>
      <c r="L1091" s="119">
        <v>4</v>
      </c>
      <c r="M1091" s="119">
        <v>0</v>
      </c>
      <c r="N1091" s="119">
        <v>24</v>
      </c>
      <c r="O1091" s="119" t="s">
        <v>46</v>
      </c>
      <c r="P1091" s="119" t="s">
        <v>46</v>
      </c>
      <c r="Q1091" s="133" t="s">
        <v>43</v>
      </c>
      <c r="R1091" s="134" t="s">
        <v>18</v>
      </c>
      <c r="S1091" s="134" t="s">
        <v>8851</v>
      </c>
      <c r="T1091" s="134" t="s">
        <v>63</v>
      </c>
      <c r="U1091" s="119">
        <v>11</v>
      </c>
      <c r="V1091" s="134">
        <v>11136</v>
      </c>
      <c r="W1091" s="135" t="s">
        <v>6401</v>
      </c>
      <c r="X1091" s="136" t="str">
        <f t="shared" si="55"/>
        <v>11136MSBRQ</v>
      </c>
      <c r="Y1091" s="137" t="s">
        <v>6402</v>
      </c>
      <c r="Z1091" s="119" t="s">
        <v>1002</v>
      </c>
      <c r="AA1091" s="119" t="s">
        <v>85</v>
      </c>
      <c r="AB1091" s="131" t="s">
        <v>6403</v>
      </c>
      <c r="AC1091" s="119" t="s">
        <v>348</v>
      </c>
      <c r="AD1091" s="119" t="s">
        <v>42</v>
      </c>
      <c r="AE1091" s="119" t="s">
        <v>1004</v>
      </c>
      <c r="AF1091" s="119" t="s">
        <v>350</v>
      </c>
      <c r="AG1091" s="119" t="s">
        <v>351</v>
      </c>
      <c r="AH1091" s="119"/>
      <c r="AI1091" s="138" t="s">
        <v>3683</v>
      </c>
      <c r="AJ1091" s="133" t="s">
        <v>124</v>
      </c>
      <c r="AK1091" s="133" t="s">
        <v>123</v>
      </c>
      <c r="AL1091" s="133"/>
      <c r="AM1091" s="133"/>
      <c r="AN1091" s="133" t="s">
        <v>42</v>
      </c>
      <c r="AO1091" s="133" t="s">
        <v>42</v>
      </c>
      <c r="AP1091" s="133" t="s">
        <v>6324</v>
      </c>
      <c r="AQ1091" s="133" t="s">
        <v>126</v>
      </c>
      <c r="AR1091" s="137"/>
      <c r="AS1091" s="137"/>
      <c r="AT1091" s="137"/>
      <c r="AU1091" s="133">
        <v>1003664021</v>
      </c>
      <c r="AV1091" s="133" t="s">
        <v>8249</v>
      </c>
      <c r="AW1091" s="133"/>
      <c r="AX1091" s="138"/>
      <c r="AY1091" s="138"/>
      <c r="AZ1091" s="138"/>
      <c r="BA1091" s="138"/>
      <c r="BB1091" s="138"/>
      <c r="BC1091" s="300">
        <v>1440084644</v>
      </c>
      <c r="BD1091" s="300" t="s">
        <v>9917</v>
      </c>
      <c r="BE1091" s="138"/>
    </row>
    <row r="1092" spans="1:57" s="140" customFormat="1" ht="12" customHeight="1">
      <c r="A1092" s="119">
        <v>2015</v>
      </c>
      <c r="B1092" s="142" t="s">
        <v>138</v>
      </c>
      <c r="C1092" s="119" t="s">
        <v>6219</v>
      </c>
      <c r="D1092" s="131">
        <v>5700321220</v>
      </c>
      <c r="E1092" s="131" t="str">
        <f t="shared" si="53"/>
        <v>SIM</v>
      </c>
      <c r="F1092" s="131" t="str">
        <f t="shared" si="54"/>
        <v>SIM</v>
      </c>
      <c r="G1092" s="132">
        <v>42079</v>
      </c>
      <c r="H1092" s="119" t="s">
        <v>8374</v>
      </c>
      <c r="I1092" s="119" t="s">
        <v>62</v>
      </c>
      <c r="J1092" s="119">
        <v>192</v>
      </c>
      <c r="K1092" s="119">
        <v>432</v>
      </c>
      <c r="L1092" s="119">
        <v>4</v>
      </c>
      <c r="M1092" s="119">
        <v>4</v>
      </c>
      <c r="N1092" s="119">
        <v>24</v>
      </c>
      <c r="O1092" s="119" t="s">
        <v>43</v>
      </c>
      <c r="P1092" s="119" t="s">
        <v>43</v>
      </c>
      <c r="Q1092" s="133" t="s">
        <v>43</v>
      </c>
      <c r="R1092" s="134" t="s">
        <v>18</v>
      </c>
      <c r="S1092" s="134" t="s">
        <v>8851</v>
      </c>
      <c r="T1092" s="134" t="s">
        <v>63</v>
      </c>
      <c r="U1092" s="119">
        <v>11</v>
      </c>
      <c r="V1092" s="134" t="s">
        <v>6350</v>
      </c>
      <c r="W1092" s="135" t="s">
        <v>6351</v>
      </c>
      <c r="X1092" s="136" t="str">
        <f t="shared" si="55"/>
        <v>11057VABSJ</v>
      </c>
      <c r="Y1092" s="137" t="s">
        <v>6352</v>
      </c>
      <c r="Z1092" s="119" t="s">
        <v>6353</v>
      </c>
      <c r="AA1092" s="119" t="s">
        <v>676</v>
      </c>
      <c r="AB1092" s="131" t="s">
        <v>6354</v>
      </c>
      <c r="AC1092" s="119" t="s">
        <v>348</v>
      </c>
      <c r="AD1092" s="119" t="s">
        <v>6355</v>
      </c>
      <c r="AE1092" s="119" t="s">
        <v>925</v>
      </c>
      <c r="AF1092" s="119" t="s">
        <v>350</v>
      </c>
      <c r="AG1092" s="119" t="s">
        <v>351</v>
      </c>
      <c r="AH1092" s="119"/>
      <c r="AI1092" s="119" t="s">
        <v>3683</v>
      </c>
      <c r="AJ1092" s="133" t="s">
        <v>124</v>
      </c>
      <c r="AK1092" s="133" t="s">
        <v>123</v>
      </c>
      <c r="AL1092" s="133"/>
      <c r="AM1092" s="133"/>
      <c r="AN1092" s="133" t="s">
        <v>42</v>
      </c>
      <c r="AO1092" s="133" t="s">
        <v>42</v>
      </c>
      <c r="AP1092" s="133" t="s">
        <v>70</v>
      </c>
      <c r="AQ1092" s="133" t="s">
        <v>126</v>
      </c>
      <c r="AR1092" s="137"/>
      <c r="AS1092" s="137"/>
      <c r="AT1092" s="137"/>
      <c r="AU1092" s="145">
        <v>1003675660</v>
      </c>
      <c r="AV1092" s="133" t="s">
        <v>6356</v>
      </c>
      <c r="AW1092" s="133">
        <v>-46453713</v>
      </c>
      <c r="AX1092" s="138"/>
      <c r="AY1092" s="138"/>
      <c r="AZ1092" s="138"/>
      <c r="BA1092" s="138"/>
      <c r="BB1092" s="138"/>
      <c r="BC1092" s="300">
        <v>1440084644</v>
      </c>
      <c r="BD1092" s="300" t="s">
        <v>9918</v>
      </c>
      <c r="BE1092" s="138"/>
    </row>
    <row r="1093" spans="1:57" s="140" customFormat="1" ht="12" customHeight="1">
      <c r="A1093" s="119">
        <v>2015</v>
      </c>
      <c r="B1093" s="142" t="s">
        <v>138</v>
      </c>
      <c r="C1093" s="119" t="s">
        <v>6219</v>
      </c>
      <c r="D1093" s="131">
        <v>5700282832</v>
      </c>
      <c r="E1093" s="131" t="str">
        <f t="shared" si="53"/>
        <v>SIM</v>
      </c>
      <c r="F1093" s="131" t="str">
        <f t="shared" si="54"/>
        <v>SIM</v>
      </c>
      <c r="G1093" s="132">
        <v>42117</v>
      </c>
      <c r="H1093" s="119" t="s">
        <v>8374</v>
      </c>
      <c r="I1093" s="119" t="s">
        <v>62</v>
      </c>
      <c r="J1093" s="119">
        <v>240</v>
      </c>
      <c r="K1093" s="119">
        <v>432</v>
      </c>
      <c r="L1093" s="119">
        <v>4</v>
      </c>
      <c r="M1093" s="119">
        <v>0</v>
      </c>
      <c r="N1093" s="119">
        <v>24</v>
      </c>
      <c r="O1093" s="119" t="s">
        <v>46</v>
      </c>
      <c r="P1093" s="119" t="s">
        <v>46</v>
      </c>
      <c r="Q1093" s="133" t="s">
        <v>43</v>
      </c>
      <c r="R1093" s="134" t="s">
        <v>18</v>
      </c>
      <c r="S1093" s="134" t="s">
        <v>8851</v>
      </c>
      <c r="T1093" s="134" t="s">
        <v>63</v>
      </c>
      <c r="U1093" s="119">
        <v>11</v>
      </c>
      <c r="V1093" s="134" t="s">
        <v>6373</v>
      </c>
      <c r="W1093" s="135" t="s">
        <v>6374</v>
      </c>
      <c r="X1093" s="136" t="str">
        <f t="shared" si="55"/>
        <v>11130JLBSL</v>
      </c>
      <c r="Y1093" s="137" t="s">
        <v>6375</v>
      </c>
      <c r="Z1093" s="119" t="s">
        <v>6376</v>
      </c>
      <c r="AA1093" s="119" t="s">
        <v>6377</v>
      </c>
      <c r="AB1093" s="131" t="s">
        <v>6378</v>
      </c>
      <c r="AC1093" s="119" t="s">
        <v>348</v>
      </c>
      <c r="AD1093" s="119" t="s">
        <v>42</v>
      </c>
      <c r="AE1093" s="119" t="s">
        <v>6379</v>
      </c>
      <c r="AF1093" s="119" t="s">
        <v>437</v>
      </c>
      <c r="AG1093" s="119" t="s">
        <v>438</v>
      </c>
      <c r="AH1093" s="119"/>
      <c r="AI1093" s="119" t="s">
        <v>1289</v>
      </c>
      <c r="AJ1093" s="133" t="s">
        <v>124</v>
      </c>
      <c r="AK1093" s="133" t="s">
        <v>123</v>
      </c>
      <c r="AL1093" s="133"/>
      <c r="AM1093" s="133"/>
      <c r="AN1093" s="133" t="s">
        <v>42</v>
      </c>
      <c r="AO1093" s="133" t="s">
        <v>42</v>
      </c>
      <c r="AP1093" s="133" t="s">
        <v>81</v>
      </c>
      <c r="AQ1093" s="133" t="s">
        <v>71</v>
      </c>
      <c r="AR1093" s="137"/>
      <c r="AS1093" s="137"/>
      <c r="AT1093" s="137"/>
      <c r="AU1093" s="133">
        <v>1002203322</v>
      </c>
      <c r="AV1093" s="133">
        <v>-2336808686</v>
      </c>
      <c r="AW1093" s="133" t="s">
        <v>6380</v>
      </c>
      <c r="AX1093" s="138"/>
      <c r="AY1093" s="138"/>
      <c r="AZ1093" s="138"/>
      <c r="BA1093" s="138"/>
      <c r="BB1093" s="138"/>
      <c r="BC1093" s="300">
        <v>1440084644</v>
      </c>
      <c r="BD1093" s="300" t="s">
        <v>9919</v>
      </c>
      <c r="BE1093" s="138"/>
    </row>
    <row r="1094" spans="1:57" s="140" customFormat="1" ht="12" customHeight="1">
      <c r="A1094" s="119">
        <v>2015</v>
      </c>
      <c r="B1094" s="142" t="s">
        <v>138</v>
      </c>
      <c r="C1094" s="119" t="s">
        <v>6219</v>
      </c>
      <c r="D1094" s="131">
        <v>5700321824</v>
      </c>
      <c r="E1094" s="131" t="str">
        <f t="shared" si="53"/>
        <v>SIM</v>
      </c>
      <c r="F1094" s="131" t="str">
        <f t="shared" si="54"/>
        <v>SIM</v>
      </c>
      <c r="G1094" s="132">
        <v>42198</v>
      </c>
      <c r="H1094" s="119" t="s">
        <v>8374</v>
      </c>
      <c r="I1094" s="119" t="s">
        <v>62</v>
      </c>
      <c r="J1094" s="119">
        <v>192</v>
      </c>
      <c r="K1094" s="119">
        <v>432</v>
      </c>
      <c r="L1094" s="119">
        <v>4</v>
      </c>
      <c r="M1094" s="119">
        <v>4</v>
      </c>
      <c r="N1094" s="119">
        <v>24</v>
      </c>
      <c r="O1094" s="119" t="s">
        <v>43</v>
      </c>
      <c r="P1094" s="119" t="s">
        <v>43</v>
      </c>
      <c r="Q1094" s="133" t="s">
        <v>43</v>
      </c>
      <c r="R1094" s="134" t="s">
        <v>18</v>
      </c>
      <c r="S1094" s="134" t="s">
        <v>8851</v>
      </c>
      <c r="T1094" s="134" t="s">
        <v>63</v>
      </c>
      <c r="U1094" s="119">
        <v>11</v>
      </c>
      <c r="V1094" s="134" t="s">
        <v>4684</v>
      </c>
      <c r="W1094" s="135" t="s">
        <v>6410</v>
      </c>
      <c r="X1094" s="136" t="str">
        <f t="shared" si="55"/>
        <v>11176CIBUL</v>
      </c>
      <c r="Y1094" s="137" t="s">
        <v>6411</v>
      </c>
      <c r="Z1094" s="119" t="s">
        <v>497</v>
      </c>
      <c r="AA1094" s="119" t="s">
        <v>498</v>
      </c>
      <c r="AB1094" s="131" t="s">
        <v>6412</v>
      </c>
      <c r="AC1094" s="119" t="s">
        <v>87</v>
      </c>
      <c r="AD1094" s="119" t="s">
        <v>42</v>
      </c>
      <c r="AE1094" s="119" t="s">
        <v>500</v>
      </c>
      <c r="AF1094" s="119" t="s">
        <v>501</v>
      </c>
      <c r="AG1094" s="119" t="s">
        <v>1170</v>
      </c>
      <c r="AH1094" s="119"/>
      <c r="AI1094" s="138" t="s">
        <v>1788</v>
      </c>
      <c r="AJ1094" s="133" t="s">
        <v>124</v>
      </c>
      <c r="AK1094" s="133" t="s">
        <v>123</v>
      </c>
      <c r="AL1094" s="133"/>
      <c r="AM1094" s="133"/>
      <c r="AN1094" s="133" t="s">
        <v>42</v>
      </c>
      <c r="AO1094" s="133" t="s">
        <v>42</v>
      </c>
      <c r="AP1094" s="133" t="s">
        <v>70</v>
      </c>
      <c r="AQ1094" s="133" t="s">
        <v>71</v>
      </c>
      <c r="AR1094" s="137"/>
      <c r="AS1094" s="137"/>
      <c r="AT1094" s="137"/>
      <c r="AU1094" s="133">
        <v>1002233264</v>
      </c>
      <c r="AV1094" s="133" t="s">
        <v>6413</v>
      </c>
      <c r="AW1094" s="133">
        <v>-46930092</v>
      </c>
      <c r="AX1094" s="138"/>
      <c r="AY1094" s="138"/>
      <c r="AZ1094" s="138"/>
      <c r="BA1094" s="138"/>
      <c r="BB1094" s="138"/>
      <c r="BC1094" s="300">
        <v>1440084644</v>
      </c>
      <c r="BD1094" s="300" t="s">
        <v>9920</v>
      </c>
      <c r="BE1094" s="138"/>
    </row>
    <row r="1095" spans="1:57" s="140" customFormat="1" ht="12" customHeight="1">
      <c r="A1095" s="119">
        <v>2015</v>
      </c>
      <c r="B1095" s="142" t="s">
        <v>138</v>
      </c>
      <c r="C1095" s="119" t="s">
        <v>6219</v>
      </c>
      <c r="D1095" s="131">
        <v>5700321294</v>
      </c>
      <c r="E1095" s="131" t="str">
        <f t="shared" si="53"/>
        <v>SIM</v>
      </c>
      <c r="F1095" s="131" t="str">
        <f t="shared" si="54"/>
        <v>SIM</v>
      </c>
      <c r="G1095" s="132">
        <v>42090</v>
      </c>
      <c r="H1095" s="119" t="s">
        <v>8374</v>
      </c>
      <c r="I1095" s="119" t="s">
        <v>62</v>
      </c>
      <c r="J1095" s="119">
        <v>192</v>
      </c>
      <c r="K1095" s="119">
        <v>432</v>
      </c>
      <c r="L1095" s="119">
        <v>4</v>
      </c>
      <c r="M1095" s="119">
        <v>4</v>
      </c>
      <c r="N1095" s="119">
        <v>24</v>
      </c>
      <c r="O1095" s="119" t="s">
        <v>43</v>
      </c>
      <c r="P1095" s="119" t="s">
        <v>43</v>
      </c>
      <c r="Q1095" s="133" t="s">
        <v>43</v>
      </c>
      <c r="R1095" s="134" t="s">
        <v>18</v>
      </c>
      <c r="S1095" s="134" t="s">
        <v>8851</v>
      </c>
      <c r="T1095" s="134" t="s">
        <v>63</v>
      </c>
      <c r="U1095" s="119">
        <v>11</v>
      </c>
      <c r="V1095" s="134" t="s">
        <v>4684</v>
      </c>
      <c r="W1095" s="135" t="s">
        <v>6414</v>
      </c>
      <c r="X1095" s="136" t="str">
        <f t="shared" si="55"/>
        <v>11176CIBZS</v>
      </c>
      <c r="Y1095" s="137" t="s">
        <v>6415</v>
      </c>
      <c r="Z1095" s="119" t="s">
        <v>497</v>
      </c>
      <c r="AA1095" s="119" t="s">
        <v>498</v>
      </c>
      <c r="AB1095" s="131" t="s">
        <v>6416</v>
      </c>
      <c r="AC1095" s="119" t="s">
        <v>87</v>
      </c>
      <c r="AD1095" s="119" t="s">
        <v>42</v>
      </c>
      <c r="AE1095" s="119" t="s">
        <v>514</v>
      </c>
      <c r="AF1095" s="119" t="s">
        <v>398</v>
      </c>
      <c r="AG1095" s="119" t="s">
        <v>3666</v>
      </c>
      <c r="AH1095" s="119"/>
      <c r="AI1095" s="119" t="s">
        <v>6417</v>
      </c>
      <c r="AJ1095" s="133" t="s">
        <v>124</v>
      </c>
      <c r="AK1095" s="133" t="s">
        <v>123</v>
      </c>
      <c r="AL1095" s="133"/>
      <c r="AM1095" s="133"/>
      <c r="AN1095" s="133" t="s">
        <v>42</v>
      </c>
      <c r="AO1095" s="133" t="s">
        <v>42</v>
      </c>
      <c r="AP1095" s="133" t="s">
        <v>70</v>
      </c>
      <c r="AQ1095" s="133" t="s">
        <v>126</v>
      </c>
      <c r="AR1095" s="137"/>
      <c r="AS1095" s="137"/>
      <c r="AT1095" s="137"/>
      <c r="AU1095" s="133">
        <v>1002203233</v>
      </c>
      <c r="AV1095" s="133" t="s">
        <v>6418</v>
      </c>
      <c r="AW1095" s="133">
        <v>-46882760</v>
      </c>
      <c r="AX1095" s="138"/>
      <c r="AY1095" s="138"/>
      <c r="AZ1095" s="138"/>
      <c r="BA1095" s="138"/>
      <c r="BB1095" s="138"/>
      <c r="BC1095" s="300">
        <v>1440084644</v>
      </c>
      <c r="BD1095" s="300" t="s">
        <v>9921</v>
      </c>
      <c r="BE1095" s="138"/>
    </row>
    <row r="1096" spans="1:57" s="140" customFormat="1" ht="12" customHeight="1">
      <c r="A1096" s="119">
        <v>2015</v>
      </c>
      <c r="B1096" s="142" t="s">
        <v>138</v>
      </c>
      <c r="C1096" s="119" t="s">
        <v>6219</v>
      </c>
      <c r="D1096" s="131">
        <v>5700321829</v>
      </c>
      <c r="E1096" s="131" t="str">
        <f t="shared" si="53"/>
        <v>SIM</v>
      </c>
      <c r="F1096" s="131" t="str">
        <f t="shared" si="54"/>
        <v>SIM</v>
      </c>
      <c r="G1096" s="132">
        <v>42264</v>
      </c>
      <c r="H1096" s="119" t="s">
        <v>8374</v>
      </c>
      <c r="I1096" s="119" t="s">
        <v>62</v>
      </c>
      <c r="J1096" s="119">
        <v>192</v>
      </c>
      <c r="K1096" s="119">
        <v>432</v>
      </c>
      <c r="L1096" s="119">
        <v>4</v>
      </c>
      <c r="M1096" s="119">
        <v>4</v>
      </c>
      <c r="N1096" s="119">
        <v>24</v>
      </c>
      <c r="O1096" s="119" t="s">
        <v>43</v>
      </c>
      <c r="P1096" s="119" t="s">
        <v>43</v>
      </c>
      <c r="Q1096" s="133" t="s">
        <v>43</v>
      </c>
      <c r="R1096" s="134" t="s">
        <v>18</v>
      </c>
      <c r="S1096" s="134" t="s">
        <v>8851</v>
      </c>
      <c r="T1096" s="134" t="s">
        <v>63</v>
      </c>
      <c r="U1096" s="119">
        <v>11</v>
      </c>
      <c r="V1096" s="134" t="s">
        <v>4684</v>
      </c>
      <c r="W1096" s="135" t="s">
        <v>6419</v>
      </c>
      <c r="X1096" s="136" t="str">
        <f t="shared" si="55"/>
        <v>11176CIBZT</v>
      </c>
      <c r="Y1096" s="205" t="s">
        <v>6420</v>
      </c>
      <c r="Z1096" s="119" t="s">
        <v>497</v>
      </c>
      <c r="AA1096" s="119" t="s">
        <v>498</v>
      </c>
      <c r="AB1096" s="131" t="s">
        <v>6421</v>
      </c>
      <c r="AC1096" s="119" t="s">
        <v>87</v>
      </c>
      <c r="AD1096" s="119" t="s">
        <v>42</v>
      </c>
      <c r="AE1096" s="119" t="s">
        <v>500</v>
      </c>
      <c r="AF1096" s="119" t="s">
        <v>501</v>
      </c>
      <c r="AG1096" s="119" t="s">
        <v>1170</v>
      </c>
      <c r="AH1096" s="119"/>
      <c r="AI1096" s="138" t="s">
        <v>1788</v>
      </c>
      <c r="AJ1096" s="133" t="s">
        <v>124</v>
      </c>
      <c r="AK1096" s="133" t="s">
        <v>123</v>
      </c>
      <c r="AL1096" s="133"/>
      <c r="AM1096" s="133"/>
      <c r="AN1096" s="133" t="s">
        <v>42</v>
      </c>
      <c r="AO1096" s="133" t="s">
        <v>42</v>
      </c>
      <c r="AP1096" s="133" t="s">
        <v>70</v>
      </c>
      <c r="AQ1096" s="133" t="s">
        <v>71</v>
      </c>
      <c r="AR1096" s="137"/>
      <c r="AS1096" s="137"/>
      <c r="AT1096" s="137"/>
      <c r="AU1096" s="133">
        <v>1002273517</v>
      </c>
      <c r="AV1096" s="133" t="s">
        <v>8251</v>
      </c>
      <c r="AW1096" s="133"/>
      <c r="AX1096" s="138"/>
      <c r="AY1096" s="138"/>
      <c r="AZ1096" s="138"/>
      <c r="BA1096" s="138"/>
      <c r="BB1096" s="138"/>
      <c r="BC1096" s="300">
        <v>1440084644</v>
      </c>
      <c r="BD1096" s="300" t="s">
        <v>9922</v>
      </c>
      <c r="BE1096" s="138"/>
    </row>
    <row r="1097" spans="1:57" s="140" customFormat="1" ht="12" customHeight="1">
      <c r="A1097" s="119">
        <v>2015</v>
      </c>
      <c r="B1097" s="142" t="s">
        <v>138</v>
      </c>
      <c r="C1097" s="119" t="s">
        <v>6219</v>
      </c>
      <c r="D1097" s="131">
        <v>5700280262</v>
      </c>
      <c r="E1097" s="131" t="str">
        <f t="shared" si="53"/>
        <v>SIM</v>
      </c>
      <c r="F1097" s="131" t="str">
        <f t="shared" si="54"/>
        <v>SIM</v>
      </c>
      <c r="G1097" s="132">
        <v>42062</v>
      </c>
      <c r="H1097" s="119" t="s">
        <v>8374</v>
      </c>
      <c r="I1097" s="119" t="s">
        <v>45</v>
      </c>
      <c r="J1097" s="119">
        <v>192</v>
      </c>
      <c r="K1097" s="119">
        <v>432</v>
      </c>
      <c r="L1097" s="119">
        <v>4</v>
      </c>
      <c r="M1097" s="119">
        <v>0</v>
      </c>
      <c r="N1097" s="119">
        <v>24</v>
      </c>
      <c r="O1097" s="119" t="s">
        <v>46</v>
      </c>
      <c r="P1097" s="119" t="s">
        <v>46</v>
      </c>
      <c r="Q1097" s="133" t="s">
        <v>43</v>
      </c>
      <c r="R1097" s="134" t="s">
        <v>18</v>
      </c>
      <c r="S1097" s="134" t="s">
        <v>8851</v>
      </c>
      <c r="T1097" s="134" t="s">
        <v>63</v>
      </c>
      <c r="U1097" s="119">
        <v>11</v>
      </c>
      <c r="V1097" s="134" t="s">
        <v>4216</v>
      </c>
      <c r="W1097" s="135" t="s">
        <v>6714</v>
      </c>
      <c r="X1097" s="136" t="str">
        <f t="shared" si="55"/>
        <v>11370JICBG</v>
      </c>
      <c r="Y1097" s="137" t="s">
        <v>6715</v>
      </c>
      <c r="Z1097" s="119" t="s">
        <v>116</v>
      </c>
      <c r="AA1097" s="119" t="s">
        <v>117</v>
      </c>
      <c r="AB1097" s="131" t="s">
        <v>6716</v>
      </c>
      <c r="AC1097" s="119" t="s">
        <v>87</v>
      </c>
      <c r="AD1097" s="119" t="s">
        <v>339</v>
      </c>
      <c r="AE1097" s="119" t="s">
        <v>254</v>
      </c>
      <c r="AF1097" s="119" t="s">
        <v>120</v>
      </c>
      <c r="AG1097" s="119" t="s">
        <v>6717</v>
      </c>
      <c r="AH1097" s="119"/>
      <c r="AI1097" s="119" t="s">
        <v>4095</v>
      </c>
      <c r="AJ1097" s="133" t="s">
        <v>123</v>
      </c>
      <c r="AK1097" s="133" t="s">
        <v>124</v>
      </c>
      <c r="AL1097" s="133"/>
      <c r="AM1097" s="133"/>
      <c r="AN1097" s="133" t="s">
        <v>42</v>
      </c>
      <c r="AO1097" s="133" t="s">
        <v>42</v>
      </c>
      <c r="AP1097" s="133" t="s">
        <v>202</v>
      </c>
      <c r="AQ1097" s="133" t="s">
        <v>126</v>
      </c>
      <c r="AR1097" s="137"/>
      <c r="AS1097" s="137"/>
      <c r="AT1097" s="137" t="s">
        <v>1376</v>
      </c>
      <c r="AU1097" s="133">
        <v>1002201290</v>
      </c>
      <c r="AV1097" s="133" t="s">
        <v>8273</v>
      </c>
      <c r="AW1097" s="133"/>
      <c r="AX1097" s="138"/>
      <c r="AY1097" s="138"/>
      <c r="AZ1097" s="138"/>
      <c r="BA1097" s="138"/>
      <c r="BB1097" s="138"/>
      <c r="BC1097" s="300">
        <v>1440084644</v>
      </c>
      <c r="BD1097" s="300" t="s">
        <v>9923</v>
      </c>
      <c r="BE1097" s="138"/>
    </row>
    <row r="1098" spans="1:57" s="140" customFormat="1" ht="12" customHeight="1">
      <c r="A1098" s="119">
        <v>2015</v>
      </c>
      <c r="B1098" s="142" t="s">
        <v>138</v>
      </c>
      <c r="C1098" s="119" t="s">
        <v>6219</v>
      </c>
      <c r="D1098" s="131">
        <v>5700283427</v>
      </c>
      <c r="E1098" s="131" t="str">
        <f t="shared" si="53"/>
        <v>SIM</v>
      </c>
      <c r="F1098" s="131" t="str">
        <f t="shared" si="54"/>
        <v>SIM</v>
      </c>
      <c r="G1098" s="132">
        <v>42108</v>
      </c>
      <c r="H1098" s="119" t="s">
        <v>8374</v>
      </c>
      <c r="I1098" s="119" t="s">
        <v>45</v>
      </c>
      <c r="J1098" s="119">
        <v>192</v>
      </c>
      <c r="K1098" s="119">
        <v>432</v>
      </c>
      <c r="L1098" s="119">
        <v>4</v>
      </c>
      <c r="M1098" s="119">
        <v>0</v>
      </c>
      <c r="N1098" s="119">
        <v>24</v>
      </c>
      <c r="O1098" s="119" t="s">
        <v>46</v>
      </c>
      <c r="P1098" s="119" t="s">
        <v>46</v>
      </c>
      <c r="Q1098" s="133" t="s">
        <v>43</v>
      </c>
      <c r="R1098" s="134" t="s">
        <v>18</v>
      </c>
      <c r="S1098" s="134" t="s">
        <v>8851</v>
      </c>
      <c r="T1098" s="134" t="s">
        <v>63</v>
      </c>
      <c r="U1098" s="119">
        <v>11</v>
      </c>
      <c r="V1098" s="134" t="s">
        <v>4637</v>
      </c>
      <c r="W1098" s="135" t="s">
        <v>6348</v>
      </c>
      <c r="X1098" s="136" t="str">
        <f t="shared" si="55"/>
        <v>11051PRCBY</v>
      </c>
      <c r="Y1098" s="167" t="s">
        <v>8913</v>
      </c>
      <c r="Z1098" s="119" t="s">
        <v>921</v>
      </c>
      <c r="AA1098" s="119" t="s">
        <v>931</v>
      </c>
      <c r="AB1098" s="131" t="s">
        <v>6349</v>
      </c>
      <c r="AC1098" s="119" t="s">
        <v>348</v>
      </c>
      <c r="AD1098" s="119" t="s">
        <v>933</v>
      </c>
      <c r="AE1098" s="119" t="s">
        <v>925</v>
      </c>
      <c r="AF1098" s="119" t="s">
        <v>350</v>
      </c>
      <c r="AG1098" s="119" t="s">
        <v>351</v>
      </c>
      <c r="AH1098" s="119"/>
      <c r="AI1098" s="119" t="s">
        <v>3683</v>
      </c>
      <c r="AJ1098" s="133" t="s">
        <v>124</v>
      </c>
      <c r="AK1098" s="133" t="s">
        <v>123</v>
      </c>
      <c r="AL1098" s="133"/>
      <c r="AM1098" s="133"/>
      <c r="AN1098" s="133" t="s">
        <v>42</v>
      </c>
      <c r="AO1098" s="133" t="s">
        <v>42</v>
      </c>
      <c r="AP1098" s="133" t="s">
        <v>183</v>
      </c>
      <c r="AQ1098" s="133" t="s">
        <v>71</v>
      </c>
      <c r="AR1098" s="137"/>
      <c r="AS1098" s="137"/>
      <c r="AT1098" s="137"/>
      <c r="AU1098" s="133">
        <v>1003664137</v>
      </c>
      <c r="AV1098" s="133" t="s">
        <v>8244</v>
      </c>
      <c r="AW1098" s="133"/>
      <c r="AX1098" s="138"/>
      <c r="AY1098" s="138"/>
      <c r="AZ1098" s="138"/>
      <c r="BA1098" s="138"/>
      <c r="BB1098" s="138"/>
      <c r="BC1098" s="300">
        <v>1440084644</v>
      </c>
      <c r="BD1098" s="300" t="s">
        <v>9924</v>
      </c>
      <c r="BE1098" s="138"/>
    </row>
    <row r="1099" spans="1:57" s="140" customFormat="1" ht="12" customHeight="1">
      <c r="A1099" s="119">
        <v>2015</v>
      </c>
      <c r="B1099" s="142" t="s">
        <v>138</v>
      </c>
      <c r="C1099" s="119" t="s">
        <v>6219</v>
      </c>
      <c r="D1099" s="131">
        <v>5700282717</v>
      </c>
      <c r="E1099" s="131" t="str">
        <f t="shared" si="53"/>
        <v>SIM</v>
      </c>
      <c r="F1099" s="131" t="str">
        <f t="shared" si="54"/>
        <v>SIM</v>
      </c>
      <c r="G1099" s="132">
        <v>42170</v>
      </c>
      <c r="H1099" s="119" t="s">
        <v>8374</v>
      </c>
      <c r="I1099" s="119" t="s">
        <v>45</v>
      </c>
      <c r="J1099" s="119">
        <v>192</v>
      </c>
      <c r="K1099" s="119">
        <f>432+72</f>
        <v>504</v>
      </c>
      <c r="L1099" s="119">
        <v>4</v>
      </c>
      <c r="M1099" s="119">
        <v>0</v>
      </c>
      <c r="N1099" s="119">
        <v>24</v>
      </c>
      <c r="O1099" s="119" t="s">
        <v>46</v>
      </c>
      <c r="P1099" s="119" t="s">
        <v>46</v>
      </c>
      <c r="Q1099" s="133" t="s">
        <v>43</v>
      </c>
      <c r="R1099" s="134" t="s">
        <v>18</v>
      </c>
      <c r="S1099" s="134" t="s">
        <v>8851</v>
      </c>
      <c r="T1099" s="134" t="s">
        <v>63</v>
      </c>
      <c r="U1099" s="119">
        <v>11</v>
      </c>
      <c r="V1099" s="134" t="s">
        <v>6373</v>
      </c>
      <c r="W1099" s="135" t="s">
        <v>6381</v>
      </c>
      <c r="X1099" s="136" t="str">
        <f t="shared" si="55"/>
        <v>11130JLCBZ</v>
      </c>
      <c r="Y1099" s="137" t="s">
        <v>6382</v>
      </c>
      <c r="Z1099" s="119" t="s">
        <v>6376</v>
      </c>
      <c r="AA1099" s="119" t="s">
        <v>6377</v>
      </c>
      <c r="AB1099" s="131" t="s">
        <v>6383</v>
      </c>
      <c r="AC1099" s="119" t="s">
        <v>348</v>
      </c>
      <c r="AD1099" s="119" t="s">
        <v>42</v>
      </c>
      <c r="AE1099" s="119" t="s">
        <v>6379</v>
      </c>
      <c r="AF1099" s="119" t="s">
        <v>437</v>
      </c>
      <c r="AG1099" s="119" t="s">
        <v>438</v>
      </c>
      <c r="AH1099" s="119"/>
      <c r="AI1099" s="119" t="s">
        <v>1289</v>
      </c>
      <c r="AJ1099" s="133" t="s">
        <v>124</v>
      </c>
      <c r="AK1099" s="133" t="s">
        <v>123</v>
      </c>
      <c r="AL1099" s="133"/>
      <c r="AM1099" s="133"/>
      <c r="AN1099" s="133" t="s">
        <v>42</v>
      </c>
      <c r="AO1099" s="133" t="s">
        <v>42</v>
      </c>
      <c r="AP1099" s="133" t="s">
        <v>183</v>
      </c>
      <c r="AQ1099" s="133" t="s">
        <v>71</v>
      </c>
      <c r="AR1099" s="137"/>
      <c r="AS1099" s="137"/>
      <c r="AT1099" s="137"/>
      <c r="AU1099" s="133">
        <v>1002203713</v>
      </c>
      <c r="AV1099" s="133" t="s">
        <v>8246</v>
      </c>
      <c r="AW1099" s="133"/>
      <c r="AX1099" s="138"/>
      <c r="AY1099" s="138"/>
      <c r="AZ1099" s="138"/>
      <c r="BA1099" s="138"/>
      <c r="BB1099" s="138"/>
      <c r="BC1099" s="300">
        <v>1440084644</v>
      </c>
      <c r="BD1099" s="300" t="s">
        <v>9925</v>
      </c>
      <c r="BE1099" s="138"/>
    </row>
    <row r="1100" spans="1:57" s="140" customFormat="1" ht="12" customHeight="1">
      <c r="A1100" s="119">
        <v>2015</v>
      </c>
      <c r="B1100" s="142" t="s">
        <v>138</v>
      </c>
      <c r="C1100" s="119" t="s">
        <v>6219</v>
      </c>
      <c r="D1100" s="131" t="s">
        <v>6996</v>
      </c>
      <c r="E1100" s="131" t="str">
        <f t="shared" si="53"/>
        <v>SIM</v>
      </c>
      <c r="F1100" s="131" t="str">
        <f t="shared" si="54"/>
        <v>SIM</v>
      </c>
      <c r="G1100" s="132">
        <v>42144</v>
      </c>
      <c r="H1100" s="119" t="s">
        <v>44</v>
      </c>
      <c r="I1100" s="119" t="s">
        <v>62</v>
      </c>
      <c r="J1100" s="119">
        <v>192</v>
      </c>
      <c r="K1100" s="119">
        <v>432</v>
      </c>
      <c r="L1100" s="119">
        <v>4</v>
      </c>
      <c r="M1100" s="119">
        <v>4</v>
      </c>
      <c r="N1100" s="119">
        <v>32</v>
      </c>
      <c r="O1100" s="119" t="s">
        <v>43</v>
      </c>
      <c r="P1100" s="119" t="s">
        <v>43</v>
      </c>
      <c r="Q1100" s="133" t="s">
        <v>43</v>
      </c>
      <c r="R1100" s="134" t="s">
        <v>18</v>
      </c>
      <c r="S1100" s="134" t="s">
        <v>8851</v>
      </c>
      <c r="T1100" s="134" t="s">
        <v>63</v>
      </c>
      <c r="U1100" s="119">
        <v>11</v>
      </c>
      <c r="V1100" s="134">
        <v>11892</v>
      </c>
      <c r="W1100" s="103" t="s">
        <v>6997</v>
      </c>
      <c r="X1100" s="136" t="str">
        <f t="shared" si="55"/>
        <v>11892MQCRH</v>
      </c>
      <c r="Y1100" s="137" t="s">
        <v>6998</v>
      </c>
      <c r="Z1100" s="119" t="s">
        <v>1930</v>
      </c>
      <c r="AA1100" s="119" t="s">
        <v>1268</v>
      </c>
      <c r="AB1100" s="131" t="s">
        <v>6999</v>
      </c>
      <c r="AC1100" s="119" t="s">
        <v>87</v>
      </c>
      <c r="AD1100" s="119" t="s">
        <v>42</v>
      </c>
      <c r="AE1100" s="119" t="s">
        <v>1932</v>
      </c>
      <c r="AF1100" s="119" t="s">
        <v>1933</v>
      </c>
      <c r="AG1100" s="119" t="s">
        <v>1934</v>
      </c>
      <c r="AH1100" s="119"/>
      <c r="AI1100" s="138" t="s">
        <v>3953</v>
      </c>
      <c r="AJ1100" s="133" t="s">
        <v>124</v>
      </c>
      <c r="AK1100" s="133" t="s">
        <v>123</v>
      </c>
      <c r="AL1100" s="133"/>
      <c r="AM1100" s="133"/>
      <c r="AN1100" s="133" t="s">
        <v>42</v>
      </c>
      <c r="AO1100" s="133" t="s">
        <v>42</v>
      </c>
      <c r="AP1100" s="133" t="s">
        <v>70</v>
      </c>
      <c r="AQ1100" s="133" t="s">
        <v>126</v>
      </c>
      <c r="AR1100" s="137"/>
      <c r="AS1100" s="137"/>
      <c r="AT1100" s="137"/>
      <c r="AU1100" s="133">
        <v>1002033265</v>
      </c>
      <c r="AV1100" s="133" t="s">
        <v>8287</v>
      </c>
      <c r="AW1100" s="133" t="s">
        <v>8287</v>
      </c>
      <c r="AX1100" s="138" t="s">
        <v>8179</v>
      </c>
      <c r="AY1100" s="138"/>
      <c r="AZ1100" s="138"/>
      <c r="BA1100" s="138"/>
      <c r="BB1100" s="138"/>
      <c r="BC1100" s="300">
        <v>2026063379</v>
      </c>
      <c r="BD1100" s="300" t="s">
        <v>9926</v>
      </c>
      <c r="BE1100" s="138"/>
    </row>
    <row r="1101" spans="1:57" s="140" customFormat="1" ht="12" customHeight="1">
      <c r="A1101" s="119">
        <v>2015</v>
      </c>
      <c r="B1101" s="142" t="s">
        <v>138</v>
      </c>
      <c r="C1101" s="119" t="s">
        <v>6219</v>
      </c>
      <c r="D1101" s="131" t="s">
        <v>7000</v>
      </c>
      <c r="E1101" s="131" t="str">
        <f t="shared" si="53"/>
        <v>SIM</v>
      </c>
      <c r="F1101" s="131" t="str">
        <f t="shared" si="54"/>
        <v>SIM</v>
      </c>
      <c r="G1101" s="132">
        <v>42073</v>
      </c>
      <c r="H1101" s="119" t="s">
        <v>44</v>
      </c>
      <c r="I1101" s="119" t="s">
        <v>62</v>
      </c>
      <c r="J1101" s="119">
        <v>192</v>
      </c>
      <c r="K1101" s="119">
        <v>432</v>
      </c>
      <c r="L1101" s="119">
        <v>4</v>
      </c>
      <c r="M1101" s="119">
        <v>4</v>
      </c>
      <c r="N1101" s="119">
        <v>32</v>
      </c>
      <c r="O1101" s="119" t="s">
        <v>43</v>
      </c>
      <c r="P1101" s="119" t="s">
        <v>43</v>
      </c>
      <c r="Q1101" s="133" t="s">
        <v>43</v>
      </c>
      <c r="R1101" s="134" t="s">
        <v>18</v>
      </c>
      <c r="S1101" s="134" t="s">
        <v>8851</v>
      </c>
      <c r="T1101" s="134" t="s">
        <v>63</v>
      </c>
      <c r="U1101" s="119">
        <v>11</v>
      </c>
      <c r="V1101" s="134" t="s">
        <v>4387</v>
      </c>
      <c r="W1101" s="135" t="s">
        <v>7001</v>
      </c>
      <c r="X1101" s="136" t="str">
        <f t="shared" si="55"/>
        <v>11892MQCRI</v>
      </c>
      <c r="Y1101" s="137" t="s">
        <v>7002</v>
      </c>
      <c r="Z1101" s="119" t="s">
        <v>1930</v>
      </c>
      <c r="AA1101" s="119" t="s">
        <v>1268</v>
      </c>
      <c r="AB1101" s="131" t="s">
        <v>7003</v>
      </c>
      <c r="AC1101" s="119" t="s">
        <v>87</v>
      </c>
      <c r="AD1101" s="119" t="s">
        <v>42</v>
      </c>
      <c r="AE1101" s="119" t="s">
        <v>1932</v>
      </c>
      <c r="AF1101" s="119" t="s">
        <v>1933</v>
      </c>
      <c r="AG1101" s="119" t="s">
        <v>1934</v>
      </c>
      <c r="AH1101" s="119"/>
      <c r="AI1101" s="119" t="s">
        <v>3953</v>
      </c>
      <c r="AJ1101" s="133" t="s">
        <v>124</v>
      </c>
      <c r="AK1101" s="133" t="s">
        <v>123</v>
      </c>
      <c r="AL1101" s="133"/>
      <c r="AM1101" s="133"/>
      <c r="AN1101" s="133" t="s">
        <v>42</v>
      </c>
      <c r="AO1101" s="133" t="s">
        <v>42</v>
      </c>
      <c r="AP1101" s="133" t="s">
        <v>70</v>
      </c>
      <c r="AQ1101" s="133" t="s">
        <v>71</v>
      </c>
      <c r="AR1101" s="137"/>
      <c r="AS1101" s="137"/>
      <c r="AT1101" s="137"/>
      <c r="AU1101" s="133">
        <v>1002032617</v>
      </c>
      <c r="AV1101" s="133" t="s">
        <v>8287</v>
      </c>
      <c r="AW1101" s="133" t="s">
        <v>8287</v>
      </c>
      <c r="AX1101" s="138" t="s">
        <v>8179</v>
      </c>
      <c r="AY1101" s="138"/>
      <c r="AZ1101" s="138"/>
      <c r="BA1101" s="138"/>
      <c r="BB1101" s="138"/>
      <c r="BC1101" s="300">
        <v>2026063379</v>
      </c>
      <c r="BD1101" s="300" t="s">
        <v>9927</v>
      </c>
      <c r="BE1101" s="138"/>
    </row>
    <row r="1102" spans="1:57" s="140" customFormat="1" ht="12" customHeight="1">
      <c r="A1102" s="119">
        <v>2015</v>
      </c>
      <c r="B1102" s="142" t="s">
        <v>138</v>
      </c>
      <c r="C1102" s="119" t="s">
        <v>6219</v>
      </c>
      <c r="D1102" s="131" t="s">
        <v>7004</v>
      </c>
      <c r="E1102" s="131" t="str">
        <f t="shared" si="53"/>
        <v>SIM</v>
      </c>
      <c r="F1102" s="131" t="str">
        <f t="shared" si="54"/>
        <v>SIM</v>
      </c>
      <c r="G1102" s="132">
        <v>42080</v>
      </c>
      <c r="H1102" s="119" t="s">
        <v>44</v>
      </c>
      <c r="I1102" s="119" t="s">
        <v>62</v>
      </c>
      <c r="J1102" s="119">
        <v>192</v>
      </c>
      <c r="K1102" s="119">
        <v>432</v>
      </c>
      <c r="L1102" s="119">
        <v>4</v>
      </c>
      <c r="M1102" s="119">
        <v>4</v>
      </c>
      <c r="N1102" s="119">
        <v>32</v>
      </c>
      <c r="O1102" s="119" t="s">
        <v>43</v>
      </c>
      <c r="P1102" s="119" t="s">
        <v>43</v>
      </c>
      <c r="Q1102" s="133" t="s">
        <v>43</v>
      </c>
      <c r="R1102" s="134" t="s">
        <v>18</v>
      </c>
      <c r="S1102" s="134" t="s">
        <v>8851</v>
      </c>
      <c r="T1102" s="134" t="s">
        <v>63</v>
      </c>
      <c r="U1102" s="119">
        <v>11</v>
      </c>
      <c r="V1102" s="134" t="s">
        <v>4387</v>
      </c>
      <c r="W1102" s="135" t="s">
        <v>7005</v>
      </c>
      <c r="X1102" s="136" t="str">
        <f t="shared" si="55"/>
        <v>11892MQCRL</v>
      </c>
      <c r="Y1102" s="137" t="s">
        <v>7006</v>
      </c>
      <c r="Z1102" s="119" t="s">
        <v>1930</v>
      </c>
      <c r="AA1102" s="119" t="s">
        <v>1268</v>
      </c>
      <c r="AB1102" s="131" t="s">
        <v>7007</v>
      </c>
      <c r="AC1102" s="119" t="s">
        <v>87</v>
      </c>
      <c r="AD1102" s="119" t="s">
        <v>42</v>
      </c>
      <c r="AE1102" s="119" t="s">
        <v>1932</v>
      </c>
      <c r="AF1102" s="119" t="s">
        <v>1933</v>
      </c>
      <c r="AG1102" s="119" t="s">
        <v>1934</v>
      </c>
      <c r="AH1102" s="119"/>
      <c r="AI1102" s="119" t="s">
        <v>3953</v>
      </c>
      <c r="AJ1102" s="133" t="s">
        <v>124</v>
      </c>
      <c r="AK1102" s="133" t="s">
        <v>123</v>
      </c>
      <c r="AL1102" s="133"/>
      <c r="AM1102" s="133"/>
      <c r="AN1102" s="133" t="s">
        <v>42</v>
      </c>
      <c r="AO1102" s="133" t="s">
        <v>42</v>
      </c>
      <c r="AP1102" s="133" t="s">
        <v>70</v>
      </c>
      <c r="AQ1102" s="133" t="s">
        <v>71</v>
      </c>
      <c r="AR1102" s="137"/>
      <c r="AS1102" s="137"/>
      <c r="AT1102" s="137"/>
      <c r="AU1102" s="133">
        <v>1002032684</v>
      </c>
      <c r="AV1102" s="133" t="s">
        <v>8287</v>
      </c>
      <c r="AW1102" s="133" t="s">
        <v>8287</v>
      </c>
      <c r="AX1102" s="138" t="s">
        <v>8179</v>
      </c>
      <c r="AY1102" s="138"/>
      <c r="AZ1102" s="138"/>
      <c r="BA1102" s="138"/>
      <c r="BB1102" s="138"/>
      <c r="BC1102" s="300">
        <v>2026063379</v>
      </c>
      <c r="BD1102" s="300" t="s">
        <v>9928</v>
      </c>
      <c r="BE1102" s="138"/>
    </row>
    <row r="1103" spans="1:57" s="140" customFormat="1" ht="12" customHeight="1">
      <c r="A1103" s="119">
        <v>2015</v>
      </c>
      <c r="B1103" s="142" t="s">
        <v>138</v>
      </c>
      <c r="C1103" s="119" t="s">
        <v>6219</v>
      </c>
      <c r="D1103" s="131">
        <v>5700285562</v>
      </c>
      <c r="E1103" s="131" t="str">
        <f t="shared" si="53"/>
        <v>SIM</v>
      </c>
      <c r="F1103" s="131" t="str">
        <f t="shared" si="54"/>
        <v>SIM</v>
      </c>
      <c r="G1103" s="132">
        <v>42073</v>
      </c>
      <c r="H1103" s="119" t="s">
        <v>87</v>
      </c>
      <c r="I1103" s="119" t="s">
        <v>45</v>
      </c>
      <c r="J1103" s="119">
        <v>192</v>
      </c>
      <c r="K1103" s="119">
        <v>448</v>
      </c>
      <c r="L1103" s="119">
        <v>8</v>
      </c>
      <c r="M1103" s="119">
        <v>8</v>
      </c>
      <c r="N1103" s="119">
        <v>16</v>
      </c>
      <c r="O1103" s="119" t="s">
        <v>46</v>
      </c>
      <c r="P1103" s="119" t="s">
        <v>46</v>
      </c>
      <c r="Q1103" s="133" t="s">
        <v>43</v>
      </c>
      <c r="R1103" s="134" t="s">
        <v>18</v>
      </c>
      <c r="S1103" s="134" t="s">
        <v>8851</v>
      </c>
      <c r="T1103" s="134" t="s">
        <v>63</v>
      </c>
      <c r="U1103" s="119">
        <v>19</v>
      </c>
      <c r="V1103" s="134" t="s">
        <v>6307</v>
      </c>
      <c r="W1103" s="135" t="s">
        <v>6308</v>
      </c>
      <c r="X1103" s="136" t="str">
        <f t="shared" si="55"/>
        <v>11006BSDEI</v>
      </c>
      <c r="Y1103" s="137" t="s">
        <v>6309</v>
      </c>
      <c r="Z1103" s="119" t="s">
        <v>3634</v>
      </c>
      <c r="AA1103" s="119" t="s">
        <v>181</v>
      </c>
      <c r="AB1103" s="131" t="s">
        <v>6310</v>
      </c>
      <c r="AC1103" s="119" t="s">
        <v>87</v>
      </c>
      <c r="AD1103" s="119" t="s">
        <v>3636</v>
      </c>
      <c r="AE1103" s="119" t="s">
        <v>88</v>
      </c>
      <c r="AF1103" s="119" t="s">
        <v>89</v>
      </c>
      <c r="AG1103" s="119" t="s">
        <v>90</v>
      </c>
      <c r="AH1103" s="119"/>
      <c r="AI1103" s="119" t="s">
        <v>1030</v>
      </c>
      <c r="AJ1103" s="133" t="s">
        <v>58</v>
      </c>
      <c r="AK1103" s="133" t="s">
        <v>57</v>
      </c>
      <c r="AL1103" s="133"/>
      <c r="AM1103" s="133"/>
      <c r="AN1103" s="133" t="s">
        <v>42</v>
      </c>
      <c r="AO1103" s="133" t="s">
        <v>42</v>
      </c>
      <c r="AP1103" s="133" t="s">
        <v>1125</v>
      </c>
      <c r="AQ1103" s="133" t="s">
        <v>126</v>
      </c>
      <c r="AR1103" s="137"/>
      <c r="AS1103" s="137"/>
      <c r="AT1103" s="137"/>
      <c r="AU1103" s="133">
        <v>1002099452</v>
      </c>
      <c r="AV1103" s="133" t="s">
        <v>6311</v>
      </c>
      <c r="AW1103" s="133" t="s">
        <v>6312</v>
      </c>
      <c r="AX1103" s="138"/>
      <c r="AY1103" s="138"/>
      <c r="AZ1103" s="138"/>
      <c r="BA1103" s="138"/>
      <c r="BB1103" s="138"/>
      <c r="BC1103" s="300">
        <v>1892063257</v>
      </c>
      <c r="BD1103" s="300" t="s">
        <v>9929</v>
      </c>
      <c r="BE1103" s="138"/>
    </row>
    <row r="1104" spans="1:57" s="140" customFormat="1" ht="12" customHeight="1">
      <c r="A1104" s="119">
        <v>2015</v>
      </c>
      <c r="B1104" s="142" t="s">
        <v>138</v>
      </c>
      <c r="C1104" s="119" t="s">
        <v>6219</v>
      </c>
      <c r="D1104" s="131">
        <v>5700282729</v>
      </c>
      <c r="E1104" s="131" t="str">
        <f t="shared" si="53"/>
        <v>SIM</v>
      </c>
      <c r="F1104" s="131" t="str">
        <f t="shared" si="54"/>
        <v>SIM</v>
      </c>
      <c r="G1104" s="132">
        <v>42200</v>
      </c>
      <c r="H1104" s="119" t="s">
        <v>8374</v>
      </c>
      <c r="I1104" s="119" t="s">
        <v>62</v>
      </c>
      <c r="J1104" s="119">
        <v>192</v>
      </c>
      <c r="K1104" s="119">
        <v>432</v>
      </c>
      <c r="L1104" s="119">
        <v>4</v>
      </c>
      <c r="M1104" s="119">
        <v>0</v>
      </c>
      <c r="N1104" s="119">
        <v>24</v>
      </c>
      <c r="O1104" s="119" t="s">
        <v>46</v>
      </c>
      <c r="P1104" s="119" t="s">
        <v>46</v>
      </c>
      <c r="Q1104" s="133" t="s">
        <v>43</v>
      </c>
      <c r="R1104" s="134" t="s">
        <v>18</v>
      </c>
      <c r="S1104" s="134" t="s">
        <v>8851</v>
      </c>
      <c r="T1104" s="134" t="s">
        <v>47</v>
      </c>
      <c r="U1104" s="119">
        <v>11</v>
      </c>
      <c r="V1104" s="134" t="s">
        <v>3926</v>
      </c>
      <c r="W1104" s="135" t="s">
        <v>6303</v>
      </c>
      <c r="X1104" s="136" t="str">
        <f t="shared" si="55"/>
        <v>11000MMDEK</v>
      </c>
      <c r="Y1104" s="137" t="s">
        <v>6304</v>
      </c>
      <c r="Z1104" s="119" t="s">
        <v>346</v>
      </c>
      <c r="AA1104" s="119" t="s">
        <v>4008</v>
      </c>
      <c r="AB1104" s="131" t="s">
        <v>6305</v>
      </c>
      <c r="AC1104" s="119" t="s">
        <v>87</v>
      </c>
      <c r="AD1104" s="119" t="s">
        <v>42</v>
      </c>
      <c r="AE1104" s="119" t="s">
        <v>4010</v>
      </c>
      <c r="AF1104" s="119" t="s">
        <v>2075</v>
      </c>
      <c r="AG1104" s="119" t="s">
        <v>2076</v>
      </c>
      <c r="AH1104" s="142"/>
      <c r="AI1104" s="119" t="s">
        <v>3993</v>
      </c>
      <c r="AJ1104" s="133" t="s">
        <v>123</v>
      </c>
      <c r="AK1104" s="133" t="s">
        <v>124</v>
      </c>
      <c r="AL1104" s="133"/>
      <c r="AM1104" s="133"/>
      <c r="AN1104" s="133" t="s">
        <v>42</v>
      </c>
      <c r="AO1104" s="133" t="s">
        <v>42</v>
      </c>
      <c r="AP1104" s="133" t="s">
        <v>183</v>
      </c>
      <c r="AQ1104" s="133" t="s">
        <v>71</v>
      </c>
      <c r="AR1104" s="137"/>
      <c r="AS1104" s="137"/>
      <c r="AT1104" s="137"/>
      <c r="AU1104" s="133">
        <v>1002233361</v>
      </c>
      <c r="AV1104" s="133" t="s">
        <v>6306</v>
      </c>
      <c r="AW1104" s="133">
        <v>-46780204</v>
      </c>
      <c r="AX1104" s="138"/>
      <c r="AY1104" s="138"/>
      <c r="AZ1104" s="138"/>
      <c r="BA1104" s="138"/>
      <c r="BB1104" s="138"/>
      <c r="BC1104" s="300">
        <v>1440084644</v>
      </c>
      <c r="BD1104" s="300" t="s">
        <v>9930</v>
      </c>
      <c r="BE1104" s="138"/>
    </row>
    <row r="1105" spans="1:57" s="140" customFormat="1" ht="12" customHeight="1">
      <c r="A1105" s="119">
        <v>2015</v>
      </c>
      <c r="B1105" s="142" t="s">
        <v>138</v>
      </c>
      <c r="C1105" s="119" t="s">
        <v>6219</v>
      </c>
      <c r="D1105" s="131">
        <v>5700283402</v>
      </c>
      <c r="E1105" s="131" t="str">
        <f t="shared" si="53"/>
        <v>SIM</v>
      </c>
      <c r="F1105" s="131" t="str">
        <f t="shared" si="54"/>
        <v>SIM</v>
      </c>
      <c r="G1105" s="132">
        <v>42214</v>
      </c>
      <c r="H1105" s="119" t="s">
        <v>8374</v>
      </c>
      <c r="I1105" s="119" t="s">
        <v>45</v>
      </c>
      <c r="J1105" s="119">
        <v>192</v>
      </c>
      <c r="K1105" s="119">
        <v>432</v>
      </c>
      <c r="L1105" s="119">
        <v>4</v>
      </c>
      <c r="M1105" s="119">
        <v>4</v>
      </c>
      <c r="N1105" s="119">
        <v>24</v>
      </c>
      <c r="O1105" s="119" t="s">
        <v>43</v>
      </c>
      <c r="P1105" s="119" t="s">
        <v>43</v>
      </c>
      <c r="Q1105" s="133" t="s">
        <v>43</v>
      </c>
      <c r="R1105" s="134" t="s">
        <v>18</v>
      </c>
      <c r="S1105" s="134" t="s">
        <v>8851</v>
      </c>
      <c r="T1105" s="134" t="s">
        <v>63</v>
      </c>
      <c r="U1105" s="119">
        <v>11</v>
      </c>
      <c r="V1105" s="134" t="s">
        <v>4155</v>
      </c>
      <c r="W1105" s="135" t="s">
        <v>6594</v>
      </c>
      <c r="X1105" s="136" t="str">
        <f t="shared" si="55"/>
        <v>11300IDDMF</v>
      </c>
      <c r="Y1105" s="137" t="s">
        <v>6595</v>
      </c>
      <c r="Z1105" s="119" t="s">
        <v>180</v>
      </c>
      <c r="AA1105" s="119" t="s">
        <v>2378</v>
      </c>
      <c r="AB1105" s="131" t="s">
        <v>6596</v>
      </c>
      <c r="AC1105" s="119" t="s">
        <v>52</v>
      </c>
      <c r="AD1105" s="119" t="s">
        <v>5865</v>
      </c>
      <c r="AE1105" s="119" t="s">
        <v>3843</v>
      </c>
      <c r="AF1105" s="119" t="s">
        <v>311</v>
      </c>
      <c r="AG1105" s="119" t="s">
        <v>1443</v>
      </c>
      <c r="AH1105" s="119"/>
      <c r="AI1105" s="119" t="s">
        <v>3704</v>
      </c>
      <c r="AJ1105" s="133" t="s">
        <v>124</v>
      </c>
      <c r="AK1105" s="133" t="s">
        <v>123</v>
      </c>
      <c r="AL1105" s="133"/>
      <c r="AM1105" s="133"/>
      <c r="AN1105" s="133" t="s">
        <v>42</v>
      </c>
      <c r="AO1105" s="133" t="s">
        <v>42</v>
      </c>
      <c r="AP1105" s="133" t="s">
        <v>112</v>
      </c>
      <c r="AQ1105" s="133" t="s">
        <v>102</v>
      </c>
      <c r="AR1105" s="137"/>
      <c r="AS1105" s="137"/>
      <c r="AT1105" s="137"/>
      <c r="AU1105" s="133">
        <v>1002233647</v>
      </c>
      <c r="AV1105" s="133" t="s">
        <v>8264</v>
      </c>
      <c r="AW1105" s="133"/>
      <c r="AX1105" s="138"/>
      <c r="AY1105" s="138"/>
      <c r="AZ1105" s="138"/>
      <c r="BA1105" s="138"/>
      <c r="BB1105" s="138"/>
      <c r="BC1105" s="300">
        <v>1440084644</v>
      </c>
      <c r="BD1105" s="300" t="s">
        <v>9931</v>
      </c>
      <c r="BE1105" s="138"/>
    </row>
    <row r="1106" spans="1:57" s="140" customFormat="1" ht="12" customHeight="1">
      <c r="A1106" s="119">
        <v>2015</v>
      </c>
      <c r="B1106" s="142" t="s">
        <v>138</v>
      </c>
      <c r="C1106" s="119" t="s">
        <v>6219</v>
      </c>
      <c r="D1106" s="131">
        <v>5700282707</v>
      </c>
      <c r="E1106" s="131" t="str">
        <f t="shared" si="53"/>
        <v>SIM</v>
      </c>
      <c r="F1106" s="131" t="str">
        <f t="shared" si="54"/>
        <v>SIM</v>
      </c>
      <c r="G1106" s="132">
        <v>42214</v>
      </c>
      <c r="H1106" s="119" t="s">
        <v>8374</v>
      </c>
      <c r="I1106" s="119" t="s">
        <v>45</v>
      </c>
      <c r="J1106" s="119">
        <v>192</v>
      </c>
      <c r="K1106" s="119">
        <v>432</v>
      </c>
      <c r="L1106" s="119">
        <v>4</v>
      </c>
      <c r="M1106" s="119">
        <v>0</v>
      </c>
      <c r="N1106" s="119">
        <v>24</v>
      </c>
      <c r="O1106" s="119" t="s">
        <v>46</v>
      </c>
      <c r="P1106" s="119" t="s">
        <v>46</v>
      </c>
      <c r="Q1106" s="133" t="s">
        <v>43</v>
      </c>
      <c r="R1106" s="134" t="s">
        <v>18</v>
      </c>
      <c r="S1106" s="134" t="s">
        <v>8851</v>
      </c>
      <c r="T1106" s="134" t="s">
        <v>63</v>
      </c>
      <c r="U1106" s="119">
        <v>11</v>
      </c>
      <c r="V1106" s="134" t="s">
        <v>4155</v>
      </c>
      <c r="W1106" s="135" t="s">
        <v>6597</v>
      </c>
      <c r="X1106" s="136" t="str">
        <f t="shared" si="55"/>
        <v>11300IDDMJ</v>
      </c>
      <c r="Y1106" s="137" t="s">
        <v>6598</v>
      </c>
      <c r="Z1106" s="119" t="s">
        <v>180</v>
      </c>
      <c r="AA1106" s="119" t="s">
        <v>2378</v>
      </c>
      <c r="AB1106" s="131" t="s">
        <v>6599</v>
      </c>
      <c r="AC1106" s="119" t="s">
        <v>52</v>
      </c>
      <c r="AD1106" s="119" t="s">
        <v>5865</v>
      </c>
      <c r="AE1106" s="119" t="s">
        <v>3843</v>
      </c>
      <c r="AF1106" s="119" t="s">
        <v>311</v>
      </c>
      <c r="AG1106" s="119" t="s">
        <v>1443</v>
      </c>
      <c r="AH1106" s="119"/>
      <c r="AI1106" s="119" t="s">
        <v>3704</v>
      </c>
      <c r="AJ1106" s="133" t="s">
        <v>124</v>
      </c>
      <c r="AK1106" s="133" t="s">
        <v>123</v>
      </c>
      <c r="AL1106" s="133"/>
      <c r="AM1106" s="133"/>
      <c r="AN1106" s="133" t="s">
        <v>42</v>
      </c>
      <c r="AO1106" s="133" t="s">
        <v>42</v>
      </c>
      <c r="AP1106" s="133" t="s">
        <v>112</v>
      </c>
      <c r="AQ1106" s="133" t="s">
        <v>102</v>
      </c>
      <c r="AR1106" s="137"/>
      <c r="AS1106" s="137"/>
      <c r="AT1106" s="137"/>
      <c r="AU1106" s="133">
        <v>1002233612</v>
      </c>
      <c r="AV1106" s="133" t="s">
        <v>8265</v>
      </c>
      <c r="AW1106" s="133"/>
      <c r="AX1106" s="138"/>
      <c r="AY1106" s="138"/>
      <c r="AZ1106" s="138"/>
      <c r="BA1106" s="138"/>
      <c r="BB1106" s="138"/>
      <c r="BC1106" s="300">
        <v>1440084644</v>
      </c>
      <c r="BD1106" s="300" t="s">
        <v>9932</v>
      </c>
      <c r="BE1106" s="138"/>
    </row>
    <row r="1107" spans="1:57" s="140" customFormat="1" ht="12" customHeight="1">
      <c r="A1107" s="119">
        <v>2015</v>
      </c>
      <c r="B1107" s="142" t="s">
        <v>138</v>
      </c>
      <c r="C1107" s="119" t="s">
        <v>6219</v>
      </c>
      <c r="D1107" s="131">
        <v>5700285583</v>
      </c>
      <c r="E1107" s="131" t="str">
        <f t="shared" si="53"/>
        <v>SIM</v>
      </c>
      <c r="F1107" s="131" t="str">
        <f t="shared" si="54"/>
        <v>SIM</v>
      </c>
      <c r="G1107" s="132">
        <v>42157</v>
      </c>
      <c r="H1107" s="119" t="s">
        <v>87</v>
      </c>
      <c r="I1107" s="119" t="s">
        <v>45</v>
      </c>
      <c r="J1107" s="119">
        <v>192</v>
      </c>
      <c r="K1107" s="119">
        <v>448</v>
      </c>
      <c r="L1107" s="119">
        <v>8</v>
      </c>
      <c r="M1107" s="119">
        <v>8</v>
      </c>
      <c r="N1107" s="119">
        <v>16</v>
      </c>
      <c r="O1107" s="119" t="s">
        <v>46</v>
      </c>
      <c r="P1107" s="119" t="s">
        <v>46</v>
      </c>
      <c r="Q1107" s="133" t="s">
        <v>43</v>
      </c>
      <c r="R1107" s="134" t="s">
        <v>18</v>
      </c>
      <c r="S1107" s="134" t="s">
        <v>8851</v>
      </c>
      <c r="T1107" s="134" t="s">
        <v>63</v>
      </c>
      <c r="U1107" s="119">
        <v>11</v>
      </c>
      <c r="V1107" s="134" t="s">
        <v>4155</v>
      </c>
      <c r="W1107" s="135" t="s">
        <v>6600</v>
      </c>
      <c r="X1107" s="136" t="str">
        <f t="shared" si="55"/>
        <v>11300IDDMK</v>
      </c>
      <c r="Y1107" s="137" t="s">
        <v>6601</v>
      </c>
      <c r="Z1107" s="119" t="s">
        <v>180</v>
      </c>
      <c r="AA1107" s="119" t="s">
        <v>2378</v>
      </c>
      <c r="AB1107" s="131" t="s">
        <v>6602</v>
      </c>
      <c r="AC1107" s="133" t="s">
        <v>52</v>
      </c>
      <c r="AD1107" s="133" t="s">
        <v>2380</v>
      </c>
      <c r="AE1107" s="143" t="s">
        <v>145</v>
      </c>
      <c r="AF1107" s="143" t="s">
        <v>146</v>
      </c>
      <c r="AG1107" s="143" t="s">
        <v>147</v>
      </c>
      <c r="AH1107" s="143"/>
      <c r="AI1107" s="138" t="s">
        <v>3844</v>
      </c>
      <c r="AJ1107" s="133" t="s">
        <v>124</v>
      </c>
      <c r="AK1107" s="133" t="s">
        <v>123</v>
      </c>
      <c r="AL1107" s="133"/>
      <c r="AM1107" s="133"/>
      <c r="AN1107" s="133" t="s">
        <v>42</v>
      </c>
      <c r="AO1107" s="133" t="s">
        <v>42</v>
      </c>
      <c r="AP1107" s="133" t="s">
        <v>112</v>
      </c>
      <c r="AQ1107" s="133" t="s">
        <v>102</v>
      </c>
      <c r="AR1107" s="137"/>
      <c r="AS1107" s="137"/>
      <c r="AT1107" s="137"/>
      <c r="AU1107" s="133">
        <v>1002274386</v>
      </c>
      <c r="AV1107" s="133" t="s">
        <v>6603</v>
      </c>
      <c r="AW1107" s="133" t="s">
        <v>6604</v>
      </c>
      <c r="AX1107" s="138"/>
      <c r="AY1107" s="138"/>
      <c r="AZ1107" s="138"/>
      <c r="BA1107" s="138"/>
      <c r="BB1107" s="138"/>
      <c r="BC1107" s="300">
        <v>1892063257</v>
      </c>
      <c r="BD1107" s="300" t="s">
        <v>9933</v>
      </c>
      <c r="BE1107" s="138"/>
    </row>
    <row r="1108" spans="1:57" s="140" customFormat="1" ht="12" customHeight="1">
      <c r="A1108" s="119">
        <v>2015</v>
      </c>
      <c r="B1108" s="142" t="s">
        <v>138</v>
      </c>
      <c r="C1108" s="119" t="s">
        <v>6219</v>
      </c>
      <c r="D1108" s="131">
        <v>5700285584</v>
      </c>
      <c r="E1108" s="131" t="str">
        <f t="shared" si="53"/>
        <v>SIM</v>
      </c>
      <c r="F1108" s="131" t="str">
        <f t="shared" si="54"/>
        <v>SIM</v>
      </c>
      <c r="G1108" s="132">
        <v>42264</v>
      </c>
      <c r="H1108" s="119" t="s">
        <v>87</v>
      </c>
      <c r="I1108" s="119" t="s">
        <v>45</v>
      </c>
      <c r="J1108" s="119">
        <v>192</v>
      </c>
      <c r="K1108" s="119">
        <v>448</v>
      </c>
      <c r="L1108" s="119">
        <v>8</v>
      </c>
      <c r="M1108" s="119">
        <v>8</v>
      </c>
      <c r="N1108" s="119">
        <v>16</v>
      </c>
      <c r="O1108" s="119" t="s">
        <v>46</v>
      </c>
      <c r="P1108" s="119" t="s">
        <v>46</v>
      </c>
      <c r="Q1108" s="133" t="s">
        <v>43</v>
      </c>
      <c r="R1108" s="134" t="s">
        <v>18</v>
      </c>
      <c r="S1108" s="134" t="s">
        <v>8851</v>
      </c>
      <c r="T1108" s="134" t="s">
        <v>63</v>
      </c>
      <c r="U1108" s="119">
        <v>11</v>
      </c>
      <c r="V1108" s="134" t="s">
        <v>4155</v>
      </c>
      <c r="W1108" s="135" t="s">
        <v>6605</v>
      </c>
      <c r="X1108" s="136" t="str">
        <f t="shared" si="55"/>
        <v>11300IDDML</v>
      </c>
      <c r="Y1108" s="137" t="s">
        <v>6606</v>
      </c>
      <c r="Z1108" s="119" t="s">
        <v>180</v>
      </c>
      <c r="AA1108" s="119" t="s">
        <v>2378</v>
      </c>
      <c r="AB1108" s="131" t="s">
        <v>6607</v>
      </c>
      <c r="AC1108" s="133" t="s">
        <v>52</v>
      </c>
      <c r="AD1108" s="133" t="s">
        <v>2380</v>
      </c>
      <c r="AE1108" s="143" t="s">
        <v>145</v>
      </c>
      <c r="AF1108" s="143" t="s">
        <v>146</v>
      </c>
      <c r="AG1108" s="143" t="s">
        <v>147</v>
      </c>
      <c r="AH1108" s="143"/>
      <c r="AI1108" s="138" t="s">
        <v>3844</v>
      </c>
      <c r="AJ1108" s="133" t="s">
        <v>124</v>
      </c>
      <c r="AK1108" s="133" t="s">
        <v>123</v>
      </c>
      <c r="AL1108" s="133"/>
      <c r="AM1108" s="133"/>
      <c r="AN1108" s="133" t="s">
        <v>42</v>
      </c>
      <c r="AO1108" s="133" t="s">
        <v>42</v>
      </c>
      <c r="AP1108" s="133" t="s">
        <v>112</v>
      </c>
      <c r="AQ1108" s="133" t="s">
        <v>102</v>
      </c>
      <c r="AR1108" s="137"/>
      <c r="AS1108" s="137"/>
      <c r="AT1108" s="137"/>
      <c r="AU1108" s="56">
        <v>1003804176</v>
      </c>
      <c r="AV1108" s="133" t="s">
        <v>6608</v>
      </c>
      <c r="AW1108" s="133" t="s">
        <v>6609</v>
      </c>
      <c r="AX1108" s="138"/>
      <c r="AY1108" s="138"/>
      <c r="AZ1108" s="138"/>
      <c r="BA1108" s="138"/>
      <c r="BB1108" s="138"/>
      <c r="BC1108" s="300">
        <v>1892063257</v>
      </c>
      <c r="BD1108" s="300" t="s">
        <v>9934</v>
      </c>
      <c r="BE1108" s="138"/>
    </row>
    <row r="1109" spans="1:57" s="140" customFormat="1" ht="12" customHeight="1">
      <c r="A1109" s="119">
        <v>2015</v>
      </c>
      <c r="B1109" s="142" t="s">
        <v>138</v>
      </c>
      <c r="C1109" s="119" t="s">
        <v>6219</v>
      </c>
      <c r="D1109" s="131">
        <v>5700282712</v>
      </c>
      <c r="E1109" s="131" t="str">
        <f t="shared" si="53"/>
        <v>SIM</v>
      </c>
      <c r="F1109" s="131" t="str">
        <f t="shared" si="54"/>
        <v>SIM</v>
      </c>
      <c r="G1109" s="132">
        <v>42179</v>
      </c>
      <c r="H1109" s="119" t="s">
        <v>8374</v>
      </c>
      <c r="I1109" s="119" t="s">
        <v>45</v>
      </c>
      <c r="J1109" s="119">
        <v>192</v>
      </c>
      <c r="K1109" s="119">
        <v>432</v>
      </c>
      <c r="L1109" s="119">
        <v>4</v>
      </c>
      <c r="M1109" s="119">
        <v>4</v>
      </c>
      <c r="N1109" s="119">
        <v>24</v>
      </c>
      <c r="O1109" s="119" t="s">
        <v>43</v>
      </c>
      <c r="P1109" s="119" t="s">
        <v>43</v>
      </c>
      <c r="Q1109" s="133" t="s">
        <v>43</v>
      </c>
      <c r="R1109" s="134" t="s">
        <v>18</v>
      </c>
      <c r="S1109" s="134" t="s">
        <v>8851</v>
      </c>
      <c r="T1109" s="134" t="s">
        <v>63</v>
      </c>
      <c r="U1109" s="119">
        <v>11</v>
      </c>
      <c r="V1109" s="134" t="s">
        <v>4155</v>
      </c>
      <c r="W1109" s="135" t="s">
        <v>6610</v>
      </c>
      <c r="X1109" s="136" t="str">
        <f t="shared" si="55"/>
        <v>11300IDDMO</v>
      </c>
      <c r="Y1109" s="137" t="s">
        <v>6611</v>
      </c>
      <c r="Z1109" s="119" t="s">
        <v>180</v>
      </c>
      <c r="AA1109" s="119" t="s">
        <v>2378</v>
      </c>
      <c r="AB1109" s="131" t="s">
        <v>6612</v>
      </c>
      <c r="AC1109" s="119" t="s">
        <v>52</v>
      </c>
      <c r="AD1109" s="119" t="s">
        <v>5865</v>
      </c>
      <c r="AE1109" s="119" t="s">
        <v>3843</v>
      </c>
      <c r="AF1109" s="119" t="s">
        <v>311</v>
      </c>
      <c r="AG1109" s="119" t="s">
        <v>1443</v>
      </c>
      <c r="AH1109" s="119"/>
      <c r="AI1109" s="119" t="s">
        <v>3704</v>
      </c>
      <c r="AJ1109" s="133" t="s">
        <v>124</v>
      </c>
      <c r="AK1109" s="133" t="s">
        <v>123</v>
      </c>
      <c r="AL1109" s="133"/>
      <c r="AM1109" s="133"/>
      <c r="AN1109" s="133" t="s">
        <v>42</v>
      </c>
      <c r="AO1109" s="133" t="s">
        <v>42</v>
      </c>
      <c r="AP1109" s="133" t="s">
        <v>183</v>
      </c>
      <c r="AQ1109" s="133" t="s">
        <v>71</v>
      </c>
      <c r="AR1109" s="137"/>
      <c r="AS1109" s="137"/>
      <c r="AT1109" s="137"/>
      <c r="AU1109" s="133">
        <v>1002232853</v>
      </c>
      <c r="AV1109" s="133" t="s">
        <v>8266</v>
      </c>
      <c r="AW1109" s="133"/>
      <c r="AX1109" s="138"/>
      <c r="AY1109" s="138"/>
      <c r="AZ1109" s="138"/>
      <c r="BA1109" s="138"/>
      <c r="BB1109" s="138"/>
      <c r="BC1109" s="300">
        <v>1440084644</v>
      </c>
      <c r="BD1109" s="300" t="s">
        <v>9935</v>
      </c>
      <c r="BE1109" s="138"/>
    </row>
    <row r="1110" spans="1:57" s="140" customFormat="1" ht="12" customHeight="1">
      <c r="A1110" s="119">
        <v>2015</v>
      </c>
      <c r="B1110" s="142" t="s">
        <v>138</v>
      </c>
      <c r="C1110" s="119" t="s">
        <v>6219</v>
      </c>
      <c r="D1110" s="131">
        <v>5700283412</v>
      </c>
      <c r="E1110" s="131" t="str">
        <f t="shared" si="53"/>
        <v>SIM</v>
      </c>
      <c r="F1110" s="131" t="str">
        <f t="shared" si="54"/>
        <v>SIM</v>
      </c>
      <c r="G1110" s="132">
        <v>42275</v>
      </c>
      <c r="H1110" s="119" t="s">
        <v>8374</v>
      </c>
      <c r="I1110" s="119" t="s">
        <v>45</v>
      </c>
      <c r="J1110" s="119">
        <v>192</v>
      </c>
      <c r="K1110" s="119">
        <v>432</v>
      </c>
      <c r="L1110" s="119">
        <v>4</v>
      </c>
      <c r="M1110" s="119">
        <v>4</v>
      </c>
      <c r="N1110" s="119">
        <v>24</v>
      </c>
      <c r="O1110" s="119" t="s">
        <v>43</v>
      </c>
      <c r="P1110" s="119" t="s">
        <v>43</v>
      </c>
      <c r="Q1110" s="133" t="s">
        <v>43</v>
      </c>
      <c r="R1110" s="134" t="s">
        <v>18</v>
      </c>
      <c r="S1110" s="134" t="s">
        <v>8851</v>
      </c>
      <c r="T1110" s="134" t="s">
        <v>63</v>
      </c>
      <c r="U1110" s="119">
        <v>11</v>
      </c>
      <c r="V1110" s="134" t="s">
        <v>4155</v>
      </c>
      <c r="W1110" s="135" t="s">
        <v>6613</v>
      </c>
      <c r="X1110" s="136" t="str">
        <f t="shared" si="55"/>
        <v>11300IDDMP</v>
      </c>
      <c r="Y1110" s="137" t="s">
        <v>6614</v>
      </c>
      <c r="Z1110" s="119" t="s">
        <v>180</v>
      </c>
      <c r="AA1110" s="119" t="s">
        <v>2378</v>
      </c>
      <c r="AB1110" s="131" t="s">
        <v>6615</v>
      </c>
      <c r="AC1110" s="119" t="s">
        <v>52</v>
      </c>
      <c r="AD1110" s="119" t="s">
        <v>5865</v>
      </c>
      <c r="AE1110" s="119" t="s">
        <v>3843</v>
      </c>
      <c r="AF1110" s="119" t="s">
        <v>311</v>
      </c>
      <c r="AG1110" s="119" t="s">
        <v>1443</v>
      </c>
      <c r="AH1110" s="119"/>
      <c r="AI1110" s="119" t="s">
        <v>3704</v>
      </c>
      <c r="AJ1110" s="133" t="s">
        <v>124</v>
      </c>
      <c r="AK1110" s="133" t="s">
        <v>123</v>
      </c>
      <c r="AL1110" s="133"/>
      <c r="AM1110" s="133"/>
      <c r="AN1110" s="133" t="s">
        <v>42</v>
      </c>
      <c r="AO1110" s="133" t="s">
        <v>42</v>
      </c>
      <c r="AP1110" s="133" t="s">
        <v>183</v>
      </c>
      <c r="AQ1110" s="133" t="s">
        <v>71</v>
      </c>
      <c r="AR1110" s="137"/>
      <c r="AS1110" s="137"/>
      <c r="AT1110" s="137"/>
      <c r="AU1110" s="133">
        <v>1002273550</v>
      </c>
      <c r="AV1110" s="133" t="s">
        <v>8267</v>
      </c>
      <c r="AW1110" s="133"/>
      <c r="AX1110" s="138"/>
      <c r="AY1110" s="138"/>
      <c r="AZ1110" s="138"/>
      <c r="BA1110" s="138"/>
      <c r="BB1110" s="138"/>
      <c r="BC1110" s="300">
        <v>1440084644</v>
      </c>
      <c r="BD1110" s="300" t="s">
        <v>9936</v>
      </c>
      <c r="BE1110" s="138"/>
    </row>
    <row r="1111" spans="1:57" s="140" customFormat="1" ht="12" customHeight="1">
      <c r="A1111" s="119">
        <v>2015</v>
      </c>
      <c r="B1111" s="142" t="s">
        <v>138</v>
      </c>
      <c r="C1111" s="119" t="s">
        <v>6219</v>
      </c>
      <c r="D1111" s="131">
        <v>5700280277</v>
      </c>
      <c r="E1111" s="131" t="str">
        <f t="shared" si="53"/>
        <v>SIM</v>
      </c>
      <c r="F1111" s="131" t="str">
        <f t="shared" si="54"/>
        <v>SIM</v>
      </c>
      <c r="G1111" s="132">
        <v>42214</v>
      </c>
      <c r="H1111" s="119" t="s">
        <v>8374</v>
      </c>
      <c r="I1111" s="119" t="s">
        <v>45</v>
      </c>
      <c r="J1111" s="119">
        <v>192</v>
      </c>
      <c r="K1111" s="119">
        <v>432</v>
      </c>
      <c r="L1111" s="119">
        <v>4</v>
      </c>
      <c r="M1111" s="119">
        <v>0</v>
      </c>
      <c r="N1111" s="119">
        <v>24</v>
      </c>
      <c r="O1111" s="119" t="s">
        <v>46</v>
      </c>
      <c r="P1111" s="119" t="s">
        <v>46</v>
      </c>
      <c r="Q1111" s="133" t="s">
        <v>43</v>
      </c>
      <c r="R1111" s="134" t="s">
        <v>18</v>
      </c>
      <c r="S1111" s="134" t="s">
        <v>8851</v>
      </c>
      <c r="T1111" s="134" t="s">
        <v>63</v>
      </c>
      <c r="U1111" s="119">
        <v>11</v>
      </c>
      <c r="V1111" s="134" t="s">
        <v>4155</v>
      </c>
      <c r="W1111" s="135" t="s">
        <v>6616</v>
      </c>
      <c r="X1111" s="136" t="str">
        <f t="shared" si="55"/>
        <v>11300IDDMQ</v>
      </c>
      <c r="Y1111" s="137" t="s">
        <v>6617</v>
      </c>
      <c r="Z1111" s="119" t="s">
        <v>180</v>
      </c>
      <c r="AA1111" s="119" t="s">
        <v>2378</v>
      </c>
      <c r="AB1111" s="131" t="s">
        <v>6618</v>
      </c>
      <c r="AC1111" s="119" t="s">
        <v>52</v>
      </c>
      <c r="AD1111" s="119" t="s">
        <v>5865</v>
      </c>
      <c r="AE1111" s="119" t="s">
        <v>3843</v>
      </c>
      <c r="AF1111" s="119" t="s">
        <v>311</v>
      </c>
      <c r="AG1111" s="119" t="s">
        <v>1443</v>
      </c>
      <c r="AH1111" s="119"/>
      <c r="AI1111" s="119" t="s">
        <v>3704</v>
      </c>
      <c r="AJ1111" s="133" t="s">
        <v>124</v>
      </c>
      <c r="AK1111" s="133" t="s">
        <v>123</v>
      </c>
      <c r="AL1111" s="133"/>
      <c r="AM1111" s="133"/>
      <c r="AN1111" s="133" t="s">
        <v>42</v>
      </c>
      <c r="AO1111" s="133" t="s">
        <v>42</v>
      </c>
      <c r="AP1111" s="133" t="s">
        <v>183</v>
      </c>
      <c r="AQ1111" s="133" t="s">
        <v>71</v>
      </c>
      <c r="AR1111" s="137"/>
      <c r="AS1111" s="137"/>
      <c r="AT1111" s="137"/>
      <c r="AU1111" s="133">
        <v>1002233620</v>
      </c>
      <c r="AV1111" s="133" t="s">
        <v>8268</v>
      </c>
      <c r="AW1111" s="133"/>
      <c r="AX1111" s="138"/>
      <c r="AY1111" s="138"/>
      <c r="AZ1111" s="138"/>
      <c r="BA1111" s="138"/>
      <c r="BB1111" s="138"/>
      <c r="BC1111" s="300">
        <v>1440084644</v>
      </c>
      <c r="BD1111" s="300" t="s">
        <v>9937</v>
      </c>
      <c r="BE1111" s="138"/>
    </row>
    <row r="1112" spans="1:57" s="140" customFormat="1" ht="12" customHeight="1">
      <c r="A1112" s="119">
        <v>2015</v>
      </c>
      <c r="B1112" s="142" t="s">
        <v>138</v>
      </c>
      <c r="C1112" s="119" t="s">
        <v>6219</v>
      </c>
      <c r="D1112" s="131">
        <v>5700283417</v>
      </c>
      <c r="E1112" s="131" t="str">
        <f t="shared" ref="E1112:E1175" si="56">IF(G1112="","","SIM")</f>
        <v>SIM</v>
      </c>
      <c r="F1112" s="131" t="str">
        <f t="shared" ref="F1112:F1175" si="57">IF(G1112="","","SIM")</f>
        <v>SIM</v>
      </c>
      <c r="G1112" s="132">
        <v>42167</v>
      </c>
      <c r="H1112" s="119" t="s">
        <v>8374</v>
      </c>
      <c r="I1112" s="119" t="s">
        <v>45</v>
      </c>
      <c r="J1112" s="119">
        <v>192</v>
      </c>
      <c r="K1112" s="119">
        <v>432</v>
      </c>
      <c r="L1112" s="119">
        <v>4</v>
      </c>
      <c r="M1112" s="119">
        <v>4</v>
      </c>
      <c r="N1112" s="119">
        <v>24</v>
      </c>
      <c r="O1112" s="119" t="s">
        <v>43</v>
      </c>
      <c r="P1112" s="119" t="s">
        <v>43</v>
      </c>
      <c r="Q1112" s="133" t="s">
        <v>43</v>
      </c>
      <c r="R1112" s="134" t="s">
        <v>18</v>
      </c>
      <c r="S1112" s="134" t="s">
        <v>8851</v>
      </c>
      <c r="T1112" s="134" t="s">
        <v>63</v>
      </c>
      <c r="U1112" s="119">
        <v>11</v>
      </c>
      <c r="V1112" s="134" t="s">
        <v>4155</v>
      </c>
      <c r="W1112" s="135" t="s">
        <v>6619</v>
      </c>
      <c r="X1112" s="136" t="str">
        <f t="shared" ref="X1112:X1175" si="58">V1112&amp;AA1112&amp;W1112</f>
        <v>11300IDDMR</v>
      </c>
      <c r="Y1112" s="137" t="s">
        <v>6620</v>
      </c>
      <c r="Z1112" s="119" t="s">
        <v>180</v>
      </c>
      <c r="AA1112" s="119" t="s">
        <v>2378</v>
      </c>
      <c r="AB1112" s="131" t="s">
        <v>6621</v>
      </c>
      <c r="AC1112" s="119" t="s">
        <v>52</v>
      </c>
      <c r="AD1112" s="119" t="s">
        <v>5865</v>
      </c>
      <c r="AE1112" s="119" t="s">
        <v>3843</v>
      </c>
      <c r="AF1112" s="119" t="s">
        <v>311</v>
      </c>
      <c r="AG1112" s="119" t="s">
        <v>1443</v>
      </c>
      <c r="AH1112" s="119"/>
      <c r="AI1112" s="119" t="s">
        <v>3704</v>
      </c>
      <c r="AJ1112" s="133" t="s">
        <v>124</v>
      </c>
      <c r="AK1112" s="133" t="s">
        <v>123</v>
      </c>
      <c r="AL1112" s="133"/>
      <c r="AM1112" s="133"/>
      <c r="AN1112" s="133" t="s">
        <v>42</v>
      </c>
      <c r="AO1112" s="133" t="s">
        <v>42</v>
      </c>
      <c r="AP1112" s="133" t="s">
        <v>183</v>
      </c>
      <c r="AQ1112" s="133" t="s">
        <v>71</v>
      </c>
      <c r="AR1112" s="137"/>
      <c r="AS1112" s="137"/>
      <c r="AT1112" s="137" t="s">
        <v>1376</v>
      </c>
      <c r="AU1112" s="133">
        <v>1002203705</v>
      </c>
      <c r="AV1112" s="133" t="s">
        <v>8269</v>
      </c>
      <c r="AW1112" s="133"/>
      <c r="AX1112" s="138"/>
      <c r="AY1112" s="138"/>
      <c r="AZ1112" s="138"/>
      <c r="BA1112" s="138"/>
      <c r="BB1112" s="138"/>
      <c r="BC1112" s="300">
        <v>1440084644</v>
      </c>
      <c r="BD1112" s="300" t="s">
        <v>9938</v>
      </c>
      <c r="BE1112" s="138"/>
    </row>
    <row r="1113" spans="1:57" s="140" customFormat="1" ht="12" customHeight="1">
      <c r="A1113" s="119">
        <v>2015</v>
      </c>
      <c r="B1113" s="142" t="s">
        <v>138</v>
      </c>
      <c r="C1113" s="119" t="s">
        <v>6219</v>
      </c>
      <c r="D1113" s="131">
        <v>5700283447</v>
      </c>
      <c r="E1113" s="131" t="str">
        <f t="shared" si="56"/>
        <v>SIM</v>
      </c>
      <c r="F1113" s="131" t="str">
        <f t="shared" si="57"/>
        <v>SIM</v>
      </c>
      <c r="G1113" s="132">
        <v>42234</v>
      </c>
      <c r="H1113" s="119" t="s">
        <v>8374</v>
      </c>
      <c r="I1113" s="119" t="s">
        <v>45</v>
      </c>
      <c r="J1113" s="119">
        <v>192</v>
      </c>
      <c r="K1113" s="119">
        <v>432</v>
      </c>
      <c r="L1113" s="119">
        <v>4</v>
      </c>
      <c r="M1113" s="119">
        <v>4</v>
      </c>
      <c r="N1113" s="119">
        <v>24</v>
      </c>
      <c r="O1113" s="119" t="s">
        <v>43</v>
      </c>
      <c r="P1113" s="119" t="s">
        <v>43</v>
      </c>
      <c r="Q1113" s="133" t="s">
        <v>43</v>
      </c>
      <c r="R1113" s="134" t="s">
        <v>18</v>
      </c>
      <c r="S1113" s="134" t="s">
        <v>8851</v>
      </c>
      <c r="T1113" s="134" t="s">
        <v>63</v>
      </c>
      <c r="U1113" s="119">
        <v>11</v>
      </c>
      <c r="V1113" s="134">
        <v>11300</v>
      </c>
      <c r="W1113" s="103" t="s">
        <v>6622</v>
      </c>
      <c r="X1113" s="136" t="str">
        <f t="shared" si="58"/>
        <v>11300IDDMS</v>
      </c>
      <c r="Y1113" s="137" t="s">
        <v>6623</v>
      </c>
      <c r="Z1113" s="119" t="s">
        <v>180</v>
      </c>
      <c r="AA1113" s="119" t="s">
        <v>2378</v>
      </c>
      <c r="AB1113" s="131" t="s">
        <v>6624</v>
      </c>
      <c r="AC1113" s="133" t="s">
        <v>52</v>
      </c>
      <c r="AD1113" s="133" t="s">
        <v>2380</v>
      </c>
      <c r="AE1113" s="143" t="s">
        <v>145</v>
      </c>
      <c r="AF1113" s="143" t="s">
        <v>146</v>
      </c>
      <c r="AG1113" s="143" t="s">
        <v>147</v>
      </c>
      <c r="AH1113" s="143"/>
      <c r="AI1113" s="138" t="s">
        <v>3844</v>
      </c>
      <c r="AJ1113" s="133" t="s">
        <v>124</v>
      </c>
      <c r="AK1113" s="133" t="s">
        <v>123</v>
      </c>
      <c r="AL1113" s="133"/>
      <c r="AM1113" s="133"/>
      <c r="AN1113" s="133" t="s">
        <v>42</v>
      </c>
      <c r="AO1113" s="133" t="s">
        <v>42</v>
      </c>
      <c r="AP1113" s="133" t="s">
        <v>183</v>
      </c>
      <c r="AQ1113" s="133" t="s">
        <v>71</v>
      </c>
      <c r="AR1113" s="137"/>
      <c r="AS1113" s="137"/>
      <c r="AT1113" s="137"/>
      <c r="AU1113" s="133">
        <v>1002272790</v>
      </c>
      <c r="AV1113" s="133" t="s">
        <v>8270</v>
      </c>
      <c r="AW1113" s="133"/>
      <c r="AX1113" s="138"/>
      <c r="AY1113" s="138"/>
      <c r="AZ1113" s="138"/>
      <c r="BA1113" s="138"/>
      <c r="BB1113" s="138"/>
      <c r="BC1113" s="300">
        <v>1440084644</v>
      </c>
      <c r="BD1113" s="300" t="s">
        <v>9939</v>
      </c>
      <c r="BE1113" s="138"/>
    </row>
    <row r="1114" spans="1:57" s="140" customFormat="1" ht="12" customHeight="1">
      <c r="A1114" s="119">
        <v>2015</v>
      </c>
      <c r="B1114" s="142" t="s">
        <v>138</v>
      </c>
      <c r="C1114" s="119" t="s">
        <v>6219</v>
      </c>
      <c r="D1114" s="131">
        <v>5700281437</v>
      </c>
      <c r="E1114" s="131" t="str">
        <f t="shared" si="56"/>
        <v>SIM</v>
      </c>
      <c r="F1114" s="131" t="str">
        <f t="shared" si="57"/>
        <v>SIM</v>
      </c>
      <c r="G1114" s="132">
        <v>42069</v>
      </c>
      <c r="H1114" s="119" t="s">
        <v>8374</v>
      </c>
      <c r="I1114" s="119" t="s">
        <v>62</v>
      </c>
      <c r="J1114" s="119">
        <v>192</v>
      </c>
      <c r="K1114" s="119">
        <v>432</v>
      </c>
      <c r="L1114" s="119">
        <v>4</v>
      </c>
      <c r="M1114" s="119">
        <v>0</v>
      </c>
      <c r="N1114" s="119">
        <v>24</v>
      </c>
      <c r="O1114" s="119" t="s">
        <v>46</v>
      </c>
      <c r="P1114" s="119" t="s">
        <v>46</v>
      </c>
      <c r="Q1114" s="133" t="s">
        <v>43</v>
      </c>
      <c r="R1114" s="134" t="s">
        <v>18</v>
      </c>
      <c r="S1114" s="134" t="s">
        <v>8851</v>
      </c>
      <c r="T1114" s="134" t="s">
        <v>63</v>
      </c>
      <c r="U1114" s="119">
        <v>16</v>
      </c>
      <c r="V1114" s="134" t="s">
        <v>4304</v>
      </c>
      <c r="W1114" s="135" t="s">
        <v>6760</v>
      </c>
      <c r="X1114" s="136" t="str">
        <f t="shared" si="58"/>
        <v>11529NRGAK</v>
      </c>
      <c r="Y1114" s="137" t="s">
        <v>6761</v>
      </c>
      <c r="Z1114" s="119" t="s">
        <v>895</v>
      </c>
      <c r="AA1114" s="119" t="s">
        <v>1656</v>
      </c>
      <c r="AB1114" s="131" t="s">
        <v>6762</v>
      </c>
      <c r="AC1114" s="119" t="s">
        <v>52</v>
      </c>
      <c r="AD1114" s="119" t="s">
        <v>42</v>
      </c>
      <c r="AE1114" s="119" t="s">
        <v>1658</v>
      </c>
      <c r="AF1114" s="119" t="s">
        <v>98</v>
      </c>
      <c r="AG1114" s="119" t="s">
        <v>99</v>
      </c>
      <c r="AH1114" s="119"/>
      <c r="AI1114" s="119" t="s">
        <v>3659</v>
      </c>
      <c r="AJ1114" s="133" t="s">
        <v>58</v>
      </c>
      <c r="AK1114" s="133" t="s">
        <v>57</v>
      </c>
      <c r="AL1114" s="133"/>
      <c r="AM1114" s="133"/>
      <c r="AN1114" s="133" t="s">
        <v>42</v>
      </c>
      <c r="AO1114" s="133" t="s">
        <v>42</v>
      </c>
      <c r="AP1114" s="133" t="s">
        <v>1052</v>
      </c>
      <c r="AQ1114" s="133" t="s">
        <v>102</v>
      </c>
      <c r="AR1114" s="137"/>
      <c r="AS1114" s="137"/>
      <c r="AT1114" s="137"/>
      <c r="AU1114" s="133">
        <v>1002249500</v>
      </c>
      <c r="AV1114" s="133" t="s">
        <v>6763</v>
      </c>
      <c r="AW1114" s="133">
        <v>-47746403</v>
      </c>
      <c r="AX1114" s="138"/>
      <c r="AY1114" s="138"/>
      <c r="AZ1114" s="138"/>
      <c r="BA1114" s="138"/>
      <c r="BB1114" s="138"/>
      <c r="BC1114" s="300">
        <v>1440084644</v>
      </c>
      <c r="BD1114" s="300" t="s">
        <v>9940</v>
      </c>
      <c r="BE1114" s="138"/>
    </row>
    <row r="1115" spans="1:57" s="140" customFormat="1" ht="12" customHeight="1">
      <c r="A1115" s="119">
        <v>2015</v>
      </c>
      <c r="B1115" s="142" t="s">
        <v>138</v>
      </c>
      <c r="C1115" s="119" t="s">
        <v>6219</v>
      </c>
      <c r="D1115" s="131" t="s">
        <v>6807</v>
      </c>
      <c r="E1115" s="131" t="str">
        <f t="shared" si="56"/>
        <v>SIM</v>
      </c>
      <c r="F1115" s="131" t="str">
        <f t="shared" si="57"/>
        <v>SIM</v>
      </c>
      <c r="G1115" s="132">
        <v>42093</v>
      </c>
      <c r="H1115" s="119" t="s">
        <v>44</v>
      </c>
      <c r="I1115" s="119" t="s">
        <v>62</v>
      </c>
      <c r="J1115" s="119">
        <v>192</v>
      </c>
      <c r="K1115" s="119">
        <f>432+64</f>
        <v>496</v>
      </c>
      <c r="L1115" s="119">
        <v>4</v>
      </c>
      <c r="M1115" s="119">
        <v>4</v>
      </c>
      <c r="N1115" s="119">
        <v>32</v>
      </c>
      <c r="O1115" s="119" t="s">
        <v>43</v>
      </c>
      <c r="P1115" s="119" t="s">
        <v>43</v>
      </c>
      <c r="Q1115" s="133" t="s">
        <v>43</v>
      </c>
      <c r="R1115" s="134" t="s">
        <v>18</v>
      </c>
      <c r="S1115" s="134" t="s">
        <v>8851</v>
      </c>
      <c r="T1115" s="134" t="s">
        <v>63</v>
      </c>
      <c r="U1115" s="119">
        <v>11</v>
      </c>
      <c r="V1115" s="134" t="s">
        <v>4319</v>
      </c>
      <c r="W1115" s="135" t="s">
        <v>6808</v>
      </c>
      <c r="X1115" s="136" t="str">
        <f t="shared" si="58"/>
        <v>11548DMHAD</v>
      </c>
      <c r="Y1115" s="137" t="s">
        <v>6809</v>
      </c>
      <c r="Z1115" s="119" t="s">
        <v>1663</v>
      </c>
      <c r="AA1115" s="119" t="s">
        <v>1685</v>
      </c>
      <c r="AB1115" s="131" t="s">
        <v>6810</v>
      </c>
      <c r="AC1115" s="119" t="s">
        <v>52</v>
      </c>
      <c r="AD1115" s="119" t="s">
        <v>42</v>
      </c>
      <c r="AE1115" s="119" t="s">
        <v>1687</v>
      </c>
      <c r="AF1115" s="119" t="s">
        <v>341</v>
      </c>
      <c r="AG1115" s="119" t="s">
        <v>340</v>
      </c>
      <c r="AH1115" s="119"/>
      <c r="AI1115" s="119" t="s">
        <v>4220</v>
      </c>
      <c r="AJ1115" s="133" t="s">
        <v>123</v>
      </c>
      <c r="AK1115" s="133" t="s">
        <v>124</v>
      </c>
      <c r="AL1115" s="133"/>
      <c r="AM1115" s="133"/>
      <c r="AN1115" s="133" t="s">
        <v>42</v>
      </c>
      <c r="AO1115" s="133" t="s">
        <v>42</v>
      </c>
      <c r="AP1115" s="133" t="s">
        <v>70</v>
      </c>
      <c r="AQ1115" s="133" t="s">
        <v>71</v>
      </c>
      <c r="AR1115" s="137"/>
      <c r="AS1115" s="137"/>
      <c r="AT1115" s="137"/>
      <c r="AU1115" s="133">
        <v>1002032820</v>
      </c>
      <c r="AV1115" s="133" t="s">
        <v>8287</v>
      </c>
      <c r="AW1115" s="133" t="s">
        <v>8287</v>
      </c>
      <c r="AX1115" s="138" t="s">
        <v>8179</v>
      </c>
      <c r="AY1115" s="138"/>
      <c r="AZ1115" s="138"/>
      <c r="BA1115" s="138"/>
      <c r="BB1115" s="138"/>
      <c r="BC1115" s="300">
        <v>2026063379</v>
      </c>
      <c r="BD1115" s="300" t="s">
        <v>9941</v>
      </c>
      <c r="BE1115" s="138"/>
    </row>
    <row r="1116" spans="1:57" s="140" customFormat="1" ht="12" customHeight="1">
      <c r="A1116" s="119">
        <v>2015</v>
      </c>
      <c r="B1116" s="142" t="s">
        <v>138</v>
      </c>
      <c r="C1116" s="119" t="s">
        <v>6219</v>
      </c>
      <c r="D1116" s="131">
        <v>5700324074</v>
      </c>
      <c r="E1116" s="131" t="str">
        <f t="shared" si="56"/>
        <v>SIM</v>
      </c>
      <c r="F1116" s="131" t="str">
        <f t="shared" si="57"/>
        <v>SIM</v>
      </c>
      <c r="G1116" s="132">
        <v>42184</v>
      </c>
      <c r="H1116" s="119" t="s">
        <v>8374</v>
      </c>
      <c r="I1116" s="119" t="s">
        <v>62</v>
      </c>
      <c r="J1116" s="119">
        <v>192</v>
      </c>
      <c r="K1116" s="119">
        <v>432</v>
      </c>
      <c r="L1116" s="119">
        <v>4</v>
      </c>
      <c r="M1116" s="119">
        <v>4</v>
      </c>
      <c r="N1116" s="119">
        <v>24</v>
      </c>
      <c r="O1116" s="119" t="s">
        <v>43</v>
      </c>
      <c r="P1116" s="119" t="s">
        <v>43</v>
      </c>
      <c r="Q1116" s="133" t="s">
        <v>43</v>
      </c>
      <c r="R1116" s="134" t="s">
        <v>18</v>
      </c>
      <c r="S1116" s="134" t="s">
        <v>8851</v>
      </c>
      <c r="T1116" s="134" t="s">
        <v>63</v>
      </c>
      <c r="U1116" s="119">
        <v>11</v>
      </c>
      <c r="V1116" s="134" t="s">
        <v>4319</v>
      </c>
      <c r="W1116" s="135" t="s">
        <v>6811</v>
      </c>
      <c r="X1116" s="136" t="str">
        <f t="shared" si="58"/>
        <v>11548DMHDO</v>
      </c>
      <c r="Y1116" s="137" t="s">
        <v>6812</v>
      </c>
      <c r="Z1116" s="119" t="s">
        <v>1663</v>
      </c>
      <c r="AA1116" s="119" t="s">
        <v>1685</v>
      </c>
      <c r="AB1116" s="131" t="s">
        <v>6813</v>
      </c>
      <c r="AC1116" s="119" t="s">
        <v>52</v>
      </c>
      <c r="AD1116" s="119" t="s">
        <v>42</v>
      </c>
      <c r="AE1116" s="119" t="s">
        <v>1687</v>
      </c>
      <c r="AF1116" s="119" t="s">
        <v>341</v>
      </c>
      <c r="AG1116" s="119" t="s">
        <v>340</v>
      </c>
      <c r="AH1116" s="119"/>
      <c r="AI1116" s="119" t="s">
        <v>4220</v>
      </c>
      <c r="AJ1116" s="133" t="s">
        <v>123</v>
      </c>
      <c r="AK1116" s="133" t="s">
        <v>124</v>
      </c>
      <c r="AL1116" s="133"/>
      <c r="AM1116" s="133"/>
      <c r="AN1116" s="133" t="s">
        <v>42</v>
      </c>
      <c r="AO1116" s="133" t="s">
        <v>42</v>
      </c>
      <c r="AP1116" s="133" t="s">
        <v>70</v>
      </c>
      <c r="AQ1116" s="133" t="s">
        <v>126</v>
      </c>
      <c r="AR1116" s="137"/>
      <c r="AS1116" s="137"/>
      <c r="AT1116" s="137"/>
      <c r="AU1116" s="133">
        <v>1002232950</v>
      </c>
      <c r="AV1116" s="133">
        <v>-237515913</v>
      </c>
      <c r="AW1116" s="133">
        <v>-465764891</v>
      </c>
      <c r="AX1116" s="138"/>
      <c r="AY1116" s="138"/>
      <c r="AZ1116" s="138"/>
      <c r="BA1116" s="138"/>
      <c r="BB1116" s="138"/>
      <c r="BC1116" s="300">
        <v>1440084644</v>
      </c>
      <c r="BD1116" s="300" t="s">
        <v>9942</v>
      </c>
      <c r="BE1116" s="138"/>
    </row>
    <row r="1117" spans="1:57" s="140" customFormat="1" ht="12" customHeight="1">
      <c r="A1117" s="119">
        <v>2015</v>
      </c>
      <c r="B1117" s="142" t="s">
        <v>138</v>
      </c>
      <c r="C1117" s="119" t="s">
        <v>6219</v>
      </c>
      <c r="D1117" s="131">
        <v>5700324069</v>
      </c>
      <c r="E1117" s="131" t="str">
        <f t="shared" si="56"/>
        <v>SIM</v>
      </c>
      <c r="F1117" s="131" t="str">
        <f t="shared" si="57"/>
        <v>SIM</v>
      </c>
      <c r="G1117" s="132">
        <v>42181</v>
      </c>
      <c r="H1117" s="119" t="s">
        <v>8374</v>
      </c>
      <c r="I1117" s="119" t="s">
        <v>62</v>
      </c>
      <c r="J1117" s="119">
        <v>192</v>
      </c>
      <c r="K1117" s="119">
        <v>432</v>
      </c>
      <c r="L1117" s="119">
        <v>4</v>
      </c>
      <c r="M1117" s="119">
        <v>4</v>
      </c>
      <c r="N1117" s="119">
        <v>24</v>
      </c>
      <c r="O1117" s="119" t="s">
        <v>43</v>
      </c>
      <c r="P1117" s="119" t="s">
        <v>43</v>
      </c>
      <c r="Q1117" s="133" t="s">
        <v>43</v>
      </c>
      <c r="R1117" s="134" t="s">
        <v>18</v>
      </c>
      <c r="S1117" s="134" t="s">
        <v>8851</v>
      </c>
      <c r="T1117" s="134" t="s">
        <v>63</v>
      </c>
      <c r="U1117" s="119">
        <v>11</v>
      </c>
      <c r="V1117" s="134" t="s">
        <v>4319</v>
      </c>
      <c r="W1117" s="135" t="s">
        <v>6814</v>
      </c>
      <c r="X1117" s="136" t="str">
        <f t="shared" si="58"/>
        <v>11548DMHJB</v>
      </c>
      <c r="Y1117" s="137" t="s">
        <v>6815</v>
      </c>
      <c r="Z1117" s="119" t="s">
        <v>1663</v>
      </c>
      <c r="AA1117" s="119" t="s">
        <v>1685</v>
      </c>
      <c r="AB1117" s="131" t="s">
        <v>6816</v>
      </c>
      <c r="AC1117" s="119" t="s">
        <v>52</v>
      </c>
      <c r="AD1117" s="119" t="s">
        <v>42</v>
      </c>
      <c r="AE1117" s="119" t="s">
        <v>1687</v>
      </c>
      <c r="AF1117" s="119" t="s">
        <v>341</v>
      </c>
      <c r="AG1117" s="119" t="s">
        <v>340</v>
      </c>
      <c r="AH1117" s="119"/>
      <c r="AI1117" s="119" t="s">
        <v>4220</v>
      </c>
      <c r="AJ1117" s="133" t="s">
        <v>123</v>
      </c>
      <c r="AK1117" s="133" t="s">
        <v>124</v>
      </c>
      <c r="AL1117" s="133"/>
      <c r="AM1117" s="133"/>
      <c r="AN1117" s="133" t="s">
        <v>42</v>
      </c>
      <c r="AO1117" s="133" t="s">
        <v>42</v>
      </c>
      <c r="AP1117" s="133" t="s">
        <v>70</v>
      </c>
      <c r="AQ1117" s="133" t="s">
        <v>71</v>
      </c>
      <c r="AR1117" s="137"/>
      <c r="AS1117" s="137"/>
      <c r="AT1117" s="137"/>
      <c r="AU1117" s="133">
        <v>1002232926</v>
      </c>
      <c r="AV1117" s="133" t="s">
        <v>6817</v>
      </c>
      <c r="AW1117" s="133">
        <v>-46575205</v>
      </c>
      <c r="AX1117" s="138"/>
      <c r="AY1117" s="138"/>
      <c r="AZ1117" s="138"/>
      <c r="BA1117" s="138"/>
      <c r="BB1117" s="138"/>
      <c r="BC1117" s="300">
        <v>1440084644</v>
      </c>
      <c r="BD1117" s="300" t="s">
        <v>9943</v>
      </c>
      <c r="BE1117" s="138"/>
    </row>
    <row r="1118" spans="1:57" s="140" customFormat="1" ht="12" customHeight="1">
      <c r="A1118" s="119">
        <v>2015</v>
      </c>
      <c r="B1118" s="142" t="s">
        <v>138</v>
      </c>
      <c r="C1118" s="119" t="s">
        <v>6219</v>
      </c>
      <c r="D1118" s="131">
        <v>5700324079</v>
      </c>
      <c r="E1118" s="131" t="str">
        <f t="shared" si="56"/>
        <v>SIM</v>
      </c>
      <c r="F1118" s="131" t="str">
        <f t="shared" si="57"/>
        <v>SIM</v>
      </c>
      <c r="G1118" s="132">
        <v>42173</v>
      </c>
      <c r="H1118" s="119" t="s">
        <v>8374</v>
      </c>
      <c r="I1118" s="119" t="s">
        <v>62</v>
      </c>
      <c r="J1118" s="119">
        <v>192</v>
      </c>
      <c r="K1118" s="119">
        <v>432</v>
      </c>
      <c r="L1118" s="119">
        <v>4</v>
      </c>
      <c r="M1118" s="119">
        <v>4</v>
      </c>
      <c r="N1118" s="119">
        <v>24</v>
      </c>
      <c r="O1118" s="119" t="s">
        <v>43</v>
      </c>
      <c r="P1118" s="119" t="s">
        <v>43</v>
      </c>
      <c r="Q1118" s="133" t="s">
        <v>43</v>
      </c>
      <c r="R1118" s="134" t="s">
        <v>18</v>
      </c>
      <c r="S1118" s="134" t="s">
        <v>8851</v>
      </c>
      <c r="T1118" s="134" t="s">
        <v>63</v>
      </c>
      <c r="U1118" s="119">
        <v>11</v>
      </c>
      <c r="V1118" s="134" t="s">
        <v>4319</v>
      </c>
      <c r="W1118" s="135" t="s">
        <v>6818</v>
      </c>
      <c r="X1118" s="136" t="str">
        <f t="shared" si="58"/>
        <v>11548DMHJV</v>
      </c>
      <c r="Y1118" s="137" t="s">
        <v>6819</v>
      </c>
      <c r="Z1118" s="119" t="s">
        <v>1663</v>
      </c>
      <c r="AA1118" s="119" t="s">
        <v>1685</v>
      </c>
      <c r="AB1118" s="131" t="s">
        <v>6820</v>
      </c>
      <c r="AC1118" s="119" t="s">
        <v>52</v>
      </c>
      <c r="AD1118" s="119" t="s">
        <v>42</v>
      </c>
      <c r="AE1118" s="119" t="s">
        <v>1687</v>
      </c>
      <c r="AF1118" s="119" t="s">
        <v>341</v>
      </c>
      <c r="AG1118" s="119" t="s">
        <v>340</v>
      </c>
      <c r="AH1118" s="119"/>
      <c r="AI1118" s="119" t="s">
        <v>4220</v>
      </c>
      <c r="AJ1118" s="133" t="s">
        <v>123</v>
      </c>
      <c r="AK1118" s="133" t="s">
        <v>124</v>
      </c>
      <c r="AL1118" s="133"/>
      <c r="AM1118" s="133"/>
      <c r="AN1118" s="133" t="s">
        <v>42</v>
      </c>
      <c r="AO1118" s="133" t="s">
        <v>42</v>
      </c>
      <c r="AP1118" s="133" t="s">
        <v>70</v>
      </c>
      <c r="AQ1118" s="133" t="s">
        <v>126</v>
      </c>
      <c r="AR1118" s="137"/>
      <c r="AS1118" s="137"/>
      <c r="AT1118" s="137"/>
      <c r="AU1118" s="133">
        <v>1002203764</v>
      </c>
      <c r="AV1118" s="133" t="s">
        <v>6821</v>
      </c>
      <c r="AW1118" s="133">
        <v>-46575392</v>
      </c>
      <c r="AX1118" s="138"/>
      <c r="AY1118" s="138"/>
      <c r="AZ1118" s="138"/>
      <c r="BA1118" s="138"/>
      <c r="BB1118" s="138"/>
      <c r="BC1118" s="300">
        <v>1440084644</v>
      </c>
      <c r="BD1118" s="300" t="s">
        <v>9944</v>
      </c>
      <c r="BE1118" s="138"/>
    </row>
    <row r="1119" spans="1:57" s="140" customFormat="1" ht="12" customHeight="1">
      <c r="A1119" s="119">
        <v>2015</v>
      </c>
      <c r="B1119" s="142" t="s">
        <v>138</v>
      </c>
      <c r="C1119" s="119" t="s">
        <v>6219</v>
      </c>
      <c r="D1119" s="131">
        <v>5700318452</v>
      </c>
      <c r="E1119" s="131" t="str">
        <f t="shared" si="56"/>
        <v>SIM</v>
      </c>
      <c r="F1119" s="131" t="str">
        <f t="shared" si="57"/>
        <v>SIM</v>
      </c>
      <c r="G1119" s="132">
        <v>42230</v>
      </c>
      <c r="H1119" s="119" t="s">
        <v>8374</v>
      </c>
      <c r="I1119" s="119" t="s">
        <v>62</v>
      </c>
      <c r="J1119" s="119">
        <v>192</v>
      </c>
      <c r="K1119" s="119">
        <v>432</v>
      </c>
      <c r="L1119" s="119">
        <v>4</v>
      </c>
      <c r="M1119" s="119">
        <v>4</v>
      </c>
      <c r="N1119" s="119">
        <v>24</v>
      </c>
      <c r="O1119" s="119" t="s">
        <v>43</v>
      </c>
      <c r="P1119" s="119" t="s">
        <v>43</v>
      </c>
      <c r="Q1119" s="133" t="s">
        <v>43</v>
      </c>
      <c r="R1119" s="134" t="s">
        <v>18</v>
      </c>
      <c r="S1119" s="134" t="s">
        <v>8851</v>
      </c>
      <c r="T1119" s="134" t="s">
        <v>63</v>
      </c>
      <c r="U1119" s="119">
        <v>15</v>
      </c>
      <c r="V1119" s="134">
        <v>11266</v>
      </c>
      <c r="W1119" s="135" t="s">
        <v>6564</v>
      </c>
      <c r="X1119" s="136" t="str">
        <f t="shared" si="58"/>
        <v>11266GNICD</v>
      </c>
      <c r="Y1119" s="137" t="s">
        <v>10791</v>
      </c>
      <c r="Z1119" s="119" t="s">
        <v>1139</v>
      </c>
      <c r="AA1119" s="119" t="s">
        <v>1149</v>
      </c>
      <c r="AB1119" s="131" t="s">
        <v>6565</v>
      </c>
      <c r="AC1119" s="119" t="s">
        <v>87</v>
      </c>
      <c r="AD1119" s="119" t="s">
        <v>1142</v>
      </c>
      <c r="AE1119" s="119" t="s">
        <v>1143</v>
      </c>
      <c r="AF1119" s="119" t="s">
        <v>109</v>
      </c>
      <c r="AG1119" s="119" t="s">
        <v>110</v>
      </c>
      <c r="AH1119" s="119"/>
      <c r="AI1119" s="138" t="s">
        <v>4273</v>
      </c>
      <c r="AJ1119" s="133" t="s">
        <v>58</v>
      </c>
      <c r="AK1119" s="133" t="s">
        <v>57</v>
      </c>
      <c r="AL1119" s="133"/>
      <c r="AM1119" s="133"/>
      <c r="AN1119" s="133" t="s">
        <v>42</v>
      </c>
      <c r="AO1119" s="133" t="s">
        <v>42</v>
      </c>
      <c r="AP1119" s="133" t="s">
        <v>183</v>
      </c>
      <c r="AQ1119" s="133" t="s">
        <v>71</v>
      </c>
      <c r="AR1119" s="137"/>
      <c r="AS1119" s="137"/>
      <c r="AT1119" s="137"/>
      <c r="AU1119" s="145">
        <v>1003676763</v>
      </c>
      <c r="AV1119" s="133" t="s">
        <v>8259</v>
      </c>
      <c r="AW1119" s="133"/>
      <c r="AX1119" s="138"/>
      <c r="AY1119" s="138"/>
      <c r="AZ1119" s="138"/>
      <c r="BA1119" s="138"/>
      <c r="BB1119" s="138"/>
      <c r="BC1119" s="300">
        <v>1440084644</v>
      </c>
      <c r="BD1119" s="300" t="s">
        <v>9945</v>
      </c>
      <c r="BE1119" s="138"/>
    </row>
    <row r="1120" spans="1:57" s="140" customFormat="1" ht="12" customHeight="1">
      <c r="A1120" s="119">
        <v>2015</v>
      </c>
      <c r="B1120" s="142" t="s">
        <v>138</v>
      </c>
      <c r="C1120" s="119" t="s">
        <v>6219</v>
      </c>
      <c r="D1120" s="131" t="s">
        <v>6767</v>
      </c>
      <c r="E1120" s="131" t="str">
        <f t="shared" si="56"/>
        <v>SIM</v>
      </c>
      <c r="F1120" s="131" t="str">
        <f t="shared" si="57"/>
        <v>SIM</v>
      </c>
      <c r="G1120" s="132">
        <v>42088</v>
      </c>
      <c r="H1120" s="119" t="s">
        <v>44</v>
      </c>
      <c r="I1120" s="119" t="s">
        <v>62</v>
      </c>
      <c r="J1120" s="119">
        <f>192+48</f>
        <v>240</v>
      </c>
      <c r="K1120" s="119">
        <v>432</v>
      </c>
      <c r="L1120" s="119">
        <v>4</v>
      </c>
      <c r="M1120" s="119">
        <v>4</v>
      </c>
      <c r="N1120" s="119">
        <v>32</v>
      </c>
      <c r="O1120" s="119" t="s">
        <v>43</v>
      </c>
      <c r="P1120" s="119" t="s">
        <v>43</v>
      </c>
      <c r="Q1120" s="133" t="s">
        <v>43</v>
      </c>
      <c r="R1120" s="134" t="s">
        <v>18</v>
      </c>
      <c r="S1120" s="134" t="s">
        <v>8851</v>
      </c>
      <c r="T1120" s="134" t="s">
        <v>63</v>
      </c>
      <c r="U1120" s="119">
        <v>11</v>
      </c>
      <c r="V1120" s="134" t="s">
        <v>4319</v>
      </c>
      <c r="W1120" s="135" t="s">
        <v>6768</v>
      </c>
      <c r="X1120" s="136" t="str">
        <f t="shared" si="58"/>
        <v>11548BAIDB</v>
      </c>
      <c r="Y1120" s="137" t="s">
        <v>6769</v>
      </c>
      <c r="Z1120" s="119" t="s">
        <v>1663</v>
      </c>
      <c r="AA1120" s="119" t="s">
        <v>1675</v>
      </c>
      <c r="AB1120" s="131" t="s">
        <v>6770</v>
      </c>
      <c r="AC1120" s="119" t="s">
        <v>87</v>
      </c>
      <c r="AD1120" s="119" t="s">
        <v>42</v>
      </c>
      <c r="AE1120" s="119" t="s">
        <v>4323</v>
      </c>
      <c r="AF1120" s="119" t="s">
        <v>120</v>
      </c>
      <c r="AG1120" s="119" t="s">
        <v>121</v>
      </c>
      <c r="AH1120" s="119"/>
      <c r="AI1120" s="119" t="s">
        <v>4095</v>
      </c>
      <c r="AJ1120" s="133" t="s">
        <v>123</v>
      </c>
      <c r="AK1120" s="133" t="s">
        <v>124</v>
      </c>
      <c r="AL1120" s="133"/>
      <c r="AM1120" s="133"/>
      <c r="AN1120" s="133" t="s">
        <v>42</v>
      </c>
      <c r="AO1120" s="133" t="s">
        <v>42</v>
      </c>
      <c r="AP1120" s="133" t="s">
        <v>70</v>
      </c>
      <c r="AQ1120" s="133" t="s">
        <v>71</v>
      </c>
      <c r="AR1120" s="137"/>
      <c r="AS1120" s="137"/>
      <c r="AT1120" s="137"/>
      <c r="AU1120" s="133">
        <v>1002032803</v>
      </c>
      <c r="AV1120" s="133" t="s">
        <v>8287</v>
      </c>
      <c r="AW1120" s="133" t="s">
        <v>8287</v>
      </c>
      <c r="AX1120" s="138" t="s">
        <v>8179</v>
      </c>
      <c r="AY1120" s="138"/>
      <c r="AZ1120" s="138"/>
      <c r="BA1120" s="138"/>
      <c r="BB1120" s="138"/>
      <c r="BC1120" s="300">
        <v>2026063379</v>
      </c>
      <c r="BD1120" s="300" t="s">
        <v>9946</v>
      </c>
      <c r="BE1120" s="138"/>
    </row>
    <row r="1121" spans="1:57" s="140" customFormat="1" ht="12" customHeight="1">
      <c r="A1121" s="119">
        <v>2015</v>
      </c>
      <c r="B1121" s="142" t="s">
        <v>138</v>
      </c>
      <c r="C1121" s="119" t="s">
        <v>6219</v>
      </c>
      <c r="D1121" s="131" t="s">
        <v>6771</v>
      </c>
      <c r="E1121" s="131" t="str">
        <f t="shared" si="56"/>
        <v>SIM</v>
      </c>
      <c r="F1121" s="131" t="str">
        <f t="shared" si="57"/>
        <v>SIM</v>
      </c>
      <c r="G1121" s="132">
        <v>42082</v>
      </c>
      <c r="H1121" s="119" t="s">
        <v>44</v>
      </c>
      <c r="I1121" s="119" t="s">
        <v>62</v>
      </c>
      <c r="J1121" s="119">
        <v>192</v>
      </c>
      <c r="K1121" s="119">
        <v>432</v>
      </c>
      <c r="L1121" s="119">
        <v>4</v>
      </c>
      <c r="M1121" s="119">
        <v>4</v>
      </c>
      <c r="N1121" s="119">
        <v>32</v>
      </c>
      <c r="O1121" s="119" t="s">
        <v>43</v>
      </c>
      <c r="P1121" s="119" t="s">
        <v>43</v>
      </c>
      <c r="Q1121" s="133" t="s">
        <v>43</v>
      </c>
      <c r="R1121" s="134" t="s">
        <v>18</v>
      </c>
      <c r="S1121" s="134" t="s">
        <v>8851</v>
      </c>
      <c r="T1121" s="134" t="s">
        <v>63</v>
      </c>
      <c r="U1121" s="119">
        <v>11</v>
      </c>
      <c r="V1121" s="134" t="s">
        <v>4319</v>
      </c>
      <c r="W1121" s="135" t="s">
        <v>6772</v>
      </c>
      <c r="X1121" s="136" t="str">
        <f t="shared" si="58"/>
        <v>11548BAIDC</v>
      </c>
      <c r="Y1121" s="137" t="s">
        <v>6773</v>
      </c>
      <c r="Z1121" s="119" t="s">
        <v>1663</v>
      </c>
      <c r="AA1121" s="119" t="s">
        <v>1675</v>
      </c>
      <c r="AB1121" s="131" t="s">
        <v>6774</v>
      </c>
      <c r="AC1121" s="119" t="s">
        <v>87</v>
      </c>
      <c r="AD1121" s="119" t="s">
        <v>42</v>
      </c>
      <c r="AE1121" s="119" t="s">
        <v>4323</v>
      </c>
      <c r="AF1121" s="119" t="s">
        <v>120</v>
      </c>
      <c r="AG1121" s="119" t="s">
        <v>121</v>
      </c>
      <c r="AH1121" s="119"/>
      <c r="AI1121" s="119" t="s">
        <v>4095</v>
      </c>
      <c r="AJ1121" s="133" t="s">
        <v>123</v>
      </c>
      <c r="AK1121" s="133" t="s">
        <v>124</v>
      </c>
      <c r="AL1121" s="133"/>
      <c r="AM1121" s="133"/>
      <c r="AN1121" s="133" t="s">
        <v>42</v>
      </c>
      <c r="AO1121" s="133" t="s">
        <v>42</v>
      </c>
      <c r="AP1121" s="133" t="s">
        <v>70</v>
      </c>
      <c r="AQ1121" s="133" t="s">
        <v>71</v>
      </c>
      <c r="AR1121" s="137"/>
      <c r="AS1121" s="137"/>
      <c r="AT1121" s="137"/>
      <c r="AU1121" s="133">
        <v>1002032730</v>
      </c>
      <c r="AV1121" s="133" t="s">
        <v>8287</v>
      </c>
      <c r="AW1121" s="133" t="s">
        <v>8287</v>
      </c>
      <c r="AX1121" s="138" t="s">
        <v>8179</v>
      </c>
      <c r="AY1121" s="138"/>
      <c r="AZ1121" s="138"/>
      <c r="BA1121" s="138"/>
      <c r="BB1121" s="138"/>
      <c r="BC1121" s="300">
        <v>2026063379</v>
      </c>
      <c r="BD1121" s="300" t="s">
        <v>9947</v>
      </c>
      <c r="BE1121" s="138"/>
    </row>
    <row r="1122" spans="1:57" s="140" customFormat="1" ht="12" customHeight="1">
      <c r="A1122" s="119">
        <v>2015</v>
      </c>
      <c r="B1122" s="142" t="s">
        <v>138</v>
      </c>
      <c r="C1122" s="119" t="s">
        <v>6219</v>
      </c>
      <c r="D1122" s="131">
        <v>5700282739</v>
      </c>
      <c r="E1122" s="131" t="str">
        <f t="shared" si="56"/>
        <v>SIM</v>
      </c>
      <c r="F1122" s="131" t="str">
        <f t="shared" si="57"/>
        <v>SIM</v>
      </c>
      <c r="G1122" s="132">
        <v>42082</v>
      </c>
      <c r="H1122" s="119" t="s">
        <v>8374</v>
      </c>
      <c r="I1122" s="119" t="s">
        <v>62</v>
      </c>
      <c r="J1122" s="119">
        <v>240</v>
      </c>
      <c r="K1122" s="119">
        <v>432</v>
      </c>
      <c r="L1122" s="119">
        <v>4</v>
      </c>
      <c r="M1122" s="119">
        <v>0</v>
      </c>
      <c r="N1122" s="119">
        <v>24</v>
      </c>
      <c r="O1122" s="119" t="s">
        <v>46</v>
      </c>
      <c r="P1122" s="119" t="s">
        <v>46</v>
      </c>
      <c r="Q1122" s="133" t="s">
        <v>43</v>
      </c>
      <c r="R1122" s="134" t="s">
        <v>18</v>
      </c>
      <c r="S1122" s="134" t="s">
        <v>8851</v>
      </c>
      <c r="T1122" s="134" t="s">
        <v>63</v>
      </c>
      <c r="U1122" s="119">
        <v>11</v>
      </c>
      <c r="V1122" s="134" t="s">
        <v>4319</v>
      </c>
      <c r="W1122" s="135" t="s">
        <v>6775</v>
      </c>
      <c r="X1122" s="136" t="str">
        <f t="shared" si="58"/>
        <v>11548BAIDD</v>
      </c>
      <c r="Y1122" s="137" t="s">
        <v>6776</v>
      </c>
      <c r="Z1122" s="119" t="s">
        <v>1663</v>
      </c>
      <c r="AA1122" s="119" t="s">
        <v>1675</v>
      </c>
      <c r="AB1122" s="131" t="s">
        <v>6777</v>
      </c>
      <c r="AC1122" s="119" t="s">
        <v>87</v>
      </c>
      <c r="AD1122" s="119" t="s">
        <v>42</v>
      </c>
      <c r="AE1122" s="119" t="s">
        <v>4323</v>
      </c>
      <c r="AF1122" s="119" t="s">
        <v>120</v>
      </c>
      <c r="AG1122" s="119" t="s">
        <v>121</v>
      </c>
      <c r="AH1122" s="119"/>
      <c r="AI1122" s="119" t="s">
        <v>4095</v>
      </c>
      <c r="AJ1122" s="133" t="s">
        <v>123</v>
      </c>
      <c r="AK1122" s="133" t="s">
        <v>124</v>
      </c>
      <c r="AL1122" s="133"/>
      <c r="AM1122" s="133"/>
      <c r="AN1122" s="133" t="s">
        <v>42</v>
      </c>
      <c r="AO1122" s="133" t="s">
        <v>42</v>
      </c>
      <c r="AP1122" s="133" t="s">
        <v>202</v>
      </c>
      <c r="AQ1122" s="133" t="s">
        <v>126</v>
      </c>
      <c r="AR1122" s="137"/>
      <c r="AS1122" s="137"/>
      <c r="AT1122" s="137"/>
      <c r="AU1122" s="133">
        <v>1002203055</v>
      </c>
      <c r="AV1122" s="133" t="s">
        <v>6778</v>
      </c>
      <c r="AW1122" s="133">
        <v>-46597499</v>
      </c>
      <c r="AX1122" s="138"/>
      <c r="AY1122" s="138"/>
      <c r="AZ1122" s="138"/>
      <c r="BA1122" s="138"/>
      <c r="BB1122" s="138"/>
      <c r="BC1122" s="300">
        <v>1440084644</v>
      </c>
      <c r="BD1122" s="300" t="s">
        <v>9948</v>
      </c>
      <c r="BE1122" s="138"/>
    </row>
    <row r="1123" spans="1:57" s="140" customFormat="1" ht="12" customHeight="1">
      <c r="A1123" s="119">
        <v>2015</v>
      </c>
      <c r="B1123" s="142" t="s">
        <v>138</v>
      </c>
      <c r="C1123" s="119" t="s">
        <v>6219</v>
      </c>
      <c r="D1123" s="131" t="s">
        <v>6779</v>
      </c>
      <c r="E1123" s="131" t="str">
        <f t="shared" si="56"/>
        <v>SIM</v>
      </c>
      <c r="F1123" s="131" t="str">
        <f t="shared" si="57"/>
        <v>SIM</v>
      </c>
      <c r="G1123" s="132">
        <v>42139</v>
      </c>
      <c r="H1123" s="119" t="s">
        <v>44</v>
      </c>
      <c r="I1123" s="119" t="s">
        <v>62</v>
      </c>
      <c r="J1123" s="119">
        <f>192+48</f>
        <v>240</v>
      </c>
      <c r="K1123" s="119">
        <v>432</v>
      </c>
      <c r="L1123" s="119">
        <v>4</v>
      </c>
      <c r="M1123" s="119">
        <v>4</v>
      </c>
      <c r="N1123" s="119">
        <v>32</v>
      </c>
      <c r="O1123" s="119" t="s">
        <v>43</v>
      </c>
      <c r="P1123" s="119" t="s">
        <v>43</v>
      </c>
      <c r="Q1123" s="133" t="s">
        <v>43</v>
      </c>
      <c r="R1123" s="134" t="s">
        <v>18</v>
      </c>
      <c r="S1123" s="134" t="s">
        <v>8851</v>
      </c>
      <c r="T1123" s="134" t="s">
        <v>63</v>
      </c>
      <c r="U1123" s="119">
        <v>11</v>
      </c>
      <c r="V1123" s="134" t="s">
        <v>4319</v>
      </c>
      <c r="W1123" s="135" t="s">
        <v>6780</v>
      </c>
      <c r="X1123" s="136" t="str">
        <f t="shared" si="58"/>
        <v>11548BAIDM</v>
      </c>
      <c r="Y1123" s="137" t="s">
        <v>6781</v>
      </c>
      <c r="Z1123" s="119" t="s">
        <v>1663</v>
      </c>
      <c r="AA1123" s="119" t="s">
        <v>1675</v>
      </c>
      <c r="AB1123" s="131" t="s">
        <v>6782</v>
      </c>
      <c r="AC1123" s="119" t="s">
        <v>87</v>
      </c>
      <c r="AD1123" s="119" t="s">
        <v>42</v>
      </c>
      <c r="AE1123" s="119" t="s">
        <v>4323</v>
      </c>
      <c r="AF1123" s="119" t="s">
        <v>120</v>
      </c>
      <c r="AG1123" s="119" t="s">
        <v>121</v>
      </c>
      <c r="AH1123" s="119"/>
      <c r="AI1123" s="119" t="s">
        <v>4095</v>
      </c>
      <c r="AJ1123" s="133" t="s">
        <v>123</v>
      </c>
      <c r="AK1123" s="133" t="s">
        <v>124</v>
      </c>
      <c r="AL1123" s="133"/>
      <c r="AM1123" s="133"/>
      <c r="AN1123" s="133" t="s">
        <v>42</v>
      </c>
      <c r="AO1123" s="133" t="s">
        <v>42</v>
      </c>
      <c r="AP1123" s="133" t="s">
        <v>858</v>
      </c>
      <c r="AQ1123" s="133" t="s">
        <v>126</v>
      </c>
      <c r="AR1123" s="137"/>
      <c r="AS1123" s="137"/>
      <c r="AT1123" s="137"/>
      <c r="AU1123" s="133">
        <v>1002033206</v>
      </c>
      <c r="AV1123" s="133" t="s">
        <v>8287</v>
      </c>
      <c r="AW1123" s="133" t="s">
        <v>8287</v>
      </c>
      <c r="AX1123" s="138" t="s">
        <v>8179</v>
      </c>
      <c r="AY1123" s="138"/>
      <c r="AZ1123" s="138"/>
      <c r="BA1123" s="138"/>
      <c r="BB1123" s="138"/>
      <c r="BC1123" s="300">
        <v>2026063379</v>
      </c>
      <c r="BD1123" s="300" t="s">
        <v>9949</v>
      </c>
      <c r="BE1123" s="138"/>
    </row>
    <row r="1124" spans="1:57" s="140" customFormat="1" ht="12" customHeight="1">
      <c r="A1124" s="119">
        <v>2015</v>
      </c>
      <c r="B1124" s="142" t="s">
        <v>138</v>
      </c>
      <c r="C1124" s="119" t="s">
        <v>6219</v>
      </c>
      <c r="D1124" s="131" t="s">
        <v>6783</v>
      </c>
      <c r="E1124" s="131" t="str">
        <f t="shared" si="56"/>
        <v>SIM</v>
      </c>
      <c r="F1124" s="131" t="str">
        <f t="shared" si="57"/>
        <v>SIM</v>
      </c>
      <c r="G1124" s="132">
        <v>42163</v>
      </c>
      <c r="H1124" s="119" t="s">
        <v>44</v>
      </c>
      <c r="I1124" s="119" t="s">
        <v>62</v>
      </c>
      <c r="J1124" s="119">
        <v>192</v>
      </c>
      <c r="K1124" s="119">
        <v>432</v>
      </c>
      <c r="L1124" s="119">
        <v>4</v>
      </c>
      <c r="M1124" s="119">
        <v>4</v>
      </c>
      <c r="N1124" s="119">
        <v>32</v>
      </c>
      <c r="O1124" s="119" t="s">
        <v>43</v>
      </c>
      <c r="P1124" s="119" t="s">
        <v>43</v>
      </c>
      <c r="Q1124" s="133" t="s">
        <v>43</v>
      </c>
      <c r="R1124" s="134" t="s">
        <v>18</v>
      </c>
      <c r="S1124" s="134" t="s">
        <v>8851</v>
      </c>
      <c r="T1124" s="134" t="s">
        <v>63</v>
      </c>
      <c r="U1124" s="119">
        <v>11</v>
      </c>
      <c r="V1124" s="134" t="s">
        <v>4319</v>
      </c>
      <c r="W1124" s="135" t="s">
        <v>6784</v>
      </c>
      <c r="X1124" s="136" t="str">
        <f t="shared" si="58"/>
        <v>11548BAIDN</v>
      </c>
      <c r="Y1124" s="137" t="s">
        <v>6785</v>
      </c>
      <c r="Z1124" s="119" t="s">
        <v>1663</v>
      </c>
      <c r="AA1124" s="119" t="s">
        <v>1675</v>
      </c>
      <c r="AB1124" s="131" t="s">
        <v>6786</v>
      </c>
      <c r="AC1124" s="119" t="s">
        <v>87</v>
      </c>
      <c r="AD1124" s="119" t="s">
        <v>42</v>
      </c>
      <c r="AE1124" s="119" t="s">
        <v>4323</v>
      </c>
      <c r="AF1124" s="119" t="s">
        <v>120</v>
      </c>
      <c r="AG1124" s="119" t="s">
        <v>121</v>
      </c>
      <c r="AH1124" s="119"/>
      <c r="AI1124" s="119" t="s">
        <v>4095</v>
      </c>
      <c r="AJ1124" s="133" t="s">
        <v>123</v>
      </c>
      <c r="AK1124" s="133" t="s">
        <v>124</v>
      </c>
      <c r="AL1124" s="133"/>
      <c r="AM1124" s="133"/>
      <c r="AN1124" s="133" t="s">
        <v>42</v>
      </c>
      <c r="AO1124" s="133" t="s">
        <v>42</v>
      </c>
      <c r="AP1124" s="133" t="s">
        <v>858</v>
      </c>
      <c r="AQ1124" s="133" t="s">
        <v>126</v>
      </c>
      <c r="AR1124" s="137"/>
      <c r="AS1124" s="137"/>
      <c r="AT1124" s="137"/>
      <c r="AU1124" s="133">
        <v>1002033443</v>
      </c>
      <c r="AV1124" s="133" t="s">
        <v>8287</v>
      </c>
      <c r="AW1124" s="133" t="s">
        <v>8287</v>
      </c>
      <c r="AX1124" s="138" t="s">
        <v>8179</v>
      </c>
      <c r="AY1124" s="138"/>
      <c r="AZ1124" s="138"/>
      <c r="BA1124" s="138"/>
      <c r="BB1124" s="138"/>
      <c r="BC1124" s="300">
        <v>2026063379</v>
      </c>
      <c r="BD1124" s="300" t="s">
        <v>9950</v>
      </c>
      <c r="BE1124" s="138"/>
    </row>
    <row r="1125" spans="1:57" s="140" customFormat="1" ht="12" customHeight="1">
      <c r="A1125" s="119">
        <v>2015</v>
      </c>
      <c r="B1125" s="142" t="s">
        <v>138</v>
      </c>
      <c r="C1125" s="119" t="s">
        <v>6219</v>
      </c>
      <c r="D1125" s="131" t="s">
        <v>6787</v>
      </c>
      <c r="E1125" s="131" t="str">
        <f t="shared" si="56"/>
        <v>SIM</v>
      </c>
      <c r="F1125" s="131" t="str">
        <f t="shared" si="57"/>
        <v>SIM</v>
      </c>
      <c r="G1125" s="132">
        <v>42135</v>
      </c>
      <c r="H1125" s="119" t="s">
        <v>44</v>
      </c>
      <c r="I1125" s="119" t="s">
        <v>62</v>
      </c>
      <c r="J1125" s="119">
        <f>192+48</f>
        <v>240</v>
      </c>
      <c r="K1125" s="119">
        <v>432</v>
      </c>
      <c r="L1125" s="119">
        <v>4</v>
      </c>
      <c r="M1125" s="119">
        <v>4</v>
      </c>
      <c r="N1125" s="119">
        <v>32</v>
      </c>
      <c r="O1125" s="119" t="s">
        <v>43</v>
      </c>
      <c r="P1125" s="119" t="s">
        <v>43</v>
      </c>
      <c r="Q1125" s="133" t="s">
        <v>43</v>
      </c>
      <c r="R1125" s="134" t="s">
        <v>18</v>
      </c>
      <c r="S1125" s="134" t="s">
        <v>8851</v>
      </c>
      <c r="T1125" s="134" t="s">
        <v>63</v>
      </c>
      <c r="U1125" s="119">
        <v>11</v>
      </c>
      <c r="V1125" s="134" t="s">
        <v>4319</v>
      </c>
      <c r="W1125" s="135" t="s">
        <v>6788</v>
      </c>
      <c r="X1125" s="136" t="str">
        <f t="shared" si="58"/>
        <v>11548BAIDP</v>
      </c>
      <c r="Y1125" s="137" t="s">
        <v>6789</v>
      </c>
      <c r="Z1125" s="119" t="s">
        <v>1663</v>
      </c>
      <c r="AA1125" s="119" t="s">
        <v>1675</v>
      </c>
      <c r="AB1125" s="131" t="s">
        <v>6790</v>
      </c>
      <c r="AC1125" s="119" t="s">
        <v>87</v>
      </c>
      <c r="AD1125" s="119" t="s">
        <v>42</v>
      </c>
      <c r="AE1125" s="119" t="s">
        <v>4323</v>
      </c>
      <c r="AF1125" s="119" t="s">
        <v>120</v>
      </c>
      <c r="AG1125" s="119" t="s">
        <v>121</v>
      </c>
      <c r="AH1125" s="119"/>
      <c r="AI1125" s="119" t="s">
        <v>4095</v>
      </c>
      <c r="AJ1125" s="133" t="s">
        <v>123</v>
      </c>
      <c r="AK1125" s="133" t="s">
        <v>124</v>
      </c>
      <c r="AL1125" s="133"/>
      <c r="AM1125" s="133"/>
      <c r="AN1125" s="133" t="s">
        <v>42</v>
      </c>
      <c r="AO1125" s="133" t="s">
        <v>42</v>
      </c>
      <c r="AP1125" s="133" t="s">
        <v>858</v>
      </c>
      <c r="AQ1125" s="133" t="s">
        <v>126</v>
      </c>
      <c r="AR1125" s="137"/>
      <c r="AS1125" s="137"/>
      <c r="AT1125" s="137"/>
      <c r="AU1125" s="133">
        <v>1002033087</v>
      </c>
      <c r="AV1125" s="133" t="s">
        <v>8287</v>
      </c>
      <c r="AW1125" s="133" t="s">
        <v>8287</v>
      </c>
      <c r="AX1125" s="138" t="s">
        <v>8179</v>
      </c>
      <c r="AY1125" s="138"/>
      <c r="AZ1125" s="138"/>
      <c r="BA1125" s="138"/>
      <c r="BB1125" s="138"/>
      <c r="BC1125" s="300">
        <v>2026063379</v>
      </c>
      <c r="BD1125" s="300" t="s">
        <v>9951</v>
      </c>
      <c r="BE1125" s="138"/>
    </row>
    <row r="1126" spans="1:57" s="140" customFormat="1" ht="12" customHeight="1">
      <c r="A1126" s="119">
        <v>2015</v>
      </c>
      <c r="B1126" s="142" t="s">
        <v>138</v>
      </c>
      <c r="C1126" s="119" t="s">
        <v>6219</v>
      </c>
      <c r="D1126" s="131" t="s">
        <v>6791</v>
      </c>
      <c r="E1126" s="131" t="str">
        <f t="shared" si="56"/>
        <v>SIM</v>
      </c>
      <c r="F1126" s="131" t="str">
        <f t="shared" si="57"/>
        <v>SIM</v>
      </c>
      <c r="G1126" s="132">
        <v>42130</v>
      </c>
      <c r="H1126" s="119" t="s">
        <v>44</v>
      </c>
      <c r="I1126" s="119" t="s">
        <v>62</v>
      </c>
      <c r="J1126" s="119">
        <f>192+48</f>
        <v>240</v>
      </c>
      <c r="K1126" s="119">
        <v>432</v>
      </c>
      <c r="L1126" s="119">
        <v>4</v>
      </c>
      <c r="M1126" s="119">
        <v>4</v>
      </c>
      <c r="N1126" s="119">
        <v>32</v>
      </c>
      <c r="O1126" s="119" t="s">
        <v>43</v>
      </c>
      <c r="P1126" s="119" t="s">
        <v>43</v>
      </c>
      <c r="Q1126" s="133" t="s">
        <v>43</v>
      </c>
      <c r="R1126" s="134" t="s">
        <v>18</v>
      </c>
      <c r="S1126" s="134" t="s">
        <v>8851</v>
      </c>
      <c r="T1126" s="134" t="s">
        <v>63</v>
      </c>
      <c r="U1126" s="119">
        <v>11</v>
      </c>
      <c r="V1126" s="134" t="s">
        <v>4319</v>
      </c>
      <c r="W1126" s="135" t="s">
        <v>6792</v>
      </c>
      <c r="X1126" s="136" t="str">
        <f t="shared" si="58"/>
        <v>11548BAIDQ</v>
      </c>
      <c r="Y1126" s="137" t="s">
        <v>6793</v>
      </c>
      <c r="Z1126" s="119" t="s">
        <v>1663</v>
      </c>
      <c r="AA1126" s="119" t="s">
        <v>1675</v>
      </c>
      <c r="AB1126" s="131" t="s">
        <v>6794</v>
      </c>
      <c r="AC1126" s="119" t="s">
        <v>87</v>
      </c>
      <c r="AD1126" s="119" t="s">
        <v>42</v>
      </c>
      <c r="AE1126" s="119" t="s">
        <v>4323</v>
      </c>
      <c r="AF1126" s="119" t="s">
        <v>120</v>
      </c>
      <c r="AG1126" s="119" t="s">
        <v>121</v>
      </c>
      <c r="AH1126" s="119"/>
      <c r="AI1126" s="119" t="s">
        <v>4095</v>
      </c>
      <c r="AJ1126" s="133" t="s">
        <v>123</v>
      </c>
      <c r="AK1126" s="133" t="s">
        <v>124</v>
      </c>
      <c r="AL1126" s="133"/>
      <c r="AM1126" s="133"/>
      <c r="AN1126" s="133" t="s">
        <v>42</v>
      </c>
      <c r="AO1126" s="133" t="s">
        <v>42</v>
      </c>
      <c r="AP1126" s="133" t="s">
        <v>858</v>
      </c>
      <c r="AQ1126" s="133" t="s">
        <v>126</v>
      </c>
      <c r="AR1126" s="137"/>
      <c r="AS1126" s="137"/>
      <c r="AT1126" s="137"/>
      <c r="AU1126" s="133">
        <v>1002032994</v>
      </c>
      <c r="AV1126" s="133" t="s">
        <v>8287</v>
      </c>
      <c r="AW1126" s="133" t="s">
        <v>8287</v>
      </c>
      <c r="AX1126" s="138" t="s">
        <v>8179</v>
      </c>
      <c r="AY1126" s="138"/>
      <c r="AZ1126" s="138"/>
      <c r="BA1126" s="138"/>
      <c r="BB1126" s="138"/>
      <c r="BC1126" s="300">
        <v>2026063379</v>
      </c>
      <c r="BD1126" s="300" t="s">
        <v>9952</v>
      </c>
      <c r="BE1126" s="138"/>
    </row>
    <row r="1127" spans="1:57" s="140" customFormat="1" ht="12" customHeight="1">
      <c r="A1127" s="119">
        <v>2015</v>
      </c>
      <c r="B1127" s="142" t="s">
        <v>138</v>
      </c>
      <c r="C1127" s="119" t="s">
        <v>6219</v>
      </c>
      <c r="D1127" s="131" t="s">
        <v>6795</v>
      </c>
      <c r="E1127" s="131" t="str">
        <f t="shared" si="56"/>
        <v>SIM</v>
      </c>
      <c r="F1127" s="131" t="str">
        <f t="shared" si="57"/>
        <v>SIM</v>
      </c>
      <c r="G1127" s="132">
        <v>42152</v>
      </c>
      <c r="H1127" s="119" t="s">
        <v>44</v>
      </c>
      <c r="I1127" s="119" t="s">
        <v>62</v>
      </c>
      <c r="J1127" s="119">
        <v>192</v>
      </c>
      <c r="K1127" s="119">
        <v>432</v>
      </c>
      <c r="L1127" s="119">
        <v>4</v>
      </c>
      <c r="M1127" s="119">
        <v>4</v>
      </c>
      <c r="N1127" s="119">
        <v>32</v>
      </c>
      <c r="O1127" s="119" t="s">
        <v>43</v>
      </c>
      <c r="P1127" s="119" t="s">
        <v>43</v>
      </c>
      <c r="Q1127" s="133" t="s">
        <v>43</v>
      </c>
      <c r="R1127" s="134" t="s">
        <v>18</v>
      </c>
      <c r="S1127" s="134" t="s">
        <v>8851</v>
      </c>
      <c r="T1127" s="134" t="s">
        <v>63</v>
      </c>
      <c r="U1127" s="119">
        <v>11</v>
      </c>
      <c r="V1127" s="134" t="s">
        <v>4319</v>
      </c>
      <c r="W1127" s="135" t="s">
        <v>6796</v>
      </c>
      <c r="X1127" s="136" t="str">
        <f t="shared" si="58"/>
        <v>11548BAIDR</v>
      </c>
      <c r="Y1127" s="137" t="s">
        <v>6797</v>
      </c>
      <c r="Z1127" s="119" t="s">
        <v>1663</v>
      </c>
      <c r="AA1127" s="119" t="s">
        <v>1675</v>
      </c>
      <c r="AB1127" s="131" t="s">
        <v>6798</v>
      </c>
      <c r="AC1127" s="119" t="s">
        <v>87</v>
      </c>
      <c r="AD1127" s="119" t="s">
        <v>42</v>
      </c>
      <c r="AE1127" s="119" t="s">
        <v>4323</v>
      </c>
      <c r="AF1127" s="119" t="s">
        <v>120</v>
      </c>
      <c r="AG1127" s="119" t="s">
        <v>121</v>
      </c>
      <c r="AH1127" s="119"/>
      <c r="AI1127" s="119" t="s">
        <v>4095</v>
      </c>
      <c r="AJ1127" s="133" t="s">
        <v>123</v>
      </c>
      <c r="AK1127" s="133" t="s">
        <v>124</v>
      </c>
      <c r="AL1127" s="133"/>
      <c r="AM1127" s="133"/>
      <c r="AN1127" s="133" t="s">
        <v>42</v>
      </c>
      <c r="AO1127" s="133" t="s">
        <v>42</v>
      </c>
      <c r="AP1127" s="133" t="s">
        <v>858</v>
      </c>
      <c r="AQ1127" s="133" t="s">
        <v>126</v>
      </c>
      <c r="AR1127" s="137"/>
      <c r="AS1127" s="137"/>
      <c r="AT1127" s="137"/>
      <c r="AU1127" s="133">
        <v>1002033389</v>
      </c>
      <c r="AV1127" s="133" t="s">
        <v>8287</v>
      </c>
      <c r="AW1127" s="133" t="s">
        <v>8287</v>
      </c>
      <c r="AX1127" s="138" t="s">
        <v>8179</v>
      </c>
      <c r="AY1127" s="138"/>
      <c r="AZ1127" s="138"/>
      <c r="BA1127" s="138"/>
      <c r="BB1127" s="138"/>
      <c r="BC1127" s="300">
        <v>2026063379</v>
      </c>
      <c r="BD1127" s="300" t="s">
        <v>9953</v>
      </c>
      <c r="BE1127" s="138"/>
    </row>
    <row r="1128" spans="1:57" s="140" customFormat="1" ht="12" customHeight="1">
      <c r="A1128" s="119">
        <v>2015</v>
      </c>
      <c r="B1128" s="142" t="s">
        <v>138</v>
      </c>
      <c r="C1128" s="119" t="s">
        <v>6219</v>
      </c>
      <c r="D1128" s="131">
        <v>5700282744</v>
      </c>
      <c r="E1128" s="131" t="str">
        <f t="shared" si="56"/>
        <v>SIM</v>
      </c>
      <c r="F1128" s="131" t="str">
        <f t="shared" si="57"/>
        <v>SIM</v>
      </c>
      <c r="G1128" s="132">
        <v>42186</v>
      </c>
      <c r="H1128" s="119" t="s">
        <v>8374</v>
      </c>
      <c r="I1128" s="119" t="s">
        <v>62</v>
      </c>
      <c r="J1128" s="119">
        <v>192</v>
      </c>
      <c r="K1128" s="119">
        <v>432</v>
      </c>
      <c r="L1128" s="119">
        <v>4</v>
      </c>
      <c r="M1128" s="119">
        <v>0</v>
      </c>
      <c r="N1128" s="119">
        <v>24</v>
      </c>
      <c r="O1128" s="119" t="s">
        <v>46</v>
      </c>
      <c r="P1128" s="119" t="s">
        <v>46</v>
      </c>
      <c r="Q1128" s="133" t="s">
        <v>43</v>
      </c>
      <c r="R1128" s="134" t="s">
        <v>18</v>
      </c>
      <c r="S1128" s="134" t="s">
        <v>8851</v>
      </c>
      <c r="T1128" s="134" t="s">
        <v>63</v>
      </c>
      <c r="U1128" s="119">
        <v>11</v>
      </c>
      <c r="V1128" s="134" t="s">
        <v>4319</v>
      </c>
      <c r="W1128" s="135" t="s">
        <v>6799</v>
      </c>
      <c r="X1128" s="136" t="str">
        <f t="shared" si="58"/>
        <v>11548BAIDX</v>
      </c>
      <c r="Y1128" s="137" t="s">
        <v>6800</v>
      </c>
      <c r="Z1128" s="119" t="s">
        <v>1663</v>
      </c>
      <c r="AA1128" s="119" t="s">
        <v>1675</v>
      </c>
      <c r="AB1128" s="131" t="s">
        <v>6801</v>
      </c>
      <c r="AC1128" s="119" t="s">
        <v>87</v>
      </c>
      <c r="AD1128" s="119" t="s">
        <v>42</v>
      </c>
      <c r="AE1128" s="119" t="s">
        <v>4323</v>
      </c>
      <c r="AF1128" s="119" t="s">
        <v>120</v>
      </c>
      <c r="AG1128" s="119" t="s">
        <v>121</v>
      </c>
      <c r="AH1128" s="119"/>
      <c r="AI1128" s="119" t="s">
        <v>4095</v>
      </c>
      <c r="AJ1128" s="133" t="s">
        <v>123</v>
      </c>
      <c r="AK1128" s="133" t="s">
        <v>124</v>
      </c>
      <c r="AL1128" s="133"/>
      <c r="AM1128" s="133"/>
      <c r="AN1128" s="133" t="s">
        <v>42</v>
      </c>
      <c r="AO1128" s="133" t="s">
        <v>42</v>
      </c>
      <c r="AP1128" s="133" t="s">
        <v>202</v>
      </c>
      <c r="AQ1128" s="133" t="s">
        <v>126</v>
      </c>
      <c r="AR1128" s="137"/>
      <c r="AS1128" s="137"/>
      <c r="AT1128" s="137"/>
      <c r="AU1128" s="133">
        <v>1002232985</v>
      </c>
      <c r="AV1128" s="133" t="s">
        <v>6802</v>
      </c>
      <c r="AW1128" s="133">
        <v>-46600057</v>
      </c>
      <c r="AX1128" s="138"/>
      <c r="AY1128" s="138"/>
      <c r="AZ1128" s="138"/>
      <c r="BA1128" s="138"/>
      <c r="BB1128" s="138"/>
      <c r="BC1128" s="300">
        <v>1440084644</v>
      </c>
      <c r="BD1128" s="300" t="s">
        <v>9954</v>
      </c>
      <c r="BE1128" s="138"/>
    </row>
    <row r="1129" spans="1:57" s="140" customFormat="1" ht="12" customHeight="1">
      <c r="A1129" s="119">
        <v>2015</v>
      </c>
      <c r="B1129" s="142" t="s">
        <v>138</v>
      </c>
      <c r="C1129" s="119" t="s">
        <v>6219</v>
      </c>
      <c r="D1129" s="131">
        <v>5700323410</v>
      </c>
      <c r="E1129" s="131" t="str">
        <f t="shared" si="56"/>
        <v>SIM</v>
      </c>
      <c r="F1129" s="131" t="str">
        <f t="shared" si="57"/>
        <v>SIM</v>
      </c>
      <c r="G1129" s="132">
        <v>42179</v>
      </c>
      <c r="H1129" s="119" t="s">
        <v>8374</v>
      </c>
      <c r="I1129" s="119" t="s">
        <v>62</v>
      </c>
      <c r="J1129" s="119">
        <v>192</v>
      </c>
      <c r="K1129" s="119">
        <v>432</v>
      </c>
      <c r="L1129" s="119">
        <v>4</v>
      </c>
      <c r="M1129" s="119">
        <v>4</v>
      </c>
      <c r="N1129" s="119">
        <v>24</v>
      </c>
      <c r="O1129" s="119" t="s">
        <v>43</v>
      </c>
      <c r="P1129" s="119" t="s">
        <v>43</v>
      </c>
      <c r="Q1129" s="133" t="s">
        <v>43</v>
      </c>
      <c r="R1129" s="134" t="s">
        <v>18</v>
      </c>
      <c r="S1129" s="134" t="s">
        <v>8851</v>
      </c>
      <c r="T1129" s="134" t="s">
        <v>63</v>
      </c>
      <c r="U1129" s="119">
        <v>11</v>
      </c>
      <c r="V1129" s="134" t="s">
        <v>4319</v>
      </c>
      <c r="W1129" s="135" t="s">
        <v>6803</v>
      </c>
      <c r="X1129" s="136" t="str">
        <f t="shared" si="58"/>
        <v>11548BAIDY</v>
      </c>
      <c r="Y1129" s="137" t="s">
        <v>6804</v>
      </c>
      <c r="Z1129" s="119" t="s">
        <v>1663</v>
      </c>
      <c r="AA1129" s="119" t="s">
        <v>1675</v>
      </c>
      <c r="AB1129" s="131" t="s">
        <v>6805</v>
      </c>
      <c r="AC1129" s="119" t="s">
        <v>87</v>
      </c>
      <c r="AD1129" s="119" t="s">
        <v>42</v>
      </c>
      <c r="AE1129" s="119" t="s">
        <v>4323</v>
      </c>
      <c r="AF1129" s="119" t="s">
        <v>120</v>
      </c>
      <c r="AG1129" s="119" t="s">
        <v>121</v>
      </c>
      <c r="AH1129" s="119"/>
      <c r="AI1129" s="119" t="s">
        <v>4095</v>
      </c>
      <c r="AJ1129" s="133" t="s">
        <v>123</v>
      </c>
      <c r="AK1129" s="133" t="s">
        <v>124</v>
      </c>
      <c r="AL1129" s="133"/>
      <c r="AM1129" s="133"/>
      <c r="AN1129" s="133" t="s">
        <v>42</v>
      </c>
      <c r="AO1129" s="133" t="s">
        <v>42</v>
      </c>
      <c r="AP1129" s="133" t="s">
        <v>202</v>
      </c>
      <c r="AQ1129" s="133" t="s">
        <v>126</v>
      </c>
      <c r="AR1129" s="137"/>
      <c r="AS1129" s="137"/>
      <c r="AT1129" s="137"/>
      <c r="AU1129" s="133">
        <v>1002232861</v>
      </c>
      <c r="AV1129" s="133" t="s">
        <v>6806</v>
      </c>
      <c r="AW1129" s="133">
        <v>-46595825</v>
      </c>
      <c r="AX1129" s="138"/>
      <c r="AY1129" s="138"/>
      <c r="AZ1129" s="138"/>
      <c r="BA1129" s="138"/>
      <c r="BB1129" s="138"/>
      <c r="BC1129" s="300">
        <v>1440084644</v>
      </c>
      <c r="BD1129" s="300" t="s">
        <v>9955</v>
      </c>
      <c r="BE1129" s="138"/>
    </row>
    <row r="1130" spans="1:57" s="140" customFormat="1" ht="12" customHeight="1">
      <c r="A1130" s="119">
        <v>2015</v>
      </c>
      <c r="B1130" s="142" t="s">
        <v>138</v>
      </c>
      <c r="C1130" s="119" t="s">
        <v>6219</v>
      </c>
      <c r="D1130" s="131">
        <v>5700285571</v>
      </c>
      <c r="E1130" s="131" t="str">
        <f t="shared" si="56"/>
        <v>SIM</v>
      </c>
      <c r="F1130" s="131" t="str">
        <f t="shared" si="57"/>
        <v>SIM</v>
      </c>
      <c r="G1130" s="132">
        <v>42156</v>
      </c>
      <c r="H1130" s="119" t="s">
        <v>87</v>
      </c>
      <c r="I1130" s="119" t="s">
        <v>45</v>
      </c>
      <c r="J1130" s="119">
        <v>192</v>
      </c>
      <c r="K1130" s="119">
        <v>448</v>
      </c>
      <c r="L1130" s="119">
        <v>8</v>
      </c>
      <c r="M1130" s="119">
        <v>8</v>
      </c>
      <c r="N1130" s="119">
        <v>16</v>
      </c>
      <c r="O1130" s="119" t="s">
        <v>46</v>
      </c>
      <c r="P1130" s="119" t="s">
        <v>46</v>
      </c>
      <c r="Q1130" s="133" t="s">
        <v>43</v>
      </c>
      <c r="R1130" s="134" t="s">
        <v>18</v>
      </c>
      <c r="S1130" s="134" t="s">
        <v>8851</v>
      </c>
      <c r="T1130" s="134" t="s">
        <v>47</v>
      </c>
      <c r="U1130" s="119">
        <v>16</v>
      </c>
      <c r="V1130" s="134" t="s">
        <v>4304</v>
      </c>
      <c r="W1130" s="135" t="s">
        <v>3986</v>
      </c>
      <c r="X1130" s="136" t="str">
        <f t="shared" si="58"/>
        <v>11529GCIPN</v>
      </c>
      <c r="Y1130" s="137" t="s">
        <v>6752</v>
      </c>
      <c r="Z1130" s="119" t="s">
        <v>895</v>
      </c>
      <c r="AA1130" s="119" t="s">
        <v>3912</v>
      </c>
      <c r="AB1130" s="131" t="s">
        <v>6753</v>
      </c>
      <c r="AC1130" s="119" t="s">
        <v>52</v>
      </c>
      <c r="AD1130" s="119" t="s">
        <v>42</v>
      </c>
      <c r="AE1130" s="119" t="s">
        <v>4295</v>
      </c>
      <c r="AF1130" s="143" t="s">
        <v>98</v>
      </c>
      <c r="AG1130" s="143" t="s">
        <v>99</v>
      </c>
      <c r="AH1130" s="142"/>
      <c r="AI1130" s="119" t="s">
        <v>3659</v>
      </c>
      <c r="AJ1130" s="133" t="s">
        <v>58</v>
      </c>
      <c r="AK1130" s="133" t="s">
        <v>57</v>
      </c>
      <c r="AL1130" s="133"/>
      <c r="AM1130" s="133"/>
      <c r="AN1130" s="133" t="s">
        <v>42</v>
      </c>
      <c r="AO1130" s="133" t="s">
        <v>42</v>
      </c>
      <c r="AP1130" s="133" t="s">
        <v>1052</v>
      </c>
      <c r="AQ1130" s="133" t="s">
        <v>102</v>
      </c>
      <c r="AR1130" s="137"/>
      <c r="AS1130" s="137"/>
      <c r="AT1130" s="137"/>
      <c r="AU1130" s="133">
        <v>1002274360</v>
      </c>
      <c r="AV1130" s="133" t="s">
        <v>6754</v>
      </c>
      <c r="AW1130" s="133" t="s">
        <v>6755</v>
      </c>
      <c r="AX1130" s="138"/>
      <c r="AY1130" s="138"/>
      <c r="AZ1130" s="138"/>
      <c r="BA1130" s="138"/>
      <c r="BB1130" s="138"/>
      <c r="BC1130" s="300">
        <v>1892063257</v>
      </c>
      <c r="BD1130" s="300" t="s">
        <v>9956</v>
      </c>
      <c r="BE1130" s="138"/>
    </row>
    <row r="1131" spans="1:57" s="140" customFormat="1" ht="12" customHeight="1">
      <c r="A1131" s="119">
        <v>2015</v>
      </c>
      <c r="B1131" s="142" t="s">
        <v>138</v>
      </c>
      <c r="C1131" s="119" t="s">
        <v>6219</v>
      </c>
      <c r="D1131" s="131">
        <v>5700281492</v>
      </c>
      <c r="E1131" s="131" t="str">
        <f t="shared" si="56"/>
        <v>SIM</v>
      </c>
      <c r="F1131" s="131" t="str">
        <f t="shared" si="57"/>
        <v>SIM</v>
      </c>
      <c r="G1131" s="132">
        <v>42305</v>
      </c>
      <c r="H1131" s="119" t="s">
        <v>8374</v>
      </c>
      <c r="I1131" s="119" t="s">
        <v>62</v>
      </c>
      <c r="J1131" s="119">
        <v>192</v>
      </c>
      <c r="K1131" s="119">
        <v>432</v>
      </c>
      <c r="L1131" s="119">
        <v>4</v>
      </c>
      <c r="M1131" s="119">
        <v>0</v>
      </c>
      <c r="N1131" s="119">
        <v>24</v>
      </c>
      <c r="O1131" s="119" t="s">
        <v>46</v>
      </c>
      <c r="P1131" s="119" t="s">
        <v>46</v>
      </c>
      <c r="Q1131" s="133" t="s">
        <v>43</v>
      </c>
      <c r="R1131" s="134" t="s">
        <v>18</v>
      </c>
      <c r="S1131" s="134" t="s">
        <v>8851</v>
      </c>
      <c r="T1131" s="134" t="s">
        <v>63</v>
      </c>
      <c r="U1131" s="119">
        <v>15</v>
      </c>
      <c r="V1131" s="134">
        <v>11266</v>
      </c>
      <c r="W1131" s="103" t="s">
        <v>6566</v>
      </c>
      <c r="X1131" s="136" t="str">
        <f t="shared" si="58"/>
        <v>11266TBITB</v>
      </c>
      <c r="Y1131" s="137" t="s">
        <v>6567</v>
      </c>
      <c r="Z1131" s="119" t="s">
        <v>1139</v>
      </c>
      <c r="AA1131" s="119" t="s">
        <v>6568</v>
      </c>
      <c r="AB1131" s="131" t="s">
        <v>6569</v>
      </c>
      <c r="AC1131" s="119" t="s">
        <v>87</v>
      </c>
      <c r="AD1131" s="119" t="s">
        <v>1142</v>
      </c>
      <c r="AE1131" s="119" t="s">
        <v>1143</v>
      </c>
      <c r="AF1131" s="119" t="s">
        <v>109</v>
      </c>
      <c r="AG1131" s="119" t="s">
        <v>110</v>
      </c>
      <c r="AH1131" s="119"/>
      <c r="AI1131" s="138" t="s">
        <v>4273</v>
      </c>
      <c r="AJ1131" s="133" t="s">
        <v>58</v>
      </c>
      <c r="AK1131" s="133" t="s">
        <v>57</v>
      </c>
      <c r="AL1131" s="133"/>
      <c r="AM1131" s="133"/>
      <c r="AN1131" s="133" t="s">
        <v>42</v>
      </c>
      <c r="AO1131" s="133" t="s">
        <v>42</v>
      </c>
      <c r="AP1131" s="133" t="s">
        <v>70</v>
      </c>
      <c r="AQ1131" s="133" t="s">
        <v>71</v>
      </c>
      <c r="AR1131" s="137"/>
      <c r="AS1131" s="137"/>
      <c r="AT1131" s="137" t="s">
        <v>1144</v>
      </c>
      <c r="AU1131" s="133" t="s">
        <v>8190</v>
      </c>
      <c r="AV1131" s="133" t="s">
        <v>8260</v>
      </c>
      <c r="AW1131" s="133"/>
      <c r="AX1131" s="138"/>
      <c r="AY1131" s="138"/>
      <c r="AZ1131" s="138"/>
      <c r="BA1131" s="138"/>
      <c r="BB1131" s="138"/>
      <c r="BC1131" s="300">
        <v>1440084644</v>
      </c>
      <c r="BD1131" s="300" t="s">
        <v>9957</v>
      </c>
      <c r="BE1131" s="138"/>
    </row>
    <row r="1132" spans="1:57" s="140" customFormat="1" ht="12" customHeight="1">
      <c r="A1132" s="119">
        <v>2015</v>
      </c>
      <c r="B1132" s="142" t="s">
        <v>138</v>
      </c>
      <c r="C1132" s="119" t="s">
        <v>6219</v>
      </c>
      <c r="D1132" s="131">
        <v>5700282812</v>
      </c>
      <c r="E1132" s="131" t="str">
        <f t="shared" si="56"/>
        <v>SIM</v>
      </c>
      <c r="F1132" s="131" t="str">
        <f t="shared" si="57"/>
        <v>SIM</v>
      </c>
      <c r="G1132" s="132">
        <v>42076</v>
      </c>
      <c r="H1132" s="119" t="s">
        <v>8374</v>
      </c>
      <c r="I1132" s="119" t="s">
        <v>62</v>
      </c>
      <c r="J1132" s="119">
        <v>192</v>
      </c>
      <c r="K1132" s="119">
        <v>432</v>
      </c>
      <c r="L1132" s="119">
        <v>4</v>
      </c>
      <c r="M1132" s="119">
        <v>0</v>
      </c>
      <c r="N1132" s="119">
        <v>24</v>
      </c>
      <c r="O1132" s="119" t="s">
        <v>46</v>
      </c>
      <c r="P1132" s="119" t="s">
        <v>46</v>
      </c>
      <c r="Q1132" s="133" t="s">
        <v>43</v>
      </c>
      <c r="R1132" s="134" t="s">
        <v>18</v>
      </c>
      <c r="S1132" s="134" t="s">
        <v>8851</v>
      </c>
      <c r="T1132" s="134" t="s">
        <v>63</v>
      </c>
      <c r="U1132" s="119">
        <v>11</v>
      </c>
      <c r="V1132" s="134" t="s">
        <v>3926</v>
      </c>
      <c r="W1132" s="135" t="s">
        <v>6220</v>
      </c>
      <c r="X1132" s="136" t="str">
        <f t="shared" si="58"/>
        <v>11000ASIWF</v>
      </c>
      <c r="Y1132" s="137" t="s">
        <v>6221</v>
      </c>
      <c r="Z1132" s="119" t="s">
        <v>346</v>
      </c>
      <c r="AA1132" s="119" t="s">
        <v>1120</v>
      </c>
      <c r="AB1132" s="131" t="s">
        <v>6222</v>
      </c>
      <c r="AC1132" s="119" t="s">
        <v>87</v>
      </c>
      <c r="AD1132" s="119" t="s">
        <v>42</v>
      </c>
      <c r="AE1132" s="119" t="s">
        <v>3952</v>
      </c>
      <c r="AF1132" s="119" t="s">
        <v>1933</v>
      </c>
      <c r="AG1132" s="119" t="s">
        <v>1934</v>
      </c>
      <c r="AH1132" s="119"/>
      <c r="AI1132" s="119" t="s">
        <v>3953</v>
      </c>
      <c r="AJ1132" s="133" t="s">
        <v>123</v>
      </c>
      <c r="AK1132" s="133" t="s">
        <v>124</v>
      </c>
      <c r="AL1132" s="133"/>
      <c r="AM1132" s="133"/>
      <c r="AN1132" s="133" t="s">
        <v>42</v>
      </c>
      <c r="AO1132" s="133" t="s">
        <v>42</v>
      </c>
      <c r="AP1132" s="133" t="s">
        <v>298</v>
      </c>
      <c r="AQ1132" s="133" t="s">
        <v>126</v>
      </c>
      <c r="AR1132" s="137"/>
      <c r="AS1132" s="137"/>
      <c r="AT1132" s="137"/>
      <c r="AU1132" s="133">
        <v>1002201460</v>
      </c>
      <c r="AV1132" s="133">
        <v>-2360460645</v>
      </c>
      <c r="AW1132" s="133" t="s">
        <v>6223</v>
      </c>
      <c r="AX1132" s="138"/>
      <c r="AY1132" s="138"/>
      <c r="AZ1132" s="138"/>
      <c r="BA1132" s="138"/>
      <c r="BB1132" s="138"/>
      <c r="BC1132" s="300">
        <v>1440084644</v>
      </c>
      <c r="BD1132" s="300" t="s">
        <v>9958</v>
      </c>
      <c r="BE1132" s="138"/>
    </row>
    <row r="1133" spans="1:57" s="140" customFormat="1" ht="12" customHeight="1">
      <c r="A1133" s="119">
        <v>2015</v>
      </c>
      <c r="B1133" s="142" t="s">
        <v>138</v>
      </c>
      <c r="C1133" s="119" t="s">
        <v>6219</v>
      </c>
      <c r="D1133" s="131">
        <v>5700282827</v>
      </c>
      <c r="E1133" s="131" t="str">
        <f t="shared" si="56"/>
        <v>SIM</v>
      </c>
      <c r="F1133" s="131" t="str">
        <f t="shared" si="57"/>
        <v>SIM</v>
      </c>
      <c r="G1133" s="132">
        <v>42193</v>
      </c>
      <c r="H1133" s="119" t="s">
        <v>8374</v>
      </c>
      <c r="I1133" s="119" t="s">
        <v>62</v>
      </c>
      <c r="J1133" s="119">
        <v>192</v>
      </c>
      <c r="K1133" s="119">
        <v>432</v>
      </c>
      <c r="L1133" s="119">
        <v>4</v>
      </c>
      <c r="M1133" s="119">
        <v>0</v>
      </c>
      <c r="N1133" s="119">
        <v>24</v>
      </c>
      <c r="O1133" s="119" t="s">
        <v>46</v>
      </c>
      <c r="P1133" s="119" t="s">
        <v>46</v>
      </c>
      <c r="Q1133" s="133" t="s">
        <v>43</v>
      </c>
      <c r="R1133" s="134" t="s">
        <v>18</v>
      </c>
      <c r="S1133" s="134" t="s">
        <v>8851</v>
      </c>
      <c r="T1133" s="134" t="s">
        <v>47</v>
      </c>
      <c r="U1133" s="119">
        <v>11</v>
      </c>
      <c r="V1133" s="134" t="s">
        <v>3926</v>
      </c>
      <c r="W1133" s="135" t="s">
        <v>6267</v>
      </c>
      <c r="X1133" s="136" t="str">
        <f t="shared" si="58"/>
        <v>11000MGJID</v>
      </c>
      <c r="Y1133" s="137" t="s">
        <v>6268</v>
      </c>
      <c r="Z1133" s="119" t="s">
        <v>346</v>
      </c>
      <c r="AA1133" s="119" t="s">
        <v>3283</v>
      </c>
      <c r="AB1133" s="131" t="s">
        <v>6269</v>
      </c>
      <c r="AC1133" s="133" t="s">
        <v>348</v>
      </c>
      <c r="AD1133" s="133" t="s">
        <v>42</v>
      </c>
      <c r="AE1133" s="143" t="s">
        <v>3296</v>
      </c>
      <c r="AF1133" s="143" t="s">
        <v>350</v>
      </c>
      <c r="AG1133" s="143" t="s">
        <v>351</v>
      </c>
      <c r="AH1133" s="142"/>
      <c r="AI1133" s="119" t="s">
        <v>3683</v>
      </c>
      <c r="AJ1133" s="133" t="s">
        <v>123</v>
      </c>
      <c r="AK1133" s="133" t="s">
        <v>124</v>
      </c>
      <c r="AL1133" s="133"/>
      <c r="AM1133" s="133"/>
      <c r="AN1133" s="133" t="s">
        <v>42</v>
      </c>
      <c r="AO1133" s="133" t="s">
        <v>42</v>
      </c>
      <c r="AP1133" s="133" t="s">
        <v>70</v>
      </c>
      <c r="AQ1133" s="133" t="s">
        <v>126</v>
      </c>
      <c r="AR1133" s="137"/>
      <c r="AS1133" s="137"/>
      <c r="AT1133" s="137"/>
      <c r="AU1133" s="133">
        <v>1002233248</v>
      </c>
      <c r="AV1133" s="133" t="s">
        <v>6270</v>
      </c>
      <c r="AW1133" s="133">
        <v>-46707085</v>
      </c>
      <c r="AX1133" s="138"/>
      <c r="AY1133" s="138"/>
      <c r="AZ1133" s="138"/>
      <c r="BA1133" s="138"/>
      <c r="BB1133" s="138"/>
      <c r="BC1133" s="300">
        <v>1440084644</v>
      </c>
      <c r="BD1133" s="300" t="s">
        <v>9959</v>
      </c>
      <c r="BE1133" s="138"/>
    </row>
    <row r="1134" spans="1:57" s="140" customFormat="1" ht="12" customHeight="1">
      <c r="A1134" s="119">
        <v>2015</v>
      </c>
      <c r="B1134" s="142" t="s">
        <v>138</v>
      </c>
      <c r="C1134" s="119" t="s">
        <v>6219</v>
      </c>
      <c r="D1134" s="131">
        <v>5700324125</v>
      </c>
      <c r="E1134" s="131" t="str">
        <f t="shared" si="56"/>
        <v>SIM</v>
      </c>
      <c r="F1134" s="131" t="str">
        <f t="shared" si="57"/>
        <v>SIM</v>
      </c>
      <c r="G1134" s="132">
        <v>42180</v>
      </c>
      <c r="H1134" s="119" t="s">
        <v>44</v>
      </c>
      <c r="I1134" s="119" t="s">
        <v>62</v>
      </c>
      <c r="J1134" s="119">
        <f>192+48</f>
        <v>240</v>
      </c>
      <c r="K1134" s="119">
        <v>432</v>
      </c>
      <c r="L1134" s="119">
        <v>4</v>
      </c>
      <c r="M1134" s="119">
        <v>4</v>
      </c>
      <c r="N1134" s="119">
        <v>32</v>
      </c>
      <c r="O1134" s="119" t="s">
        <v>43</v>
      </c>
      <c r="P1134" s="119" t="s">
        <v>43</v>
      </c>
      <c r="Q1134" s="133" t="s">
        <v>43</v>
      </c>
      <c r="R1134" s="134" t="s">
        <v>18</v>
      </c>
      <c r="S1134" s="134" t="s">
        <v>8851</v>
      </c>
      <c r="T1134" s="134" t="s">
        <v>63</v>
      </c>
      <c r="U1134" s="119">
        <v>11</v>
      </c>
      <c r="V1134" s="134" t="s">
        <v>4387</v>
      </c>
      <c r="W1134" s="135" t="s">
        <v>7039</v>
      </c>
      <c r="X1134" s="136" t="str">
        <f t="shared" si="58"/>
        <v>11892PGKMD</v>
      </c>
      <c r="Y1134" s="137" t="s">
        <v>7040</v>
      </c>
      <c r="Z1134" s="119" t="s">
        <v>1930</v>
      </c>
      <c r="AA1134" s="119" t="s">
        <v>308</v>
      </c>
      <c r="AB1134" s="131" t="s">
        <v>7041</v>
      </c>
      <c r="AC1134" s="119" t="s">
        <v>52</v>
      </c>
      <c r="AD1134" s="119" t="s">
        <v>42</v>
      </c>
      <c r="AE1134" s="119" t="s">
        <v>7042</v>
      </c>
      <c r="AF1134" s="119" t="s">
        <v>311</v>
      </c>
      <c r="AG1134" s="119" t="s">
        <v>1443</v>
      </c>
      <c r="AH1134" s="119"/>
      <c r="AI1134" s="138" t="s">
        <v>3984</v>
      </c>
      <c r="AJ1134" s="133" t="s">
        <v>124</v>
      </c>
      <c r="AK1134" s="133" t="s">
        <v>123</v>
      </c>
      <c r="AL1134" s="133"/>
      <c r="AM1134" s="133"/>
      <c r="AN1134" s="133" t="s">
        <v>42</v>
      </c>
      <c r="AO1134" s="133" t="s">
        <v>42</v>
      </c>
      <c r="AP1134" s="133" t="s">
        <v>1052</v>
      </c>
      <c r="AQ1134" s="133" t="s">
        <v>102</v>
      </c>
      <c r="AR1134" s="137"/>
      <c r="AS1134" s="137"/>
      <c r="AT1134" s="137"/>
      <c r="AU1134" s="133">
        <v>1002033591</v>
      </c>
      <c r="AV1134" s="133" t="s">
        <v>8287</v>
      </c>
      <c r="AW1134" s="133" t="s">
        <v>8287</v>
      </c>
      <c r="AX1134" s="138" t="s">
        <v>8179</v>
      </c>
      <c r="AY1134" s="138"/>
      <c r="AZ1134" s="138"/>
      <c r="BA1134" s="138"/>
      <c r="BB1134" s="138"/>
      <c r="BC1134" s="300">
        <v>2026063379</v>
      </c>
      <c r="BD1134" s="300" t="s">
        <v>9960</v>
      </c>
      <c r="BE1134" s="138"/>
    </row>
    <row r="1135" spans="1:57" s="140" customFormat="1" ht="12" customHeight="1">
      <c r="A1135" s="119">
        <v>2015</v>
      </c>
      <c r="B1135" s="142" t="s">
        <v>138</v>
      </c>
      <c r="C1135" s="119" t="s">
        <v>6219</v>
      </c>
      <c r="D1135" s="131">
        <v>5700285582</v>
      </c>
      <c r="E1135" s="131" t="str">
        <f t="shared" si="56"/>
        <v>SIM</v>
      </c>
      <c r="F1135" s="131" t="str">
        <f t="shared" si="57"/>
        <v>SIM</v>
      </c>
      <c r="G1135" s="132">
        <v>42202</v>
      </c>
      <c r="H1135" s="119" t="s">
        <v>87</v>
      </c>
      <c r="I1135" s="119" t="s">
        <v>45</v>
      </c>
      <c r="J1135" s="119">
        <v>192</v>
      </c>
      <c r="K1135" s="119">
        <v>448</v>
      </c>
      <c r="L1135" s="119">
        <v>8</v>
      </c>
      <c r="M1135" s="119">
        <v>8</v>
      </c>
      <c r="N1135" s="119">
        <v>16</v>
      </c>
      <c r="O1135" s="119" t="s">
        <v>43</v>
      </c>
      <c r="P1135" s="119" t="s">
        <v>43</v>
      </c>
      <c r="Q1135" s="133" t="s">
        <v>43</v>
      </c>
      <c r="R1135" s="134" t="s">
        <v>18</v>
      </c>
      <c r="S1135" s="134" t="s">
        <v>8851</v>
      </c>
      <c r="T1135" s="134" t="s">
        <v>63</v>
      </c>
      <c r="U1135" s="119">
        <v>11</v>
      </c>
      <c r="V1135" s="134" t="s">
        <v>4387</v>
      </c>
      <c r="W1135" s="135" t="s">
        <v>7031</v>
      </c>
      <c r="X1135" s="136" t="str">
        <f t="shared" si="58"/>
        <v>11892NAKNV</v>
      </c>
      <c r="Y1135" s="137" t="s">
        <v>7032</v>
      </c>
      <c r="Z1135" s="119" t="s">
        <v>1930</v>
      </c>
      <c r="AA1135" s="119" t="s">
        <v>1955</v>
      </c>
      <c r="AB1135" s="131" t="s">
        <v>7033</v>
      </c>
      <c r="AC1135" s="119" t="s">
        <v>87</v>
      </c>
      <c r="AD1135" s="119" t="s">
        <v>42</v>
      </c>
      <c r="AE1135" s="119" t="s">
        <v>1957</v>
      </c>
      <c r="AF1135" s="119" t="s">
        <v>1933</v>
      </c>
      <c r="AG1135" s="119" t="s">
        <v>1934</v>
      </c>
      <c r="AH1135" s="119"/>
      <c r="AI1135" s="138" t="s">
        <v>3953</v>
      </c>
      <c r="AJ1135" s="133" t="s">
        <v>124</v>
      </c>
      <c r="AK1135" s="133" t="s">
        <v>123</v>
      </c>
      <c r="AL1135" s="133"/>
      <c r="AM1135" s="133"/>
      <c r="AN1135" s="133" t="s">
        <v>42</v>
      </c>
      <c r="AO1135" s="133" t="s">
        <v>42</v>
      </c>
      <c r="AP1135" s="133" t="s">
        <v>183</v>
      </c>
      <c r="AQ1135" s="133" t="s">
        <v>71</v>
      </c>
      <c r="AR1135" s="137"/>
      <c r="AS1135" s="137"/>
      <c r="AT1135" s="137"/>
      <c r="AU1135" s="133">
        <v>1002281145</v>
      </c>
      <c r="AV1135" s="133" t="s">
        <v>7034</v>
      </c>
      <c r="AW1135" s="133" t="s">
        <v>7035</v>
      </c>
      <c r="AX1135" s="138"/>
      <c r="AY1135" s="138"/>
      <c r="AZ1135" s="138"/>
      <c r="BA1135" s="138"/>
      <c r="BB1135" s="138"/>
      <c r="BC1135" s="300">
        <v>1892063257</v>
      </c>
      <c r="BD1135" s="300" t="s">
        <v>9961</v>
      </c>
      <c r="BE1135" s="138"/>
    </row>
    <row r="1136" spans="1:57" s="140" customFormat="1" ht="12" customHeight="1">
      <c r="A1136" s="119">
        <v>2015</v>
      </c>
      <c r="B1136" s="142" t="s">
        <v>138</v>
      </c>
      <c r="C1136" s="119" t="s">
        <v>6219</v>
      </c>
      <c r="D1136" s="131">
        <v>5700324113</v>
      </c>
      <c r="E1136" s="131" t="str">
        <f t="shared" si="56"/>
        <v>SIM</v>
      </c>
      <c r="F1136" s="131" t="str">
        <f t="shared" si="57"/>
        <v>SIM</v>
      </c>
      <c r="G1136" s="132">
        <v>42137</v>
      </c>
      <c r="H1136" s="119" t="s">
        <v>44</v>
      </c>
      <c r="I1136" s="119" t="s">
        <v>62</v>
      </c>
      <c r="J1136" s="119">
        <v>192</v>
      </c>
      <c r="K1136" s="119">
        <v>432</v>
      </c>
      <c r="L1136" s="119">
        <v>4</v>
      </c>
      <c r="M1136" s="119">
        <v>4</v>
      </c>
      <c r="N1136" s="119">
        <v>32</v>
      </c>
      <c r="O1136" s="119" t="s">
        <v>43</v>
      </c>
      <c r="P1136" s="119" t="s">
        <v>43</v>
      </c>
      <c r="Q1136" s="133" t="s">
        <v>43</v>
      </c>
      <c r="R1136" s="134" t="s">
        <v>18</v>
      </c>
      <c r="S1136" s="134" t="s">
        <v>8851</v>
      </c>
      <c r="T1136" s="134" t="s">
        <v>63</v>
      </c>
      <c r="U1136" s="119">
        <v>11</v>
      </c>
      <c r="V1136" s="134" t="s">
        <v>4387</v>
      </c>
      <c r="W1136" s="135" t="s">
        <v>7008</v>
      </c>
      <c r="X1136" s="136" t="str">
        <f t="shared" si="58"/>
        <v>11892MQLNN</v>
      </c>
      <c r="Y1136" s="137" t="s">
        <v>7009</v>
      </c>
      <c r="Z1136" s="119" t="s">
        <v>1930</v>
      </c>
      <c r="AA1136" s="119" t="s">
        <v>1268</v>
      </c>
      <c r="AB1136" s="131" t="s">
        <v>7010</v>
      </c>
      <c r="AC1136" s="119" t="s">
        <v>87</v>
      </c>
      <c r="AD1136" s="119" t="s">
        <v>42</v>
      </c>
      <c r="AE1136" s="119" t="s">
        <v>1932</v>
      </c>
      <c r="AF1136" s="119" t="s">
        <v>1933</v>
      </c>
      <c r="AG1136" s="119" t="s">
        <v>1934</v>
      </c>
      <c r="AH1136" s="119"/>
      <c r="AI1136" s="138" t="s">
        <v>3953</v>
      </c>
      <c r="AJ1136" s="133" t="s">
        <v>124</v>
      </c>
      <c r="AK1136" s="133" t="s">
        <v>123</v>
      </c>
      <c r="AL1136" s="133"/>
      <c r="AM1136" s="133"/>
      <c r="AN1136" s="133" t="s">
        <v>42</v>
      </c>
      <c r="AO1136" s="133" t="s">
        <v>42</v>
      </c>
      <c r="AP1136" s="133" t="s">
        <v>1348</v>
      </c>
      <c r="AQ1136" s="133" t="s">
        <v>102</v>
      </c>
      <c r="AR1136" s="137"/>
      <c r="AS1136" s="137"/>
      <c r="AT1136" s="137"/>
      <c r="AU1136" s="133">
        <v>1002033176</v>
      </c>
      <c r="AV1136" s="133" t="s">
        <v>8287</v>
      </c>
      <c r="AW1136" s="133" t="s">
        <v>8287</v>
      </c>
      <c r="AX1136" s="138" t="s">
        <v>8179</v>
      </c>
      <c r="AY1136" s="138"/>
      <c r="AZ1136" s="138"/>
      <c r="BA1136" s="138"/>
      <c r="BB1136" s="138"/>
      <c r="BC1136" s="300">
        <v>2026063379</v>
      </c>
      <c r="BD1136" s="300" t="s">
        <v>9962</v>
      </c>
      <c r="BE1136" s="138"/>
    </row>
    <row r="1137" spans="1:57" s="140" customFormat="1" ht="12" customHeight="1">
      <c r="A1137" s="119">
        <v>2015</v>
      </c>
      <c r="B1137" s="142" t="s">
        <v>138</v>
      </c>
      <c r="C1137" s="119" t="s">
        <v>6219</v>
      </c>
      <c r="D1137" s="131">
        <v>5700324117</v>
      </c>
      <c r="E1137" s="131" t="str">
        <f t="shared" si="56"/>
        <v>SIM</v>
      </c>
      <c r="F1137" s="131" t="str">
        <f t="shared" si="57"/>
        <v>SIM</v>
      </c>
      <c r="G1137" s="132">
        <v>42146</v>
      </c>
      <c r="H1137" s="119" t="s">
        <v>44</v>
      </c>
      <c r="I1137" s="119" t="s">
        <v>62</v>
      </c>
      <c r="J1137" s="119">
        <v>192</v>
      </c>
      <c r="K1137" s="119">
        <v>432</v>
      </c>
      <c r="L1137" s="119">
        <v>4</v>
      </c>
      <c r="M1137" s="119">
        <v>4</v>
      </c>
      <c r="N1137" s="119">
        <v>32</v>
      </c>
      <c r="O1137" s="119" t="s">
        <v>43</v>
      </c>
      <c r="P1137" s="119" t="s">
        <v>43</v>
      </c>
      <c r="Q1137" s="133" t="s">
        <v>43</v>
      </c>
      <c r="R1137" s="134" t="s">
        <v>18</v>
      </c>
      <c r="S1137" s="134" t="s">
        <v>8851</v>
      </c>
      <c r="T1137" s="134" t="s">
        <v>63</v>
      </c>
      <c r="U1137" s="119">
        <v>11</v>
      </c>
      <c r="V1137" s="134" t="s">
        <v>4387</v>
      </c>
      <c r="W1137" s="135" t="s">
        <v>7011</v>
      </c>
      <c r="X1137" s="136" t="str">
        <f t="shared" si="58"/>
        <v>11892MQLNO</v>
      </c>
      <c r="Y1137" s="137" t="s">
        <v>7012</v>
      </c>
      <c r="Z1137" s="119" t="s">
        <v>1930</v>
      </c>
      <c r="AA1137" s="119" t="s">
        <v>1268</v>
      </c>
      <c r="AB1137" s="131" t="s">
        <v>7013</v>
      </c>
      <c r="AC1137" s="119" t="s">
        <v>87</v>
      </c>
      <c r="AD1137" s="119" t="s">
        <v>42</v>
      </c>
      <c r="AE1137" s="119" t="s">
        <v>1932</v>
      </c>
      <c r="AF1137" s="119" t="s">
        <v>1933</v>
      </c>
      <c r="AG1137" s="119" t="s">
        <v>1934</v>
      </c>
      <c r="AH1137" s="119"/>
      <c r="AI1137" s="138" t="s">
        <v>3953</v>
      </c>
      <c r="AJ1137" s="133" t="s">
        <v>124</v>
      </c>
      <c r="AK1137" s="133" t="s">
        <v>123</v>
      </c>
      <c r="AL1137" s="133"/>
      <c r="AM1137" s="133"/>
      <c r="AN1137" s="133" t="s">
        <v>42</v>
      </c>
      <c r="AO1137" s="133" t="s">
        <v>42</v>
      </c>
      <c r="AP1137" s="133" t="s">
        <v>1348</v>
      </c>
      <c r="AQ1137" s="133" t="s">
        <v>102</v>
      </c>
      <c r="AR1137" s="137"/>
      <c r="AS1137" s="137"/>
      <c r="AT1137" s="137"/>
      <c r="AU1137" s="133">
        <v>1002033311</v>
      </c>
      <c r="AV1137" s="133" t="s">
        <v>8287</v>
      </c>
      <c r="AW1137" s="133" t="s">
        <v>8287</v>
      </c>
      <c r="AX1137" s="138" t="s">
        <v>8179</v>
      </c>
      <c r="AY1137" s="138"/>
      <c r="AZ1137" s="138"/>
      <c r="BA1137" s="138"/>
      <c r="BB1137" s="138"/>
      <c r="BC1137" s="300">
        <v>2026063379</v>
      </c>
      <c r="BD1137" s="300" t="s">
        <v>9963</v>
      </c>
      <c r="BE1137" s="138"/>
    </row>
    <row r="1138" spans="1:57" s="140" customFormat="1" ht="12" customHeight="1">
      <c r="A1138" s="119">
        <v>2015</v>
      </c>
      <c r="B1138" s="142" t="s">
        <v>138</v>
      </c>
      <c r="C1138" s="119" t="s">
        <v>6219</v>
      </c>
      <c r="D1138" s="131">
        <v>5700280248</v>
      </c>
      <c r="E1138" s="131" t="str">
        <f t="shared" si="56"/>
        <v>SIM</v>
      </c>
      <c r="F1138" s="131" t="str">
        <f t="shared" si="57"/>
        <v>SIM</v>
      </c>
      <c r="G1138" s="132">
        <v>42132</v>
      </c>
      <c r="H1138" s="119" t="s">
        <v>8374</v>
      </c>
      <c r="I1138" s="119" t="s">
        <v>45</v>
      </c>
      <c r="J1138" s="119">
        <v>192</v>
      </c>
      <c r="K1138" s="119">
        <v>432</v>
      </c>
      <c r="L1138" s="119">
        <v>4</v>
      </c>
      <c r="M1138" s="119">
        <v>0</v>
      </c>
      <c r="N1138" s="119">
        <v>24</v>
      </c>
      <c r="O1138" s="119" t="s">
        <v>46</v>
      </c>
      <c r="P1138" s="119" t="s">
        <v>46</v>
      </c>
      <c r="Q1138" s="133" t="s">
        <v>43</v>
      </c>
      <c r="R1138" s="134" t="s">
        <v>18</v>
      </c>
      <c r="S1138" s="134" t="s">
        <v>8851</v>
      </c>
      <c r="T1138" s="134" t="s">
        <v>63</v>
      </c>
      <c r="U1138" s="119">
        <v>11</v>
      </c>
      <c r="V1138" s="134" t="s">
        <v>4387</v>
      </c>
      <c r="W1138" s="135" t="s">
        <v>7014</v>
      </c>
      <c r="X1138" s="136" t="str">
        <f t="shared" si="58"/>
        <v>11892MQLNR</v>
      </c>
      <c r="Y1138" s="137" t="s">
        <v>7015</v>
      </c>
      <c r="Z1138" s="119" t="s">
        <v>1930</v>
      </c>
      <c r="AA1138" s="119" t="s">
        <v>1268</v>
      </c>
      <c r="AB1138" s="131" t="s">
        <v>7016</v>
      </c>
      <c r="AC1138" s="119" t="s">
        <v>87</v>
      </c>
      <c r="AD1138" s="119" t="s">
        <v>42</v>
      </c>
      <c r="AE1138" s="119" t="s">
        <v>1932</v>
      </c>
      <c r="AF1138" s="119" t="s">
        <v>1933</v>
      </c>
      <c r="AG1138" s="119" t="s">
        <v>1934</v>
      </c>
      <c r="AH1138" s="119"/>
      <c r="AI1138" s="119" t="s">
        <v>3953</v>
      </c>
      <c r="AJ1138" s="133" t="s">
        <v>124</v>
      </c>
      <c r="AK1138" s="133" t="s">
        <v>123</v>
      </c>
      <c r="AL1138" s="133"/>
      <c r="AM1138" s="133"/>
      <c r="AN1138" s="133" t="s">
        <v>42</v>
      </c>
      <c r="AO1138" s="133" t="s">
        <v>42</v>
      </c>
      <c r="AP1138" s="133" t="s">
        <v>1052</v>
      </c>
      <c r="AQ1138" s="133" t="s">
        <v>102</v>
      </c>
      <c r="AR1138" s="137"/>
      <c r="AS1138" s="137"/>
      <c r="AT1138" s="137"/>
      <c r="AU1138" s="133">
        <v>1002203462</v>
      </c>
      <c r="AV1138" s="133" t="s">
        <v>8284</v>
      </c>
      <c r="AW1138" s="133"/>
      <c r="AX1138" s="138"/>
      <c r="AY1138" s="138"/>
      <c r="AZ1138" s="138"/>
      <c r="BA1138" s="138"/>
      <c r="BB1138" s="138"/>
      <c r="BC1138" s="300">
        <v>1440084644</v>
      </c>
      <c r="BD1138" s="300" t="s">
        <v>9964</v>
      </c>
      <c r="BE1138" s="138"/>
    </row>
    <row r="1139" spans="1:57" s="140" customFormat="1" ht="12" customHeight="1">
      <c r="A1139" s="119">
        <v>2015</v>
      </c>
      <c r="B1139" s="142" t="s">
        <v>138</v>
      </c>
      <c r="C1139" s="119" t="s">
        <v>6219</v>
      </c>
      <c r="D1139" s="131">
        <v>5700325321</v>
      </c>
      <c r="E1139" s="131" t="str">
        <f t="shared" si="56"/>
        <v>SIM</v>
      </c>
      <c r="F1139" s="131" t="str">
        <f t="shared" si="57"/>
        <v>SIM</v>
      </c>
      <c r="G1139" s="132">
        <v>42088</v>
      </c>
      <c r="H1139" s="119" t="s">
        <v>44</v>
      </c>
      <c r="I1139" s="119" t="s">
        <v>62</v>
      </c>
      <c r="J1139" s="119">
        <v>192</v>
      </c>
      <c r="K1139" s="119">
        <v>432</v>
      </c>
      <c r="L1139" s="119">
        <v>4</v>
      </c>
      <c r="M1139" s="119">
        <v>4</v>
      </c>
      <c r="N1139" s="119">
        <v>32</v>
      </c>
      <c r="O1139" s="119" t="s">
        <v>43</v>
      </c>
      <c r="P1139" s="119" t="s">
        <v>43</v>
      </c>
      <c r="Q1139" s="133" t="s">
        <v>43</v>
      </c>
      <c r="R1139" s="134" t="s">
        <v>18</v>
      </c>
      <c r="S1139" s="134" t="s">
        <v>8851</v>
      </c>
      <c r="T1139" s="134" t="s">
        <v>63</v>
      </c>
      <c r="U1139" s="119">
        <v>11</v>
      </c>
      <c r="V1139" s="134" t="s">
        <v>5910</v>
      </c>
      <c r="W1139" s="135" t="s">
        <v>6663</v>
      </c>
      <c r="X1139" s="136" t="str">
        <f t="shared" si="58"/>
        <v>11326VIMST</v>
      </c>
      <c r="Y1139" s="137" t="s">
        <v>6664</v>
      </c>
      <c r="Z1139" s="119" t="s">
        <v>555</v>
      </c>
      <c r="AA1139" s="119" t="s">
        <v>556</v>
      </c>
      <c r="AB1139" s="131" t="s">
        <v>6665</v>
      </c>
      <c r="AC1139" s="119" t="s">
        <v>348</v>
      </c>
      <c r="AD1139" s="119" t="s">
        <v>42</v>
      </c>
      <c r="AE1139" s="119" t="s">
        <v>558</v>
      </c>
      <c r="AF1139" s="119" t="s">
        <v>350</v>
      </c>
      <c r="AG1139" s="119" t="s">
        <v>351</v>
      </c>
      <c r="AH1139" s="119"/>
      <c r="AI1139" s="119" t="s">
        <v>3683</v>
      </c>
      <c r="AJ1139" s="133" t="s">
        <v>124</v>
      </c>
      <c r="AK1139" s="133" t="s">
        <v>123</v>
      </c>
      <c r="AL1139" s="133"/>
      <c r="AM1139" s="133"/>
      <c r="AN1139" s="133" t="s">
        <v>42</v>
      </c>
      <c r="AO1139" s="133" t="s">
        <v>42</v>
      </c>
      <c r="AP1139" s="133" t="s">
        <v>858</v>
      </c>
      <c r="AQ1139" s="133" t="s">
        <v>126</v>
      </c>
      <c r="AR1139" s="137"/>
      <c r="AS1139" s="137"/>
      <c r="AT1139" s="137"/>
      <c r="AU1139" s="157">
        <v>1003672300</v>
      </c>
      <c r="AV1139" s="133" t="s">
        <v>8287</v>
      </c>
      <c r="AW1139" s="133" t="s">
        <v>8287</v>
      </c>
      <c r="AX1139" s="138" t="s">
        <v>8179</v>
      </c>
      <c r="AY1139" s="138"/>
      <c r="AZ1139" s="138"/>
      <c r="BA1139" s="138"/>
      <c r="BB1139" s="138"/>
      <c r="BC1139" s="300">
        <v>2026063379</v>
      </c>
      <c r="BD1139" s="300" t="s">
        <v>9965</v>
      </c>
      <c r="BE1139" s="138"/>
    </row>
    <row r="1140" spans="1:57" s="140" customFormat="1" ht="12" customHeight="1">
      <c r="A1140" s="119">
        <v>2015</v>
      </c>
      <c r="B1140" s="142" t="s">
        <v>138</v>
      </c>
      <c r="C1140" s="119" t="s">
        <v>6219</v>
      </c>
      <c r="D1140" s="131">
        <v>5700322469</v>
      </c>
      <c r="E1140" s="131" t="str">
        <f t="shared" si="56"/>
        <v>SIM</v>
      </c>
      <c r="F1140" s="131" t="str">
        <f t="shared" si="57"/>
        <v>SIM</v>
      </c>
      <c r="G1140" s="132">
        <v>42170</v>
      </c>
      <c r="H1140" s="119" t="s">
        <v>44</v>
      </c>
      <c r="I1140" s="119" t="s">
        <v>62</v>
      </c>
      <c r="J1140" s="119">
        <v>192</v>
      </c>
      <c r="K1140" s="119">
        <v>432</v>
      </c>
      <c r="L1140" s="119">
        <v>4</v>
      </c>
      <c r="M1140" s="119">
        <v>4</v>
      </c>
      <c r="N1140" s="119">
        <v>32</v>
      </c>
      <c r="O1140" s="119" t="s">
        <v>43</v>
      </c>
      <c r="P1140" s="119" t="s">
        <v>43</v>
      </c>
      <c r="Q1140" s="133" t="s">
        <v>43</v>
      </c>
      <c r="R1140" s="134" t="s">
        <v>18</v>
      </c>
      <c r="S1140" s="134" t="s">
        <v>8851</v>
      </c>
      <c r="T1140" s="134" t="s">
        <v>63</v>
      </c>
      <c r="U1140" s="119">
        <v>11</v>
      </c>
      <c r="V1140" s="134" t="s">
        <v>3926</v>
      </c>
      <c r="W1140" s="135" t="s">
        <v>6224</v>
      </c>
      <c r="X1140" s="136" t="str">
        <f t="shared" si="58"/>
        <v>11000JRMVN</v>
      </c>
      <c r="Y1140" s="137" t="s">
        <v>6225</v>
      </c>
      <c r="Z1140" s="119" t="s">
        <v>346</v>
      </c>
      <c r="AA1140" s="119" t="s">
        <v>2044</v>
      </c>
      <c r="AB1140" s="131" t="s">
        <v>6226</v>
      </c>
      <c r="AC1140" s="119" t="s">
        <v>348</v>
      </c>
      <c r="AD1140" s="119" t="s">
        <v>42</v>
      </c>
      <c r="AE1140" s="119" t="s">
        <v>4569</v>
      </c>
      <c r="AF1140" s="119" t="s">
        <v>350</v>
      </c>
      <c r="AG1140" s="119" t="s">
        <v>351</v>
      </c>
      <c r="AH1140" s="119"/>
      <c r="AI1140" s="138" t="s">
        <v>3683</v>
      </c>
      <c r="AJ1140" s="133" t="s">
        <v>123</v>
      </c>
      <c r="AK1140" s="133" t="s">
        <v>124</v>
      </c>
      <c r="AL1140" s="133"/>
      <c r="AM1140" s="133"/>
      <c r="AN1140" s="133" t="s">
        <v>42</v>
      </c>
      <c r="AO1140" s="133" t="s">
        <v>42</v>
      </c>
      <c r="AP1140" s="133" t="s">
        <v>70</v>
      </c>
      <c r="AQ1140" s="133" t="s">
        <v>71</v>
      </c>
      <c r="AR1140" s="137"/>
      <c r="AS1140" s="137"/>
      <c r="AT1140" s="137"/>
      <c r="AU1140" s="133">
        <v>1002033540</v>
      </c>
      <c r="AV1140" s="133" t="s">
        <v>8287</v>
      </c>
      <c r="AW1140" s="133" t="s">
        <v>8287</v>
      </c>
      <c r="AX1140" s="138" t="s">
        <v>8179</v>
      </c>
      <c r="AY1140" s="138"/>
      <c r="AZ1140" s="138"/>
      <c r="BA1140" s="138"/>
      <c r="BB1140" s="138"/>
      <c r="BC1140" s="300">
        <v>2026063379</v>
      </c>
      <c r="BD1140" s="300" t="s">
        <v>9966</v>
      </c>
      <c r="BE1140" s="138"/>
    </row>
    <row r="1141" spans="1:57" s="140" customFormat="1" ht="12" customHeight="1">
      <c r="A1141" s="119">
        <v>2015</v>
      </c>
      <c r="B1141" s="142" t="s">
        <v>138</v>
      </c>
      <c r="C1141" s="119" t="s">
        <v>6219</v>
      </c>
      <c r="D1141" s="131">
        <v>5700324089</v>
      </c>
      <c r="E1141" s="131" t="str">
        <f t="shared" si="56"/>
        <v>SIM</v>
      </c>
      <c r="F1141" s="131" t="str">
        <f t="shared" si="57"/>
        <v>SIM</v>
      </c>
      <c r="G1141" s="132">
        <v>42163</v>
      </c>
      <c r="H1141" s="119" t="s">
        <v>8374</v>
      </c>
      <c r="I1141" s="119" t="s">
        <v>62</v>
      </c>
      <c r="J1141" s="119">
        <v>192</v>
      </c>
      <c r="K1141" s="119">
        <v>432</v>
      </c>
      <c r="L1141" s="119">
        <v>4</v>
      </c>
      <c r="M1141" s="119">
        <v>4</v>
      </c>
      <c r="N1141" s="119">
        <v>24</v>
      </c>
      <c r="O1141" s="119" t="s">
        <v>43</v>
      </c>
      <c r="P1141" s="119" t="s">
        <v>43</v>
      </c>
      <c r="Q1141" s="133" t="s">
        <v>43</v>
      </c>
      <c r="R1141" s="134" t="s">
        <v>18</v>
      </c>
      <c r="S1141" s="134" t="s">
        <v>8851</v>
      </c>
      <c r="T1141" s="134" t="s">
        <v>63</v>
      </c>
      <c r="U1141" s="119">
        <v>11</v>
      </c>
      <c r="V1141" s="134" t="s">
        <v>3926</v>
      </c>
      <c r="W1141" s="135" t="s">
        <v>6227</v>
      </c>
      <c r="X1141" s="136" t="str">
        <f t="shared" si="58"/>
        <v>11000JRMVO</v>
      </c>
      <c r="Y1141" s="137" t="s">
        <v>6228</v>
      </c>
      <c r="Z1141" s="119" t="s">
        <v>346</v>
      </c>
      <c r="AA1141" s="119" t="s">
        <v>2044</v>
      </c>
      <c r="AB1141" s="131" t="s">
        <v>6229</v>
      </c>
      <c r="AC1141" s="119" t="s">
        <v>348</v>
      </c>
      <c r="AD1141" s="119" t="s">
        <v>42</v>
      </c>
      <c r="AE1141" s="119" t="s">
        <v>4569</v>
      </c>
      <c r="AF1141" s="119" t="s">
        <v>350</v>
      </c>
      <c r="AG1141" s="119" t="s">
        <v>351</v>
      </c>
      <c r="AH1141" s="119"/>
      <c r="AI1141" s="119" t="s">
        <v>3683</v>
      </c>
      <c r="AJ1141" s="133" t="s">
        <v>123</v>
      </c>
      <c r="AK1141" s="133" t="s">
        <v>124</v>
      </c>
      <c r="AL1141" s="133"/>
      <c r="AM1141" s="133"/>
      <c r="AN1141" s="133" t="s">
        <v>42</v>
      </c>
      <c r="AO1141" s="133" t="s">
        <v>42</v>
      </c>
      <c r="AP1141" s="133" t="s">
        <v>70</v>
      </c>
      <c r="AQ1141" s="133" t="s">
        <v>126</v>
      </c>
      <c r="AR1141" s="137"/>
      <c r="AS1141" s="137"/>
      <c r="AT1141" s="137"/>
      <c r="AU1141" s="133">
        <v>1002203616</v>
      </c>
      <c r="AV1141" s="133" t="s">
        <v>6230</v>
      </c>
      <c r="AW1141" s="133">
        <v>46749169</v>
      </c>
      <c r="AX1141" s="138"/>
      <c r="AY1141" s="138"/>
      <c r="AZ1141" s="138"/>
      <c r="BA1141" s="138"/>
      <c r="BB1141" s="138"/>
      <c r="BC1141" s="300">
        <v>1440084644</v>
      </c>
      <c r="BD1141" s="300" t="s">
        <v>9967</v>
      </c>
      <c r="BE1141" s="138"/>
    </row>
    <row r="1142" spans="1:57" s="140" customFormat="1" ht="12" customHeight="1">
      <c r="A1142" s="119">
        <v>2015</v>
      </c>
      <c r="B1142" s="142" t="s">
        <v>138</v>
      </c>
      <c r="C1142" s="119" t="s">
        <v>6219</v>
      </c>
      <c r="D1142" s="131">
        <v>5700282807</v>
      </c>
      <c r="E1142" s="131" t="str">
        <f t="shared" si="56"/>
        <v>SIM</v>
      </c>
      <c r="F1142" s="131" t="str">
        <f t="shared" si="57"/>
        <v>SIM</v>
      </c>
      <c r="G1142" s="132">
        <v>42087</v>
      </c>
      <c r="H1142" s="119" t="s">
        <v>8374</v>
      </c>
      <c r="I1142" s="119" t="s">
        <v>62</v>
      </c>
      <c r="J1142" s="119">
        <v>192</v>
      </c>
      <c r="K1142" s="119">
        <v>432</v>
      </c>
      <c r="L1142" s="119">
        <v>4</v>
      </c>
      <c r="M1142" s="119">
        <v>0</v>
      </c>
      <c r="N1142" s="119">
        <v>24</v>
      </c>
      <c r="O1142" s="119" t="s">
        <v>46</v>
      </c>
      <c r="P1142" s="119" t="s">
        <v>46</v>
      </c>
      <c r="Q1142" s="133" t="s">
        <v>43</v>
      </c>
      <c r="R1142" s="134" t="s">
        <v>18</v>
      </c>
      <c r="S1142" s="134" t="s">
        <v>8851</v>
      </c>
      <c r="T1142" s="134" t="s">
        <v>63</v>
      </c>
      <c r="U1142" s="119">
        <v>11</v>
      </c>
      <c r="V1142" s="134" t="s">
        <v>5910</v>
      </c>
      <c r="W1142" s="135" t="s">
        <v>6666</v>
      </c>
      <c r="X1142" s="136" t="str">
        <f t="shared" si="58"/>
        <v>11326VIMVT</v>
      </c>
      <c r="Y1142" s="137" t="s">
        <v>6667</v>
      </c>
      <c r="Z1142" s="119" t="s">
        <v>555</v>
      </c>
      <c r="AA1142" s="119" t="s">
        <v>556</v>
      </c>
      <c r="AB1142" s="131" t="s">
        <v>6668</v>
      </c>
      <c r="AC1142" s="119" t="s">
        <v>348</v>
      </c>
      <c r="AD1142" s="119" t="s">
        <v>42</v>
      </c>
      <c r="AE1142" s="119" t="s">
        <v>558</v>
      </c>
      <c r="AF1142" s="119" t="s">
        <v>350</v>
      </c>
      <c r="AG1142" s="119" t="s">
        <v>351</v>
      </c>
      <c r="AH1142" s="119"/>
      <c r="AI1142" s="119" t="s">
        <v>3683</v>
      </c>
      <c r="AJ1142" s="133" t="s">
        <v>124</v>
      </c>
      <c r="AK1142" s="133" t="s">
        <v>123</v>
      </c>
      <c r="AL1142" s="133"/>
      <c r="AM1142" s="133"/>
      <c r="AN1142" s="133" t="s">
        <v>42</v>
      </c>
      <c r="AO1142" s="133" t="s">
        <v>42</v>
      </c>
      <c r="AP1142" s="133" t="s">
        <v>70</v>
      </c>
      <c r="AQ1142" s="133" t="s">
        <v>71</v>
      </c>
      <c r="AR1142" s="137"/>
      <c r="AS1142" s="137"/>
      <c r="AT1142" s="137"/>
      <c r="AU1142" s="133">
        <v>1003672407</v>
      </c>
      <c r="AV1142" s="133">
        <v>-2314323213</v>
      </c>
      <c r="AW1142" s="133" t="s">
        <v>6669</v>
      </c>
      <c r="AX1142" s="138"/>
      <c r="AY1142" s="138"/>
      <c r="AZ1142" s="138"/>
      <c r="BA1142" s="138"/>
      <c r="BB1142" s="138"/>
      <c r="BC1142" s="300">
        <v>1440084644</v>
      </c>
      <c r="BD1142" s="300" t="s">
        <v>9968</v>
      </c>
      <c r="BE1142" s="138"/>
    </row>
    <row r="1143" spans="1:57" s="140" customFormat="1" ht="12" customHeight="1">
      <c r="A1143" s="119">
        <v>2015</v>
      </c>
      <c r="B1143" s="142" t="s">
        <v>138</v>
      </c>
      <c r="C1143" s="119" t="s">
        <v>6219</v>
      </c>
      <c r="D1143" s="131" t="s">
        <v>6271</v>
      </c>
      <c r="E1143" s="131" t="str">
        <f t="shared" si="56"/>
        <v>SIM</v>
      </c>
      <c r="F1143" s="131" t="str">
        <f t="shared" si="57"/>
        <v>SIM</v>
      </c>
      <c r="G1143" s="132">
        <v>42060</v>
      </c>
      <c r="H1143" s="119" t="s">
        <v>44</v>
      </c>
      <c r="I1143" s="119" t="s">
        <v>62</v>
      </c>
      <c r="J1143" s="119">
        <v>192</v>
      </c>
      <c r="K1143" s="119">
        <v>432</v>
      </c>
      <c r="L1143" s="119">
        <v>4</v>
      </c>
      <c r="M1143" s="119">
        <v>4</v>
      </c>
      <c r="N1143" s="119">
        <v>32</v>
      </c>
      <c r="O1143" s="119" t="s">
        <v>43</v>
      </c>
      <c r="P1143" s="119" t="s">
        <v>43</v>
      </c>
      <c r="Q1143" s="133" t="s">
        <v>43</v>
      </c>
      <c r="R1143" s="134" t="s">
        <v>18</v>
      </c>
      <c r="S1143" s="134" t="s">
        <v>8851</v>
      </c>
      <c r="T1143" s="134" t="s">
        <v>47</v>
      </c>
      <c r="U1143" s="119">
        <v>11</v>
      </c>
      <c r="V1143" s="134" t="s">
        <v>3926</v>
      </c>
      <c r="W1143" s="135" t="s">
        <v>6272</v>
      </c>
      <c r="X1143" s="136" t="str">
        <f t="shared" si="58"/>
        <v>11000MGMVW</v>
      </c>
      <c r="Y1143" s="137" t="s">
        <v>6273</v>
      </c>
      <c r="Z1143" s="119" t="s">
        <v>346</v>
      </c>
      <c r="AA1143" s="119" t="s">
        <v>3283</v>
      </c>
      <c r="AB1143" s="131" t="s">
        <v>6274</v>
      </c>
      <c r="AC1143" s="133" t="s">
        <v>348</v>
      </c>
      <c r="AD1143" s="133" t="s">
        <v>42</v>
      </c>
      <c r="AE1143" s="143" t="s">
        <v>3296</v>
      </c>
      <c r="AF1143" s="143" t="s">
        <v>350</v>
      </c>
      <c r="AG1143" s="143" t="s">
        <v>351</v>
      </c>
      <c r="AH1143" s="142"/>
      <c r="AI1143" s="119" t="s">
        <v>3683</v>
      </c>
      <c r="AJ1143" s="133" t="s">
        <v>123</v>
      </c>
      <c r="AK1143" s="133" t="s">
        <v>124</v>
      </c>
      <c r="AL1143" s="133"/>
      <c r="AM1143" s="133"/>
      <c r="AN1143" s="133" t="s">
        <v>42</v>
      </c>
      <c r="AO1143" s="133" t="s">
        <v>42</v>
      </c>
      <c r="AP1143" s="133" t="s">
        <v>70</v>
      </c>
      <c r="AQ1143" s="133" t="s">
        <v>71</v>
      </c>
      <c r="AR1143" s="137"/>
      <c r="AS1143" s="137"/>
      <c r="AT1143" s="137"/>
      <c r="AU1143" s="133">
        <v>1002032447</v>
      </c>
      <c r="AV1143" s="133" t="s">
        <v>8287</v>
      </c>
      <c r="AW1143" s="133" t="s">
        <v>8287</v>
      </c>
      <c r="AX1143" s="138" t="s">
        <v>8179</v>
      </c>
      <c r="AY1143" s="138"/>
      <c r="AZ1143" s="138"/>
      <c r="BA1143" s="138"/>
      <c r="BB1143" s="138"/>
      <c r="BC1143" s="300">
        <v>2026063379</v>
      </c>
      <c r="BD1143" s="300" t="s">
        <v>9969</v>
      </c>
      <c r="BE1143" s="138"/>
    </row>
    <row r="1144" spans="1:57" s="140" customFormat="1" ht="12" customHeight="1">
      <c r="A1144" s="119">
        <v>2015</v>
      </c>
      <c r="B1144" s="142" t="s">
        <v>138</v>
      </c>
      <c r="C1144" s="119" t="s">
        <v>6219</v>
      </c>
      <c r="D1144" s="131">
        <v>5700282802</v>
      </c>
      <c r="E1144" s="131" t="str">
        <f t="shared" si="56"/>
        <v>SIM</v>
      </c>
      <c r="F1144" s="131" t="str">
        <f t="shared" si="57"/>
        <v>SIM</v>
      </c>
      <c r="G1144" s="132">
        <v>42090</v>
      </c>
      <c r="H1144" s="119" t="s">
        <v>8374</v>
      </c>
      <c r="I1144" s="119" t="s">
        <v>62</v>
      </c>
      <c r="J1144" s="119">
        <v>192</v>
      </c>
      <c r="K1144" s="119">
        <v>432</v>
      </c>
      <c r="L1144" s="119">
        <v>4</v>
      </c>
      <c r="M1144" s="119">
        <v>0</v>
      </c>
      <c r="N1144" s="119">
        <v>24</v>
      </c>
      <c r="O1144" s="119" t="s">
        <v>46</v>
      </c>
      <c r="P1144" s="119" t="s">
        <v>46</v>
      </c>
      <c r="Q1144" s="133" t="s">
        <v>43</v>
      </c>
      <c r="R1144" s="134" t="s">
        <v>18</v>
      </c>
      <c r="S1144" s="134" t="s">
        <v>8851</v>
      </c>
      <c r="T1144" s="134" t="s">
        <v>47</v>
      </c>
      <c r="U1144" s="119">
        <v>11</v>
      </c>
      <c r="V1144" s="134" t="s">
        <v>3926</v>
      </c>
      <c r="W1144" s="135" t="s">
        <v>6275</v>
      </c>
      <c r="X1144" s="136" t="str">
        <f t="shared" si="58"/>
        <v>11000MGMVX</v>
      </c>
      <c r="Y1144" s="137" t="s">
        <v>6276</v>
      </c>
      <c r="Z1144" s="119" t="s">
        <v>346</v>
      </c>
      <c r="AA1144" s="119" t="s">
        <v>3283</v>
      </c>
      <c r="AB1144" s="131" t="s">
        <v>6277</v>
      </c>
      <c r="AC1144" s="133" t="s">
        <v>348</v>
      </c>
      <c r="AD1144" s="133" t="s">
        <v>42</v>
      </c>
      <c r="AE1144" s="143" t="s">
        <v>3296</v>
      </c>
      <c r="AF1144" s="143" t="s">
        <v>350</v>
      </c>
      <c r="AG1144" s="143" t="s">
        <v>351</v>
      </c>
      <c r="AH1144" s="142"/>
      <c r="AI1144" s="119" t="s">
        <v>3683</v>
      </c>
      <c r="AJ1144" s="133" t="s">
        <v>123</v>
      </c>
      <c r="AK1144" s="133" t="s">
        <v>124</v>
      </c>
      <c r="AL1144" s="133"/>
      <c r="AM1144" s="133"/>
      <c r="AN1144" s="133" t="s">
        <v>42</v>
      </c>
      <c r="AO1144" s="133" t="s">
        <v>42</v>
      </c>
      <c r="AP1144" s="133" t="s">
        <v>70</v>
      </c>
      <c r="AQ1144" s="133" t="s">
        <v>71</v>
      </c>
      <c r="AR1144" s="137"/>
      <c r="AS1144" s="137"/>
      <c r="AT1144" s="137"/>
      <c r="AU1144" s="133">
        <v>1002233248</v>
      </c>
      <c r="AV1144" s="133">
        <v>-2344205421</v>
      </c>
      <c r="AW1144" s="133" t="s">
        <v>6278</v>
      </c>
      <c r="AX1144" s="138"/>
      <c r="AY1144" s="138"/>
      <c r="AZ1144" s="138"/>
      <c r="BA1144" s="138"/>
      <c r="BB1144" s="138"/>
      <c r="BC1144" s="300">
        <v>1440084644</v>
      </c>
      <c r="BD1144" s="300" t="s">
        <v>9970</v>
      </c>
      <c r="BE1144" s="138"/>
    </row>
    <row r="1145" spans="1:57" s="140" customFormat="1" ht="12" customHeight="1">
      <c r="A1145" s="119">
        <v>2015</v>
      </c>
      <c r="B1145" s="142" t="s">
        <v>138</v>
      </c>
      <c r="C1145" s="119" t="s">
        <v>6219</v>
      </c>
      <c r="D1145" s="131">
        <v>5700322489</v>
      </c>
      <c r="E1145" s="131" t="str">
        <f t="shared" si="56"/>
        <v>SIM</v>
      </c>
      <c r="F1145" s="131" t="str">
        <f t="shared" si="57"/>
        <v>SIM</v>
      </c>
      <c r="G1145" s="132">
        <v>42205</v>
      </c>
      <c r="H1145" s="119" t="s">
        <v>44</v>
      </c>
      <c r="I1145" s="119" t="s">
        <v>62</v>
      </c>
      <c r="J1145" s="119">
        <v>192</v>
      </c>
      <c r="K1145" s="119">
        <v>432</v>
      </c>
      <c r="L1145" s="119">
        <v>4</v>
      </c>
      <c r="M1145" s="119">
        <v>4</v>
      </c>
      <c r="N1145" s="119">
        <v>32</v>
      </c>
      <c r="O1145" s="119" t="s">
        <v>43</v>
      </c>
      <c r="P1145" s="119" t="s">
        <v>43</v>
      </c>
      <c r="Q1145" s="133" t="s">
        <v>43</v>
      </c>
      <c r="R1145" s="134" t="s">
        <v>18</v>
      </c>
      <c r="S1145" s="134" t="s">
        <v>8851</v>
      </c>
      <c r="T1145" s="134" t="s">
        <v>63</v>
      </c>
      <c r="U1145" s="119">
        <v>11</v>
      </c>
      <c r="V1145" s="134" t="s">
        <v>3926</v>
      </c>
      <c r="W1145" s="135" t="s">
        <v>6279</v>
      </c>
      <c r="X1145" s="136" t="str">
        <f t="shared" si="58"/>
        <v>11000MGMWB</v>
      </c>
      <c r="Y1145" s="137" t="s">
        <v>6280</v>
      </c>
      <c r="Z1145" s="119" t="s">
        <v>346</v>
      </c>
      <c r="AA1145" s="119" t="s">
        <v>3283</v>
      </c>
      <c r="AB1145" s="131" t="s">
        <v>6281</v>
      </c>
      <c r="AC1145" s="133" t="s">
        <v>348</v>
      </c>
      <c r="AD1145" s="133" t="s">
        <v>42</v>
      </c>
      <c r="AE1145" s="143" t="s">
        <v>3296</v>
      </c>
      <c r="AF1145" s="143" t="s">
        <v>350</v>
      </c>
      <c r="AG1145" s="143" t="s">
        <v>351</v>
      </c>
      <c r="AH1145" s="143"/>
      <c r="AI1145" s="138" t="s">
        <v>3683</v>
      </c>
      <c r="AJ1145" s="133" t="s">
        <v>123</v>
      </c>
      <c r="AK1145" s="133" t="s">
        <v>124</v>
      </c>
      <c r="AL1145" s="133"/>
      <c r="AM1145" s="133"/>
      <c r="AN1145" s="133" t="s">
        <v>42</v>
      </c>
      <c r="AO1145" s="133" t="s">
        <v>42</v>
      </c>
      <c r="AP1145" s="133" t="s">
        <v>70</v>
      </c>
      <c r="AQ1145" s="133" t="s">
        <v>71</v>
      </c>
      <c r="AR1145" s="137"/>
      <c r="AS1145" s="137"/>
      <c r="AT1145" s="137"/>
      <c r="AU1145" s="133">
        <v>1002033826</v>
      </c>
      <c r="AV1145" s="133" t="s">
        <v>8287</v>
      </c>
      <c r="AW1145" s="133" t="s">
        <v>8287</v>
      </c>
      <c r="AX1145" s="138" t="s">
        <v>8179</v>
      </c>
      <c r="AY1145" s="138"/>
      <c r="AZ1145" s="138"/>
      <c r="BA1145" s="138"/>
      <c r="BB1145" s="138"/>
      <c r="BC1145" s="300">
        <v>2026063379</v>
      </c>
      <c r="BD1145" s="300" t="s">
        <v>9971</v>
      </c>
      <c r="BE1145" s="138"/>
    </row>
    <row r="1146" spans="1:57" s="140" customFormat="1" ht="12" customHeight="1">
      <c r="A1146" s="119">
        <v>2015</v>
      </c>
      <c r="B1146" s="142" t="s">
        <v>138</v>
      </c>
      <c r="C1146" s="119" t="s">
        <v>6219</v>
      </c>
      <c r="D1146" s="131">
        <v>5700322493</v>
      </c>
      <c r="E1146" s="131" t="str">
        <f t="shared" si="56"/>
        <v>SIM</v>
      </c>
      <c r="F1146" s="131" t="str">
        <f t="shared" si="57"/>
        <v>SIM</v>
      </c>
      <c r="G1146" s="132">
        <v>42207</v>
      </c>
      <c r="H1146" s="119" t="s">
        <v>44</v>
      </c>
      <c r="I1146" s="119" t="s">
        <v>62</v>
      </c>
      <c r="J1146" s="119">
        <v>192</v>
      </c>
      <c r="K1146" s="119">
        <v>432</v>
      </c>
      <c r="L1146" s="119">
        <v>4</v>
      </c>
      <c r="M1146" s="119">
        <v>4</v>
      </c>
      <c r="N1146" s="119">
        <v>32</v>
      </c>
      <c r="O1146" s="119" t="s">
        <v>43</v>
      </c>
      <c r="P1146" s="119" t="s">
        <v>43</v>
      </c>
      <c r="Q1146" s="133" t="s">
        <v>43</v>
      </c>
      <c r="R1146" s="134" t="s">
        <v>18</v>
      </c>
      <c r="S1146" s="134" t="s">
        <v>8851</v>
      </c>
      <c r="T1146" s="134" t="s">
        <v>63</v>
      </c>
      <c r="U1146" s="119">
        <v>11</v>
      </c>
      <c r="V1146" s="134" t="s">
        <v>3926</v>
      </c>
      <c r="W1146" s="135" t="s">
        <v>6282</v>
      </c>
      <c r="X1146" s="136" t="str">
        <f t="shared" si="58"/>
        <v>11000MGMWC</v>
      </c>
      <c r="Y1146" s="137" t="s">
        <v>6283</v>
      </c>
      <c r="Z1146" s="119" t="s">
        <v>346</v>
      </c>
      <c r="AA1146" s="119" t="s">
        <v>3283</v>
      </c>
      <c r="AB1146" s="131" t="s">
        <v>6284</v>
      </c>
      <c r="AC1146" s="133" t="s">
        <v>348</v>
      </c>
      <c r="AD1146" s="133" t="s">
        <v>42</v>
      </c>
      <c r="AE1146" s="143" t="s">
        <v>3296</v>
      </c>
      <c r="AF1146" s="143" t="s">
        <v>350</v>
      </c>
      <c r="AG1146" s="143" t="s">
        <v>351</v>
      </c>
      <c r="AH1146" s="143"/>
      <c r="AI1146" s="138" t="s">
        <v>3683</v>
      </c>
      <c r="AJ1146" s="133" t="s">
        <v>123</v>
      </c>
      <c r="AK1146" s="133" t="s">
        <v>124</v>
      </c>
      <c r="AL1146" s="133"/>
      <c r="AM1146" s="133"/>
      <c r="AN1146" s="133" t="s">
        <v>42</v>
      </c>
      <c r="AO1146" s="133" t="s">
        <v>42</v>
      </c>
      <c r="AP1146" s="133" t="s">
        <v>70</v>
      </c>
      <c r="AQ1146" s="133" t="s">
        <v>71</v>
      </c>
      <c r="AR1146" s="137"/>
      <c r="AS1146" s="137"/>
      <c r="AT1146" s="137"/>
      <c r="AU1146" s="133">
        <v>1002033842</v>
      </c>
      <c r="AV1146" s="133" t="s">
        <v>8287</v>
      </c>
      <c r="AW1146" s="133" t="s">
        <v>8287</v>
      </c>
      <c r="AX1146" s="138" t="s">
        <v>8179</v>
      </c>
      <c r="AY1146" s="138"/>
      <c r="AZ1146" s="138"/>
      <c r="BA1146" s="138"/>
      <c r="BB1146" s="138"/>
      <c r="BC1146" s="300">
        <v>2026063379</v>
      </c>
      <c r="BD1146" s="300" t="s">
        <v>9972</v>
      </c>
      <c r="BE1146" s="138"/>
    </row>
    <row r="1147" spans="1:57" s="140" customFormat="1" ht="12" customHeight="1">
      <c r="A1147" s="119">
        <v>2015</v>
      </c>
      <c r="B1147" s="142" t="s">
        <v>138</v>
      </c>
      <c r="C1147" s="119" t="s">
        <v>6219</v>
      </c>
      <c r="D1147" s="131">
        <v>5700282817</v>
      </c>
      <c r="E1147" s="131" t="str">
        <f t="shared" si="56"/>
        <v>SIM</v>
      </c>
      <c r="F1147" s="131" t="str">
        <f t="shared" si="57"/>
        <v>SIM</v>
      </c>
      <c r="G1147" s="132">
        <v>42087</v>
      </c>
      <c r="H1147" s="119" t="s">
        <v>8374</v>
      </c>
      <c r="I1147" s="119" t="s">
        <v>62</v>
      </c>
      <c r="J1147" s="119">
        <v>192</v>
      </c>
      <c r="K1147" s="119">
        <v>432</v>
      </c>
      <c r="L1147" s="119">
        <v>4</v>
      </c>
      <c r="M1147" s="119">
        <v>0</v>
      </c>
      <c r="N1147" s="119">
        <v>24</v>
      </c>
      <c r="O1147" s="119" t="s">
        <v>46</v>
      </c>
      <c r="P1147" s="119" t="s">
        <v>46</v>
      </c>
      <c r="Q1147" s="133" t="s">
        <v>43</v>
      </c>
      <c r="R1147" s="134" t="s">
        <v>18</v>
      </c>
      <c r="S1147" s="134" t="s">
        <v>8851</v>
      </c>
      <c r="T1147" s="134" t="s">
        <v>47</v>
      </c>
      <c r="U1147" s="119">
        <v>11</v>
      </c>
      <c r="V1147" s="134" t="s">
        <v>3926</v>
      </c>
      <c r="W1147" s="135" t="s">
        <v>6285</v>
      </c>
      <c r="X1147" s="136" t="str">
        <f t="shared" si="58"/>
        <v>11000MGMWD</v>
      </c>
      <c r="Y1147" s="137" t="s">
        <v>6286</v>
      </c>
      <c r="Z1147" s="119" t="s">
        <v>346</v>
      </c>
      <c r="AA1147" s="119" t="s">
        <v>3283</v>
      </c>
      <c r="AB1147" s="131" t="s">
        <v>6287</v>
      </c>
      <c r="AC1147" s="133" t="s">
        <v>348</v>
      </c>
      <c r="AD1147" s="133" t="s">
        <v>42</v>
      </c>
      <c r="AE1147" s="143" t="s">
        <v>3296</v>
      </c>
      <c r="AF1147" s="143" t="s">
        <v>350</v>
      </c>
      <c r="AG1147" s="143" t="s">
        <v>351</v>
      </c>
      <c r="AH1147" s="142"/>
      <c r="AI1147" s="119" t="s">
        <v>3683</v>
      </c>
      <c r="AJ1147" s="133" t="s">
        <v>123</v>
      </c>
      <c r="AK1147" s="133" t="s">
        <v>124</v>
      </c>
      <c r="AL1147" s="133"/>
      <c r="AM1147" s="133"/>
      <c r="AN1147" s="133" t="s">
        <v>42</v>
      </c>
      <c r="AO1147" s="133" t="s">
        <v>42</v>
      </c>
      <c r="AP1147" s="133" t="s">
        <v>70</v>
      </c>
      <c r="AQ1147" s="133" t="s">
        <v>71</v>
      </c>
      <c r="AR1147" s="137"/>
      <c r="AS1147" s="137"/>
      <c r="AT1147" s="137"/>
      <c r="AU1147" s="133">
        <v>1002203136</v>
      </c>
      <c r="AV1147" s="133" t="s">
        <v>6288</v>
      </c>
      <c r="AW1147" s="133">
        <v>-46710394</v>
      </c>
      <c r="AX1147" s="138"/>
      <c r="AY1147" s="138"/>
      <c r="AZ1147" s="138"/>
      <c r="BA1147" s="138"/>
      <c r="BB1147" s="138"/>
      <c r="BC1147" s="300">
        <v>1440084644</v>
      </c>
      <c r="BD1147" s="300" t="s">
        <v>9973</v>
      </c>
      <c r="BE1147" s="138"/>
    </row>
    <row r="1148" spans="1:57" s="140" customFormat="1" ht="12" customHeight="1">
      <c r="A1148" s="119">
        <v>2015</v>
      </c>
      <c r="B1148" s="142" t="s">
        <v>138</v>
      </c>
      <c r="C1148" s="119" t="s">
        <v>6219</v>
      </c>
      <c r="D1148" s="131">
        <v>5700322477</v>
      </c>
      <c r="E1148" s="131" t="str">
        <f t="shared" si="56"/>
        <v>SIM</v>
      </c>
      <c r="F1148" s="131" t="str">
        <f t="shared" si="57"/>
        <v>SIM</v>
      </c>
      <c r="G1148" s="132">
        <v>42184</v>
      </c>
      <c r="H1148" s="119" t="s">
        <v>44</v>
      </c>
      <c r="I1148" s="119" t="s">
        <v>62</v>
      </c>
      <c r="J1148" s="119">
        <v>192</v>
      </c>
      <c r="K1148" s="119">
        <v>432</v>
      </c>
      <c r="L1148" s="119">
        <v>4</v>
      </c>
      <c r="M1148" s="119">
        <v>4</v>
      </c>
      <c r="N1148" s="119">
        <v>32</v>
      </c>
      <c r="O1148" s="119" t="s">
        <v>43</v>
      </c>
      <c r="P1148" s="119" t="s">
        <v>43</v>
      </c>
      <c r="Q1148" s="133" t="s">
        <v>43</v>
      </c>
      <c r="R1148" s="134" t="s">
        <v>18</v>
      </c>
      <c r="S1148" s="134" t="s">
        <v>8851</v>
      </c>
      <c r="T1148" s="134" t="s">
        <v>63</v>
      </c>
      <c r="U1148" s="119">
        <v>11</v>
      </c>
      <c r="V1148" s="134" t="s">
        <v>3926</v>
      </c>
      <c r="W1148" s="135" t="s">
        <v>6289</v>
      </c>
      <c r="X1148" s="136" t="str">
        <f t="shared" si="58"/>
        <v>11000MGMWF</v>
      </c>
      <c r="Y1148" s="137" t="s">
        <v>6290</v>
      </c>
      <c r="Z1148" s="119" t="s">
        <v>346</v>
      </c>
      <c r="AA1148" s="119" t="s">
        <v>3283</v>
      </c>
      <c r="AB1148" s="131" t="s">
        <v>6291</v>
      </c>
      <c r="AC1148" s="133" t="s">
        <v>348</v>
      </c>
      <c r="AD1148" s="133" t="s">
        <v>42</v>
      </c>
      <c r="AE1148" s="143" t="s">
        <v>3296</v>
      </c>
      <c r="AF1148" s="143" t="s">
        <v>350</v>
      </c>
      <c r="AG1148" s="143" t="s">
        <v>351</v>
      </c>
      <c r="AH1148" s="143"/>
      <c r="AI1148" s="138" t="s">
        <v>3683</v>
      </c>
      <c r="AJ1148" s="133" t="s">
        <v>123</v>
      </c>
      <c r="AK1148" s="133" t="s">
        <v>124</v>
      </c>
      <c r="AL1148" s="133"/>
      <c r="AM1148" s="133"/>
      <c r="AN1148" s="133" t="s">
        <v>42</v>
      </c>
      <c r="AO1148" s="133" t="s">
        <v>42</v>
      </c>
      <c r="AP1148" s="133" t="s">
        <v>70</v>
      </c>
      <c r="AQ1148" s="133" t="s">
        <v>71</v>
      </c>
      <c r="AR1148" s="137"/>
      <c r="AS1148" s="137"/>
      <c r="AT1148" s="137"/>
      <c r="AU1148" s="133">
        <v>1002033605</v>
      </c>
      <c r="AV1148" s="133" t="s">
        <v>8287</v>
      </c>
      <c r="AW1148" s="133" t="s">
        <v>8287</v>
      </c>
      <c r="AX1148" s="138" t="s">
        <v>8179</v>
      </c>
      <c r="AY1148" s="138"/>
      <c r="AZ1148" s="138"/>
      <c r="BA1148" s="138"/>
      <c r="BB1148" s="138"/>
      <c r="BC1148" s="300">
        <v>2026063379</v>
      </c>
      <c r="BD1148" s="300" t="s">
        <v>9974</v>
      </c>
      <c r="BE1148" s="138"/>
    </row>
    <row r="1149" spans="1:57" s="140" customFormat="1" ht="12" customHeight="1">
      <c r="A1149" s="119">
        <v>2015</v>
      </c>
      <c r="B1149" s="142" t="s">
        <v>138</v>
      </c>
      <c r="C1149" s="119" t="s">
        <v>6219</v>
      </c>
      <c r="D1149" s="131">
        <v>5700282837</v>
      </c>
      <c r="E1149" s="131" t="str">
        <f t="shared" si="56"/>
        <v>SIM</v>
      </c>
      <c r="F1149" s="131" t="str">
        <f t="shared" si="57"/>
        <v>SIM</v>
      </c>
      <c r="G1149" s="132">
        <v>42164</v>
      </c>
      <c r="H1149" s="119" t="s">
        <v>8374</v>
      </c>
      <c r="I1149" s="119" t="s">
        <v>62</v>
      </c>
      <c r="J1149" s="119">
        <v>192</v>
      </c>
      <c r="K1149" s="119">
        <v>432</v>
      </c>
      <c r="L1149" s="119">
        <v>4</v>
      </c>
      <c r="M1149" s="119">
        <v>0</v>
      </c>
      <c r="N1149" s="119">
        <v>24</v>
      </c>
      <c r="O1149" s="119" t="s">
        <v>46</v>
      </c>
      <c r="P1149" s="119" t="s">
        <v>46</v>
      </c>
      <c r="Q1149" s="133" t="s">
        <v>43</v>
      </c>
      <c r="R1149" s="134" t="s">
        <v>18</v>
      </c>
      <c r="S1149" s="134" t="s">
        <v>8851</v>
      </c>
      <c r="T1149" s="134" t="s">
        <v>63</v>
      </c>
      <c r="U1149" s="119">
        <v>11</v>
      </c>
      <c r="V1149" s="134" t="s">
        <v>5910</v>
      </c>
      <c r="W1149" s="135" t="s">
        <v>6670</v>
      </c>
      <c r="X1149" s="136" t="str">
        <f t="shared" si="58"/>
        <v>11326VIMXT</v>
      </c>
      <c r="Y1149" s="137" t="s">
        <v>6671</v>
      </c>
      <c r="Z1149" s="119" t="s">
        <v>555</v>
      </c>
      <c r="AA1149" s="119" t="s">
        <v>556</v>
      </c>
      <c r="AB1149" s="131" t="s">
        <v>6672</v>
      </c>
      <c r="AC1149" s="119" t="s">
        <v>348</v>
      </c>
      <c r="AD1149" s="119" t="s">
        <v>42</v>
      </c>
      <c r="AE1149" s="119" t="s">
        <v>558</v>
      </c>
      <c r="AF1149" s="119" t="s">
        <v>350</v>
      </c>
      <c r="AG1149" s="119" t="s">
        <v>351</v>
      </c>
      <c r="AH1149" s="119"/>
      <c r="AI1149" s="119" t="s">
        <v>3683</v>
      </c>
      <c r="AJ1149" s="133" t="s">
        <v>124</v>
      </c>
      <c r="AK1149" s="133" t="s">
        <v>123</v>
      </c>
      <c r="AL1149" s="133"/>
      <c r="AM1149" s="133"/>
      <c r="AN1149" s="133" t="s">
        <v>42</v>
      </c>
      <c r="AO1149" s="133" t="s">
        <v>42</v>
      </c>
      <c r="AP1149" s="133" t="s">
        <v>858</v>
      </c>
      <c r="AQ1149" s="133" t="s">
        <v>126</v>
      </c>
      <c r="AR1149" s="137"/>
      <c r="AS1149" s="137"/>
      <c r="AT1149" s="137"/>
      <c r="AU1149" s="133">
        <v>1003672458</v>
      </c>
      <c r="AV1149" s="133">
        <v>-231430639</v>
      </c>
      <c r="AW1149" s="133">
        <v>-470060971</v>
      </c>
      <c r="AX1149" s="138"/>
      <c r="AY1149" s="138"/>
      <c r="AZ1149" s="138"/>
      <c r="BA1149" s="138"/>
      <c r="BB1149" s="138"/>
      <c r="BC1149" s="300">
        <v>1440084644</v>
      </c>
      <c r="BD1149" s="300" t="s">
        <v>9975</v>
      </c>
      <c r="BE1149" s="138"/>
    </row>
    <row r="1150" spans="1:57" s="140" customFormat="1" ht="12" customHeight="1">
      <c r="A1150" s="119">
        <v>2015</v>
      </c>
      <c r="B1150" s="142" t="s">
        <v>138</v>
      </c>
      <c r="C1150" s="119" t="s">
        <v>6219</v>
      </c>
      <c r="D1150" s="131">
        <v>5700322485</v>
      </c>
      <c r="E1150" s="131" t="str">
        <f t="shared" si="56"/>
        <v>SIM</v>
      </c>
      <c r="F1150" s="131" t="str">
        <f t="shared" si="57"/>
        <v>SIM</v>
      </c>
      <c r="G1150" s="132">
        <v>42167</v>
      </c>
      <c r="H1150" s="119" t="s">
        <v>44</v>
      </c>
      <c r="I1150" s="119" t="s">
        <v>62</v>
      </c>
      <c r="J1150" s="119">
        <v>192</v>
      </c>
      <c r="K1150" s="119">
        <v>432</v>
      </c>
      <c r="L1150" s="119">
        <v>4</v>
      </c>
      <c r="M1150" s="119">
        <v>4</v>
      </c>
      <c r="N1150" s="119">
        <v>32</v>
      </c>
      <c r="O1150" s="119" t="s">
        <v>43</v>
      </c>
      <c r="P1150" s="119" t="s">
        <v>43</v>
      </c>
      <c r="Q1150" s="133" t="s">
        <v>43</v>
      </c>
      <c r="R1150" s="134" t="s">
        <v>18</v>
      </c>
      <c r="S1150" s="134" t="s">
        <v>8851</v>
      </c>
      <c r="T1150" s="134" t="s">
        <v>63</v>
      </c>
      <c r="U1150" s="119">
        <v>11</v>
      </c>
      <c r="V1150" s="134" t="s">
        <v>3926</v>
      </c>
      <c r="W1150" s="135" t="s">
        <v>6292</v>
      </c>
      <c r="X1150" s="136" t="str">
        <f t="shared" si="58"/>
        <v>11000MGMYX</v>
      </c>
      <c r="Y1150" s="137" t="s">
        <v>6293</v>
      </c>
      <c r="Z1150" s="119" t="s">
        <v>346</v>
      </c>
      <c r="AA1150" s="119" t="s">
        <v>3283</v>
      </c>
      <c r="AB1150" s="131" t="s">
        <v>6294</v>
      </c>
      <c r="AC1150" s="133" t="s">
        <v>348</v>
      </c>
      <c r="AD1150" s="133" t="s">
        <v>42</v>
      </c>
      <c r="AE1150" s="143" t="s">
        <v>3296</v>
      </c>
      <c r="AF1150" s="143" t="s">
        <v>350</v>
      </c>
      <c r="AG1150" s="143" t="s">
        <v>351</v>
      </c>
      <c r="AH1150" s="143"/>
      <c r="AI1150" s="138" t="s">
        <v>3683</v>
      </c>
      <c r="AJ1150" s="133" t="s">
        <v>123</v>
      </c>
      <c r="AK1150" s="133" t="s">
        <v>124</v>
      </c>
      <c r="AL1150" s="133"/>
      <c r="AM1150" s="133"/>
      <c r="AN1150" s="133" t="s">
        <v>42</v>
      </c>
      <c r="AO1150" s="133" t="s">
        <v>42</v>
      </c>
      <c r="AP1150" s="133" t="s">
        <v>70</v>
      </c>
      <c r="AQ1150" s="133" t="s">
        <v>71</v>
      </c>
      <c r="AR1150" s="137"/>
      <c r="AS1150" s="137"/>
      <c r="AT1150" s="137"/>
      <c r="AU1150" s="133">
        <v>1002033494</v>
      </c>
      <c r="AV1150" s="133" t="s">
        <v>8287</v>
      </c>
      <c r="AW1150" s="133" t="s">
        <v>8287</v>
      </c>
      <c r="AX1150" s="138" t="s">
        <v>8179</v>
      </c>
      <c r="AY1150" s="138"/>
      <c r="AZ1150" s="138"/>
      <c r="BA1150" s="138"/>
      <c r="BB1150" s="138"/>
      <c r="BC1150" s="300">
        <v>2026063379</v>
      </c>
      <c r="BD1150" s="300" t="s">
        <v>9976</v>
      </c>
      <c r="BE1150" s="138"/>
    </row>
    <row r="1151" spans="1:57" s="140" customFormat="1" ht="12" customHeight="1">
      <c r="A1151" s="119">
        <v>2015</v>
      </c>
      <c r="B1151" s="142" t="s">
        <v>138</v>
      </c>
      <c r="C1151" s="119" t="s">
        <v>6219</v>
      </c>
      <c r="D1151" s="131">
        <v>5700310400</v>
      </c>
      <c r="E1151" s="131" t="str">
        <f t="shared" si="56"/>
        <v>SIM</v>
      </c>
      <c r="F1151" s="131" t="str">
        <f t="shared" si="57"/>
        <v>SIM</v>
      </c>
      <c r="G1151" s="132">
        <v>42135</v>
      </c>
      <c r="H1151" s="119" t="s">
        <v>44</v>
      </c>
      <c r="I1151" s="119" t="s">
        <v>62</v>
      </c>
      <c r="J1151" s="119">
        <v>192</v>
      </c>
      <c r="K1151" s="119">
        <v>432</v>
      </c>
      <c r="L1151" s="119">
        <v>4</v>
      </c>
      <c r="M1151" s="119">
        <v>4</v>
      </c>
      <c r="N1151" s="119">
        <v>32</v>
      </c>
      <c r="O1151" s="119" t="s">
        <v>43</v>
      </c>
      <c r="P1151" s="119" t="s">
        <v>43</v>
      </c>
      <c r="Q1151" s="133" t="s">
        <v>43</v>
      </c>
      <c r="R1151" s="134" t="s">
        <v>18</v>
      </c>
      <c r="S1151" s="134" t="s">
        <v>8851</v>
      </c>
      <c r="T1151" s="134" t="s">
        <v>47</v>
      </c>
      <c r="U1151" s="119">
        <v>11</v>
      </c>
      <c r="V1151" s="134" t="s">
        <v>3926</v>
      </c>
      <c r="W1151" s="135" t="s">
        <v>6295</v>
      </c>
      <c r="X1151" s="136" t="str">
        <f t="shared" si="58"/>
        <v>11000MGMYZ</v>
      </c>
      <c r="Y1151" s="137" t="s">
        <v>6268</v>
      </c>
      <c r="Z1151" s="119" t="s">
        <v>346</v>
      </c>
      <c r="AA1151" s="119" t="s">
        <v>3283</v>
      </c>
      <c r="AB1151" s="131" t="s">
        <v>6296</v>
      </c>
      <c r="AC1151" s="133" t="s">
        <v>348</v>
      </c>
      <c r="AD1151" s="133" t="s">
        <v>42</v>
      </c>
      <c r="AE1151" s="143" t="s">
        <v>3296</v>
      </c>
      <c r="AF1151" s="143" t="s">
        <v>350</v>
      </c>
      <c r="AG1151" s="143" t="s">
        <v>351</v>
      </c>
      <c r="AH1151" s="142"/>
      <c r="AI1151" s="119" t="s">
        <v>3683</v>
      </c>
      <c r="AJ1151" s="133" t="s">
        <v>123</v>
      </c>
      <c r="AK1151" s="133" t="s">
        <v>124</v>
      </c>
      <c r="AL1151" s="133"/>
      <c r="AM1151" s="133"/>
      <c r="AN1151" s="133" t="s">
        <v>42</v>
      </c>
      <c r="AO1151" s="133" t="s">
        <v>42</v>
      </c>
      <c r="AP1151" s="133" t="s">
        <v>70</v>
      </c>
      <c r="AQ1151" s="133" t="s">
        <v>126</v>
      </c>
      <c r="AR1151" s="137"/>
      <c r="AS1151" s="137"/>
      <c r="AT1151" s="137"/>
      <c r="AU1151" s="133">
        <v>1002033141</v>
      </c>
      <c r="AV1151" s="133" t="s">
        <v>8287</v>
      </c>
      <c r="AW1151" s="133" t="s">
        <v>8287</v>
      </c>
      <c r="AX1151" s="138" t="s">
        <v>8179</v>
      </c>
      <c r="AY1151" s="138"/>
      <c r="AZ1151" s="138"/>
      <c r="BA1151" s="138"/>
      <c r="BB1151" s="138"/>
      <c r="BC1151" s="300">
        <v>2026063379</v>
      </c>
      <c r="BD1151" s="300" t="s">
        <v>9977</v>
      </c>
      <c r="BE1151" s="138"/>
    </row>
    <row r="1152" spans="1:57" s="140" customFormat="1" ht="12" customHeight="1">
      <c r="A1152" s="119">
        <v>2015</v>
      </c>
      <c r="B1152" s="142" t="s">
        <v>138</v>
      </c>
      <c r="C1152" s="119" t="s">
        <v>6219</v>
      </c>
      <c r="D1152" s="131">
        <v>5700322481</v>
      </c>
      <c r="E1152" s="131" t="str">
        <f t="shared" si="56"/>
        <v>SIM</v>
      </c>
      <c r="F1152" s="131" t="str">
        <f t="shared" si="57"/>
        <v>SIM</v>
      </c>
      <c r="G1152" s="132">
        <v>42151</v>
      </c>
      <c r="H1152" s="119" t="s">
        <v>44</v>
      </c>
      <c r="I1152" s="119" t="s">
        <v>62</v>
      </c>
      <c r="J1152" s="119">
        <v>192</v>
      </c>
      <c r="K1152" s="119">
        <v>432</v>
      </c>
      <c r="L1152" s="119">
        <v>4</v>
      </c>
      <c r="M1152" s="119">
        <v>4</v>
      </c>
      <c r="N1152" s="119">
        <v>32</v>
      </c>
      <c r="O1152" s="119" t="s">
        <v>43</v>
      </c>
      <c r="P1152" s="119" t="s">
        <v>43</v>
      </c>
      <c r="Q1152" s="133" t="s">
        <v>43</v>
      </c>
      <c r="R1152" s="134" t="s">
        <v>18</v>
      </c>
      <c r="S1152" s="134" t="s">
        <v>8851</v>
      </c>
      <c r="T1152" s="134" t="s">
        <v>63</v>
      </c>
      <c r="U1152" s="119">
        <v>11</v>
      </c>
      <c r="V1152" s="134" t="s">
        <v>3926</v>
      </c>
      <c r="W1152" s="135" t="s">
        <v>6297</v>
      </c>
      <c r="X1152" s="136" t="str">
        <f t="shared" si="58"/>
        <v>11000MGMZV</v>
      </c>
      <c r="Y1152" s="137" t="s">
        <v>6298</v>
      </c>
      <c r="Z1152" s="119" t="s">
        <v>346</v>
      </c>
      <c r="AA1152" s="119" t="s">
        <v>3283</v>
      </c>
      <c r="AB1152" s="131" t="s">
        <v>6299</v>
      </c>
      <c r="AC1152" s="133" t="s">
        <v>348</v>
      </c>
      <c r="AD1152" s="133" t="s">
        <v>42</v>
      </c>
      <c r="AE1152" s="143" t="s">
        <v>3296</v>
      </c>
      <c r="AF1152" s="143" t="s">
        <v>350</v>
      </c>
      <c r="AG1152" s="143" t="s">
        <v>351</v>
      </c>
      <c r="AH1152" s="143"/>
      <c r="AI1152" s="138" t="s">
        <v>3683</v>
      </c>
      <c r="AJ1152" s="133" t="s">
        <v>123</v>
      </c>
      <c r="AK1152" s="133" t="s">
        <v>124</v>
      </c>
      <c r="AL1152" s="133"/>
      <c r="AM1152" s="133"/>
      <c r="AN1152" s="133" t="s">
        <v>42</v>
      </c>
      <c r="AO1152" s="133" t="s">
        <v>42</v>
      </c>
      <c r="AP1152" s="133" t="s">
        <v>70</v>
      </c>
      <c r="AQ1152" s="133" t="s">
        <v>71</v>
      </c>
      <c r="AR1152" s="137"/>
      <c r="AS1152" s="137"/>
      <c r="AT1152" s="137"/>
      <c r="AU1152" s="133">
        <v>1002033354</v>
      </c>
      <c r="AV1152" s="133" t="s">
        <v>8287</v>
      </c>
      <c r="AW1152" s="133" t="s">
        <v>8287</v>
      </c>
      <c r="AX1152" s="138" t="s">
        <v>8179</v>
      </c>
      <c r="AY1152" s="138"/>
      <c r="AZ1152" s="138"/>
      <c r="BA1152" s="138"/>
      <c r="BB1152" s="138"/>
      <c r="BC1152" s="300">
        <v>2026063379</v>
      </c>
      <c r="BD1152" s="300" t="s">
        <v>9978</v>
      </c>
      <c r="BE1152" s="138"/>
    </row>
    <row r="1153" spans="1:57" s="140" customFormat="1" ht="12" customHeight="1">
      <c r="A1153" s="119">
        <v>2015</v>
      </c>
      <c r="B1153" s="142" t="s">
        <v>138</v>
      </c>
      <c r="C1153" s="119" t="s">
        <v>6219</v>
      </c>
      <c r="D1153" s="131">
        <v>5700322497</v>
      </c>
      <c r="E1153" s="131" t="str">
        <f t="shared" si="56"/>
        <v>SIM</v>
      </c>
      <c r="F1153" s="131" t="str">
        <f t="shared" si="57"/>
        <v>SIM</v>
      </c>
      <c r="G1153" s="132">
        <v>42118</v>
      </c>
      <c r="H1153" s="119" t="s">
        <v>44</v>
      </c>
      <c r="I1153" s="119" t="s">
        <v>62</v>
      </c>
      <c r="J1153" s="119">
        <v>192</v>
      </c>
      <c r="K1153" s="119">
        <v>432</v>
      </c>
      <c r="L1153" s="119">
        <v>4</v>
      </c>
      <c r="M1153" s="119">
        <v>4</v>
      </c>
      <c r="N1153" s="119">
        <v>32</v>
      </c>
      <c r="O1153" s="119" t="s">
        <v>43</v>
      </c>
      <c r="P1153" s="119" t="s">
        <v>43</v>
      </c>
      <c r="Q1153" s="133" t="s">
        <v>43</v>
      </c>
      <c r="R1153" s="134" t="s">
        <v>18</v>
      </c>
      <c r="S1153" s="134" t="s">
        <v>8851</v>
      </c>
      <c r="T1153" s="134" t="s">
        <v>63</v>
      </c>
      <c r="U1153" s="119">
        <v>11</v>
      </c>
      <c r="V1153" s="134" t="s">
        <v>3926</v>
      </c>
      <c r="W1153" s="135" t="s">
        <v>6300</v>
      </c>
      <c r="X1153" s="136" t="str">
        <f t="shared" si="58"/>
        <v>11000MGMZX</v>
      </c>
      <c r="Y1153" s="137" t="s">
        <v>6301</v>
      </c>
      <c r="Z1153" s="119" t="s">
        <v>346</v>
      </c>
      <c r="AA1153" s="119" t="s">
        <v>3283</v>
      </c>
      <c r="AB1153" s="131" t="s">
        <v>6302</v>
      </c>
      <c r="AC1153" s="133" t="s">
        <v>348</v>
      </c>
      <c r="AD1153" s="133" t="s">
        <v>42</v>
      </c>
      <c r="AE1153" s="143" t="s">
        <v>3296</v>
      </c>
      <c r="AF1153" s="143" t="s">
        <v>350</v>
      </c>
      <c r="AG1153" s="143" t="s">
        <v>351</v>
      </c>
      <c r="AH1153" s="143"/>
      <c r="AI1153" s="138" t="s">
        <v>3683</v>
      </c>
      <c r="AJ1153" s="133" t="s">
        <v>123</v>
      </c>
      <c r="AK1153" s="133" t="s">
        <v>124</v>
      </c>
      <c r="AL1153" s="133"/>
      <c r="AM1153" s="133"/>
      <c r="AN1153" s="133" t="s">
        <v>42</v>
      </c>
      <c r="AO1153" s="133" t="s">
        <v>42</v>
      </c>
      <c r="AP1153" s="133" t="s">
        <v>70</v>
      </c>
      <c r="AQ1153" s="133" t="s">
        <v>71</v>
      </c>
      <c r="AR1153" s="137"/>
      <c r="AS1153" s="137"/>
      <c r="AT1153" s="137"/>
      <c r="AU1153" s="133">
        <v>1002032897</v>
      </c>
      <c r="AV1153" s="133" t="s">
        <v>8287</v>
      </c>
      <c r="AW1153" s="133" t="s">
        <v>8287</v>
      </c>
      <c r="AX1153" s="138" t="s">
        <v>8179</v>
      </c>
      <c r="AY1153" s="138"/>
      <c r="AZ1153" s="138"/>
      <c r="BA1153" s="138"/>
      <c r="BB1153" s="138"/>
      <c r="BC1153" s="300">
        <v>2026063379</v>
      </c>
      <c r="BD1153" s="300" t="s">
        <v>9979</v>
      </c>
      <c r="BE1153" s="138"/>
    </row>
    <row r="1154" spans="1:57" s="140" customFormat="1" ht="12" customHeight="1">
      <c r="A1154" s="119">
        <v>2015</v>
      </c>
      <c r="B1154" s="142" t="s">
        <v>138</v>
      </c>
      <c r="C1154" s="119" t="s">
        <v>6219</v>
      </c>
      <c r="D1154" s="131">
        <v>5700318457</v>
      </c>
      <c r="E1154" s="131" t="str">
        <f t="shared" si="56"/>
        <v>SIM</v>
      </c>
      <c r="F1154" s="131" t="str">
        <f t="shared" si="57"/>
        <v>SIM</v>
      </c>
      <c r="G1154" s="132">
        <v>42213</v>
      </c>
      <c r="H1154" s="119" t="s">
        <v>8374</v>
      </c>
      <c r="I1154" s="119" t="s">
        <v>62</v>
      </c>
      <c r="J1154" s="119">
        <v>192</v>
      </c>
      <c r="K1154" s="119">
        <v>432</v>
      </c>
      <c r="L1154" s="119">
        <v>4</v>
      </c>
      <c r="M1154" s="119">
        <v>0</v>
      </c>
      <c r="N1154" s="119">
        <v>24</v>
      </c>
      <c r="O1154" s="119" t="s">
        <v>46</v>
      </c>
      <c r="P1154" s="119" t="s">
        <v>46</v>
      </c>
      <c r="Q1154" s="133" t="s">
        <v>43</v>
      </c>
      <c r="R1154" s="134" t="s">
        <v>18</v>
      </c>
      <c r="S1154" s="134" t="s">
        <v>8851</v>
      </c>
      <c r="T1154" s="134" t="s">
        <v>63</v>
      </c>
      <c r="U1154" s="119">
        <v>11</v>
      </c>
      <c r="V1154" s="134" t="s">
        <v>4150</v>
      </c>
      <c r="W1154" s="135" t="s">
        <v>6587</v>
      </c>
      <c r="X1154" s="136" t="str">
        <f t="shared" si="58"/>
        <v>11294IVNAQ</v>
      </c>
      <c r="Y1154" s="137" t="s">
        <v>6588</v>
      </c>
      <c r="Z1154" s="119" t="s">
        <v>525</v>
      </c>
      <c r="AA1154" s="119" t="s">
        <v>3494</v>
      </c>
      <c r="AB1154" s="131" t="s">
        <v>6589</v>
      </c>
      <c r="AC1154" s="119" t="s">
        <v>87</v>
      </c>
      <c r="AD1154" s="119" t="s">
        <v>42</v>
      </c>
      <c r="AE1154" s="119" t="s">
        <v>528</v>
      </c>
      <c r="AF1154" s="119" t="s">
        <v>501</v>
      </c>
      <c r="AG1154" s="119" t="s">
        <v>1170</v>
      </c>
      <c r="AH1154" s="119"/>
      <c r="AI1154" s="138" t="s">
        <v>1788</v>
      </c>
      <c r="AJ1154" s="133" t="s">
        <v>123</v>
      </c>
      <c r="AK1154" s="133" t="s">
        <v>124</v>
      </c>
      <c r="AL1154" s="133"/>
      <c r="AM1154" s="133"/>
      <c r="AN1154" s="133" t="s">
        <v>42</v>
      </c>
      <c r="AO1154" s="133" t="s">
        <v>42</v>
      </c>
      <c r="AP1154" s="133" t="s">
        <v>70</v>
      </c>
      <c r="AQ1154" s="133" t="s">
        <v>71</v>
      </c>
      <c r="AR1154" s="137"/>
      <c r="AS1154" s="137"/>
      <c r="AT1154" s="137"/>
      <c r="AU1154" s="133">
        <v>1002233604</v>
      </c>
      <c r="AV1154" s="133" t="s">
        <v>6590</v>
      </c>
      <c r="AW1154" s="133">
        <v>-46880149</v>
      </c>
      <c r="AX1154" s="138"/>
      <c r="AY1154" s="138"/>
      <c r="AZ1154" s="138"/>
      <c r="BA1154" s="138"/>
      <c r="BB1154" s="138"/>
      <c r="BC1154" s="300">
        <v>1440084644</v>
      </c>
      <c r="BD1154" s="300" t="s">
        <v>9980</v>
      </c>
      <c r="BE1154" s="138"/>
    </row>
    <row r="1155" spans="1:57" s="140" customFormat="1" ht="12" customHeight="1">
      <c r="A1155" s="119">
        <v>2015</v>
      </c>
      <c r="B1155" s="142" t="s">
        <v>138</v>
      </c>
      <c r="C1155" s="119" t="s">
        <v>6219</v>
      </c>
      <c r="D1155" s="131">
        <v>5700318462</v>
      </c>
      <c r="E1155" s="131" t="str">
        <f t="shared" si="56"/>
        <v>SIM</v>
      </c>
      <c r="F1155" s="131" t="str">
        <f t="shared" si="57"/>
        <v>SIM</v>
      </c>
      <c r="G1155" s="132">
        <v>42262</v>
      </c>
      <c r="H1155" s="119" t="s">
        <v>8374</v>
      </c>
      <c r="I1155" s="119" t="s">
        <v>62</v>
      </c>
      <c r="J1155" s="119">
        <v>192</v>
      </c>
      <c r="K1155" s="119">
        <v>432</v>
      </c>
      <c r="L1155" s="119">
        <v>4</v>
      </c>
      <c r="M1155" s="119">
        <v>4</v>
      </c>
      <c r="N1155" s="119">
        <v>24</v>
      </c>
      <c r="O1155" s="119" t="s">
        <v>43</v>
      </c>
      <c r="P1155" s="119" t="s">
        <v>43</v>
      </c>
      <c r="Q1155" s="133" t="s">
        <v>43</v>
      </c>
      <c r="R1155" s="134" t="s">
        <v>18</v>
      </c>
      <c r="S1155" s="134" t="s">
        <v>8851</v>
      </c>
      <c r="T1155" s="134" t="s">
        <v>63</v>
      </c>
      <c r="U1155" s="119">
        <v>11</v>
      </c>
      <c r="V1155" s="134" t="s">
        <v>4150</v>
      </c>
      <c r="W1155" s="135" t="s">
        <v>6591</v>
      </c>
      <c r="X1155" s="136" t="str">
        <f t="shared" si="58"/>
        <v>11294IVNAR</v>
      </c>
      <c r="Y1155" s="137" t="s">
        <v>6592</v>
      </c>
      <c r="Z1155" s="119" t="s">
        <v>525</v>
      </c>
      <c r="AA1155" s="119" t="s">
        <v>3494</v>
      </c>
      <c r="AB1155" s="131" t="s">
        <v>6593</v>
      </c>
      <c r="AC1155" s="119" t="s">
        <v>87</v>
      </c>
      <c r="AD1155" s="119" t="s">
        <v>42</v>
      </c>
      <c r="AE1155" s="119" t="s">
        <v>528</v>
      </c>
      <c r="AF1155" s="119" t="s">
        <v>501</v>
      </c>
      <c r="AG1155" s="119" t="s">
        <v>1170</v>
      </c>
      <c r="AH1155" s="119"/>
      <c r="AI1155" s="138" t="s">
        <v>1788</v>
      </c>
      <c r="AJ1155" s="133" t="s">
        <v>123</v>
      </c>
      <c r="AK1155" s="133" t="s">
        <v>124</v>
      </c>
      <c r="AL1155" s="133"/>
      <c r="AM1155" s="133"/>
      <c r="AN1155" s="133" t="s">
        <v>42</v>
      </c>
      <c r="AO1155" s="133" t="s">
        <v>42</v>
      </c>
      <c r="AP1155" s="133" t="s">
        <v>70</v>
      </c>
      <c r="AQ1155" s="133" t="s">
        <v>71</v>
      </c>
      <c r="AR1155" s="137"/>
      <c r="AS1155" s="137"/>
      <c r="AT1155" s="137"/>
      <c r="AU1155" s="133">
        <v>1002273487</v>
      </c>
      <c r="AV1155" s="133" t="s">
        <v>8263</v>
      </c>
      <c r="AW1155" s="133"/>
      <c r="AX1155" s="138"/>
      <c r="AY1155" s="138"/>
      <c r="AZ1155" s="138"/>
      <c r="BA1155" s="138"/>
      <c r="BB1155" s="138"/>
      <c r="BC1155" s="300">
        <v>1440084644</v>
      </c>
      <c r="BD1155" s="300" t="s">
        <v>9981</v>
      </c>
      <c r="BE1155" s="138"/>
    </row>
    <row r="1156" spans="1:57" s="140" customFormat="1" ht="12" customHeight="1">
      <c r="A1156" s="119">
        <v>2015</v>
      </c>
      <c r="B1156" s="142" t="s">
        <v>138</v>
      </c>
      <c r="C1156" s="119" t="s">
        <v>6219</v>
      </c>
      <c r="D1156" s="131">
        <v>5700324121</v>
      </c>
      <c r="E1156" s="131" t="str">
        <f t="shared" si="56"/>
        <v>SIM</v>
      </c>
      <c r="F1156" s="131" t="str">
        <f t="shared" si="57"/>
        <v>SIM</v>
      </c>
      <c r="G1156" s="132">
        <v>42142</v>
      </c>
      <c r="H1156" s="119" t="s">
        <v>44</v>
      </c>
      <c r="I1156" s="119" t="s">
        <v>62</v>
      </c>
      <c r="J1156" s="119">
        <v>192</v>
      </c>
      <c r="K1156" s="119">
        <v>432</v>
      </c>
      <c r="L1156" s="119">
        <v>4</v>
      </c>
      <c r="M1156" s="119">
        <v>4</v>
      </c>
      <c r="N1156" s="119">
        <v>32</v>
      </c>
      <c r="O1156" s="119" t="s">
        <v>43</v>
      </c>
      <c r="P1156" s="119" t="s">
        <v>43</v>
      </c>
      <c r="Q1156" s="133" t="s">
        <v>43</v>
      </c>
      <c r="R1156" s="134" t="s">
        <v>18</v>
      </c>
      <c r="S1156" s="134" t="s">
        <v>8851</v>
      </c>
      <c r="T1156" s="134" t="s">
        <v>63</v>
      </c>
      <c r="U1156" s="119">
        <v>11</v>
      </c>
      <c r="V1156" s="134" t="s">
        <v>4387</v>
      </c>
      <c r="W1156" s="135" t="s">
        <v>7036</v>
      </c>
      <c r="X1156" s="136" t="str">
        <f t="shared" si="58"/>
        <v>11892NANCE</v>
      </c>
      <c r="Y1156" s="137" t="s">
        <v>7037</v>
      </c>
      <c r="Z1156" s="119" t="s">
        <v>1930</v>
      </c>
      <c r="AA1156" s="119" t="s">
        <v>1955</v>
      </c>
      <c r="AB1156" s="131" t="s">
        <v>7038</v>
      </c>
      <c r="AC1156" s="119" t="s">
        <v>87</v>
      </c>
      <c r="AD1156" s="119" t="s">
        <v>42</v>
      </c>
      <c r="AE1156" s="119" t="s">
        <v>1957</v>
      </c>
      <c r="AF1156" s="119" t="s">
        <v>1933</v>
      </c>
      <c r="AG1156" s="119" t="s">
        <v>1934</v>
      </c>
      <c r="AH1156" s="119"/>
      <c r="AI1156" s="138" t="s">
        <v>3953</v>
      </c>
      <c r="AJ1156" s="133" t="s">
        <v>124</v>
      </c>
      <c r="AK1156" s="133" t="s">
        <v>123</v>
      </c>
      <c r="AL1156" s="133"/>
      <c r="AM1156" s="133"/>
      <c r="AN1156" s="133" t="s">
        <v>42</v>
      </c>
      <c r="AO1156" s="133" t="s">
        <v>42</v>
      </c>
      <c r="AP1156" s="133" t="s">
        <v>858</v>
      </c>
      <c r="AQ1156" s="133" t="s">
        <v>126</v>
      </c>
      <c r="AR1156" s="137"/>
      <c r="AS1156" s="137"/>
      <c r="AT1156" s="137"/>
      <c r="AU1156" s="133">
        <v>1002033222</v>
      </c>
      <c r="AV1156" s="133" t="s">
        <v>8287</v>
      </c>
      <c r="AW1156" s="133" t="s">
        <v>8287</v>
      </c>
      <c r="AX1156" s="138" t="s">
        <v>8179</v>
      </c>
      <c r="AY1156" s="138"/>
      <c r="AZ1156" s="138"/>
      <c r="BA1156" s="138"/>
      <c r="BB1156" s="138"/>
      <c r="BC1156" s="300">
        <v>2026063379</v>
      </c>
      <c r="BD1156" s="300" t="s">
        <v>9982</v>
      </c>
      <c r="BE1156" s="138"/>
    </row>
    <row r="1157" spans="1:57" s="140" customFormat="1" ht="12" customHeight="1">
      <c r="A1157" s="119">
        <v>2015</v>
      </c>
      <c r="B1157" s="142" t="s">
        <v>138</v>
      </c>
      <c r="C1157" s="119" t="s">
        <v>6219</v>
      </c>
      <c r="D1157" s="131" t="s">
        <v>6422</v>
      </c>
      <c r="E1157" s="131" t="str">
        <f t="shared" si="56"/>
        <v>SIM</v>
      </c>
      <c r="F1157" s="131" t="str">
        <f t="shared" si="57"/>
        <v>SIM</v>
      </c>
      <c r="G1157" s="132">
        <v>42087</v>
      </c>
      <c r="H1157" s="119" t="s">
        <v>44</v>
      </c>
      <c r="I1157" s="119" t="s">
        <v>62</v>
      </c>
      <c r="J1157" s="119">
        <v>192</v>
      </c>
      <c r="K1157" s="119">
        <v>432</v>
      </c>
      <c r="L1157" s="119">
        <v>4</v>
      </c>
      <c r="M1157" s="119">
        <v>4</v>
      </c>
      <c r="N1157" s="119">
        <v>32</v>
      </c>
      <c r="O1157" s="119" t="s">
        <v>43</v>
      </c>
      <c r="P1157" s="119" t="s">
        <v>43</v>
      </c>
      <c r="Q1157" s="133" t="s">
        <v>43</v>
      </c>
      <c r="R1157" s="134" t="s">
        <v>18</v>
      </c>
      <c r="S1157" s="134" t="s">
        <v>8851</v>
      </c>
      <c r="T1157" s="134" t="s">
        <v>63</v>
      </c>
      <c r="U1157" s="119">
        <v>11</v>
      </c>
      <c r="V1157" s="134" t="s">
        <v>4684</v>
      </c>
      <c r="W1157" s="103" t="s">
        <v>6423</v>
      </c>
      <c r="X1157" s="136" t="str">
        <f t="shared" si="58"/>
        <v>11176CINGA</v>
      </c>
      <c r="Y1157" s="137" t="s">
        <v>6424</v>
      </c>
      <c r="Z1157" s="119" t="s">
        <v>497</v>
      </c>
      <c r="AA1157" s="119" t="s">
        <v>498</v>
      </c>
      <c r="AB1157" s="131" t="s">
        <v>6425</v>
      </c>
      <c r="AC1157" s="119" t="s">
        <v>87</v>
      </c>
      <c r="AD1157" s="119" t="s">
        <v>42</v>
      </c>
      <c r="AE1157" s="119" t="s">
        <v>500</v>
      </c>
      <c r="AF1157" s="119" t="s">
        <v>501</v>
      </c>
      <c r="AG1157" s="119" t="s">
        <v>1170</v>
      </c>
      <c r="AH1157" s="119"/>
      <c r="AI1157" s="138" t="s">
        <v>1788</v>
      </c>
      <c r="AJ1157" s="133" t="s">
        <v>124</v>
      </c>
      <c r="AK1157" s="133" t="s">
        <v>123</v>
      </c>
      <c r="AL1157" s="133"/>
      <c r="AM1157" s="133"/>
      <c r="AN1157" s="133" t="s">
        <v>42</v>
      </c>
      <c r="AO1157" s="133" t="s">
        <v>42</v>
      </c>
      <c r="AP1157" s="133" t="s">
        <v>70</v>
      </c>
      <c r="AQ1157" s="133" t="s">
        <v>71</v>
      </c>
      <c r="AR1157" s="137"/>
      <c r="AS1157" s="137"/>
      <c r="AT1157" s="137"/>
      <c r="AU1157" s="133">
        <v>1002032773</v>
      </c>
      <c r="AV1157" s="133" t="s">
        <v>8287</v>
      </c>
      <c r="AW1157" s="133" t="s">
        <v>8287</v>
      </c>
      <c r="AX1157" s="138" t="s">
        <v>8179</v>
      </c>
      <c r="AY1157" s="138"/>
      <c r="AZ1157" s="138"/>
      <c r="BA1157" s="138"/>
      <c r="BB1157" s="138"/>
      <c r="BC1157" s="300">
        <v>2026063379</v>
      </c>
      <c r="BD1157" s="300" t="s">
        <v>9983</v>
      </c>
      <c r="BE1157" s="138"/>
    </row>
    <row r="1158" spans="1:57" s="140" customFormat="1" ht="12" customHeight="1">
      <c r="A1158" s="119">
        <v>2015</v>
      </c>
      <c r="B1158" s="142" t="s">
        <v>138</v>
      </c>
      <c r="C1158" s="119" t="s">
        <v>6219</v>
      </c>
      <c r="D1158" s="131" t="s">
        <v>6426</v>
      </c>
      <c r="E1158" s="131" t="str">
        <f t="shared" si="56"/>
        <v>SIM</v>
      </c>
      <c r="F1158" s="131" t="str">
        <f t="shared" si="57"/>
        <v>SIM</v>
      </c>
      <c r="G1158" s="132">
        <v>42082</v>
      </c>
      <c r="H1158" s="119" t="s">
        <v>44</v>
      </c>
      <c r="I1158" s="119" t="s">
        <v>62</v>
      </c>
      <c r="J1158" s="119">
        <v>192</v>
      </c>
      <c r="K1158" s="119">
        <v>432</v>
      </c>
      <c r="L1158" s="119">
        <v>4</v>
      </c>
      <c r="M1158" s="119">
        <v>4</v>
      </c>
      <c r="N1158" s="119">
        <v>32</v>
      </c>
      <c r="O1158" s="119" t="s">
        <v>43</v>
      </c>
      <c r="P1158" s="119" t="s">
        <v>43</v>
      </c>
      <c r="Q1158" s="133" t="s">
        <v>43</v>
      </c>
      <c r="R1158" s="134" t="s">
        <v>18</v>
      </c>
      <c r="S1158" s="134" t="s">
        <v>8851</v>
      </c>
      <c r="T1158" s="134" t="s">
        <v>63</v>
      </c>
      <c r="U1158" s="119">
        <v>11</v>
      </c>
      <c r="V1158" s="134" t="s">
        <v>4684</v>
      </c>
      <c r="W1158" s="103" t="s">
        <v>6427</v>
      </c>
      <c r="X1158" s="136" t="str">
        <f t="shared" si="58"/>
        <v>11176CINGB</v>
      </c>
      <c r="Y1158" s="137" t="s">
        <v>6424</v>
      </c>
      <c r="Z1158" s="119" t="s">
        <v>497</v>
      </c>
      <c r="AA1158" s="119" t="s">
        <v>498</v>
      </c>
      <c r="AB1158" s="131" t="s">
        <v>6428</v>
      </c>
      <c r="AC1158" s="119" t="s">
        <v>87</v>
      </c>
      <c r="AD1158" s="119" t="s">
        <v>42</v>
      </c>
      <c r="AE1158" s="119" t="s">
        <v>500</v>
      </c>
      <c r="AF1158" s="119" t="s">
        <v>501</v>
      </c>
      <c r="AG1158" s="119" t="s">
        <v>1170</v>
      </c>
      <c r="AH1158" s="119"/>
      <c r="AI1158" s="138" t="s">
        <v>1788</v>
      </c>
      <c r="AJ1158" s="133" t="s">
        <v>124</v>
      </c>
      <c r="AK1158" s="133" t="s">
        <v>123</v>
      </c>
      <c r="AL1158" s="133"/>
      <c r="AM1158" s="133"/>
      <c r="AN1158" s="133" t="s">
        <v>42</v>
      </c>
      <c r="AO1158" s="133" t="s">
        <v>42</v>
      </c>
      <c r="AP1158" s="133" t="s">
        <v>70</v>
      </c>
      <c r="AQ1158" s="133" t="s">
        <v>71</v>
      </c>
      <c r="AR1158" s="137"/>
      <c r="AS1158" s="137"/>
      <c r="AT1158" s="137"/>
      <c r="AU1158" s="133">
        <v>1002032706</v>
      </c>
      <c r="AV1158" s="133" t="s">
        <v>8287</v>
      </c>
      <c r="AW1158" s="133" t="s">
        <v>8287</v>
      </c>
      <c r="AX1158" s="138" t="s">
        <v>8179</v>
      </c>
      <c r="AY1158" s="138"/>
      <c r="AZ1158" s="138"/>
      <c r="BA1158" s="138"/>
      <c r="BB1158" s="138"/>
      <c r="BC1158" s="300">
        <v>2026063379</v>
      </c>
      <c r="BD1158" s="300" t="s">
        <v>9984</v>
      </c>
      <c r="BE1158" s="138"/>
    </row>
    <row r="1159" spans="1:57" s="140" customFormat="1" ht="12" customHeight="1">
      <c r="A1159" s="119">
        <v>2015</v>
      </c>
      <c r="B1159" s="142" t="s">
        <v>138</v>
      </c>
      <c r="C1159" s="119" t="s">
        <v>6219</v>
      </c>
      <c r="D1159" s="131">
        <v>5700321819</v>
      </c>
      <c r="E1159" s="131" t="str">
        <f t="shared" si="56"/>
        <v>SIM</v>
      </c>
      <c r="F1159" s="131" t="str">
        <f t="shared" si="57"/>
        <v>SIM</v>
      </c>
      <c r="G1159" s="132">
        <v>42286</v>
      </c>
      <c r="H1159" s="119" t="s">
        <v>8374</v>
      </c>
      <c r="I1159" s="119" t="s">
        <v>62</v>
      </c>
      <c r="J1159" s="119">
        <v>192</v>
      </c>
      <c r="K1159" s="119">
        <v>432</v>
      </c>
      <c r="L1159" s="119">
        <v>4</v>
      </c>
      <c r="M1159" s="119">
        <v>4</v>
      </c>
      <c r="N1159" s="119">
        <v>24</v>
      </c>
      <c r="O1159" s="119" t="s">
        <v>43</v>
      </c>
      <c r="P1159" s="119" t="s">
        <v>43</v>
      </c>
      <c r="Q1159" s="133" t="s">
        <v>43</v>
      </c>
      <c r="R1159" s="134" t="s">
        <v>18</v>
      </c>
      <c r="S1159" s="134" t="s">
        <v>8851</v>
      </c>
      <c r="T1159" s="134" t="s">
        <v>63</v>
      </c>
      <c r="U1159" s="119">
        <v>11</v>
      </c>
      <c r="V1159" s="134" t="s">
        <v>4684</v>
      </c>
      <c r="W1159" s="135" t="s">
        <v>6429</v>
      </c>
      <c r="X1159" s="136" t="str">
        <f t="shared" si="58"/>
        <v>11176CINGJ</v>
      </c>
      <c r="Y1159" s="137" t="s">
        <v>6430</v>
      </c>
      <c r="Z1159" s="119" t="s">
        <v>497</v>
      </c>
      <c r="AA1159" s="119" t="s">
        <v>498</v>
      </c>
      <c r="AB1159" s="131" t="s">
        <v>6431</v>
      </c>
      <c r="AC1159" s="119" t="s">
        <v>87</v>
      </c>
      <c r="AD1159" s="119" t="s">
        <v>42</v>
      </c>
      <c r="AE1159" s="119" t="s">
        <v>514</v>
      </c>
      <c r="AF1159" s="119" t="s">
        <v>398</v>
      </c>
      <c r="AG1159" s="119" t="s">
        <v>3666</v>
      </c>
      <c r="AH1159" s="119"/>
      <c r="AI1159" s="138" t="s">
        <v>3763</v>
      </c>
      <c r="AJ1159" s="133" t="s">
        <v>124</v>
      </c>
      <c r="AK1159" s="133" t="s">
        <v>123</v>
      </c>
      <c r="AL1159" s="133"/>
      <c r="AM1159" s="133"/>
      <c r="AN1159" s="133" t="s">
        <v>42</v>
      </c>
      <c r="AO1159" s="133" t="s">
        <v>42</v>
      </c>
      <c r="AP1159" s="133" t="s">
        <v>70</v>
      </c>
      <c r="AQ1159" s="133" t="s">
        <v>71</v>
      </c>
      <c r="AR1159" s="137"/>
      <c r="AS1159" s="137"/>
      <c r="AT1159" s="137"/>
      <c r="AU1159" s="133" t="s">
        <v>8190</v>
      </c>
      <c r="AV1159" s="133" t="s">
        <v>8252</v>
      </c>
      <c r="AW1159" s="133"/>
      <c r="AX1159" s="138"/>
      <c r="AY1159" s="138"/>
      <c r="AZ1159" s="138"/>
      <c r="BA1159" s="138"/>
      <c r="BB1159" s="138"/>
      <c r="BC1159" s="300">
        <v>1440084644</v>
      </c>
      <c r="BD1159" s="300" t="s">
        <v>9985</v>
      </c>
      <c r="BE1159" s="138"/>
    </row>
    <row r="1160" spans="1:57" s="140" customFormat="1" ht="12" customHeight="1">
      <c r="A1160" s="119">
        <v>2015</v>
      </c>
      <c r="B1160" s="142" t="s">
        <v>138</v>
      </c>
      <c r="C1160" s="119" t="s">
        <v>6219</v>
      </c>
      <c r="D1160" s="131">
        <v>5700321814</v>
      </c>
      <c r="E1160" s="131" t="str">
        <f t="shared" si="56"/>
        <v>SIM</v>
      </c>
      <c r="F1160" s="131" t="str">
        <f t="shared" si="57"/>
        <v>SIM</v>
      </c>
      <c r="G1160" s="132">
        <v>42191</v>
      </c>
      <c r="H1160" s="119" t="s">
        <v>8374</v>
      </c>
      <c r="I1160" s="119" t="s">
        <v>62</v>
      </c>
      <c r="J1160" s="119">
        <v>192</v>
      </c>
      <c r="K1160" s="119">
        <v>432</v>
      </c>
      <c r="L1160" s="119">
        <v>4</v>
      </c>
      <c r="M1160" s="119">
        <v>0</v>
      </c>
      <c r="N1160" s="119">
        <v>24</v>
      </c>
      <c r="O1160" s="119" t="s">
        <v>46</v>
      </c>
      <c r="P1160" s="119" t="s">
        <v>46</v>
      </c>
      <c r="Q1160" s="133" t="s">
        <v>43</v>
      </c>
      <c r="R1160" s="134" t="s">
        <v>18</v>
      </c>
      <c r="S1160" s="134" t="s">
        <v>8851</v>
      </c>
      <c r="T1160" s="134" t="s">
        <v>63</v>
      </c>
      <c r="U1160" s="119">
        <v>11</v>
      </c>
      <c r="V1160" s="134" t="s">
        <v>4684</v>
      </c>
      <c r="W1160" s="135" t="s">
        <v>6432</v>
      </c>
      <c r="X1160" s="136" t="str">
        <f t="shared" si="58"/>
        <v>11176CINGM</v>
      </c>
      <c r="Y1160" s="137" t="s">
        <v>6433</v>
      </c>
      <c r="Z1160" s="119" t="s">
        <v>497</v>
      </c>
      <c r="AA1160" s="119" t="s">
        <v>498</v>
      </c>
      <c r="AB1160" s="131" t="s">
        <v>6434</v>
      </c>
      <c r="AC1160" s="119" t="s">
        <v>87</v>
      </c>
      <c r="AD1160" s="119" t="s">
        <v>42</v>
      </c>
      <c r="AE1160" s="119" t="s">
        <v>514</v>
      </c>
      <c r="AF1160" s="119" t="s">
        <v>398</v>
      </c>
      <c r="AG1160" s="119" t="s">
        <v>3666</v>
      </c>
      <c r="AH1160" s="119"/>
      <c r="AI1160" s="138" t="s">
        <v>3763</v>
      </c>
      <c r="AJ1160" s="133" t="s">
        <v>124</v>
      </c>
      <c r="AK1160" s="133" t="s">
        <v>123</v>
      </c>
      <c r="AL1160" s="133"/>
      <c r="AM1160" s="133"/>
      <c r="AN1160" s="133" t="s">
        <v>42</v>
      </c>
      <c r="AO1160" s="133" t="s">
        <v>42</v>
      </c>
      <c r="AP1160" s="138" t="s">
        <v>8327</v>
      </c>
      <c r="AQ1160" s="133" t="s">
        <v>71</v>
      </c>
      <c r="AR1160" s="137"/>
      <c r="AS1160" s="137"/>
      <c r="AT1160" s="137"/>
      <c r="AU1160" s="133">
        <v>1002233094</v>
      </c>
      <c r="AV1160" s="133" t="s">
        <v>6435</v>
      </c>
      <c r="AW1160" s="133">
        <v>-46974538</v>
      </c>
      <c r="AX1160" s="138"/>
      <c r="AY1160" s="138"/>
      <c r="AZ1160" s="138"/>
      <c r="BA1160" s="138"/>
      <c r="BB1160" s="138"/>
      <c r="BC1160" s="300">
        <v>1440084644</v>
      </c>
      <c r="BD1160" s="300" t="s">
        <v>9986</v>
      </c>
      <c r="BE1160" s="138"/>
    </row>
    <row r="1161" spans="1:57" s="140" customFormat="1" ht="12" customHeight="1">
      <c r="A1161" s="119">
        <v>2015</v>
      </c>
      <c r="B1161" s="142" t="s">
        <v>138</v>
      </c>
      <c r="C1161" s="119" t="s">
        <v>6219</v>
      </c>
      <c r="D1161" s="131">
        <v>5700285574</v>
      </c>
      <c r="E1161" s="131" t="str">
        <f t="shared" si="56"/>
        <v>SIM</v>
      </c>
      <c r="F1161" s="131" t="str">
        <f t="shared" si="57"/>
        <v>SIM</v>
      </c>
      <c r="G1161" s="132">
        <v>42291</v>
      </c>
      <c r="H1161" s="119" t="s">
        <v>87</v>
      </c>
      <c r="I1161" s="119" t="s">
        <v>45</v>
      </c>
      <c r="J1161" s="119">
        <v>256</v>
      </c>
      <c r="K1161" s="119">
        <v>448</v>
      </c>
      <c r="L1161" s="119">
        <v>8</v>
      </c>
      <c r="M1161" s="119">
        <v>8</v>
      </c>
      <c r="N1161" s="119">
        <v>16</v>
      </c>
      <c r="O1161" s="119" t="s">
        <v>46</v>
      </c>
      <c r="P1161" s="119" t="s">
        <v>46</v>
      </c>
      <c r="Q1161" s="133" t="s">
        <v>43</v>
      </c>
      <c r="R1161" s="134" t="s">
        <v>18</v>
      </c>
      <c r="S1161" s="134" t="s">
        <v>8851</v>
      </c>
      <c r="T1161" s="134" t="s">
        <v>63</v>
      </c>
      <c r="U1161" s="119">
        <v>11</v>
      </c>
      <c r="V1161" s="134" t="s">
        <v>4684</v>
      </c>
      <c r="W1161" s="135" t="s">
        <v>6436</v>
      </c>
      <c r="X1161" s="136" t="str">
        <f t="shared" si="58"/>
        <v>11176CINGV</v>
      </c>
      <c r="Y1161" s="137" t="s">
        <v>6437</v>
      </c>
      <c r="Z1161" s="119" t="s">
        <v>497</v>
      </c>
      <c r="AA1161" s="119" t="s">
        <v>498</v>
      </c>
      <c r="AB1161" s="131" t="s">
        <v>6438</v>
      </c>
      <c r="AC1161" s="119" t="s">
        <v>87</v>
      </c>
      <c r="AD1161" s="119" t="s">
        <v>42</v>
      </c>
      <c r="AE1161" s="119" t="s">
        <v>500</v>
      </c>
      <c r="AF1161" s="119" t="s">
        <v>501</v>
      </c>
      <c r="AG1161" s="119" t="s">
        <v>1170</v>
      </c>
      <c r="AH1161" s="119"/>
      <c r="AI1161" s="138" t="s">
        <v>1788</v>
      </c>
      <c r="AJ1161" s="133" t="s">
        <v>124</v>
      </c>
      <c r="AK1161" s="133" t="s">
        <v>123</v>
      </c>
      <c r="AL1161" s="133"/>
      <c r="AM1161" s="133"/>
      <c r="AN1161" s="133" t="s">
        <v>42</v>
      </c>
      <c r="AO1161" s="133" t="s">
        <v>42</v>
      </c>
      <c r="AP1161" s="138" t="s">
        <v>8327</v>
      </c>
      <c r="AQ1161" s="133" t="s">
        <v>71</v>
      </c>
      <c r="AR1161" s="137"/>
      <c r="AS1161" s="137"/>
      <c r="AT1161" s="137"/>
      <c r="AU1161" s="133" t="s">
        <v>8190</v>
      </c>
      <c r="AV1161" s="133" t="s">
        <v>6439</v>
      </c>
      <c r="AW1161" s="133" t="s">
        <v>6440</v>
      </c>
      <c r="AX1161" s="138"/>
      <c r="AY1161" s="138"/>
      <c r="AZ1161" s="138"/>
      <c r="BA1161" s="138"/>
      <c r="BB1161" s="138"/>
      <c r="BC1161" s="300">
        <v>1892063257</v>
      </c>
      <c r="BD1161" s="300" t="s">
        <v>9987</v>
      </c>
      <c r="BE1161" s="138"/>
    </row>
    <row r="1162" spans="1:57" s="140" customFormat="1" ht="12" customHeight="1">
      <c r="A1162" s="119">
        <v>2015</v>
      </c>
      <c r="B1162" s="142" t="s">
        <v>138</v>
      </c>
      <c r="C1162" s="119" t="s">
        <v>6219</v>
      </c>
      <c r="D1162" s="131">
        <v>5700321299</v>
      </c>
      <c r="E1162" s="131" t="str">
        <f t="shared" si="56"/>
        <v>SIM</v>
      </c>
      <c r="F1162" s="131" t="str">
        <f t="shared" si="57"/>
        <v>SIM</v>
      </c>
      <c r="G1162" s="132">
        <v>42180</v>
      </c>
      <c r="H1162" s="119" t="s">
        <v>8374</v>
      </c>
      <c r="I1162" s="119" t="s">
        <v>62</v>
      </c>
      <c r="J1162" s="119">
        <v>192</v>
      </c>
      <c r="K1162" s="119">
        <v>432</v>
      </c>
      <c r="L1162" s="119">
        <v>4</v>
      </c>
      <c r="M1162" s="119">
        <v>4</v>
      </c>
      <c r="N1162" s="119">
        <v>24</v>
      </c>
      <c r="O1162" s="119" t="s">
        <v>43</v>
      </c>
      <c r="P1162" s="119" t="s">
        <v>43</v>
      </c>
      <c r="Q1162" s="133" t="s">
        <v>43</v>
      </c>
      <c r="R1162" s="134" t="s">
        <v>18</v>
      </c>
      <c r="S1162" s="134" t="s">
        <v>8851</v>
      </c>
      <c r="T1162" s="134" t="s">
        <v>63</v>
      </c>
      <c r="U1162" s="119">
        <v>11</v>
      </c>
      <c r="V1162" s="134" t="s">
        <v>4684</v>
      </c>
      <c r="W1162" s="135" t="s">
        <v>6441</v>
      </c>
      <c r="X1162" s="136" t="str">
        <f t="shared" si="58"/>
        <v>11176CINGW</v>
      </c>
      <c r="Y1162" s="137" t="s">
        <v>6442</v>
      </c>
      <c r="Z1162" s="119" t="s">
        <v>497</v>
      </c>
      <c r="AA1162" s="119" t="s">
        <v>498</v>
      </c>
      <c r="AB1162" s="131" t="s">
        <v>6443</v>
      </c>
      <c r="AC1162" s="119" t="s">
        <v>87</v>
      </c>
      <c r="AD1162" s="119" t="s">
        <v>42</v>
      </c>
      <c r="AE1162" s="119" t="s">
        <v>514</v>
      </c>
      <c r="AF1162" s="119" t="s">
        <v>398</v>
      </c>
      <c r="AG1162" s="119" t="s">
        <v>3666</v>
      </c>
      <c r="AH1162" s="119"/>
      <c r="AI1162" s="119" t="s">
        <v>6417</v>
      </c>
      <c r="AJ1162" s="133" t="s">
        <v>124</v>
      </c>
      <c r="AK1162" s="133" t="s">
        <v>123</v>
      </c>
      <c r="AL1162" s="133"/>
      <c r="AM1162" s="133"/>
      <c r="AN1162" s="133" t="s">
        <v>42</v>
      </c>
      <c r="AO1162" s="133" t="s">
        <v>42</v>
      </c>
      <c r="AP1162" s="133" t="s">
        <v>858</v>
      </c>
      <c r="AQ1162" s="133" t="s">
        <v>126</v>
      </c>
      <c r="AR1162" s="137"/>
      <c r="AS1162" s="137"/>
      <c r="AT1162" s="137"/>
      <c r="AU1162" s="133">
        <v>1002232870</v>
      </c>
      <c r="AV1162" s="133" t="s">
        <v>6444</v>
      </c>
      <c r="AW1162" s="133">
        <v>-46928415</v>
      </c>
      <c r="AX1162" s="138"/>
      <c r="AY1162" s="138"/>
      <c r="AZ1162" s="138"/>
      <c r="BA1162" s="138"/>
      <c r="BB1162" s="138"/>
      <c r="BC1162" s="300">
        <v>1440084644</v>
      </c>
      <c r="BD1162" s="300" t="s">
        <v>9988</v>
      </c>
      <c r="BE1162" s="138"/>
    </row>
    <row r="1163" spans="1:57" s="140" customFormat="1" ht="12" customHeight="1">
      <c r="A1163" s="119">
        <v>2015</v>
      </c>
      <c r="B1163" s="142" t="s">
        <v>138</v>
      </c>
      <c r="C1163" s="119" t="s">
        <v>6219</v>
      </c>
      <c r="D1163" s="131">
        <v>5700280253</v>
      </c>
      <c r="E1163" s="131" t="str">
        <f t="shared" si="56"/>
        <v>SIM</v>
      </c>
      <c r="F1163" s="131" t="str">
        <f t="shared" si="57"/>
        <v>SIM</v>
      </c>
      <c r="G1163" s="132">
        <v>42167</v>
      </c>
      <c r="H1163" s="119" t="s">
        <v>8374</v>
      </c>
      <c r="I1163" s="119" t="s">
        <v>45</v>
      </c>
      <c r="J1163" s="119">
        <v>192</v>
      </c>
      <c r="K1163" s="119">
        <v>432</v>
      </c>
      <c r="L1163" s="119">
        <v>4</v>
      </c>
      <c r="M1163" s="119">
        <v>4</v>
      </c>
      <c r="N1163" s="119">
        <v>24</v>
      </c>
      <c r="O1163" s="119" t="s">
        <v>43</v>
      </c>
      <c r="P1163" s="119" t="s">
        <v>43</v>
      </c>
      <c r="Q1163" s="133" t="s">
        <v>43</v>
      </c>
      <c r="R1163" s="134" t="s">
        <v>18</v>
      </c>
      <c r="S1163" s="134" t="s">
        <v>8851</v>
      </c>
      <c r="T1163" s="134" t="s">
        <v>63</v>
      </c>
      <c r="U1163" s="119">
        <v>11</v>
      </c>
      <c r="V1163" s="134" t="s">
        <v>4684</v>
      </c>
      <c r="W1163" s="135" t="s">
        <v>6445</v>
      </c>
      <c r="X1163" s="136" t="str">
        <f t="shared" si="58"/>
        <v>11176CINGY</v>
      </c>
      <c r="Y1163" s="137" t="s">
        <v>6446</v>
      </c>
      <c r="Z1163" s="119" t="s">
        <v>497</v>
      </c>
      <c r="AA1163" s="119" t="s">
        <v>498</v>
      </c>
      <c r="AB1163" s="131" t="s">
        <v>6447</v>
      </c>
      <c r="AC1163" s="119" t="s">
        <v>87</v>
      </c>
      <c r="AD1163" s="119" t="s">
        <v>42</v>
      </c>
      <c r="AE1163" s="119" t="s">
        <v>514</v>
      </c>
      <c r="AF1163" s="119" t="s">
        <v>398</v>
      </c>
      <c r="AG1163" s="119" t="s">
        <v>3666</v>
      </c>
      <c r="AH1163" s="119"/>
      <c r="AI1163" s="119" t="s">
        <v>6417</v>
      </c>
      <c r="AJ1163" s="133" t="s">
        <v>124</v>
      </c>
      <c r="AK1163" s="133" t="s">
        <v>123</v>
      </c>
      <c r="AL1163" s="133"/>
      <c r="AM1163" s="133"/>
      <c r="AN1163" s="133" t="s">
        <v>42</v>
      </c>
      <c r="AO1163" s="133" t="s">
        <v>42</v>
      </c>
      <c r="AP1163" s="133" t="s">
        <v>858</v>
      </c>
      <c r="AQ1163" s="133" t="s">
        <v>126</v>
      </c>
      <c r="AR1163" s="137"/>
      <c r="AS1163" s="137"/>
      <c r="AT1163" s="137"/>
      <c r="AU1163" s="133">
        <v>1002203683</v>
      </c>
      <c r="AV1163" s="133" t="s">
        <v>8253</v>
      </c>
      <c r="AW1163" s="133"/>
      <c r="AX1163" s="138"/>
      <c r="AY1163" s="138"/>
      <c r="AZ1163" s="138"/>
      <c r="BA1163" s="138"/>
      <c r="BB1163" s="138"/>
      <c r="BC1163" s="300">
        <v>1440084644</v>
      </c>
      <c r="BD1163" s="300" t="s">
        <v>9989</v>
      </c>
      <c r="BE1163" s="138"/>
    </row>
    <row r="1164" spans="1:57" s="140" customFormat="1" ht="12" customHeight="1">
      <c r="A1164" s="119">
        <v>2015</v>
      </c>
      <c r="B1164" s="142" t="s">
        <v>138</v>
      </c>
      <c r="C1164" s="119" t="s">
        <v>6219</v>
      </c>
      <c r="D1164" s="131" t="s">
        <v>6231</v>
      </c>
      <c r="E1164" s="131" t="str">
        <f t="shared" si="56"/>
        <v>SIM</v>
      </c>
      <c r="F1164" s="131" t="str">
        <f t="shared" si="57"/>
        <v>SIM</v>
      </c>
      <c r="G1164" s="132">
        <v>42123</v>
      </c>
      <c r="H1164" s="119" t="s">
        <v>44</v>
      </c>
      <c r="I1164" s="119" t="s">
        <v>62</v>
      </c>
      <c r="J1164" s="119">
        <v>192</v>
      </c>
      <c r="K1164" s="119">
        <v>432</v>
      </c>
      <c r="L1164" s="119">
        <v>4</v>
      </c>
      <c r="M1164" s="119">
        <v>4</v>
      </c>
      <c r="N1164" s="119">
        <v>32</v>
      </c>
      <c r="O1164" s="119" t="s">
        <v>43</v>
      </c>
      <c r="P1164" s="119" t="s">
        <v>43</v>
      </c>
      <c r="Q1164" s="133" t="s">
        <v>43</v>
      </c>
      <c r="R1164" s="134" t="s">
        <v>18</v>
      </c>
      <c r="S1164" s="134" t="s">
        <v>8851</v>
      </c>
      <c r="T1164" s="134" t="s">
        <v>47</v>
      </c>
      <c r="U1164" s="119">
        <v>11</v>
      </c>
      <c r="V1164" s="134" t="s">
        <v>3926</v>
      </c>
      <c r="W1164" s="135" t="s">
        <v>6232</v>
      </c>
      <c r="X1164" s="136" t="str">
        <f t="shared" si="58"/>
        <v>11000JRNVY</v>
      </c>
      <c r="Y1164" s="137" t="s">
        <v>6233</v>
      </c>
      <c r="Z1164" s="119" t="s">
        <v>346</v>
      </c>
      <c r="AA1164" s="119" t="s">
        <v>2044</v>
      </c>
      <c r="AB1164" s="131" t="s">
        <v>6234</v>
      </c>
      <c r="AC1164" s="119" t="s">
        <v>348</v>
      </c>
      <c r="AD1164" s="119" t="s">
        <v>42</v>
      </c>
      <c r="AE1164" s="119" t="s">
        <v>4569</v>
      </c>
      <c r="AF1164" s="119" t="s">
        <v>350</v>
      </c>
      <c r="AG1164" s="119" t="s">
        <v>351</v>
      </c>
      <c r="AH1164" s="142"/>
      <c r="AI1164" s="119" t="s">
        <v>3683</v>
      </c>
      <c r="AJ1164" s="133" t="s">
        <v>123</v>
      </c>
      <c r="AK1164" s="133" t="s">
        <v>124</v>
      </c>
      <c r="AL1164" s="133"/>
      <c r="AM1164" s="133"/>
      <c r="AN1164" s="133" t="s">
        <v>42</v>
      </c>
      <c r="AO1164" s="133" t="s">
        <v>42</v>
      </c>
      <c r="AP1164" s="133" t="s">
        <v>70</v>
      </c>
      <c r="AQ1164" s="133" t="s">
        <v>71</v>
      </c>
      <c r="AR1164" s="137"/>
      <c r="AS1164" s="137"/>
      <c r="AT1164" s="137"/>
      <c r="AU1164" s="133">
        <v>1002032935</v>
      </c>
      <c r="AV1164" s="133" t="s">
        <v>8287</v>
      </c>
      <c r="AW1164" s="133" t="s">
        <v>8287</v>
      </c>
      <c r="AX1164" s="138" t="s">
        <v>8179</v>
      </c>
      <c r="AY1164" s="138"/>
      <c r="AZ1164" s="138"/>
      <c r="BA1164" s="138"/>
      <c r="BB1164" s="138"/>
      <c r="BC1164" s="300">
        <v>2026063379</v>
      </c>
      <c r="BD1164" s="300" t="s">
        <v>9990</v>
      </c>
      <c r="BE1164" s="138"/>
    </row>
    <row r="1165" spans="1:57" s="140" customFormat="1" ht="12" customHeight="1">
      <c r="A1165" s="119">
        <v>2015</v>
      </c>
      <c r="B1165" s="142" t="s">
        <v>138</v>
      </c>
      <c r="C1165" s="119" t="s">
        <v>6219</v>
      </c>
      <c r="D1165" s="131">
        <v>5700282749</v>
      </c>
      <c r="E1165" s="131" t="str">
        <f t="shared" si="56"/>
        <v>SIM</v>
      </c>
      <c r="F1165" s="131" t="str">
        <f t="shared" si="57"/>
        <v>SIM</v>
      </c>
      <c r="G1165" s="132">
        <v>42188</v>
      </c>
      <c r="H1165" s="119" t="s">
        <v>8374</v>
      </c>
      <c r="I1165" s="119" t="s">
        <v>62</v>
      </c>
      <c r="J1165" s="119">
        <v>192</v>
      </c>
      <c r="K1165" s="119">
        <v>432</v>
      </c>
      <c r="L1165" s="119">
        <v>4</v>
      </c>
      <c r="M1165" s="119">
        <v>0</v>
      </c>
      <c r="N1165" s="119">
        <v>24</v>
      </c>
      <c r="O1165" s="119" t="s">
        <v>46</v>
      </c>
      <c r="P1165" s="119" t="s">
        <v>46</v>
      </c>
      <c r="Q1165" s="133" t="s">
        <v>43</v>
      </c>
      <c r="R1165" s="134" t="s">
        <v>18</v>
      </c>
      <c r="S1165" s="134" t="s">
        <v>8851</v>
      </c>
      <c r="T1165" s="134" t="s">
        <v>47</v>
      </c>
      <c r="U1165" s="119">
        <v>11</v>
      </c>
      <c r="V1165" s="134" t="s">
        <v>3926</v>
      </c>
      <c r="W1165" s="135" t="s">
        <v>6235</v>
      </c>
      <c r="X1165" s="136" t="str">
        <f t="shared" si="58"/>
        <v>11000JRNVZ</v>
      </c>
      <c r="Y1165" s="137" t="s">
        <v>6236</v>
      </c>
      <c r="Z1165" s="119" t="s">
        <v>346</v>
      </c>
      <c r="AA1165" s="119" t="s">
        <v>2044</v>
      </c>
      <c r="AB1165" s="131" t="s">
        <v>6237</v>
      </c>
      <c r="AC1165" s="119" t="s">
        <v>348</v>
      </c>
      <c r="AD1165" s="119" t="s">
        <v>42</v>
      </c>
      <c r="AE1165" s="119" t="s">
        <v>4569</v>
      </c>
      <c r="AF1165" s="119" t="s">
        <v>350</v>
      </c>
      <c r="AG1165" s="119" t="s">
        <v>351</v>
      </c>
      <c r="AH1165" s="142"/>
      <c r="AI1165" s="133" t="s">
        <v>3683</v>
      </c>
      <c r="AJ1165" s="133" t="s">
        <v>123</v>
      </c>
      <c r="AK1165" s="133" t="s">
        <v>124</v>
      </c>
      <c r="AL1165" s="133"/>
      <c r="AM1165" s="133"/>
      <c r="AN1165" s="133" t="s">
        <v>42</v>
      </c>
      <c r="AO1165" s="133" t="s">
        <v>42</v>
      </c>
      <c r="AP1165" s="133" t="s">
        <v>70</v>
      </c>
      <c r="AQ1165" s="133" t="s">
        <v>71</v>
      </c>
      <c r="AR1165" s="137"/>
      <c r="AS1165" s="137"/>
      <c r="AT1165" s="137"/>
      <c r="AU1165" s="133">
        <v>1002233035</v>
      </c>
      <c r="AV1165" s="133" t="s">
        <v>6238</v>
      </c>
      <c r="AW1165" s="133">
        <v>-46711489</v>
      </c>
      <c r="AX1165" s="138"/>
      <c r="AY1165" s="138"/>
      <c r="AZ1165" s="138"/>
      <c r="BA1165" s="138"/>
      <c r="BB1165" s="138"/>
      <c r="BC1165" s="300">
        <v>1440084644</v>
      </c>
      <c r="BD1165" s="300" t="s">
        <v>9991</v>
      </c>
      <c r="BE1165" s="138"/>
    </row>
    <row r="1166" spans="1:57" s="140" customFormat="1" ht="12" customHeight="1">
      <c r="A1166" s="119">
        <v>2015</v>
      </c>
      <c r="B1166" s="142" t="s">
        <v>138</v>
      </c>
      <c r="C1166" s="119" t="s">
        <v>6219</v>
      </c>
      <c r="D1166" s="131">
        <v>5700323405</v>
      </c>
      <c r="E1166" s="131" t="str">
        <f t="shared" si="56"/>
        <v>SIM</v>
      </c>
      <c r="F1166" s="131" t="str">
        <f t="shared" si="57"/>
        <v>SIM</v>
      </c>
      <c r="G1166" s="132">
        <v>42261</v>
      </c>
      <c r="H1166" s="119" t="s">
        <v>8374</v>
      </c>
      <c r="I1166" s="119" t="s">
        <v>62</v>
      </c>
      <c r="J1166" s="119">
        <v>192</v>
      </c>
      <c r="K1166" s="119">
        <v>432</v>
      </c>
      <c r="L1166" s="119">
        <v>4</v>
      </c>
      <c r="M1166" s="119">
        <v>0</v>
      </c>
      <c r="N1166" s="119">
        <v>24</v>
      </c>
      <c r="O1166" s="119" t="s">
        <v>46</v>
      </c>
      <c r="P1166" s="119" t="s">
        <v>46</v>
      </c>
      <c r="Q1166" s="133" t="s">
        <v>43</v>
      </c>
      <c r="R1166" s="134" t="s">
        <v>18</v>
      </c>
      <c r="S1166" s="134" t="s">
        <v>8851</v>
      </c>
      <c r="T1166" s="134" t="s">
        <v>63</v>
      </c>
      <c r="U1166" s="119">
        <v>11</v>
      </c>
      <c r="V1166" s="134">
        <v>11589</v>
      </c>
      <c r="W1166" s="135" t="s">
        <v>6918</v>
      </c>
      <c r="X1166" s="136" t="str">
        <f t="shared" si="58"/>
        <v>11589SPNZZ</v>
      </c>
      <c r="Y1166" s="137" t="s">
        <v>6919</v>
      </c>
      <c r="Z1166" s="119" t="s">
        <v>684</v>
      </c>
      <c r="AA1166" s="119" t="s">
        <v>1520</v>
      </c>
      <c r="AB1166" s="131" t="s">
        <v>6920</v>
      </c>
      <c r="AC1166" s="133" t="s">
        <v>87</v>
      </c>
      <c r="AD1166" s="133" t="s">
        <v>42</v>
      </c>
      <c r="AE1166" s="143" t="s">
        <v>622</v>
      </c>
      <c r="AF1166" s="143" t="s">
        <v>501</v>
      </c>
      <c r="AG1166" s="143" t="s">
        <v>502</v>
      </c>
      <c r="AH1166" s="143"/>
      <c r="AI1166" s="138" t="s">
        <v>1788</v>
      </c>
      <c r="AJ1166" s="133" t="s">
        <v>123</v>
      </c>
      <c r="AK1166" s="133" t="s">
        <v>124</v>
      </c>
      <c r="AL1166" s="133"/>
      <c r="AM1166" s="133"/>
      <c r="AN1166" s="133" t="s">
        <v>42</v>
      </c>
      <c r="AO1166" s="133" t="s">
        <v>42</v>
      </c>
      <c r="AP1166" s="133" t="s">
        <v>202</v>
      </c>
      <c r="AQ1166" s="133" t="s">
        <v>126</v>
      </c>
      <c r="AR1166" s="137"/>
      <c r="AS1166" s="137"/>
      <c r="AT1166" s="137"/>
      <c r="AU1166" s="133">
        <v>1002273452</v>
      </c>
      <c r="AV1166" s="133" t="s">
        <v>8275</v>
      </c>
      <c r="AW1166" s="133"/>
      <c r="AX1166" s="138"/>
      <c r="AY1166" s="138"/>
      <c r="AZ1166" s="138"/>
      <c r="BA1166" s="138"/>
      <c r="BB1166" s="138"/>
      <c r="BC1166" s="300">
        <v>1440084644</v>
      </c>
      <c r="BD1166" s="300" t="s">
        <v>9992</v>
      </c>
      <c r="BE1166" s="138"/>
    </row>
    <row r="1167" spans="1:57" s="140" customFormat="1" ht="12" customHeight="1">
      <c r="A1167" s="119">
        <v>2015</v>
      </c>
      <c r="B1167" s="142" t="s">
        <v>138</v>
      </c>
      <c r="C1167" s="119" t="s">
        <v>6219</v>
      </c>
      <c r="D1167" s="131">
        <v>5700321839</v>
      </c>
      <c r="E1167" s="131" t="str">
        <f t="shared" si="56"/>
        <v>SIM</v>
      </c>
      <c r="F1167" s="131" t="str">
        <f t="shared" si="57"/>
        <v>SIM</v>
      </c>
      <c r="G1167" s="132">
        <v>42157</v>
      </c>
      <c r="H1167" s="119" t="s">
        <v>8374</v>
      </c>
      <c r="I1167" s="119" t="s">
        <v>62</v>
      </c>
      <c r="J1167" s="119">
        <v>192</v>
      </c>
      <c r="K1167" s="119">
        <v>432</v>
      </c>
      <c r="L1167" s="119">
        <v>4</v>
      </c>
      <c r="M1167" s="119">
        <v>4</v>
      </c>
      <c r="N1167" s="119">
        <v>24</v>
      </c>
      <c r="O1167" s="119" t="s">
        <v>43</v>
      </c>
      <c r="P1167" s="119" t="s">
        <v>43</v>
      </c>
      <c r="Q1167" s="133" t="s">
        <v>43</v>
      </c>
      <c r="R1167" s="134" t="s">
        <v>18</v>
      </c>
      <c r="S1167" s="134" t="s">
        <v>8851</v>
      </c>
      <c r="T1167" s="134" t="s">
        <v>63</v>
      </c>
      <c r="U1167" s="119">
        <v>11</v>
      </c>
      <c r="V1167" s="134" t="s">
        <v>4103</v>
      </c>
      <c r="W1167" s="135" t="s">
        <v>6469</v>
      </c>
      <c r="X1167" s="136" t="str">
        <f t="shared" si="58"/>
        <v>11202EBOAQ</v>
      </c>
      <c r="Y1167" s="137" t="s">
        <v>6470</v>
      </c>
      <c r="Z1167" s="119" t="s">
        <v>4106</v>
      </c>
      <c r="AA1167" s="119" t="s">
        <v>4107</v>
      </c>
      <c r="AB1167" s="131" t="s">
        <v>6471</v>
      </c>
      <c r="AC1167" s="119" t="s">
        <v>87</v>
      </c>
      <c r="AD1167" s="119" t="s">
        <v>42</v>
      </c>
      <c r="AE1167" s="119" t="s">
        <v>4109</v>
      </c>
      <c r="AF1167" s="119" t="s">
        <v>501</v>
      </c>
      <c r="AG1167" s="119" t="s">
        <v>1170</v>
      </c>
      <c r="AH1167" s="119"/>
      <c r="AI1167" s="119" t="s">
        <v>1788</v>
      </c>
      <c r="AJ1167" s="133" t="s">
        <v>123</v>
      </c>
      <c r="AK1167" s="133" t="s">
        <v>124</v>
      </c>
      <c r="AL1167" s="133"/>
      <c r="AM1167" s="133"/>
      <c r="AN1167" s="133" t="s">
        <v>42</v>
      </c>
      <c r="AO1167" s="133" t="s">
        <v>42</v>
      </c>
      <c r="AP1167" s="133" t="s">
        <v>70</v>
      </c>
      <c r="AQ1167" s="133" t="s">
        <v>126</v>
      </c>
      <c r="AR1167" s="137"/>
      <c r="AS1167" s="137"/>
      <c r="AT1167" s="137"/>
      <c r="AU1167" s="133">
        <v>1002203551</v>
      </c>
      <c r="AV1167" s="133" t="s">
        <v>6472</v>
      </c>
      <c r="AW1167" s="133">
        <v>-46819110</v>
      </c>
      <c r="AX1167" s="138"/>
      <c r="AY1167" s="138"/>
      <c r="AZ1167" s="138"/>
      <c r="BA1167" s="138"/>
      <c r="BB1167" s="138"/>
      <c r="BC1167" s="300">
        <v>1440084644</v>
      </c>
      <c r="BD1167" s="300" t="s">
        <v>9993</v>
      </c>
      <c r="BE1167" s="138"/>
    </row>
    <row r="1168" spans="1:57" s="140" customFormat="1" ht="12" customHeight="1">
      <c r="A1168" s="119">
        <v>2015</v>
      </c>
      <c r="B1168" s="142" t="s">
        <v>138</v>
      </c>
      <c r="C1168" s="119" t="s">
        <v>6219</v>
      </c>
      <c r="D1168" s="131">
        <v>5700321854</v>
      </c>
      <c r="E1168" s="131" t="str">
        <f t="shared" si="56"/>
        <v>SIM</v>
      </c>
      <c r="F1168" s="131" t="str">
        <f t="shared" si="57"/>
        <v>SIM</v>
      </c>
      <c r="G1168" s="132">
        <v>42170</v>
      </c>
      <c r="H1168" s="119" t="s">
        <v>8374</v>
      </c>
      <c r="I1168" s="119" t="s">
        <v>62</v>
      </c>
      <c r="J1168" s="119">
        <v>192</v>
      </c>
      <c r="K1168" s="119">
        <v>432</v>
      </c>
      <c r="L1168" s="119">
        <v>4</v>
      </c>
      <c r="M1168" s="119">
        <v>4</v>
      </c>
      <c r="N1168" s="119">
        <v>24</v>
      </c>
      <c r="O1168" s="119" t="s">
        <v>43</v>
      </c>
      <c r="P1168" s="119" t="s">
        <v>43</v>
      </c>
      <c r="Q1168" s="133" t="s">
        <v>43</v>
      </c>
      <c r="R1168" s="134" t="s">
        <v>18</v>
      </c>
      <c r="S1168" s="134" t="s">
        <v>8851</v>
      </c>
      <c r="T1168" s="134" t="s">
        <v>63</v>
      </c>
      <c r="U1168" s="119">
        <v>11</v>
      </c>
      <c r="V1168" s="134" t="s">
        <v>4103</v>
      </c>
      <c r="W1168" s="135" t="s">
        <v>6473</v>
      </c>
      <c r="X1168" s="136" t="str">
        <f t="shared" si="58"/>
        <v>11202EBOBN</v>
      </c>
      <c r="Y1168" s="137" t="s">
        <v>6474</v>
      </c>
      <c r="Z1168" s="119" t="s">
        <v>4106</v>
      </c>
      <c r="AA1168" s="119" t="s">
        <v>4107</v>
      </c>
      <c r="AB1168" s="131" t="s">
        <v>6475</v>
      </c>
      <c r="AC1168" s="119" t="s">
        <v>87</v>
      </c>
      <c r="AD1168" s="119" t="s">
        <v>42</v>
      </c>
      <c r="AE1168" s="119" t="s">
        <v>4109</v>
      </c>
      <c r="AF1168" s="119" t="s">
        <v>501</v>
      </c>
      <c r="AG1168" s="119" t="s">
        <v>1170</v>
      </c>
      <c r="AH1168" s="119"/>
      <c r="AI1168" s="119" t="s">
        <v>1788</v>
      </c>
      <c r="AJ1168" s="133" t="s">
        <v>123</v>
      </c>
      <c r="AK1168" s="133" t="s">
        <v>124</v>
      </c>
      <c r="AL1168" s="133"/>
      <c r="AM1168" s="133"/>
      <c r="AN1168" s="133" t="s">
        <v>42</v>
      </c>
      <c r="AO1168" s="133" t="s">
        <v>42</v>
      </c>
      <c r="AP1168" s="133" t="s">
        <v>858</v>
      </c>
      <c r="AQ1168" s="133" t="s">
        <v>126</v>
      </c>
      <c r="AR1168" s="137"/>
      <c r="AS1168" s="137"/>
      <c r="AT1168" s="137"/>
      <c r="AU1168" s="133">
        <v>1002203721</v>
      </c>
      <c r="AV1168" s="133" t="s">
        <v>6476</v>
      </c>
      <c r="AW1168" s="133">
        <v>-46897636</v>
      </c>
      <c r="AX1168" s="138"/>
      <c r="AY1168" s="138"/>
      <c r="AZ1168" s="138"/>
      <c r="BA1168" s="138"/>
      <c r="BB1168" s="138"/>
      <c r="BC1168" s="300">
        <v>1440084644</v>
      </c>
      <c r="BD1168" s="300" t="s">
        <v>9994</v>
      </c>
      <c r="BE1168" s="138"/>
    </row>
    <row r="1169" spans="1:57" s="140" customFormat="1" ht="12" customHeight="1">
      <c r="A1169" s="119">
        <v>2015</v>
      </c>
      <c r="B1169" s="142" t="s">
        <v>138</v>
      </c>
      <c r="C1169" s="119" t="s">
        <v>6219</v>
      </c>
      <c r="D1169" s="131">
        <v>5700321834</v>
      </c>
      <c r="E1169" s="131" t="str">
        <f t="shared" si="56"/>
        <v>SIM</v>
      </c>
      <c r="F1169" s="131" t="str">
        <f t="shared" si="57"/>
        <v>SIM</v>
      </c>
      <c r="G1169" s="132">
        <v>42158</v>
      </c>
      <c r="H1169" s="119" t="s">
        <v>8374</v>
      </c>
      <c r="I1169" s="119" t="s">
        <v>62</v>
      </c>
      <c r="J1169" s="119">
        <v>192</v>
      </c>
      <c r="K1169" s="119">
        <v>432</v>
      </c>
      <c r="L1169" s="119">
        <v>4</v>
      </c>
      <c r="M1169" s="119">
        <v>4</v>
      </c>
      <c r="N1169" s="119">
        <v>24</v>
      </c>
      <c r="O1169" s="119" t="s">
        <v>43</v>
      </c>
      <c r="P1169" s="119" t="s">
        <v>43</v>
      </c>
      <c r="Q1169" s="133" t="s">
        <v>43</v>
      </c>
      <c r="R1169" s="134" t="s">
        <v>18</v>
      </c>
      <c r="S1169" s="134" t="s">
        <v>8851</v>
      </c>
      <c r="T1169" s="134" t="s">
        <v>63</v>
      </c>
      <c r="U1169" s="119">
        <v>11</v>
      </c>
      <c r="V1169" s="134" t="s">
        <v>4103</v>
      </c>
      <c r="W1169" s="135" t="s">
        <v>6477</v>
      </c>
      <c r="X1169" s="136" t="str">
        <f t="shared" si="58"/>
        <v>11202EBOCC</v>
      </c>
      <c r="Y1169" s="137" t="s">
        <v>6478</v>
      </c>
      <c r="Z1169" s="119" t="s">
        <v>4106</v>
      </c>
      <c r="AA1169" s="119" t="s">
        <v>4107</v>
      </c>
      <c r="AB1169" s="44" t="s">
        <v>6479</v>
      </c>
      <c r="AC1169" s="119" t="s">
        <v>87</v>
      </c>
      <c r="AD1169" s="119" t="s">
        <v>42</v>
      </c>
      <c r="AE1169" s="119" t="s">
        <v>4109</v>
      </c>
      <c r="AF1169" s="119" t="s">
        <v>501</v>
      </c>
      <c r="AG1169" s="119" t="s">
        <v>1170</v>
      </c>
      <c r="AH1169" s="119"/>
      <c r="AI1169" s="119" t="s">
        <v>1788</v>
      </c>
      <c r="AJ1169" s="133" t="s">
        <v>123</v>
      </c>
      <c r="AK1169" s="133" t="s">
        <v>124</v>
      </c>
      <c r="AL1169" s="133"/>
      <c r="AM1169" s="133"/>
      <c r="AN1169" s="133" t="s">
        <v>42</v>
      </c>
      <c r="AO1169" s="133" t="s">
        <v>42</v>
      </c>
      <c r="AP1169" s="133" t="s">
        <v>70</v>
      </c>
      <c r="AQ1169" s="133" t="s">
        <v>126</v>
      </c>
      <c r="AR1169" s="137"/>
      <c r="AS1169" s="137"/>
      <c r="AT1169" s="137"/>
      <c r="AU1169" s="133">
        <v>1002203594</v>
      </c>
      <c r="AV1169" s="133" t="s">
        <v>6480</v>
      </c>
      <c r="AW1169" s="133">
        <v>-46814215</v>
      </c>
      <c r="AX1169" s="138"/>
      <c r="AY1169" s="138"/>
      <c r="AZ1169" s="138"/>
      <c r="BA1169" s="138"/>
      <c r="BB1169" s="138"/>
      <c r="BC1169" s="300">
        <v>1440084644</v>
      </c>
      <c r="BD1169" s="300" t="s">
        <v>9995</v>
      </c>
      <c r="BE1169" s="138"/>
    </row>
    <row r="1170" spans="1:57" s="140" customFormat="1" ht="12" customHeight="1">
      <c r="A1170" s="119">
        <v>2015</v>
      </c>
      <c r="B1170" s="142" t="s">
        <v>138</v>
      </c>
      <c r="C1170" s="119" t="s">
        <v>6219</v>
      </c>
      <c r="D1170" s="131">
        <v>5700321248</v>
      </c>
      <c r="E1170" s="131" t="str">
        <f t="shared" si="56"/>
        <v>SIM</v>
      </c>
      <c r="F1170" s="131" t="str">
        <f t="shared" si="57"/>
        <v>SIM</v>
      </c>
      <c r="G1170" s="132">
        <v>42080</v>
      </c>
      <c r="H1170" s="119" t="s">
        <v>44</v>
      </c>
      <c r="I1170" s="119" t="s">
        <v>45</v>
      </c>
      <c r="J1170" s="119">
        <v>192</v>
      </c>
      <c r="K1170" s="119">
        <v>432</v>
      </c>
      <c r="L1170" s="119">
        <v>4</v>
      </c>
      <c r="M1170" s="119">
        <v>4</v>
      </c>
      <c r="N1170" s="119">
        <v>32</v>
      </c>
      <c r="O1170" s="119" t="s">
        <v>43</v>
      </c>
      <c r="P1170" s="119" t="s">
        <v>43</v>
      </c>
      <c r="Q1170" s="133" t="s">
        <v>43</v>
      </c>
      <c r="R1170" s="134" t="s">
        <v>18</v>
      </c>
      <c r="S1170" s="134" t="s">
        <v>8851</v>
      </c>
      <c r="T1170" s="134" t="s">
        <v>63</v>
      </c>
      <c r="U1170" s="119">
        <v>19</v>
      </c>
      <c r="V1170" s="134">
        <v>11135</v>
      </c>
      <c r="W1170" s="135" t="s">
        <v>6384</v>
      </c>
      <c r="X1170" s="136" t="str">
        <f t="shared" si="58"/>
        <v>11135MDOGK</v>
      </c>
      <c r="Y1170" s="137" t="s">
        <v>6385</v>
      </c>
      <c r="Z1170" s="119" t="s">
        <v>444</v>
      </c>
      <c r="AA1170" s="119" t="s">
        <v>67</v>
      </c>
      <c r="AB1170" s="131" t="s">
        <v>6386</v>
      </c>
      <c r="AC1170" s="119" t="s">
        <v>87</v>
      </c>
      <c r="AD1170" s="119" t="s">
        <v>472</v>
      </c>
      <c r="AE1170" s="119" t="s">
        <v>473</v>
      </c>
      <c r="AF1170" s="119" t="s">
        <v>89</v>
      </c>
      <c r="AG1170" s="119" t="s">
        <v>90</v>
      </c>
      <c r="AH1170" s="119"/>
      <c r="AI1170" s="138" t="s">
        <v>5443</v>
      </c>
      <c r="AJ1170" s="133" t="s">
        <v>58</v>
      </c>
      <c r="AK1170" s="133" t="s">
        <v>57</v>
      </c>
      <c r="AL1170" s="133"/>
      <c r="AM1170" s="133"/>
      <c r="AN1170" s="133" t="s">
        <v>42</v>
      </c>
      <c r="AO1170" s="133" t="s">
        <v>42</v>
      </c>
      <c r="AP1170" s="133" t="s">
        <v>183</v>
      </c>
      <c r="AQ1170" s="133" t="s">
        <v>71</v>
      </c>
      <c r="AR1170" s="137"/>
      <c r="AS1170" s="137"/>
      <c r="AT1170" s="137" t="s">
        <v>1376</v>
      </c>
      <c r="AU1170" s="145">
        <v>1003672679</v>
      </c>
      <c r="AV1170" s="133" t="s">
        <v>8287</v>
      </c>
      <c r="AW1170" s="133" t="s">
        <v>8287</v>
      </c>
      <c r="AX1170" s="138" t="s">
        <v>8179</v>
      </c>
      <c r="AY1170" s="138"/>
      <c r="AZ1170" s="138"/>
      <c r="BA1170" s="138"/>
      <c r="BB1170" s="138"/>
      <c r="BC1170" s="300">
        <v>2026063379</v>
      </c>
      <c r="BD1170" s="300" t="s">
        <v>9996</v>
      </c>
      <c r="BE1170" s="138"/>
    </row>
    <row r="1171" spans="1:57" s="140" customFormat="1" ht="12" customHeight="1">
      <c r="A1171" s="119">
        <v>2015</v>
      </c>
      <c r="B1171" s="142" t="s">
        <v>138</v>
      </c>
      <c r="C1171" s="119" t="s">
        <v>6219</v>
      </c>
      <c r="D1171" s="131">
        <v>5700285563</v>
      </c>
      <c r="E1171" s="131" t="str">
        <f t="shared" si="56"/>
        <v>SIM</v>
      </c>
      <c r="F1171" s="131" t="str">
        <f t="shared" si="57"/>
        <v>SIM</v>
      </c>
      <c r="G1171" s="132">
        <v>42122</v>
      </c>
      <c r="H1171" s="119" t="s">
        <v>87</v>
      </c>
      <c r="I1171" s="119" t="s">
        <v>45</v>
      </c>
      <c r="J1171" s="119">
        <v>192</v>
      </c>
      <c r="K1171" s="119">
        <v>448</v>
      </c>
      <c r="L1171" s="119">
        <v>8</v>
      </c>
      <c r="M1171" s="119">
        <v>8</v>
      </c>
      <c r="N1171" s="119">
        <v>16</v>
      </c>
      <c r="O1171" s="119" t="s">
        <v>46</v>
      </c>
      <c r="P1171" s="119" t="s">
        <v>46</v>
      </c>
      <c r="Q1171" s="133" t="s">
        <v>43</v>
      </c>
      <c r="R1171" s="134" t="s">
        <v>18</v>
      </c>
      <c r="S1171" s="134" t="s">
        <v>8851</v>
      </c>
      <c r="T1171" s="134" t="s">
        <v>63</v>
      </c>
      <c r="U1171" s="119">
        <v>19</v>
      </c>
      <c r="V1171" s="134" t="s">
        <v>4671</v>
      </c>
      <c r="W1171" s="135" t="s">
        <v>6387</v>
      </c>
      <c r="X1171" s="136" t="str">
        <f t="shared" si="58"/>
        <v>11135MDOGP</v>
      </c>
      <c r="Y1171" s="137" t="s">
        <v>6388</v>
      </c>
      <c r="Z1171" s="119" t="s">
        <v>444</v>
      </c>
      <c r="AA1171" s="119" t="s">
        <v>67</v>
      </c>
      <c r="AB1171" s="131" t="s">
        <v>6389</v>
      </c>
      <c r="AC1171" s="119" t="s">
        <v>87</v>
      </c>
      <c r="AD1171" s="119" t="s">
        <v>472</v>
      </c>
      <c r="AE1171" s="119" t="s">
        <v>473</v>
      </c>
      <c r="AF1171" s="119" t="s">
        <v>89</v>
      </c>
      <c r="AG1171" s="119" t="s">
        <v>90</v>
      </c>
      <c r="AH1171" s="119"/>
      <c r="AI1171" s="119" t="s">
        <v>1030</v>
      </c>
      <c r="AJ1171" s="133" t="s">
        <v>58</v>
      </c>
      <c r="AK1171" s="133" t="s">
        <v>57</v>
      </c>
      <c r="AL1171" s="133"/>
      <c r="AM1171" s="133"/>
      <c r="AN1171" s="133" t="s">
        <v>42</v>
      </c>
      <c r="AO1171" s="133" t="s">
        <v>42</v>
      </c>
      <c r="AP1171" s="133" t="s">
        <v>183</v>
      </c>
      <c r="AQ1171" s="133" t="s">
        <v>71</v>
      </c>
      <c r="AR1171" s="137"/>
      <c r="AS1171" s="137"/>
      <c r="AT1171" s="137"/>
      <c r="AU1171" s="109">
        <v>1003672717</v>
      </c>
      <c r="AV1171" s="133" t="s">
        <v>6390</v>
      </c>
      <c r="AW1171" s="133" t="s">
        <v>6391</v>
      </c>
      <c r="AX1171" s="138"/>
      <c r="AY1171" s="138"/>
      <c r="AZ1171" s="138"/>
      <c r="BA1171" s="138"/>
      <c r="BB1171" s="138"/>
      <c r="BC1171" s="300">
        <v>1892063257</v>
      </c>
      <c r="BD1171" s="300" t="s">
        <v>9997</v>
      </c>
      <c r="BE1171" s="138"/>
    </row>
    <row r="1172" spans="1:57" s="140" customFormat="1" ht="12" customHeight="1">
      <c r="A1172" s="119">
        <v>2015</v>
      </c>
      <c r="B1172" s="142" t="s">
        <v>138</v>
      </c>
      <c r="C1172" s="119" t="s">
        <v>6219</v>
      </c>
      <c r="D1172" s="131">
        <v>5700285577</v>
      </c>
      <c r="E1172" s="131" t="str">
        <f t="shared" si="56"/>
        <v>SIM</v>
      </c>
      <c r="F1172" s="131" t="str">
        <f t="shared" si="57"/>
        <v>SIM</v>
      </c>
      <c r="G1172" s="132">
        <v>42272</v>
      </c>
      <c r="H1172" s="119" t="s">
        <v>87</v>
      </c>
      <c r="I1172" s="119" t="s">
        <v>357</v>
      </c>
      <c r="J1172" s="119">
        <v>192</v>
      </c>
      <c r="K1172" s="119">
        <v>448</v>
      </c>
      <c r="L1172" s="119">
        <v>8</v>
      </c>
      <c r="M1172" s="119">
        <v>8</v>
      </c>
      <c r="N1172" s="119">
        <v>16</v>
      </c>
      <c r="O1172" s="119" t="s">
        <v>46</v>
      </c>
      <c r="P1172" s="119" t="s">
        <v>46</v>
      </c>
      <c r="Q1172" s="133" t="s">
        <v>43</v>
      </c>
      <c r="R1172" s="134" t="s">
        <v>18</v>
      </c>
      <c r="S1172" s="134" t="s">
        <v>8851</v>
      </c>
      <c r="T1172" s="134" t="s">
        <v>63</v>
      </c>
      <c r="U1172" s="119">
        <v>11</v>
      </c>
      <c r="V1172" s="134">
        <v>11203</v>
      </c>
      <c r="W1172" s="135" t="s">
        <v>6481</v>
      </c>
      <c r="X1172" s="136" t="str">
        <f t="shared" si="58"/>
        <v>11203COOGZ</v>
      </c>
      <c r="Y1172" s="137" t="s">
        <v>10914</v>
      </c>
      <c r="Z1172" s="119" t="s">
        <v>1074</v>
      </c>
      <c r="AA1172" s="119" t="s">
        <v>2282</v>
      </c>
      <c r="AB1172" s="131" t="s">
        <v>6482</v>
      </c>
      <c r="AC1172" s="119" t="s">
        <v>87</v>
      </c>
      <c r="AD1172" s="119" t="s">
        <v>2284</v>
      </c>
      <c r="AE1172" s="119" t="s">
        <v>1078</v>
      </c>
      <c r="AF1172" s="119" t="s">
        <v>501</v>
      </c>
      <c r="AG1172" s="119" t="s">
        <v>1170</v>
      </c>
      <c r="AH1172" s="119"/>
      <c r="AI1172" s="138" t="s">
        <v>1788</v>
      </c>
      <c r="AJ1172" s="133" t="s">
        <v>123</v>
      </c>
      <c r="AK1172" s="133" t="s">
        <v>124</v>
      </c>
      <c r="AL1172" s="133"/>
      <c r="AM1172" s="133"/>
      <c r="AN1172" s="133" t="s">
        <v>42</v>
      </c>
      <c r="AO1172" s="133" t="s">
        <v>42</v>
      </c>
      <c r="AP1172" s="133" t="s">
        <v>56</v>
      </c>
      <c r="AQ1172" s="133" t="s">
        <v>56</v>
      </c>
      <c r="AR1172" s="137"/>
      <c r="AS1172" s="137"/>
      <c r="AT1172" s="137"/>
      <c r="AU1172" s="133" t="s">
        <v>8190</v>
      </c>
      <c r="AV1172" s="133" t="s">
        <v>6483</v>
      </c>
      <c r="AW1172" s="133" t="s">
        <v>6484</v>
      </c>
      <c r="AX1172" s="138"/>
      <c r="AY1172" s="138"/>
      <c r="AZ1172" s="138"/>
      <c r="BA1172" s="138"/>
      <c r="BB1172" s="138"/>
      <c r="BC1172" s="300">
        <v>1892063257</v>
      </c>
      <c r="BD1172" s="300" t="s">
        <v>9998</v>
      </c>
      <c r="BE1172" s="138"/>
    </row>
    <row r="1173" spans="1:57" s="140" customFormat="1" ht="12" customHeight="1">
      <c r="A1173" s="119">
        <v>2015</v>
      </c>
      <c r="B1173" s="142" t="s">
        <v>138</v>
      </c>
      <c r="C1173" s="119" t="s">
        <v>6219</v>
      </c>
      <c r="D1173" s="131" t="s">
        <v>6845</v>
      </c>
      <c r="E1173" s="131" t="str">
        <f t="shared" si="56"/>
        <v>SIM</v>
      </c>
      <c r="F1173" s="131" t="str">
        <f t="shared" si="57"/>
        <v>SIM</v>
      </c>
      <c r="G1173" s="132">
        <v>42081</v>
      </c>
      <c r="H1173" s="119" t="s">
        <v>44</v>
      </c>
      <c r="I1173" s="119" t="s">
        <v>62</v>
      </c>
      <c r="J1173" s="119">
        <v>192</v>
      </c>
      <c r="K1173" s="119">
        <v>432</v>
      </c>
      <c r="L1173" s="119">
        <v>4</v>
      </c>
      <c r="M1173" s="119">
        <v>4</v>
      </c>
      <c r="N1173" s="119">
        <v>32</v>
      </c>
      <c r="O1173" s="119" t="s">
        <v>43</v>
      </c>
      <c r="P1173" s="119" t="s">
        <v>43</v>
      </c>
      <c r="Q1173" s="133" t="s">
        <v>43</v>
      </c>
      <c r="R1173" s="134" t="s">
        <v>18</v>
      </c>
      <c r="S1173" s="134" t="s">
        <v>8851</v>
      </c>
      <c r="T1173" s="134" t="s">
        <v>63</v>
      </c>
      <c r="U1173" s="119">
        <v>17</v>
      </c>
      <c r="V1173" s="134" t="s">
        <v>4334</v>
      </c>
      <c r="W1173" s="135" t="s">
        <v>6846</v>
      </c>
      <c r="X1173" s="136" t="str">
        <f t="shared" si="58"/>
        <v>11562MCOHB</v>
      </c>
      <c r="Y1173" s="137" t="s">
        <v>6847</v>
      </c>
      <c r="Z1173" s="119" t="s">
        <v>638</v>
      </c>
      <c r="AA1173" s="119" t="s">
        <v>831</v>
      </c>
      <c r="AB1173" s="131" t="s">
        <v>6848</v>
      </c>
      <c r="AC1173" s="119" t="s">
        <v>52</v>
      </c>
      <c r="AD1173" s="119" t="s">
        <v>42</v>
      </c>
      <c r="AE1173" s="119" t="s">
        <v>3403</v>
      </c>
      <c r="AF1173" s="119" t="s">
        <v>98</v>
      </c>
      <c r="AG1173" s="119" t="s">
        <v>99</v>
      </c>
      <c r="AH1173" s="119"/>
      <c r="AI1173" s="119" t="s">
        <v>3659</v>
      </c>
      <c r="AJ1173" s="133" t="s">
        <v>58</v>
      </c>
      <c r="AK1173" s="133" t="s">
        <v>57</v>
      </c>
      <c r="AL1173" s="133"/>
      <c r="AM1173" s="133"/>
      <c r="AN1173" s="133" t="s">
        <v>42</v>
      </c>
      <c r="AO1173" s="133" t="s">
        <v>42</v>
      </c>
      <c r="AP1173" s="133" t="s">
        <v>812</v>
      </c>
      <c r="AQ1173" s="133" t="s">
        <v>71</v>
      </c>
      <c r="AR1173" s="137"/>
      <c r="AS1173" s="137"/>
      <c r="AT1173" s="137"/>
      <c r="AU1173" s="157">
        <v>1003672334</v>
      </c>
      <c r="AV1173" s="133" t="s">
        <v>8287</v>
      </c>
      <c r="AW1173" s="133" t="s">
        <v>8287</v>
      </c>
      <c r="AX1173" s="138" t="s">
        <v>8179</v>
      </c>
      <c r="AY1173" s="138"/>
      <c r="AZ1173" s="138"/>
      <c r="BA1173" s="138"/>
      <c r="BB1173" s="138"/>
      <c r="BC1173" s="300">
        <v>2026063379</v>
      </c>
      <c r="BD1173" s="300" t="s">
        <v>9999</v>
      </c>
      <c r="BE1173" s="138"/>
    </row>
    <row r="1174" spans="1:57" s="140" customFormat="1" ht="12" customHeight="1">
      <c r="A1174" s="119">
        <v>2015</v>
      </c>
      <c r="B1174" s="142" t="s">
        <v>138</v>
      </c>
      <c r="C1174" s="119" t="s">
        <v>6219</v>
      </c>
      <c r="D1174" s="131">
        <v>5700324084</v>
      </c>
      <c r="E1174" s="131" t="str">
        <f t="shared" si="56"/>
        <v>SIM</v>
      </c>
      <c r="F1174" s="131" t="str">
        <f t="shared" si="57"/>
        <v>SIM</v>
      </c>
      <c r="G1174" s="132">
        <v>42088</v>
      </c>
      <c r="H1174" s="119" t="s">
        <v>8374</v>
      </c>
      <c r="I1174" s="119" t="s">
        <v>62</v>
      </c>
      <c r="J1174" s="119">
        <v>192</v>
      </c>
      <c r="K1174" s="119">
        <v>432</v>
      </c>
      <c r="L1174" s="119">
        <v>4</v>
      </c>
      <c r="M1174" s="119">
        <v>4</v>
      </c>
      <c r="N1174" s="119">
        <v>24</v>
      </c>
      <c r="O1174" s="119" t="s">
        <v>43</v>
      </c>
      <c r="P1174" s="119" t="s">
        <v>43</v>
      </c>
      <c r="Q1174" s="133" t="s">
        <v>43</v>
      </c>
      <c r="R1174" s="134" t="s">
        <v>18</v>
      </c>
      <c r="S1174" s="134" t="s">
        <v>8851</v>
      </c>
      <c r="T1174" s="134" t="s">
        <v>63</v>
      </c>
      <c r="U1174" s="119">
        <v>17</v>
      </c>
      <c r="V1174" s="134" t="s">
        <v>4334</v>
      </c>
      <c r="W1174" s="135" t="s">
        <v>6849</v>
      </c>
      <c r="X1174" s="136" t="str">
        <f t="shared" si="58"/>
        <v>11562MCOKG</v>
      </c>
      <c r="Y1174" s="137" t="s">
        <v>6850</v>
      </c>
      <c r="Z1174" s="119" t="s">
        <v>638</v>
      </c>
      <c r="AA1174" s="119" t="s">
        <v>831</v>
      </c>
      <c r="AB1174" s="131" t="s">
        <v>6851</v>
      </c>
      <c r="AC1174" s="119" t="s">
        <v>52</v>
      </c>
      <c r="AD1174" s="119" t="s">
        <v>42</v>
      </c>
      <c r="AE1174" s="119" t="s">
        <v>3403</v>
      </c>
      <c r="AF1174" s="119" t="s">
        <v>98</v>
      </c>
      <c r="AG1174" s="119" t="s">
        <v>99</v>
      </c>
      <c r="AH1174" s="119"/>
      <c r="AI1174" s="119" t="s">
        <v>3659</v>
      </c>
      <c r="AJ1174" s="133" t="s">
        <v>58</v>
      </c>
      <c r="AK1174" s="133" t="s">
        <v>57</v>
      </c>
      <c r="AL1174" s="133"/>
      <c r="AM1174" s="133"/>
      <c r="AN1174" s="133" t="s">
        <v>42</v>
      </c>
      <c r="AO1174" s="133" t="s">
        <v>42</v>
      </c>
      <c r="AP1174" s="133" t="s">
        <v>70</v>
      </c>
      <c r="AQ1174" s="133" t="s">
        <v>126</v>
      </c>
      <c r="AR1174" s="137"/>
      <c r="AS1174" s="137"/>
      <c r="AT1174" s="137"/>
      <c r="AU1174" s="145">
        <v>1003672393</v>
      </c>
      <c r="AV1174" s="133" t="s">
        <v>6852</v>
      </c>
      <c r="AW1174" s="133">
        <v>-49339254</v>
      </c>
      <c r="AX1174" s="138"/>
      <c r="AY1174" s="138"/>
      <c r="AZ1174" s="138"/>
      <c r="BA1174" s="138"/>
      <c r="BB1174" s="138"/>
      <c r="BC1174" s="300">
        <v>1440084644</v>
      </c>
      <c r="BD1174" s="300" t="s">
        <v>10000</v>
      </c>
      <c r="BE1174" s="138"/>
    </row>
    <row r="1175" spans="1:57" s="140" customFormat="1" ht="12" customHeight="1">
      <c r="A1175" s="119">
        <v>2015</v>
      </c>
      <c r="B1175" s="142" t="s">
        <v>138</v>
      </c>
      <c r="C1175" s="119" t="s">
        <v>6219</v>
      </c>
      <c r="D1175" s="131">
        <v>5700285564</v>
      </c>
      <c r="E1175" s="131" t="str">
        <f t="shared" si="56"/>
        <v>SIM</v>
      </c>
      <c r="F1175" s="131" t="str">
        <f t="shared" si="57"/>
        <v>SIM</v>
      </c>
      <c r="G1175" s="132">
        <v>42233</v>
      </c>
      <c r="H1175" s="119" t="s">
        <v>87</v>
      </c>
      <c r="I1175" s="119" t="s">
        <v>45</v>
      </c>
      <c r="J1175" s="119">
        <v>192</v>
      </c>
      <c r="K1175" s="119">
        <v>448</v>
      </c>
      <c r="L1175" s="119">
        <v>8</v>
      </c>
      <c r="M1175" s="119">
        <v>8</v>
      </c>
      <c r="N1175" s="119">
        <v>16</v>
      </c>
      <c r="O1175" s="119" t="s">
        <v>43</v>
      </c>
      <c r="P1175" s="119" t="s">
        <v>43</v>
      </c>
      <c r="Q1175" s="133" t="s">
        <v>43</v>
      </c>
      <c r="R1175" s="134" t="s">
        <v>18</v>
      </c>
      <c r="S1175" s="134" t="s">
        <v>8851</v>
      </c>
      <c r="T1175" s="134" t="s">
        <v>63</v>
      </c>
      <c r="U1175" s="119">
        <v>15</v>
      </c>
      <c r="V1175" s="134" t="s">
        <v>5073</v>
      </c>
      <c r="W1175" s="135" t="s">
        <v>6937</v>
      </c>
      <c r="X1175" s="136" t="str">
        <f t="shared" si="58"/>
        <v>11609EDOMG</v>
      </c>
      <c r="Y1175" s="137" t="s">
        <v>6938</v>
      </c>
      <c r="Z1175" s="119" t="s">
        <v>703</v>
      </c>
      <c r="AA1175" s="119" t="s">
        <v>3835</v>
      </c>
      <c r="AB1175" s="131" t="s">
        <v>6939</v>
      </c>
      <c r="AC1175" s="119" t="s">
        <v>87</v>
      </c>
      <c r="AD1175" s="119" t="s">
        <v>3837</v>
      </c>
      <c r="AE1175" s="119" t="s">
        <v>3564</v>
      </c>
      <c r="AF1175" s="119" t="s">
        <v>89</v>
      </c>
      <c r="AG1175" s="119" t="s">
        <v>90</v>
      </c>
      <c r="AH1175" s="119"/>
      <c r="AI1175" s="119" t="s">
        <v>1030</v>
      </c>
      <c r="AJ1175" s="133" t="s">
        <v>58</v>
      </c>
      <c r="AK1175" s="133" t="s">
        <v>57</v>
      </c>
      <c r="AL1175" s="133"/>
      <c r="AM1175" s="133"/>
      <c r="AN1175" s="133" t="s">
        <v>42</v>
      </c>
      <c r="AO1175" s="133" t="s">
        <v>42</v>
      </c>
      <c r="AP1175" s="133" t="s">
        <v>1052</v>
      </c>
      <c r="AQ1175" s="133" t="s">
        <v>102</v>
      </c>
      <c r="AR1175" s="137"/>
      <c r="AS1175" s="137"/>
      <c r="AT1175" s="137"/>
      <c r="AU1175" s="133" t="s">
        <v>8190</v>
      </c>
      <c r="AV1175" s="133" t="s">
        <v>6940</v>
      </c>
      <c r="AW1175" s="133" t="s">
        <v>6941</v>
      </c>
      <c r="AX1175" s="138"/>
      <c r="AY1175" s="138"/>
      <c r="AZ1175" s="138"/>
      <c r="BA1175" s="138"/>
      <c r="BB1175" s="138"/>
      <c r="BC1175" s="300">
        <v>1892063257</v>
      </c>
      <c r="BD1175" s="300" t="s">
        <v>10001</v>
      </c>
      <c r="BE1175" s="138"/>
    </row>
    <row r="1176" spans="1:57" s="140" customFormat="1" ht="12" customHeight="1">
      <c r="A1176" s="119">
        <v>2015</v>
      </c>
      <c r="B1176" s="142" t="s">
        <v>138</v>
      </c>
      <c r="C1176" s="119" t="s">
        <v>6219</v>
      </c>
      <c r="D1176" s="131">
        <v>5700285565</v>
      </c>
      <c r="E1176" s="131" t="str">
        <f t="shared" ref="E1176:E1239" si="59">IF(G1176="","","SIM")</f>
        <v>SIM</v>
      </c>
      <c r="F1176" s="131" t="str">
        <f t="shared" ref="F1176:F1239" si="60">IF(G1176="","","SIM")</f>
        <v>SIM</v>
      </c>
      <c r="G1176" s="132">
        <v>42242</v>
      </c>
      <c r="H1176" s="119" t="s">
        <v>87</v>
      </c>
      <c r="I1176" s="119" t="s">
        <v>45</v>
      </c>
      <c r="J1176" s="119">
        <v>192</v>
      </c>
      <c r="K1176" s="119">
        <v>448</v>
      </c>
      <c r="L1176" s="119">
        <v>8</v>
      </c>
      <c r="M1176" s="119">
        <v>8</v>
      </c>
      <c r="N1176" s="119">
        <v>16</v>
      </c>
      <c r="O1176" s="119" t="s">
        <v>43</v>
      </c>
      <c r="P1176" s="119" t="s">
        <v>43</v>
      </c>
      <c r="Q1176" s="133" t="s">
        <v>43</v>
      </c>
      <c r="R1176" s="134" t="s">
        <v>18</v>
      </c>
      <c r="S1176" s="134" t="s">
        <v>8851</v>
      </c>
      <c r="T1176" s="134" t="s">
        <v>63</v>
      </c>
      <c r="U1176" s="119">
        <v>19</v>
      </c>
      <c r="V1176" s="134" t="s">
        <v>6829</v>
      </c>
      <c r="W1176" s="135" t="s">
        <v>6830</v>
      </c>
      <c r="X1176" s="136" t="str">
        <f t="shared" ref="X1176:X1239" si="61">V1176&amp;AA1176&amp;W1176</f>
        <v>11553CSPCF</v>
      </c>
      <c r="Y1176" s="137" t="s">
        <v>6831</v>
      </c>
      <c r="Z1176" s="119" t="s">
        <v>3797</v>
      </c>
      <c r="AA1176" s="119" t="s">
        <v>697</v>
      </c>
      <c r="AB1176" s="131" t="s">
        <v>6832</v>
      </c>
      <c r="AC1176" s="119" t="s">
        <v>87</v>
      </c>
      <c r="AD1176" s="119" t="s">
        <v>42</v>
      </c>
      <c r="AE1176" s="119" t="s">
        <v>3799</v>
      </c>
      <c r="AF1176" s="119" t="s">
        <v>89</v>
      </c>
      <c r="AG1176" s="119" t="s">
        <v>90</v>
      </c>
      <c r="AH1176" s="119"/>
      <c r="AI1176" s="119" t="s">
        <v>1030</v>
      </c>
      <c r="AJ1176" s="133" t="s">
        <v>58</v>
      </c>
      <c r="AK1176" s="133" t="s">
        <v>57</v>
      </c>
      <c r="AL1176" s="133"/>
      <c r="AM1176" s="133"/>
      <c r="AN1176" s="133" t="s">
        <v>42</v>
      </c>
      <c r="AO1176" s="133" t="s">
        <v>42</v>
      </c>
      <c r="AP1176" s="133" t="s">
        <v>183</v>
      </c>
      <c r="AQ1176" s="133" t="s">
        <v>71</v>
      </c>
      <c r="AR1176" s="137"/>
      <c r="AS1176" s="137"/>
      <c r="AT1176" s="137"/>
      <c r="AU1176" s="145">
        <v>1003671850</v>
      </c>
      <c r="AV1176" s="133" t="s">
        <v>6833</v>
      </c>
      <c r="AW1176" s="133" t="s">
        <v>6834</v>
      </c>
      <c r="AX1176" s="138"/>
      <c r="AY1176" s="138"/>
      <c r="AZ1176" s="138"/>
      <c r="BA1176" s="138"/>
      <c r="BB1176" s="138"/>
      <c r="BC1176" s="300">
        <v>1892063257</v>
      </c>
      <c r="BD1176" s="300" t="s">
        <v>10002</v>
      </c>
      <c r="BE1176" s="138"/>
    </row>
    <row r="1177" spans="1:57" s="140" customFormat="1" ht="12" customHeight="1">
      <c r="A1177" s="119">
        <v>2015</v>
      </c>
      <c r="B1177" s="142" t="s">
        <v>138</v>
      </c>
      <c r="C1177" s="119" t="s">
        <v>6219</v>
      </c>
      <c r="D1177" s="131">
        <v>5700285566</v>
      </c>
      <c r="E1177" s="131" t="str">
        <f t="shared" si="59"/>
        <v>SIM</v>
      </c>
      <c r="F1177" s="131" t="str">
        <f t="shared" si="60"/>
        <v>SIM</v>
      </c>
      <c r="G1177" s="132">
        <v>42242</v>
      </c>
      <c r="H1177" s="119" t="s">
        <v>87</v>
      </c>
      <c r="I1177" s="119" t="s">
        <v>45</v>
      </c>
      <c r="J1177" s="119">
        <v>192</v>
      </c>
      <c r="K1177" s="119">
        <v>448</v>
      </c>
      <c r="L1177" s="119">
        <v>8</v>
      </c>
      <c r="M1177" s="119">
        <v>8</v>
      </c>
      <c r="N1177" s="119">
        <v>16</v>
      </c>
      <c r="O1177" s="119" t="s">
        <v>46</v>
      </c>
      <c r="P1177" s="119" t="s">
        <v>46</v>
      </c>
      <c r="Q1177" s="133" t="s">
        <v>43</v>
      </c>
      <c r="R1177" s="134" t="s">
        <v>18</v>
      </c>
      <c r="S1177" s="134" t="s">
        <v>8851</v>
      </c>
      <c r="T1177" s="134" t="s">
        <v>63</v>
      </c>
      <c r="U1177" s="119">
        <v>19</v>
      </c>
      <c r="V1177" s="134" t="s">
        <v>6829</v>
      </c>
      <c r="W1177" s="135" t="s">
        <v>6835</v>
      </c>
      <c r="X1177" s="136" t="str">
        <f t="shared" si="61"/>
        <v>11553CSPCG</v>
      </c>
      <c r="Y1177" s="137" t="s">
        <v>6836</v>
      </c>
      <c r="Z1177" s="119" t="s">
        <v>3797</v>
      </c>
      <c r="AA1177" s="119" t="s">
        <v>697</v>
      </c>
      <c r="AB1177" s="131" t="s">
        <v>6837</v>
      </c>
      <c r="AC1177" s="119" t="s">
        <v>87</v>
      </c>
      <c r="AD1177" s="119" t="s">
        <v>42</v>
      </c>
      <c r="AE1177" s="119" t="s">
        <v>3799</v>
      </c>
      <c r="AF1177" s="119" t="s">
        <v>89</v>
      </c>
      <c r="AG1177" s="119" t="s">
        <v>90</v>
      </c>
      <c r="AH1177" s="119"/>
      <c r="AI1177" s="119" t="s">
        <v>1030</v>
      </c>
      <c r="AJ1177" s="133" t="s">
        <v>58</v>
      </c>
      <c r="AK1177" s="133" t="s">
        <v>57</v>
      </c>
      <c r="AL1177" s="133"/>
      <c r="AM1177" s="133"/>
      <c r="AN1177" s="133" t="s">
        <v>42</v>
      </c>
      <c r="AO1177" s="133" t="s">
        <v>42</v>
      </c>
      <c r="AP1177" s="133" t="s">
        <v>183</v>
      </c>
      <c r="AQ1177" s="133" t="s">
        <v>71</v>
      </c>
      <c r="AR1177" s="137"/>
      <c r="AS1177" s="137"/>
      <c r="AT1177" s="137"/>
      <c r="AU1177" s="145">
        <v>1003671940</v>
      </c>
      <c r="AV1177" s="133" t="s">
        <v>6838</v>
      </c>
      <c r="AW1177" s="133" t="s">
        <v>6839</v>
      </c>
      <c r="AX1177" s="138"/>
      <c r="AY1177" s="138"/>
      <c r="AZ1177" s="138"/>
      <c r="BA1177" s="138"/>
      <c r="BB1177" s="138"/>
      <c r="BC1177" s="300">
        <v>1892063257</v>
      </c>
      <c r="BD1177" s="300" t="s">
        <v>10003</v>
      </c>
      <c r="BE1177" s="138"/>
    </row>
    <row r="1178" spans="1:57" s="140" customFormat="1" ht="12" customHeight="1">
      <c r="A1178" s="119">
        <v>2015</v>
      </c>
      <c r="B1178" s="142" t="s">
        <v>138</v>
      </c>
      <c r="C1178" s="119" t="s">
        <v>6219</v>
      </c>
      <c r="D1178" s="131">
        <v>5700285567</v>
      </c>
      <c r="E1178" s="131" t="str">
        <f t="shared" si="59"/>
        <v>SIM</v>
      </c>
      <c r="F1178" s="131" t="str">
        <f t="shared" si="60"/>
        <v>SIM</v>
      </c>
      <c r="G1178" s="132">
        <v>42242</v>
      </c>
      <c r="H1178" s="119" t="s">
        <v>87</v>
      </c>
      <c r="I1178" s="119" t="s">
        <v>45</v>
      </c>
      <c r="J1178" s="119">
        <v>192</v>
      </c>
      <c r="K1178" s="119">
        <v>448</v>
      </c>
      <c r="L1178" s="119">
        <v>8</v>
      </c>
      <c r="M1178" s="119">
        <v>8</v>
      </c>
      <c r="N1178" s="119">
        <v>16</v>
      </c>
      <c r="O1178" s="119" t="s">
        <v>46</v>
      </c>
      <c r="P1178" s="119" t="s">
        <v>46</v>
      </c>
      <c r="Q1178" s="133" t="s">
        <v>43</v>
      </c>
      <c r="R1178" s="134" t="s">
        <v>18</v>
      </c>
      <c r="S1178" s="134" t="s">
        <v>8851</v>
      </c>
      <c r="T1178" s="134" t="s">
        <v>63</v>
      </c>
      <c r="U1178" s="119">
        <v>19</v>
      </c>
      <c r="V1178" s="134" t="s">
        <v>6829</v>
      </c>
      <c r="W1178" s="135" t="s">
        <v>6840</v>
      </c>
      <c r="X1178" s="136" t="str">
        <f t="shared" si="61"/>
        <v>11553CSPER</v>
      </c>
      <c r="Y1178" s="137" t="s">
        <v>6841</v>
      </c>
      <c r="Z1178" s="119" t="s">
        <v>3797</v>
      </c>
      <c r="AA1178" s="119" t="s">
        <v>697</v>
      </c>
      <c r="AB1178" s="131" t="s">
        <v>6842</v>
      </c>
      <c r="AC1178" s="119" t="s">
        <v>87</v>
      </c>
      <c r="AD1178" s="119" t="s">
        <v>42</v>
      </c>
      <c r="AE1178" s="119" t="s">
        <v>3799</v>
      </c>
      <c r="AF1178" s="119" t="s">
        <v>89</v>
      </c>
      <c r="AG1178" s="119" t="s">
        <v>90</v>
      </c>
      <c r="AH1178" s="119"/>
      <c r="AI1178" s="119" t="s">
        <v>1030</v>
      </c>
      <c r="AJ1178" s="133" t="s">
        <v>58</v>
      </c>
      <c r="AK1178" s="133" t="s">
        <v>57</v>
      </c>
      <c r="AL1178" s="133"/>
      <c r="AM1178" s="133"/>
      <c r="AN1178" s="133" t="s">
        <v>42</v>
      </c>
      <c r="AO1178" s="133" t="s">
        <v>42</v>
      </c>
      <c r="AP1178" s="133" t="s">
        <v>183</v>
      </c>
      <c r="AQ1178" s="133" t="s">
        <v>71</v>
      </c>
      <c r="AR1178" s="137"/>
      <c r="AS1178" s="137"/>
      <c r="AT1178" s="137"/>
      <c r="AU1178" s="145">
        <v>1003672148</v>
      </c>
      <c r="AV1178" s="133" t="s">
        <v>6843</v>
      </c>
      <c r="AW1178" s="133" t="s">
        <v>6844</v>
      </c>
      <c r="AX1178" s="138"/>
      <c r="AY1178" s="138"/>
      <c r="AZ1178" s="138"/>
      <c r="BA1178" s="138"/>
      <c r="BB1178" s="138"/>
      <c r="BC1178" s="300">
        <v>1892063257</v>
      </c>
      <c r="BD1178" s="300" t="s">
        <v>10004</v>
      </c>
      <c r="BE1178" s="138"/>
    </row>
    <row r="1179" spans="1:57" s="140" customFormat="1" ht="12" customHeight="1">
      <c r="A1179" s="119">
        <v>2015</v>
      </c>
      <c r="B1179" s="142" t="s">
        <v>138</v>
      </c>
      <c r="C1179" s="119" t="s">
        <v>6219</v>
      </c>
      <c r="D1179" s="131" t="s">
        <v>6583</v>
      </c>
      <c r="E1179" s="131" t="str">
        <f t="shared" si="59"/>
        <v>SIM</v>
      </c>
      <c r="F1179" s="131" t="str">
        <f t="shared" si="60"/>
        <v>SIM</v>
      </c>
      <c r="G1179" s="132">
        <v>42059</v>
      </c>
      <c r="H1179" s="119" t="s">
        <v>44</v>
      </c>
      <c r="I1179" s="119" t="s">
        <v>62</v>
      </c>
      <c r="J1179" s="119">
        <v>192</v>
      </c>
      <c r="K1179" s="119">
        <v>432</v>
      </c>
      <c r="L1179" s="119">
        <v>4</v>
      </c>
      <c r="M1179" s="119">
        <v>4</v>
      </c>
      <c r="N1179" s="119">
        <v>32</v>
      </c>
      <c r="O1179" s="119" t="s">
        <v>43</v>
      </c>
      <c r="P1179" s="119" t="s">
        <v>43</v>
      </c>
      <c r="Q1179" s="133" t="s">
        <v>43</v>
      </c>
      <c r="R1179" s="134" t="s">
        <v>18</v>
      </c>
      <c r="S1179" s="134" t="s">
        <v>8851</v>
      </c>
      <c r="T1179" s="134" t="s">
        <v>63</v>
      </c>
      <c r="U1179" s="119">
        <v>19</v>
      </c>
      <c r="V1179" s="134" t="s">
        <v>5249</v>
      </c>
      <c r="W1179" s="103" t="s">
        <v>6584</v>
      </c>
      <c r="X1179" s="136" t="str">
        <f t="shared" si="61"/>
        <v>11275DPPGG</v>
      </c>
      <c r="Y1179" s="137" t="s">
        <v>6585</v>
      </c>
      <c r="Z1179" s="119" t="s">
        <v>1155</v>
      </c>
      <c r="AA1179" s="119" t="s">
        <v>922</v>
      </c>
      <c r="AB1179" s="131" t="s">
        <v>6586</v>
      </c>
      <c r="AC1179" s="119" t="s">
        <v>87</v>
      </c>
      <c r="AD1179" s="119" t="s">
        <v>42</v>
      </c>
      <c r="AE1179" s="119" t="s">
        <v>1157</v>
      </c>
      <c r="AF1179" s="119" t="s">
        <v>89</v>
      </c>
      <c r="AG1179" s="119" t="s">
        <v>90</v>
      </c>
      <c r="AH1179" s="119"/>
      <c r="AI1179" s="138" t="s">
        <v>5443</v>
      </c>
      <c r="AJ1179" s="133" t="s">
        <v>58</v>
      </c>
      <c r="AK1179" s="133" t="s">
        <v>57</v>
      </c>
      <c r="AL1179" s="133"/>
      <c r="AM1179" s="133"/>
      <c r="AN1179" s="133" t="s">
        <v>42</v>
      </c>
      <c r="AO1179" s="133" t="s">
        <v>42</v>
      </c>
      <c r="AP1179" s="133" t="s">
        <v>1052</v>
      </c>
      <c r="AQ1179" s="133" t="s">
        <v>102</v>
      </c>
      <c r="AR1179" s="137"/>
      <c r="AS1179" s="137"/>
      <c r="AT1179" s="137"/>
      <c r="AU1179" s="133">
        <v>1003676194</v>
      </c>
      <c r="AV1179" s="133" t="s">
        <v>8287</v>
      </c>
      <c r="AW1179" s="133" t="s">
        <v>8287</v>
      </c>
      <c r="AX1179" s="138"/>
      <c r="AY1179" s="138"/>
      <c r="AZ1179" s="138"/>
      <c r="BA1179" s="138"/>
      <c r="BB1179" s="138"/>
      <c r="BC1179" s="300">
        <v>2026063379</v>
      </c>
      <c r="BD1179" s="300" t="s">
        <v>10005</v>
      </c>
      <c r="BE1179" s="138"/>
    </row>
    <row r="1180" spans="1:57" s="140" customFormat="1" ht="12" customHeight="1">
      <c r="A1180" s="119">
        <v>2015</v>
      </c>
      <c r="B1180" s="142" t="s">
        <v>138</v>
      </c>
      <c r="C1180" s="119" t="s">
        <v>6219</v>
      </c>
      <c r="D1180" s="131" t="s">
        <v>6687</v>
      </c>
      <c r="E1180" s="131" t="str">
        <f t="shared" si="59"/>
        <v>SIM</v>
      </c>
      <c r="F1180" s="131" t="str">
        <f t="shared" si="60"/>
        <v>SIM</v>
      </c>
      <c r="G1180" s="132">
        <v>42111</v>
      </c>
      <c r="H1180" s="119" t="s">
        <v>44</v>
      </c>
      <c r="I1180" s="119" t="s">
        <v>62</v>
      </c>
      <c r="J1180" s="119">
        <v>192</v>
      </c>
      <c r="K1180" s="119">
        <v>432</v>
      </c>
      <c r="L1180" s="119">
        <v>4</v>
      </c>
      <c r="M1180" s="119">
        <v>4</v>
      </c>
      <c r="N1180" s="119">
        <v>32</v>
      </c>
      <c r="O1180" s="119" t="s">
        <v>43</v>
      </c>
      <c r="P1180" s="119" t="s">
        <v>43</v>
      </c>
      <c r="Q1180" s="133" t="s">
        <v>43</v>
      </c>
      <c r="R1180" s="134" t="s">
        <v>18</v>
      </c>
      <c r="S1180" s="134" t="s">
        <v>8851</v>
      </c>
      <c r="T1180" s="134" t="s">
        <v>63</v>
      </c>
      <c r="U1180" s="119">
        <v>19</v>
      </c>
      <c r="V1180" s="134" t="s">
        <v>3719</v>
      </c>
      <c r="W1180" s="135" t="s">
        <v>6688</v>
      </c>
      <c r="X1180" s="136" t="str">
        <f t="shared" si="61"/>
        <v>11340CGPNL</v>
      </c>
      <c r="Y1180" s="137" t="s">
        <v>6689</v>
      </c>
      <c r="Z1180" s="119" t="s">
        <v>568</v>
      </c>
      <c r="AA1180" s="119" t="s">
        <v>569</v>
      </c>
      <c r="AB1180" s="131" t="s">
        <v>6690</v>
      </c>
      <c r="AC1180" s="119" t="s">
        <v>87</v>
      </c>
      <c r="AD1180" s="119" t="s">
        <v>42</v>
      </c>
      <c r="AE1180" s="119" t="s">
        <v>571</v>
      </c>
      <c r="AF1180" s="119" t="s">
        <v>89</v>
      </c>
      <c r="AG1180" s="119" t="s">
        <v>90</v>
      </c>
      <c r="AH1180" s="119"/>
      <c r="AI1180" s="119" t="s">
        <v>1030</v>
      </c>
      <c r="AJ1180" s="133" t="s">
        <v>58</v>
      </c>
      <c r="AK1180" s="133" t="s">
        <v>57</v>
      </c>
      <c r="AL1180" s="133"/>
      <c r="AM1180" s="133"/>
      <c r="AN1180" s="133" t="s">
        <v>42</v>
      </c>
      <c r="AO1180" s="133" t="s">
        <v>42</v>
      </c>
      <c r="AP1180" s="133" t="s">
        <v>70</v>
      </c>
      <c r="AQ1180" s="133" t="s">
        <v>126</v>
      </c>
      <c r="AR1180" s="137"/>
      <c r="AS1180" s="137"/>
      <c r="AT1180" s="137"/>
      <c r="AU1180" s="145">
        <v>1003675350</v>
      </c>
      <c r="AV1180" s="133" t="s">
        <v>8287</v>
      </c>
      <c r="AW1180" s="133" t="s">
        <v>8287</v>
      </c>
      <c r="AX1180" s="138" t="s">
        <v>8179</v>
      </c>
      <c r="AY1180" s="138"/>
      <c r="AZ1180" s="138"/>
      <c r="BA1180" s="138"/>
      <c r="BB1180" s="138"/>
      <c r="BC1180" s="300">
        <v>2026063379</v>
      </c>
      <c r="BD1180" s="300" t="s">
        <v>10006</v>
      </c>
      <c r="BE1180" s="138"/>
    </row>
    <row r="1181" spans="1:57" s="140" customFormat="1" ht="12" customHeight="1">
      <c r="A1181" s="119">
        <v>2015</v>
      </c>
      <c r="B1181" s="142" t="s">
        <v>138</v>
      </c>
      <c r="C1181" s="119" t="s">
        <v>6219</v>
      </c>
      <c r="D1181" s="131">
        <v>5700332899</v>
      </c>
      <c r="E1181" s="131" t="str">
        <f t="shared" si="59"/>
        <v>SIM</v>
      </c>
      <c r="F1181" s="131" t="str">
        <f t="shared" si="60"/>
        <v>SIM</v>
      </c>
      <c r="G1181" s="132">
        <v>42226</v>
      </c>
      <c r="H1181" s="119" t="s">
        <v>8374</v>
      </c>
      <c r="I1181" s="119" t="s">
        <v>62</v>
      </c>
      <c r="J1181" s="119">
        <v>192</v>
      </c>
      <c r="K1181" s="119">
        <v>432</v>
      </c>
      <c r="L1181" s="119">
        <v>4</v>
      </c>
      <c r="M1181" s="119">
        <v>4</v>
      </c>
      <c r="N1181" s="119">
        <v>24</v>
      </c>
      <c r="O1181" s="119" t="s">
        <v>43</v>
      </c>
      <c r="P1181" s="119" t="s">
        <v>43</v>
      </c>
      <c r="Q1181" s="133" t="s">
        <v>43</v>
      </c>
      <c r="R1181" s="134" t="s">
        <v>18</v>
      </c>
      <c r="S1181" s="134" t="s">
        <v>8851</v>
      </c>
      <c r="T1181" s="134" t="s">
        <v>63</v>
      </c>
      <c r="U1181" s="119">
        <v>14</v>
      </c>
      <c r="V1181" s="134">
        <v>11339</v>
      </c>
      <c r="W1181" s="135" t="s">
        <v>6681</v>
      </c>
      <c r="X1181" s="136" t="str">
        <f t="shared" si="61"/>
        <v>11339GPQEM</v>
      </c>
      <c r="Y1181" s="137" t="s">
        <v>6682</v>
      </c>
      <c r="Z1181" s="119" t="s">
        <v>6683</v>
      </c>
      <c r="AA1181" s="119" t="s">
        <v>6684</v>
      </c>
      <c r="AB1181" s="131" t="s">
        <v>6685</v>
      </c>
      <c r="AC1181" s="119" t="s">
        <v>52</v>
      </c>
      <c r="AD1181" s="119" t="s">
        <v>6686</v>
      </c>
      <c r="AE1181" s="119" t="s">
        <v>2144</v>
      </c>
      <c r="AF1181" s="119" t="s">
        <v>54</v>
      </c>
      <c r="AG1181" s="119" t="s">
        <v>55</v>
      </c>
      <c r="AH1181" s="119"/>
      <c r="AI1181" s="119" t="s">
        <v>3645</v>
      </c>
      <c r="AJ1181" s="133" t="s">
        <v>57</v>
      </c>
      <c r="AK1181" s="133" t="s">
        <v>58</v>
      </c>
      <c r="AL1181" s="133"/>
      <c r="AM1181" s="133"/>
      <c r="AN1181" s="133" t="s">
        <v>42</v>
      </c>
      <c r="AO1181" s="133" t="s">
        <v>42</v>
      </c>
      <c r="AP1181" s="133" t="s">
        <v>70</v>
      </c>
      <c r="AQ1181" s="133" t="s">
        <v>71</v>
      </c>
      <c r="AR1181" s="137"/>
      <c r="AS1181" s="137"/>
      <c r="AT1181" s="137"/>
      <c r="AU1181" s="145">
        <v>1003675511</v>
      </c>
      <c r="AV1181" s="133" t="s">
        <v>8272</v>
      </c>
      <c r="AW1181" s="133"/>
      <c r="AX1181" s="138"/>
      <c r="AY1181" s="138"/>
      <c r="AZ1181" s="138"/>
      <c r="BA1181" s="138"/>
      <c r="BB1181" s="138"/>
      <c r="BC1181" s="300">
        <v>1440084644</v>
      </c>
      <c r="BD1181" s="300" t="s">
        <v>10007</v>
      </c>
      <c r="BE1181" s="138"/>
    </row>
    <row r="1182" spans="1:57" s="140" customFormat="1" ht="12" customHeight="1">
      <c r="A1182" s="119">
        <v>2015</v>
      </c>
      <c r="B1182" s="142" t="s">
        <v>138</v>
      </c>
      <c r="C1182" s="119" t="s">
        <v>6219</v>
      </c>
      <c r="D1182" s="131">
        <v>5700321804</v>
      </c>
      <c r="E1182" s="131" t="str">
        <f t="shared" si="59"/>
        <v>SIM</v>
      </c>
      <c r="F1182" s="131" t="str">
        <f t="shared" si="60"/>
        <v>SIM</v>
      </c>
      <c r="G1182" s="132">
        <v>42258</v>
      </c>
      <c r="H1182" s="119" t="s">
        <v>8374</v>
      </c>
      <c r="I1182" s="119" t="s">
        <v>62</v>
      </c>
      <c r="J1182" s="119">
        <v>192</v>
      </c>
      <c r="K1182" s="119">
        <v>432</v>
      </c>
      <c r="L1182" s="119">
        <v>4</v>
      </c>
      <c r="M1182" s="119">
        <v>4</v>
      </c>
      <c r="N1182" s="119">
        <v>24</v>
      </c>
      <c r="O1182" s="119" t="s">
        <v>43</v>
      </c>
      <c r="P1182" s="119" t="s">
        <v>43</v>
      </c>
      <c r="Q1182" s="133" t="s">
        <v>43</v>
      </c>
      <c r="R1182" s="134" t="s">
        <v>18</v>
      </c>
      <c r="S1182" s="134" t="s">
        <v>8851</v>
      </c>
      <c r="T1182" s="134" t="s">
        <v>63</v>
      </c>
      <c r="U1182" s="119">
        <v>11</v>
      </c>
      <c r="V1182" s="134" t="s">
        <v>4684</v>
      </c>
      <c r="W1182" s="135" t="s">
        <v>6448</v>
      </c>
      <c r="X1182" s="136" t="str">
        <f t="shared" si="61"/>
        <v>11176CIQGO</v>
      </c>
      <c r="Y1182" s="137" t="s">
        <v>6449</v>
      </c>
      <c r="Z1182" s="119" t="s">
        <v>497</v>
      </c>
      <c r="AA1182" s="119" t="s">
        <v>498</v>
      </c>
      <c r="AB1182" s="131" t="s">
        <v>6450</v>
      </c>
      <c r="AC1182" s="119" t="s">
        <v>87</v>
      </c>
      <c r="AD1182" s="119" t="s">
        <v>42</v>
      </c>
      <c r="AE1182" s="119" t="s">
        <v>514</v>
      </c>
      <c r="AF1182" s="119" t="s">
        <v>398</v>
      </c>
      <c r="AG1182" s="119" t="s">
        <v>3666</v>
      </c>
      <c r="AH1182" s="119"/>
      <c r="AI1182" s="138" t="s">
        <v>3763</v>
      </c>
      <c r="AJ1182" s="133" t="s">
        <v>124</v>
      </c>
      <c r="AK1182" s="133" t="s">
        <v>123</v>
      </c>
      <c r="AL1182" s="133"/>
      <c r="AM1182" s="133"/>
      <c r="AN1182" s="133" t="s">
        <v>42</v>
      </c>
      <c r="AO1182" s="133" t="s">
        <v>42</v>
      </c>
      <c r="AP1182" s="133" t="s">
        <v>70</v>
      </c>
      <c r="AQ1182" s="133" t="s">
        <v>71</v>
      </c>
      <c r="AR1182" s="137"/>
      <c r="AS1182" s="137"/>
      <c r="AT1182" s="137"/>
      <c r="AU1182" s="133">
        <v>1002273215</v>
      </c>
      <c r="AV1182" s="133" t="s">
        <v>8254</v>
      </c>
      <c r="AW1182" s="133"/>
      <c r="AX1182" s="138"/>
      <c r="AY1182" s="138"/>
      <c r="AZ1182" s="138"/>
      <c r="BA1182" s="138"/>
      <c r="BB1182" s="138"/>
      <c r="BC1182" s="300">
        <v>1440084644</v>
      </c>
      <c r="BD1182" s="300" t="s">
        <v>10008</v>
      </c>
      <c r="BE1182" s="138"/>
    </row>
    <row r="1183" spans="1:57" s="140" customFormat="1" ht="12" customHeight="1">
      <c r="A1183" s="119">
        <v>2015</v>
      </c>
      <c r="B1183" s="142" t="s">
        <v>138</v>
      </c>
      <c r="C1183" s="119" t="s">
        <v>6219</v>
      </c>
      <c r="D1183" s="131">
        <v>5700321240</v>
      </c>
      <c r="E1183" s="131" t="str">
        <f t="shared" si="59"/>
        <v>SIM</v>
      </c>
      <c r="F1183" s="131" t="str">
        <f t="shared" si="60"/>
        <v>SIM</v>
      </c>
      <c r="G1183" s="132">
        <v>42242</v>
      </c>
      <c r="H1183" s="119" t="s">
        <v>8374</v>
      </c>
      <c r="I1183" s="119" t="s">
        <v>62</v>
      </c>
      <c r="J1183" s="119">
        <v>192</v>
      </c>
      <c r="K1183" s="119">
        <v>432</v>
      </c>
      <c r="L1183" s="119">
        <v>4</v>
      </c>
      <c r="M1183" s="119">
        <v>4</v>
      </c>
      <c r="N1183" s="119">
        <v>24</v>
      </c>
      <c r="O1183" s="119" t="s">
        <v>43</v>
      </c>
      <c r="P1183" s="119" t="s">
        <v>43</v>
      </c>
      <c r="Q1183" s="133" t="s">
        <v>43</v>
      </c>
      <c r="R1183" s="134" t="s">
        <v>18</v>
      </c>
      <c r="S1183" s="134" t="s">
        <v>8851</v>
      </c>
      <c r="T1183" s="134" t="s">
        <v>63</v>
      </c>
      <c r="U1183" s="119">
        <v>11</v>
      </c>
      <c r="V1183" s="134">
        <v>11136</v>
      </c>
      <c r="W1183" s="135" t="s">
        <v>6404</v>
      </c>
      <c r="X1183" s="136" t="str">
        <f t="shared" si="61"/>
        <v>11136MSQPR</v>
      </c>
      <c r="Y1183" s="137" t="s">
        <v>6405</v>
      </c>
      <c r="Z1183" s="119" t="s">
        <v>1002</v>
      </c>
      <c r="AA1183" s="119" t="s">
        <v>85</v>
      </c>
      <c r="AB1183" s="131" t="s">
        <v>6406</v>
      </c>
      <c r="AC1183" s="119" t="s">
        <v>348</v>
      </c>
      <c r="AD1183" s="119" t="s">
        <v>42</v>
      </c>
      <c r="AE1183" s="119" t="s">
        <v>1004</v>
      </c>
      <c r="AF1183" s="119" t="s">
        <v>350</v>
      </c>
      <c r="AG1183" s="119" t="s">
        <v>351</v>
      </c>
      <c r="AH1183" s="119"/>
      <c r="AI1183" s="138" t="s">
        <v>3683</v>
      </c>
      <c r="AJ1183" s="133" t="s">
        <v>124</v>
      </c>
      <c r="AK1183" s="133" t="s">
        <v>123</v>
      </c>
      <c r="AL1183" s="133"/>
      <c r="AM1183" s="133"/>
      <c r="AN1183" s="133" t="s">
        <v>42</v>
      </c>
      <c r="AO1183" s="133" t="s">
        <v>42</v>
      </c>
      <c r="AP1183" s="133" t="s">
        <v>70</v>
      </c>
      <c r="AQ1183" s="133" t="s">
        <v>71</v>
      </c>
      <c r="AR1183" s="137"/>
      <c r="AS1183" s="137"/>
      <c r="AT1183" s="137"/>
      <c r="AU1183" s="145">
        <v>1003676607</v>
      </c>
      <c r="AV1183" s="133" t="s">
        <v>8250</v>
      </c>
      <c r="AW1183" s="133"/>
      <c r="AX1183" s="138"/>
      <c r="AY1183" s="138"/>
      <c r="AZ1183" s="138"/>
      <c r="BA1183" s="138"/>
      <c r="BB1183" s="138"/>
      <c r="BC1183" s="300">
        <v>1440084644</v>
      </c>
      <c r="BD1183" s="300" t="s">
        <v>10009</v>
      </c>
      <c r="BE1183" s="138"/>
    </row>
    <row r="1184" spans="1:57" s="140" customFormat="1" ht="12" customHeight="1">
      <c r="A1184" s="119">
        <v>2015</v>
      </c>
      <c r="B1184" s="142" t="s">
        <v>138</v>
      </c>
      <c r="C1184" s="119" t="s">
        <v>6219</v>
      </c>
      <c r="D1184" s="131">
        <v>5700308606</v>
      </c>
      <c r="E1184" s="131" t="str">
        <f t="shared" si="59"/>
        <v>SIM</v>
      </c>
      <c r="F1184" s="131" t="str">
        <f t="shared" si="60"/>
        <v>SIM</v>
      </c>
      <c r="G1184" s="132">
        <v>42117</v>
      </c>
      <c r="H1184" s="119" t="s">
        <v>44</v>
      </c>
      <c r="I1184" s="119" t="s">
        <v>62</v>
      </c>
      <c r="J1184" s="119">
        <v>192</v>
      </c>
      <c r="K1184" s="119">
        <v>432</v>
      </c>
      <c r="L1184" s="119">
        <v>4</v>
      </c>
      <c r="M1184" s="119">
        <v>4</v>
      </c>
      <c r="N1184" s="119">
        <v>32</v>
      </c>
      <c r="O1184" s="119" t="s">
        <v>43</v>
      </c>
      <c r="P1184" s="119" t="s">
        <v>43</v>
      </c>
      <c r="Q1184" s="133" t="s">
        <v>43</v>
      </c>
      <c r="R1184" s="134" t="s">
        <v>18</v>
      </c>
      <c r="S1184" s="134" t="s">
        <v>8851</v>
      </c>
      <c r="T1184" s="134" t="s">
        <v>63</v>
      </c>
      <c r="U1184" s="119">
        <v>11</v>
      </c>
      <c r="V1184" s="134" t="s">
        <v>5147</v>
      </c>
      <c r="W1184" s="135" t="s">
        <v>7059</v>
      </c>
      <c r="X1184" s="136" t="str">
        <f t="shared" si="61"/>
        <v>12215CTQQK</v>
      </c>
      <c r="Y1184" s="137" t="s">
        <v>7060</v>
      </c>
      <c r="Z1184" s="119" t="s">
        <v>2036</v>
      </c>
      <c r="AA1184" s="119" t="s">
        <v>50</v>
      </c>
      <c r="AB1184" s="131" t="s">
        <v>7061</v>
      </c>
      <c r="AC1184" s="119" t="s">
        <v>87</v>
      </c>
      <c r="AD1184" s="119" t="s">
        <v>2038</v>
      </c>
      <c r="AE1184" s="119" t="s">
        <v>500</v>
      </c>
      <c r="AF1184" s="119" t="s">
        <v>501</v>
      </c>
      <c r="AG1184" s="119" t="s">
        <v>1170</v>
      </c>
      <c r="AH1184" s="119"/>
      <c r="AI1184" s="119" t="s">
        <v>1788</v>
      </c>
      <c r="AJ1184" s="133" t="s">
        <v>124</v>
      </c>
      <c r="AK1184" s="133" t="s">
        <v>123</v>
      </c>
      <c r="AL1184" s="133"/>
      <c r="AM1184" s="133"/>
      <c r="AN1184" s="133" t="s">
        <v>42</v>
      </c>
      <c r="AO1184" s="133" t="s">
        <v>42</v>
      </c>
      <c r="AP1184" s="133" t="s">
        <v>70</v>
      </c>
      <c r="AQ1184" s="133" t="s">
        <v>71</v>
      </c>
      <c r="AR1184" s="137"/>
      <c r="AS1184" s="137"/>
      <c r="AT1184" s="137"/>
      <c r="AU1184" s="133">
        <v>1002032870</v>
      </c>
      <c r="AV1184" s="133" t="s">
        <v>8287</v>
      </c>
      <c r="AW1184" s="133" t="s">
        <v>8287</v>
      </c>
      <c r="AX1184" s="138" t="s">
        <v>8179</v>
      </c>
      <c r="AY1184" s="138"/>
      <c r="AZ1184" s="138"/>
      <c r="BA1184" s="138"/>
      <c r="BB1184" s="138"/>
      <c r="BC1184" s="300">
        <v>2026063379</v>
      </c>
      <c r="BD1184" s="300" t="s">
        <v>10604</v>
      </c>
      <c r="BE1184" s="138"/>
    </row>
    <row r="1185" spans="1:85" s="140" customFormat="1" ht="12" customHeight="1">
      <c r="A1185" s="119">
        <v>2015</v>
      </c>
      <c r="B1185" s="142" t="s">
        <v>138</v>
      </c>
      <c r="C1185" s="119" t="s">
        <v>6219</v>
      </c>
      <c r="D1185" s="131">
        <v>5700321289</v>
      </c>
      <c r="E1185" s="131" t="str">
        <f t="shared" si="59"/>
        <v>SIM</v>
      </c>
      <c r="F1185" s="131" t="str">
        <f t="shared" si="60"/>
        <v>SIM</v>
      </c>
      <c r="G1185" s="132">
        <v>42129</v>
      </c>
      <c r="H1185" s="119" t="s">
        <v>8374</v>
      </c>
      <c r="I1185" s="119" t="s">
        <v>62</v>
      </c>
      <c r="J1185" s="119">
        <v>192</v>
      </c>
      <c r="K1185" s="119">
        <f>432+72</f>
        <v>504</v>
      </c>
      <c r="L1185" s="119">
        <v>4</v>
      </c>
      <c r="M1185" s="119">
        <v>4</v>
      </c>
      <c r="N1185" s="119">
        <v>24</v>
      </c>
      <c r="O1185" s="119" t="s">
        <v>43</v>
      </c>
      <c r="P1185" s="119" t="s">
        <v>43</v>
      </c>
      <c r="Q1185" s="133" t="s">
        <v>43</v>
      </c>
      <c r="R1185" s="134" t="s">
        <v>18</v>
      </c>
      <c r="S1185" s="134" t="s">
        <v>8851</v>
      </c>
      <c r="T1185" s="134" t="s">
        <v>63</v>
      </c>
      <c r="U1185" s="119">
        <v>11</v>
      </c>
      <c r="V1185" s="134">
        <v>12215</v>
      </c>
      <c r="W1185" s="135" t="s">
        <v>7062</v>
      </c>
      <c r="X1185" s="136" t="str">
        <f t="shared" si="61"/>
        <v>12215CTQQM</v>
      </c>
      <c r="Y1185" s="137" t="s">
        <v>7063</v>
      </c>
      <c r="Z1185" s="119" t="s">
        <v>2036</v>
      </c>
      <c r="AA1185" s="119" t="s">
        <v>50</v>
      </c>
      <c r="AB1185" s="131" t="s">
        <v>7064</v>
      </c>
      <c r="AC1185" s="119" t="s">
        <v>87</v>
      </c>
      <c r="AD1185" s="119" t="s">
        <v>2038</v>
      </c>
      <c r="AE1185" s="119" t="s">
        <v>500</v>
      </c>
      <c r="AF1185" s="119" t="s">
        <v>501</v>
      </c>
      <c r="AG1185" s="119" t="s">
        <v>1170</v>
      </c>
      <c r="AH1185" s="119"/>
      <c r="AI1185" s="119" t="s">
        <v>1788</v>
      </c>
      <c r="AJ1185" s="133" t="s">
        <v>124</v>
      </c>
      <c r="AK1185" s="133" t="s">
        <v>123</v>
      </c>
      <c r="AL1185" s="133"/>
      <c r="AM1185" s="133"/>
      <c r="AN1185" s="133" t="s">
        <v>42</v>
      </c>
      <c r="AO1185" s="133" t="s">
        <v>42</v>
      </c>
      <c r="AP1185" s="133" t="s">
        <v>70</v>
      </c>
      <c r="AQ1185" s="133" t="s">
        <v>71</v>
      </c>
      <c r="AR1185" s="137"/>
      <c r="AS1185" s="137"/>
      <c r="AT1185" s="137"/>
      <c r="AU1185" s="133">
        <v>1002203420</v>
      </c>
      <c r="AV1185" s="133" t="s">
        <v>7065</v>
      </c>
      <c r="AW1185" s="133">
        <v>-47030052</v>
      </c>
      <c r="AX1185" s="138"/>
      <c r="AY1185" s="138"/>
      <c r="AZ1185" s="138"/>
      <c r="BA1185" s="138"/>
      <c r="BB1185" s="138"/>
      <c r="BC1185" s="300">
        <v>1440084644</v>
      </c>
      <c r="BD1185" s="300" t="s">
        <v>10605</v>
      </c>
      <c r="BE1185" s="138"/>
    </row>
    <row r="1186" spans="1:85" s="140" customFormat="1" ht="12" customHeight="1">
      <c r="A1186" s="119">
        <v>2015</v>
      </c>
      <c r="B1186" s="142" t="s">
        <v>138</v>
      </c>
      <c r="C1186" s="119" t="s">
        <v>6219</v>
      </c>
      <c r="D1186" s="131">
        <v>5700281487</v>
      </c>
      <c r="E1186" s="131" t="str">
        <f t="shared" si="59"/>
        <v>SIM</v>
      </c>
      <c r="F1186" s="131" t="str">
        <f t="shared" si="60"/>
        <v>SIM</v>
      </c>
      <c r="G1186" s="132">
        <v>42174</v>
      </c>
      <c r="H1186" s="119" t="s">
        <v>8374</v>
      </c>
      <c r="I1186" s="119" t="s">
        <v>62</v>
      </c>
      <c r="J1186" s="119">
        <v>192</v>
      </c>
      <c r="K1186" s="119">
        <f>432+72</f>
        <v>504</v>
      </c>
      <c r="L1186" s="119">
        <v>4</v>
      </c>
      <c r="M1186" s="119">
        <v>4</v>
      </c>
      <c r="N1186" s="119">
        <v>24</v>
      </c>
      <c r="O1186" s="119" t="s">
        <v>43</v>
      </c>
      <c r="P1186" s="119" t="s">
        <v>43</v>
      </c>
      <c r="Q1186" s="133" t="s">
        <v>43</v>
      </c>
      <c r="R1186" s="134" t="s">
        <v>18</v>
      </c>
      <c r="S1186" s="134" t="s">
        <v>8851</v>
      </c>
      <c r="T1186" s="134" t="s">
        <v>63</v>
      </c>
      <c r="U1186" s="119">
        <v>15</v>
      </c>
      <c r="V1186" s="134">
        <v>11266</v>
      </c>
      <c r="W1186" s="103" t="s">
        <v>6570</v>
      </c>
      <c r="X1186" s="136" t="str">
        <f t="shared" si="61"/>
        <v>11266TBQQT</v>
      </c>
      <c r="Y1186" s="137" t="s">
        <v>6571</v>
      </c>
      <c r="Z1186" s="119" t="s">
        <v>1139</v>
      </c>
      <c r="AA1186" s="119" t="s">
        <v>6568</v>
      </c>
      <c r="AB1186" s="131" t="s">
        <v>6572</v>
      </c>
      <c r="AC1186" s="119" t="s">
        <v>87</v>
      </c>
      <c r="AD1186" s="119" t="s">
        <v>1142</v>
      </c>
      <c r="AE1186" s="119" t="s">
        <v>1143</v>
      </c>
      <c r="AF1186" s="119" t="s">
        <v>109</v>
      </c>
      <c r="AG1186" s="119" t="s">
        <v>110</v>
      </c>
      <c r="AH1186" s="119"/>
      <c r="AI1186" s="138" t="s">
        <v>4273</v>
      </c>
      <c r="AJ1186" s="133" t="s">
        <v>58</v>
      </c>
      <c r="AK1186" s="133" t="s">
        <v>57</v>
      </c>
      <c r="AL1186" s="133"/>
      <c r="AM1186" s="133"/>
      <c r="AN1186" s="133" t="s">
        <v>42</v>
      </c>
      <c r="AO1186" s="133" t="s">
        <v>42</v>
      </c>
      <c r="AP1186" s="133" t="s">
        <v>70</v>
      </c>
      <c r="AQ1186" s="133" t="s">
        <v>71</v>
      </c>
      <c r="AR1186" s="137"/>
      <c r="AS1186" s="137"/>
      <c r="AT1186" s="137" t="s">
        <v>1144</v>
      </c>
      <c r="AU1186" s="145">
        <v>1003676780</v>
      </c>
      <c r="AV1186" s="133" t="s">
        <v>6573</v>
      </c>
      <c r="AW1186" s="133">
        <v>47058259</v>
      </c>
      <c r="AX1186" s="138"/>
      <c r="AY1186" s="138"/>
      <c r="AZ1186" s="138"/>
      <c r="BA1186" s="138"/>
      <c r="BB1186" s="138"/>
      <c r="BC1186" s="300">
        <v>1440084644</v>
      </c>
      <c r="BD1186" s="300" t="s">
        <v>10010</v>
      </c>
      <c r="BE1186" s="138"/>
    </row>
    <row r="1187" spans="1:85" s="140" customFormat="1" ht="12" customHeight="1">
      <c r="A1187" s="119">
        <v>2015</v>
      </c>
      <c r="B1187" s="142" t="s">
        <v>138</v>
      </c>
      <c r="C1187" s="119" t="s">
        <v>6219</v>
      </c>
      <c r="D1187" s="131">
        <v>5700281452</v>
      </c>
      <c r="E1187" s="131" t="str">
        <f t="shared" si="59"/>
        <v>SIM</v>
      </c>
      <c r="F1187" s="131" t="str">
        <f t="shared" si="60"/>
        <v>SIM</v>
      </c>
      <c r="G1187" s="132">
        <v>42219</v>
      </c>
      <c r="H1187" s="119" t="s">
        <v>8374</v>
      </c>
      <c r="I1187" s="119" t="s">
        <v>62</v>
      </c>
      <c r="J1187" s="119">
        <v>192</v>
      </c>
      <c r="K1187" s="119">
        <v>432</v>
      </c>
      <c r="L1187" s="119">
        <v>4</v>
      </c>
      <c r="M1187" s="119">
        <v>0</v>
      </c>
      <c r="N1187" s="119">
        <v>24</v>
      </c>
      <c r="O1187" s="119" t="s">
        <v>46</v>
      </c>
      <c r="P1187" s="119" t="s">
        <v>46</v>
      </c>
      <c r="Q1187" s="133" t="s">
        <v>43</v>
      </c>
      <c r="R1187" s="134" t="s">
        <v>18</v>
      </c>
      <c r="S1187" s="134" t="s">
        <v>8851</v>
      </c>
      <c r="T1187" s="134" t="s">
        <v>63</v>
      </c>
      <c r="U1187" s="119">
        <v>13</v>
      </c>
      <c r="V1187" s="134" t="s">
        <v>6921</v>
      </c>
      <c r="W1187" s="135" t="s">
        <v>6922</v>
      </c>
      <c r="X1187" s="136" t="str">
        <f t="shared" si="61"/>
        <v>11592WLQZM</v>
      </c>
      <c r="Y1187" s="137" t="s">
        <v>6923</v>
      </c>
      <c r="Z1187" s="119" t="s">
        <v>6924</v>
      </c>
      <c r="AA1187" s="119" t="s">
        <v>6925</v>
      </c>
      <c r="AB1187" s="131" t="s">
        <v>6926</v>
      </c>
      <c r="AC1187" s="119" t="s">
        <v>52</v>
      </c>
      <c r="AD1187" s="119" t="s">
        <v>42</v>
      </c>
      <c r="AE1187" s="119" t="s">
        <v>6927</v>
      </c>
      <c r="AF1187" s="119" t="s">
        <v>6928</v>
      </c>
      <c r="AG1187" s="119" t="s">
        <v>6927</v>
      </c>
      <c r="AH1187" s="119"/>
      <c r="AI1187" s="119" t="s">
        <v>6929</v>
      </c>
      <c r="AJ1187" s="133" t="s">
        <v>57</v>
      </c>
      <c r="AK1187" s="133" t="s">
        <v>58</v>
      </c>
      <c r="AL1187" s="133"/>
      <c r="AM1187" s="133"/>
      <c r="AN1187" s="133" t="s">
        <v>42</v>
      </c>
      <c r="AO1187" s="133" t="s">
        <v>42</v>
      </c>
      <c r="AP1187" s="133" t="s">
        <v>1125</v>
      </c>
      <c r="AQ1187" s="133" t="s">
        <v>126</v>
      </c>
      <c r="AR1187" s="137"/>
      <c r="AS1187" s="137"/>
      <c r="AT1187" s="137"/>
      <c r="AU1187" s="133">
        <v>1003674370</v>
      </c>
      <c r="AV1187" s="133" t="s">
        <v>6930</v>
      </c>
      <c r="AW1187" s="133">
        <v>-46342258</v>
      </c>
      <c r="AX1187" s="138"/>
      <c r="AY1187" s="138"/>
      <c r="AZ1187" s="138"/>
      <c r="BA1187" s="138"/>
      <c r="BB1187" s="138"/>
      <c r="BC1187" s="300">
        <v>1440084644</v>
      </c>
      <c r="BD1187" s="300" t="s">
        <v>10011</v>
      </c>
      <c r="BE1187" s="138"/>
    </row>
    <row r="1188" spans="1:85" s="140" customFormat="1" ht="12" customHeight="1">
      <c r="A1188" s="119">
        <v>2015</v>
      </c>
      <c r="B1188" s="142" t="s">
        <v>138</v>
      </c>
      <c r="C1188" s="119" t="s">
        <v>6219</v>
      </c>
      <c r="D1188" s="131" t="s">
        <v>6756</v>
      </c>
      <c r="E1188" s="131" t="str">
        <f t="shared" si="59"/>
        <v>SIM</v>
      </c>
      <c r="F1188" s="131" t="str">
        <f t="shared" si="60"/>
        <v>SIM</v>
      </c>
      <c r="G1188" s="132">
        <v>42157</v>
      </c>
      <c r="H1188" s="119" t="s">
        <v>44</v>
      </c>
      <c r="I1188" s="119" t="s">
        <v>62</v>
      </c>
      <c r="J1188" s="119">
        <v>192</v>
      </c>
      <c r="K1188" s="119">
        <v>432</v>
      </c>
      <c r="L1188" s="119">
        <v>4</v>
      </c>
      <c r="M1188" s="119">
        <v>4</v>
      </c>
      <c r="N1188" s="119">
        <v>32</v>
      </c>
      <c r="O1188" s="119" t="s">
        <v>43</v>
      </c>
      <c r="P1188" s="119" t="s">
        <v>43</v>
      </c>
      <c r="Q1188" s="133" t="s">
        <v>43</v>
      </c>
      <c r="R1188" s="134" t="s">
        <v>18</v>
      </c>
      <c r="S1188" s="134" t="s">
        <v>8851</v>
      </c>
      <c r="T1188" s="134" t="s">
        <v>47</v>
      </c>
      <c r="U1188" s="119">
        <v>16</v>
      </c>
      <c r="V1188" s="134" t="s">
        <v>4304</v>
      </c>
      <c r="W1188" s="135" t="s">
        <v>6757</v>
      </c>
      <c r="X1188" s="136" t="str">
        <f t="shared" si="61"/>
        <v>11529GCRAL</v>
      </c>
      <c r="Y1188" s="137" t="s">
        <v>6758</v>
      </c>
      <c r="Z1188" s="119" t="s">
        <v>895</v>
      </c>
      <c r="AA1188" s="119" t="s">
        <v>3912</v>
      </c>
      <c r="AB1188" s="131" t="s">
        <v>6759</v>
      </c>
      <c r="AC1188" s="119" t="s">
        <v>52</v>
      </c>
      <c r="AD1188" s="119" t="s">
        <v>42</v>
      </c>
      <c r="AE1188" s="119" t="s">
        <v>4295</v>
      </c>
      <c r="AF1188" s="143" t="s">
        <v>98</v>
      </c>
      <c r="AG1188" s="143" t="s">
        <v>99</v>
      </c>
      <c r="AH1188" s="142"/>
      <c r="AI1188" s="119" t="s">
        <v>3659</v>
      </c>
      <c r="AJ1188" s="133" t="s">
        <v>58</v>
      </c>
      <c r="AK1188" s="133" t="s">
        <v>57</v>
      </c>
      <c r="AL1188" s="133"/>
      <c r="AM1188" s="133"/>
      <c r="AN1188" s="133" t="s">
        <v>42</v>
      </c>
      <c r="AO1188" s="133" t="s">
        <v>42</v>
      </c>
      <c r="AP1188" s="133" t="s">
        <v>1052</v>
      </c>
      <c r="AQ1188" s="133" t="s">
        <v>102</v>
      </c>
      <c r="AR1188" s="137"/>
      <c r="AS1188" s="137"/>
      <c r="AT1188" s="137"/>
      <c r="AU1188" s="133">
        <v>1001940552</v>
      </c>
      <c r="AV1188" s="133" t="s">
        <v>8287</v>
      </c>
      <c r="AW1188" s="133" t="s">
        <v>8287</v>
      </c>
      <c r="AX1188" s="138" t="s">
        <v>8179</v>
      </c>
      <c r="AY1188" s="138"/>
      <c r="AZ1188" s="138"/>
      <c r="BA1188" s="138"/>
      <c r="BB1188" s="138"/>
      <c r="BC1188" s="300">
        <v>2026063379</v>
      </c>
      <c r="BD1188" s="300" t="s">
        <v>10012</v>
      </c>
      <c r="BE1188" s="138"/>
    </row>
    <row r="1189" spans="1:85" s="140" customFormat="1" ht="12" customHeight="1">
      <c r="A1189" s="119">
        <v>2015</v>
      </c>
      <c r="B1189" s="142" t="s">
        <v>138</v>
      </c>
      <c r="C1189" s="119" t="s">
        <v>6219</v>
      </c>
      <c r="D1189" s="131">
        <v>5700283437</v>
      </c>
      <c r="E1189" s="131" t="str">
        <f t="shared" si="59"/>
        <v>SIM</v>
      </c>
      <c r="F1189" s="131" t="str">
        <f t="shared" si="60"/>
        <v>SIM</v>
      </c>
      <c r="G1189" s="132">
        <v>42137</v>
      </c>
      <c r="H1189" s="119" t="s">
        <v>8374</v>
      </c>
      <c r="I1189" s="119" t="s">
        <v>45</v>
      </c>
      <c r="J1189" s="119">
        <v>192</v>
      </c>
      <c r="K1189" s="119">
        <v>432</v>
      </c>
      <c r="L1189" s="119">
        <v>4</v>
      </c>
      <c r="M1189" s="119">
        <v>0</v>
      </c>
      <c r="N1189" s="119">
        <v>24</v>
      </c>
      <c r="O1189" s="119" t="s">
        <v>46</v>
      </c>
      <c r="P1189" s="119" t="s">
        <v>46</v>
      </c>
      <c r="Q1189" s="133" t="s">
        <v>43</v>
      </c>
      <c r="R1189" s="134" t="s">
        <v>18</v>
      </c>
      <c r="S1189" s="134" t="s">
        <v>8851</v>
      </c>
      <c r="T1189" s="134" t="s">
        <v>63</v>
      </c>
      <c r="U1189" s="119">
        <v>11</v>
      </c>
      <c r="V1189" s="134" t="s">
        <v>5910</v>
      </c>
      <c r="W1189" s="103" t="s">
        <v>6673</v>
      </c>
      <c r="X1189" s="136" t="str">
        <f t="shared" si="61"/>
        <v>11326VIREJ</v>
      </c>
      <c r="Y1189" s="137" t="s">
        <v>6674</v>
      </c>
      <c r="Z1189" s="119" t="s">
        <v>555</v>
      </c>
      <c r="AA1189" s="119" t="s">
        <v>556</v>
      </c>
      <c r="AB1189" s="131" t="s">
        <v>6675</v>
      </c>
      <c r="AC1189" s="119" t="s">
        <v>348</v>
      </c>
      <c r="AD1189" s="119" t="s">
        <v>42</v>
      </c>
      <c r="AE1189" s="119" t="s">
        <v>558</v>
      </c>
      <c r="AF1189" s="119" t="s">
        <v>350</v>
      </c>
      <c r="AG1189" s="119" t="s">
        <v>351</v>
      </c>
      <c r="AH1189" s="119"/>
      <c r="AI1189" s="138" t="s">
        <v>3683</v>
      </c>
      <c r="AJ1189" s="133" t="s">
        <v>124</v>
      </c>
      <c r="AK1189" s="133" t="s">
        <v>123</v>
      </c>
      <c r="AL1189" s="133"/>
      <c r="AM1189" s="133"/>
      <c r="AN1189" s="133" t="s">
        <v>42</v>
      </c>
      <c r="AO1189" s="133" t="s">
        <v>42</v>
      </c>
      <c r="AP1189" s="133" t="s">
        <v>183</v>
      </c>
      <c r="AQ1189" s="133" t="s">
        <v>71</v>
      </c>
      <c r="AR1189" s="137"/>
      <c r="AS1189" s="137"/>
      <c r="AT1189" s="137"/>
      <c r="AU1189" s="133">
        <v>1003672571</v>
      </c>
      <c r="AV1189" s="133" t="s">
        <v>8271</v>
      </c>
      <c r="AW1189" s="133"/>
      <c r="AX1189" s="138"/>
      <c r="AY1189" s="138"/>
      <c r="AZ1189" s="138"/>
      <c r="BA1189" s="138"/>
      <c r="BB1189" s="138"/>
      <c r="BC1189" s="300">
        <v>1440084644</v>
      </c>
      <c r="BD1189" s="300" t="s">
        <v>10013</v>
      </c>
      <c r="BE1189" s="138"/>
    </row>
    <row r="1190" spans="1:85" s="140" customFormat="1" ht="12" customHeight="1">
      <c r="A1190" s="119">
        <v>2015</v>
      </c>
      <c r="B1190" s="142" t="s">
        <v>138</v>
      </c>
      <c r="C1190" s="119" t="s">
        <v>6219</v>
      </c>
      <c r="D1190" s="131">
        <v>5700285586</v>
      </c>
      <c r="E1190" s="131" t="str">
        <f t="shared" si="59"/>
        <v>SIM</v>
      </c>
      <c r="F1190" s="131" t="str">
        <f t="shared" si="60"/>
        <v>SIM</v>
      </c>
      <c r="G1190" s="132">
        <v>42241</v>
      </c>
      <c r="H1190" s="119" t="s">
        <v>87</v>
      </c>
      <c r="I1190" s="119" t="s">
        <v>45</v>
      </c>
      <c r="J1190" s="119">
        <v>192</v>
      </c>
      <c r="K1190" s="119">
        <v>448</v>
      </c>
      <c r="L1190" s="119">
        <v>8</v>
      </c>
      <c r="M1190" s="119">
        <v>8</v>
      </c>
      <c r="N1190" s="119">
        <v>16</v>
      </c>
      <c r="O1190" s="119" t="s">
        <v>46</v>
      </c>
      <c r="P1190" s="119" t="s">
        <v>46</v>
      </c>
      <c r="Q1190" s="133" t="s">
        <v>43</v>
      </c>
      <c r="R1190" s="134" t="s">
        <v>18</v>
      </c>
      <c r="S1190" s="134" t="s">
        <v>8851</v>
      </c>
      <c r="T1190" s="134" t="s">
        <v>63</v>
      </c>
      <c r="U1190" s="119">
        <v>11</v>
      </c>
      <c r="V1190" s="134" t="s">
        <v>5910</v>
      </c>
      <c r="W1190" s="135" t="s">
        <v>6676</v>
      </c>
      <c r="X1190" s="136" t="str">
        <f t="shared" si="61"/>
        <v>11326VIRFC</v>
      </c>
      <c r="Y1190" s="137" t="s">
        <v>6677</v>
      </c>
      <c r="Z1190" s="119" t="s">
        <v>555</v>
      </c>
      <c r="AA1190" s="119" t="s">
        <v>556</v>
      </c>
      <c r="AB1190" s="131" t="s">
        <v>6678</v>
      </c>
      <c r="AC1190" s="119" t="s">
        <v>348</v>
      </c>
      <c r="AD1190" s="119" t="s">
        <v>42</v>
      </c>
      <c r="AE1190" s="119" t="s">
        <v>558</v>
      </c>
      <c r="AF1190" s="119" t="s">
        <v>350</v>
      </c>
      <c r="AG1190" s="119" t="s">
        <v>351</v>
      </c>
      <c r="AH1190" s="119"/>
      <c r="AI1190" s="138" t="s">
        <v>3683</v>
      </c>
      <c r="AJ1190" s="133" t="s">
        <v>124</v>
      </c>
      <c r="AK1190" s="133" t="s">
        <v>123</v>
      </c>
      <c r="AL1190" s="133"/>
      <c r="AM1190" s="133"/>
      <c r="AN1190" s="133" t="s">
        <v>42</v>
      </c>
      <c r="AO1190" s="133" t="s">
        <v>42</v>
      </c>
      <c r="AP1190" s="133" t="s">
        <v>183</v>
      </c>
      <c r="AQ1190" s="133" t="s">
        <v>71</v>
      </c>
      <c r="AR1190" s="137"/>
      <c r="AS1190" s="137"/>
      <c r="AT1190" s="137"/>
      <c r="AU1190" s="133">
        <v>1003672628</v>
      </c>
      <c r="AV1190" s="133" t="s">
        <v>6679</v>
      </c>
      <c r="AW1190" s="133" t="s">
        <v>6680</v>
      </c>
      <c r="AX1190" s="138"/>
      <c r="AY1190" s="138"/>
      <c r="AZ1190" s="138"/>
      <c r="BA1190" s="138"/>
      <c r="BB1190" s="138"/>
      <c r="BC1190" s="300">
        <v>1892063257</v>
      </c>
      <c r="BD1190" s="300" t="s">
        <v>10014</v>
      </c>
      <c r="BE1190" s="138"/>
    </row>
    <row r="1191" spans="1:85" s="140" customFormat="1" ht="12" customHeight="1">
      <c r="A1191" s="119">
        <v>2015</v>
      </c>
      <c r="B1191" s="142" t="s">
        <v>138</v>
      </c>
      <c r="C1191" s="119" t="s">
        <v>6219</v>
      </c>
      <c r="D1191" s="131">
        <v>5700282822</v>
      </c>
      <c r="E1191" s="131" t="str">
        <f t="shared" si="59"/>
        <v>SIM</v>
      </c>
      <c r="F1191" s="131" t="str">
        <f t="shared" si="60"/>
        <v>SIM</v>
      </c>
      <c r="G1191" s="132">
        <v>42068</v>
      </c>
      <c r="H1191" s="119" t="s">
        <v>8374</v>
      </c>
      <c r="I1191" s="119" t="s">
        <v>62</v>
      </c>
      <c r="J1191" s="119">
        <v>192</v>
      </c>
      <c r="K1191" s="119">
        <v>432</v>
      </c>
      <c r="L1191" s="119">
        <v>4</v>
      </c>
      <c r="M1191" s="119">
        <v>0</v>
      </c>
      <c r="N1191" s="119">
        <v>24</v>
      </c>
      <c r="O1191" s="119" t="s">
        <v>46</v>
      </c>
      <c r="P1191" s="119" t="s">
        <v>46</v>
      </c>
      <c r="Q1191" s="133" t="s">
        <v>43</v>
      </c>
      <c r="R1191" s="134" t="s">
        <v>18</v>
      </c>
      <c r="S1191" s="134" t="s">
        <v>8851</v>
      </c>
      <c r="T1191" s="134" t="s">
        <v>63</v>
      </c>
      <c r="U1191" s="119">
        <v>11</v>
      </c>
      <c r="V1191" s="134" t="s">
        <v>6979</v>
      </c>
      <c r="W1191" s="135" t="s">
        <v>6980</v>
      </c>
      <c r="X1191" s="136" t="str">
        <f t="shared" si="61"/>
        <v>11737JNRKP</v>
      </c>
      <c r="Y1191" s="137" t="s">
        <v>6981</v>
      </c>
      <c r="Z1191" s="119" t="s">
        <v>6982</v>
      </c>
      <c r="AA1191" s="119" t="s">
        <v>3997</v>
      </c>
      <c r="AB1191" s="131" t="s">
        <v>6983</v>
      </c>
      <c r="AC1191" s="119" t="s">
        <v>348</v>
      </c>
      <c r="AD1191" s="119" t="s">
        <v>6984</v>
      </c>
      <c r="AE1191" s="119" t="s">
        <v>754</v>
      </c>
      <c r="AF1191" s="119" t="s">
        <v>350</v>
      </c>
      <c r="AG1191" s="119" t="s">
        <v>351</v>
      </c>
      <c r="AH1191" s="119"/>
      <c r="AI1191" s="119" t="s">
        <v>3683</v>
      </c>
      <c r="AJ1191" s="133" t="s">
        <v>123</v>
      </c>
      <c r="AK1191" s="133" t="s">
        <v>124</v>
      </c>
      <c r="AL1191" s="133"/>
      <c r="AM1191" s="133"/>
      <c r="AN1191" s="133" t="s">
        <v>42</v>
      </c>
      <c r="AO1191" s="133" t="s">
        <v>42</v>
      </c>
      <c r="AP1191" s="133" t="s">
        <v>70</v>
      </c>
      <c r="AQ1191" s="133" t="s">
        <v>71</v>
      </c>
      <c r="AR1191" s="137"/>
      <c r="AS1191" s="137"/>
      <c r="AT1191" s="137"/>
      <c r="AU1191" s="133">
        <v>1002201303</v>
      </c>
      <c r="AV1191" s="133">
        <v>-2328517218</v>
      </c>
      <c r="AW1191" s="133" t="s">
        <v>6985</v>
      </c>
      <c r="AX1191" s="138"/>
      <c r="AY1191" s="162"/>
      <c r="AZ1191" s="162"/>
      <c r="BA1191" s="162"/>
      <c r="BB1191" s="162"/>
      <c r="BC1191" s="300">
        <v>1440084644</v>
      </c>
      <c r="BD1191" s="300" t="s">
        <v>10606</v>
      </c>
      <c r="BE1191" s="166"/>
      <c r="BF1191" s="163"/>
      <c r="BG1191" s="163"/>
      <c r="BH1191" s="163"/>
      <c r="BI1191" s="163"/>
      <c r="BJ1191" s="163"/>
      <c r="BK1191" s="163"/>
      <c r="BL1191" s="163"/>
      <c r="BM1191" s="163"/>
      <c r="BN1191" s="163"/>
      <c r="BO1191" s="163"/>
      <c r="BP1191" s="163"/>
      <c r="BQ1191" s="163"/>
      <c r="BR1191" s="163"/>
      <c r="BS1191" s="163"/>
      <c r="BT1191" s="163"/>
      <c r="BU1191" s="163"/>
      <c r="BV1191" s="163"/>
      <c r="BW1191" s="163"/>
      <c r="BX1191" s="163"/>
      <c r="BY1191" s="163"/>
      <c r="BZ1191" s="163"/>
      <c r="CA1191" s="163"/>
      <c r="CB1191" s="163"/>
      <c r="CC1191" s="163"/>
      <c r="CD1191" s="163"/>
      <c r="CE1191" s="163"/>
      <c r="CF1191" s="163"/>
      <c r="CG1191" s="163"/>
    </row>
    <row r="1192" spans="1:85" s="140" customFormat="1" ht="12" customHeight="1">
      <c r="A1192" s="119">
        <v>2015</v>
      </c>
      <c r="B1192" s="142" t="s">
        <v>138</v>
      </c>
      <c r="C1192" s="119" t="s">
        <v>6219</v>
      </c>
      <c r="D1192" s="131">
        <v>5700321210</v>
      </c>
      <c r="E1192" s="131" t="str">
        <f t="shared" si="59"/>
        <v>SIM</v>
      </c>
      <c r="F1192" s="131" t="str">
        <f t="shared" si="60"/>
        <v>SIM</v>
      </c>
      <c r="G1192" s="132">
        <v>42164</v>
      </c>
      <c r="H1192" s="119" t="s">
        <v>8374</v>
      </c>
      <c r="I1192" s="119" t="s">
        <v>62</v>
      </c>
      <c r="J1192" s="119">
        <v>192</v>
      </c>
      <c r="K1192" s="119">
        <v>432</v>
      </c>
      <c r="L1192" s="119">
        <v>4</v>
      </c>
      <c r="M1192" s="119">
        <v>0</v>
      </c>
      <c r="N1192" s="119">
        <v>24</v>
      </c>
      <c r="O1192" s="119" t="s">
        <v>46</v>
      </c>
      <c r="P1192" s="119" t="s">
        <v>46</v>
      </c>
      <c r="Q1192" s="133" t="s">
        <v>43</v>
      </c>
      <c r="R1192" s="134" t="s">
        <v>18</v>
      </c>
      <c r="S1192" s="134" t="s">
        <v>8851</v>
      </c>
      <c r="T1192" s="134" t="s">
        <v>63</v>
      </c>
      <c r="U1192" s="119">
        <v>16</v>
      </c>
      <c r="V1192" s="134">
        <v>11041</v>
      </c>
      <c r="W1192" s="135" t="s">
        <v>6334</v>
      </c>
      <c r="X1192" s="136" t="str">
        <f t="shared" si="61"/>
        <v>11041VXRVY</v>
      </c>
      <c r="Y1192" s="137" t="s">
        <v>6335</v>
      </c>
      <c r="Z1192" s="119" t="s">
        <v>2129</v>
      </c>
      <c r="AA1192" s="119" t="s">
        <v>6336</v>
      </c>
      <c r="AB1192" s="131" t="s">
        <v>6337</v>
      </c>
      <c r="AC1192" s="119" t="s">
        <v>52</v>
      </c>
      <c r="AD1192" s="119" t="s">
        <v>42</v>
      </c>
      <c r="AE1192" s="119" t="s">
        <v>6338</v>
      </c>
      <c r="AF1192" s="119" t="s">
        <v>98</v>
      </c>
      <c r="AG1192" s="119" t="s">
        <v>99</v>
      </c>
      <c r="AH1192" s="119"/>
      <c r="AI1192" s="138" t="s">
        <v>3659</v>
      </c>
      <c r="AJ1192" s="133" t="s">
        <v>58</v>
      </c>
      <c r="AK1192" s="133" t="s">
        <v>57</v>
      </c>
      <c r="AL1192" s="133"/>
      <c r="AM1192" s="133"/>
      <c r="AN1192" s="133" t="s">
        <v>42</v>
      </c>
      <c r="AO1192" s="133" t="s">
        <v>42</v>
      </c>
      <c r="AP1192" s="133" t="s">
        <v>1348</v>
      </c>
      <c r="AQ1192" s="133" t="s">
        <v>102</v>
      </c>
      <c r="AR1192" s="137"/>
      <c r="AS1192" s="137"/>
      <c r="AT1192" s="137"/>
      <c r="AU1192" s="133">
        <v>1002203659</v>
      </c>
      <c r="AV1192" s="133" t="s">
        <v>6339</v>
      </c>
      <c r="AW1192" s="133">
        <v>-48127730</v>
      </c>
      <c r="AX1192" s="138"/>
      <c r="AY1192" s="138"/>
      <c r="AZ1192" s="138"/>
      <c r="BA1192" s="138"/>
      <c r="BB1192" s="138"/>
      <c r="BC1192" s="300">
        <v>1440084644</v>
      </c>
      <c r="BD1192" s="300" t="s">
        <v>10015</v>
      </c>
      <c r="BE1192" s="138"/>
    </row>
    <row r="1193" spans="1:85" s="140" customFormat="1" ht="12" customHeight="1">
      <c r="A1193" s="119">
        <v>2015</v>
      </c>
      <c r="B1193" s="142" t="s">
        <v>138</v>
      </c>
      <c r="C1193" s="119" t="s">
        <v>6219</v>
      </c>
      <c r="D1193" s="131" t="s">
        <v>6534</v>
      </c>
      <c r="E1193" s="131" t="str">
        <f t="shared" si="59"/>
        <v>SIM</v>
      </c>
      <c r="F1193" s="131" t="str">
        <f t="shared" si="60"/>
        <v>SIM</v>
      </c>
      <c r="G1193" s="132">
        <v>42069</v>
      </c>
      <c r="H1193" s="119" t="s">
        <v>44</v>
      </c>
      <c r="I1193" s="119" t="s">
        <v>62</v>
      </c>
      <c r="J1193" s="119">
        <v>192</v>
      </c>
      <c r="K1193" s="119">
        <v>432</v>
      </c>
      <c r="L1193" s="119">
        <v>4</v>
      </c>
      <c r="M1193" s="119">
        <v>4</v>
      </c>
      <c r="N1193" s="119">
        <v>32</v>
      </c>
      <c r="O1193" s="119" t="s">
        <v>43</v>
      </c>
      <c r="P1193" s="119" t="s">
        <v>43</v>
      </c>
      <c r="Q1193" s="133" t="s">
        <v>43</v>
      </c>
      <c r="R1193" s="134" t="s">
        <v>18</v>
      </c>
      <c r="S1193" s="134" t="s">
        <v>8851</v>
      </c>
      <c r="T1193" s="134" t="s">
        <v>47</v>
      </c>
      <c r="U1193" s="119">
        <v>12</v>
      </c>
      <c r="V1193" s="134" t="s">
        <v>4785</v>
      </c>
      <c r="W1193" s="135" t="s">
        <v>6535</v>
      </c>
      <c r="X1193" s="136" t="str">
        <f t="shared" si="61"/>
        <v>11252MFRYD</v>
      </c>
      <c r="Y1193" s="137" t="s">
        <v>6536</v>
      </c>
      <c r="Z1193" s="119" t="s">
        <v>518</v>
      </c>
      <c r="AA1193" s="119" t="s">
        <v>519</v>
      </c>
      <c r="AB1193" s="131" t="s">
        <v>6537</v>
      </c>
      <c r="AC1193" s="119" t="s">
        <v>52</v>
      </c>
      <c r="AD1193" s="119" t="s">
        <v>42</v>
      </c>
      <c r="AE1193" s="119" t="s">
        <v>77</v>
      </c>
      <c r="AF1193" s="119" t="s">
        <v>78</v>
      </c>
      <c r="AG1193" s="119" t="s">
        <v>79</v>
      </c>
      <c r="AH1193" s="142"/>
      <c r="AI1193" s="119" t="s">
        <v>3920</v>
      </c>
      <c r="AJ1193" s="133" t="s">
        <v>57</v>
      </c>
      <c r="AK1193" s="133" t="s">
        <v>58</v>
      </c>
      <c r="AL1193" s="133"/>
      <c r="AM1193" s="133"/>
      <c r="AN1193" s="133" t="s">
        <v>42</v>
      </c>
      <c r="AO1193" s="133" t="s">
        <v>42</v>
      </c>
      <c r="AP1193" s="133" t="s">
        <v>858</v>
      </c>
      <c r="AQ1193" s="133" t="s">
        <v>126</v>
      </c>
      <c r="AR1193" s="137"/>
      <c r="AS1193" s="137"/>
      <c r="AT1193" s="137"/>
      <c r="AU1193" s="133">
        <v>1003675384</v>
      </c>
      <c r="AV1193" s="133" t="s">
        <v>8287</v>
      </c>
      <c r="AW1193" s="133" t="s">
        <v>8287</v>
      </c>
      <c r="AX1193" s="138" t="s">
        <v>8179</v>
      </c>
      <c r="AY1193" s="138"/>
      <c r="AZ1193" s="138"/>
      <c r="BA1193" s="138"/>
      <c r="BB1193" s="138"/>
      <c r="BC1193" s="300">
        <v>2026063379</v>
      </c>
      <c r="BD1193" s="300" t="s">
        <v>10016</v>
      </c>
      <c r="BE1193" s="138"/>
    </row>
    <row r="1194" spans="1:85" s="140" customFormat="1" ht="12" customHeight="1">
      <c r="A1194" s="119">
        <v>2015</v>
      </c>
      <c r="B1194" s="142" t="s">
        <v>138</v>
      </c>
      <c r="C1194" s="119" t="s">
        <v>6219</v>
      </c>
      <c r="D1194" s="131">
        <v>5700321889</v>
      </c>
      <c r="E1194" s="131" t="str">
        <f t="shared" si="59"/>
        <v>SIM</v>
      </c>
      <c r="F1194" s="131" t="str">
        <f t="shared" si="60"/>
        <v>SIM</v>
      </c>
      <c r="G1194" s="132">
        <v>42181</v>
      </c>
      <c r="H1194" s="119" t="s">
        <v>44</v>
      </c>
      <c r="I1194" s="119" t="s">
        <v>62</v>
      </c>
      <c r="J1194" s="119">
        <v>192</v>
      </c>
      <c r="K1194" s="119">
        <v>432</v>
      </c>
      <c r="L1194" s="119">
        <v>4</v>
      </c>
      <c r="M1194" s="119">
        <v>4</v>
      </c>
      <c r="N1194" s="119">
        <v>32</v>
      </c>
      <c r="O1194" s="119" t="s">
        <v>43</v>
      </c>
      <c r="P1194" s="119" t="s">
        <v>43</v>
      </c>
      <c r="Q1194" s="133" t="s">
        <v>43</v>
      </c>
      <c r="R1194" s="134" t="s">
        <v>18</v>
      </c>
      <c r="S1194" s="134" t="s">
        <v>8851</v>
      </c>
      <c r="T1194" s="134" t="s">
        <v>63</v>
      </c>
      <c r="U1194" s="119">
        <v>12</v>
      </c>
      <c r="V1194" s="134" t="s">
        <v>4785</v>
      </c>
      <c r="W1194" s="135" t="s">
        <v>6538</v>
      </c>
      <c r="X1194" s="136" t="str">
        <f t="shared" si="61"/>
        <v>11252MFRYN</v>
      </c>
      <c r="Y1194" s="137" t="s">
        <v>6539</v>
      </c>
      <c r="Z1194" s="119" t="s">
        <v>518</v>
      </c>
      <c r="AA1194" s="119" t="s">
        <v>519</v>
      </c>
      <c r="AB1194" s="131" t="s">
        <v>6540</v>
      </c>
      <c r="AC1194" s="119" t="s">
        <v>52</v>
      </c>
      <c r="AD1194" s="119" t="s">
        <v>42</v>
      </c>
      <c r="AE1194" s="119" t="s">
        <v>77</v>
      </c>
      <c r="AF1194" s="119" t="s">
        <v>78</v>
      </c>
      <c r="AG1194" s="119" t="s">
        <v>79</v>
      </c>
      <c r="AH1194" s="119"/>
      <c r="AI1194" s="138" t="s">
        <v>3920</v>
      </c>
      <c r="AJ1194" s="133" t="s">
        <v>57</v>
      </c>
      <c r="AK1194" s="133" t="s">
        <v>58</v>
      </c>
      <c r="AL1194" s="133"/>
      <c r="AM1194" s="133"/>
      <c r="AN1194" s="133" t="s">
        <v>42</v>
      </c>
      <c r="AO1194" s="133" t="s">
        <v>42</v>
      </c>
      <c r="AP1194" s="133" t="s">
        <v>1548</v>
      </c>
      <c r="AQ1194" s="133" t="s">
        <v>126</v>
      </c>
      <c r="AR1194" s="137"/>
      <c r="AS1194" s="137"/>
      <c r="AT1194" s="137"/>
      <c r="AU1194" s="133">
        <v>1003675490</v>
      </c>
      <c r="AV1194" s="133" t="s">
        <v>8287</v>
      </c>
      <c r="AW1194" s="133" t="s">
        <v>8287</v>
      </c>
      <c r="AX1194" s="138" t="s">
        <v>8179</v>
      </c>
      <c r="AY1194" s="138"/>
      <c r="AZ1194" s="138"/>
      <c r="BA1194" s="138"/>
      <c r="BB1194" s="138"/>
      <c r="BC1194" s="300">
        <v>2026063379</v>
      </c>
      <c r="BD1194" s="300" t="s">
        <v>10017</v>
      </c>
      <c r="BE1194" s="138"/>
    </row>
    <row r="1195" spans="1:85" s="140" customFormat="1" ht="12" customHeight="1">
      <c r="A1195" s="119">
        <v>2015</v>
      </c>
      <c r="B1195" s="142" t="s">
        <v>138</v>
      </c>
      <c r="C1195" s="119" t="s">
        <v>6219</v>
      </c>
      <c r="D1195" s="131">
        <v>5700325305</v>
      </c>
      <c r="E1195" s="131" t="str">
        <f t="shared" si="59"/>
        <v/>
      </c>
      <c r="F1195" s="131" t="str">
        <f t="shared" si="60"/>
        <v/>
      </c>
      <c r="G1195" s="132"/>
      <c r="H1195" s="119" t="s">
        <v>44</v>
      </c>
      <c r="I1195" s="119" t="s">
        <v>62</v>
      </c>
      <c r="J1195" s="119">
        <v>192</v>
      </c>
      <c r="K1195" s="119">
        <v>432</v>
      </c>
      <c r="L1195" s="119">
        <v>4</v>
      </c>
      <c r="M1195" s="119">
        <v>4</v>
      </c>
      <c r="N1195" s="119">
        <v>32</v>
      </c>
      <c r="O1195" s="119" t="s">
        <v>43</v>
      </c>
      <c r="P1195" s="119" t="s">
        <v>43</v>
      </c>
      <c r="Q1195" s="133" t="s">
        <v>43</v>
      </c>
      <c r="R1195" s="134" t="s">
        <v>18</v>
      </c>
      <c r="S1195" s="134" t="s">
        <v>8851</v>
      </c>
      <c r="T1195" s="134" t="s">
        <v>63</v>
      </c>
      <c r="U1195" s="119">
        <v>12</v>
      </c>
      <c r="V1195" s="134">
        <v>11252</v>
      </c>
      <c r="W1195" s="135" t="s">
        <v>6541</v>
      </c>
      <c r="X1195" s="136" t="str">
        <f t="shared" si="61"/>
        <v>11252MFRYQ</v>
      </c>
      <c r="Y1195" s="137" t="s">
        <v>6542</v>
      </c>
      <c r="Z1195" s="119" t="s">
        <v>518</v>
      </c>
      <c r="AA1195" s="119" t="s">
        <v>519</v>
      </c>
      <c r="AB1195" s="131" t="s">
        <v>6543</v>
      </c>
      <c r="AC1195" s="119" t="s">
        <v>52</v>
      </c>
      <c r="AD1195" s="119" t="s">
        <v>42</v>
      </c>
      <c r="AE1195" s="119" t="s">
        <v>77</v>
      </c>
      <c r="AF1195" s="119" t="s">
        <v>78</v>
      </c>
      <c r="AG1195" s="119" t="s">
        <v>79</v>
      </c>
      <c r="AH1195" s="119"/>
      <c r="AI1195" s="138" t="s">
        <v>3672</v>
      </c>
      <c r="AJ1195" s="133" t="s">
        <v>58</v>
      </c>
      <c r="AK1195" s="133" t="s">
        <v>57</v>
      </c>
      <c r="AL1195" s="133"/>
      <c r="AM1195" s="133"/>
      <c r="AN1195" s="133"/>
      <c r="AO1195" s="133"/>
      <c r="AP1195" s="133" t="s">
        <v>1548</v>
      </c>
      <c r="AQ1195" s="133" t="s">
        <v>126</v>
      </c>
      <c r="AR1195" s="137"/>
      <c r="AS1195" s="137"/>
      <c r="AT1195" s="137" t="s">
        <v>6544</v>
      </c>
      <c r="AU1195" s="133" t="s">
        <v>8190</v>
      </c>
      <c r="AV1195" s="133" t="s">
        <v>8287</v>
      </c>
      <c r="AW1195" s="133" t="s">
        <v>8287</v>
      </c>
      <c r="AX1195" s="138"/>
      <c r="AY1195" s="138"/>
      <c r="AZ1195" s="138"/>
      <c r="BA1195" s="138"/>
      <c r="BB1195" s="138"/>
      <c r="BC1195" s="300">
        <v>2026063379</v>
      </c>
      <c r="BD1195" s="300" t="s">
        <v>10018</v>
      </c>
      <c r="BE1195" s="138"/>
    </row>
    <row r="1196" spans="1:85" s="140" customFormat="1" ht="12" customHeight="1">
      <c r="A1196" s="119">
        <v>2015</v>
      </c>
      <c r="B1196" s="142" t="s">
        <v>138</v>
      </c>
      <c r="C1196" s="119" t="s">
        <v>6219</v>
      </c>
      <c r="D1196" s="131">
        <v>5700281467</v>
      </c>
      <c r="E1196" s="131" t="str">
        <f t="shared" si="59"/>
        <v>SIM</v>
      </c>
      <c r="F1196" s="131" t="str">
        <f t="shared" si="60"/>
        <v>SIM</v>
      </c>
      <c r="G1196" s="132">
        <v>42165</v>
      </c>
      <c r="H1196" s="119" t="s">
        <v>8374</v>
      </c>
      <c r="I1196" s="119" t="s">
        <v>62</v>
      </c>
      <c r="J1196" s="119">
        <v>192</v>
      </c>
      <c r="K1196" s="119">
        <v>432</v>
      </c>
      <c r="L1196" s="119">
        <v>4</v>
      </c>
      <c r="M1196" s="119">
        <v>0</v>
      </c>
      <c r="N1196" s="119">
        <v>24</v>
      </c>
      <c r="O1196" s="119" t="s">
        <v>46</v>
      </c>
      <c r="P1196" s="119" t="s">
        <v>46</v>
      </c>
      <c r="Q1196" s="133" t="s">
        <v>43</v>
      </c>
      <c r="R1196" s="134" t="s">
        <v>18</v>
      </c>
      <c r="S1196" s="134" t="s">
        <v>8851</v>
      </c>
      <c r="T1196" s="134" t="s">
        <v>47</v>
      </c>
      <c r="U1196" s="119">
        <v>12</v>
      </c>
      <c r="V1196" s="134" t="s">
        <v>4785</v>
      </c>
      <c r="W1196" s="135" t="s">
        <v>6545</v>
      </c>
      <c r="X1196" s="136" t="str">
        <f t="shared" si="61"/>
        <v>11252MFRYW</v>
      </c>
      <c r="Y1196" s="137" t="s">
        <v>6546</v>
      </c>
      <c r="Z1196" s="119" t="s">
        <v>518</v>
      </c>
      <c r="AA1196" s="119" t="s">
        <v>519</v>
      </c>
      <c r="AB1196" s="131" t="s">
        <v>6547</v>
      </c>
      <c r="AC1196" s="119" t="s">
        <v>52</v>
      </c>
      <c r="AD1196" s="119" t="s">
        <v>42</v>
      </c>
      <c r="AE1196" s="119" t="s">
        <v>77</v>
      </c>
      <c r="AF1196" s="119" t="s">
        <v>78</v>
      </c>
      <c r="AG1196" s="119" t="s">
        <v>79</v>
      </c>
      <c r="AH1196" s="142"/>
      <c r="AI1196" s="119" t="s">
        <v>3920</v>
      </c>
      <c r="AJ1196" s="133" t="s">
        <v>57</v>
      </c>
      <c r="AK1196" s="133" t="s">
        <v>58</v>
      </c>
      <c r="AL1196" s="133"/>
      <c r="AM1196" s="133"/>
      <c r="AN1196" s="133" t="s">
        <v>42</v>
      </c>
      <c r="AO1196" s="133" t="s">
        <v>42</v>
      </c>
      <c r="AP1196" s="133" t="s">
        <v>858</v>
      </c>
      <c r="AQ1196" s="133" t="s">
        <v>126</v>
      </c>
      <c r="AR1196" s="137"/>
      <c r="AS1196" s="137"/>
      <c r="AT1196" s="137"/>
      <c r="AU1196" s="133">
        <v>1003675538</v>
      </c>
      <c r="AV1196" s="133" t="s">
        <v>6548</v>
      </c>
      <c r="AW1196" s="133">
        <v>-45226841</v>
      </c>
      <c r="AX1196" s="138"/>
      <c r="AY1196" s="138"/>
      <c r="AZ1196" s="138"/>
      <c r="BA1196" s="138"/>
      <c r="BB1196" s="138"/>
      <c r="BC1196" s="300">
        <v>1440084644</v>
      </c>
      <c r="BD1196" s="300" t="s">
        <v>10019</v>
      </c>
      <c r="BE1196" s="138"/>
    </row>
    <row r="1197" spans="1:85" s="140" customFormat="1" ht="12" customHeight="1">
      <c r="A1197" s="119">
        <v>2015</v>
      </c>
      <c r="B1197" s="142" t="s">
        <v>138</v>
      </c>
      <c r="C1197" s="119" t="s">
        <v>6219</v>
      </c>
      <c r="D1197" s="131">
        <v>5700281457</v>
      </c>
      <c r="E1197" s="131" t="str">
        <f t="shared" si="59"/>
        <v>SIM</v>
      </c>
      <c r="F1197" s="131" t="str">
        <f t="shared" si="60"/>
        <v>SIM</v>
      </c>
      <c r="G1197" s="132">
        <v>42079</v>
      </c>
      <c r="H1197" s="119" t="s">
        <v>8374</v>
      </c>
      <c r="I1197" s="119" t="s">
        <v>62</v>
      </c>
      <c r="J1197" s="119">
        <v>192</v>
      </c>
      <c r="K1197" s="119">
        <v>432</v>
      </c>
      <c r="L1197" s="119">
        <v>4</v>
      </c>
      <c r="M1197" s="119">
        <v>0</v>
      </c>
      <c r="N1197" s="119">
        <v>24</v>
      </c>
      <c r="O1197" s="119" t="s">
        <v>46</v>
      </c>
      <c r="P1197" s="119" t="s">
        <v>46</v>
      </c>
      <c r="Q1197" s="133" t="s">
        <v>43</v>
      </c>
      <c r="R1197" s="134" t="s">
        <v>18</v>
      </c>
      <c r="S1197" s="134" t="s">
        <v>8851</v>
      </c>
      <c r="T1197" s="134" t="s">
        <v>63</v>
      </c>
      <c r="U1197" s="119">
        <v>12</v>
      </c>
      <c r="V1197" s="134" t="s">
        <v>4785</v>
      </c>
      <c r="W1197" s="135" t="s">
        <v>6549</v>
      </c>
      <c r="X1197" s="136" t="str">
        <f t="shared" si="61"/>
        <v>11252MFRYY</v>
      </c>
      <c r="Y1197" s="137" t="s">
        <v>6550</v>
      </c>
      <c r="Z1197" s="119" t="s">
        <v>518</v>
      </c>
      <c r="AA1197" s="119" t="s">
        <v>519</v>
      </c>
      <c r="AB1197" s="131" t="s">
        <v>6551</v>
      </c>
      <c r="AC1197" s="119" t="s">
        <v>52</v>
      </c>
      <c r="AD1197" s="119" t="s">
        <v>42</v>
      </c>
      <c r="AE1197" s="119" t="s">
        <v>77</v>
      </c>
      <c r="AF1197" s="119" t="s">
        <v>78</v>
      </c>
      <c r="AG1197" s="119" t="s">
        <v>79</v>
      </c>
      <c r="AH1197" s="119"/>
      <c r="AI1197" s="119" t="s">
        <v>3920</v>
      </c>
      <c r="AJ1197" s="133" t="s">
        <v>57</v>
      </c>
      <c r="AK1197" s="133" t="s">
        <v>58</v>
      </c>
      <c r="AL1197" s="133"/>
      <c r="AM1197" s="133"/>
      <c r="AN1197" s="133" t="s">
        <v>42</v>
      </c>
      <c r="AO1197" s="133" t="s">
        <v>42</v>
      </c>
      <c r="AP1197" s="133" t="s">
        <v>202</v>
      </c>
      <c r="AQ1197" s="133" t="s">
        <v>126</v>
      </c>
      <c r="AR1197" s="137"/>
      <c r="AS1197" s="137"/>
      <c r="AT1197" s="137"/>
      <c r="AU1197" s="133">
        <v>1003675651</v>
      </c>
      <c r="AV1197" s="133" t="s">
        <v>6552</v>
      </c>
      <c r="AW1197" s="133">
        <v>-45149968</v>
      </c>
      <c r="AX1197" s="138"/>
      <c r="AY1197" s="138"/>
      <c r="AZ1197" s="138"/>
      <c r="BA1197" s="138"/>
      <c r="BB1197" s="138"/>
      <c r="BC1197" s="300">
        <v>1440084644</v>
      </c>
      <c r="BD1197" s="300" t="s">
        <v>10020</v>
      </c>
      <c r="BE1197" s="138"/>
    </row>
    <row r="1198" spans="1:85" s="140" customFormat="1" ht="12" customHeight="1">
      <c r="A1198" s="119">
        <v>2015</v>
      </c>
      <c r="B1198" s="142" t="s">
        <v>138</v>
      </c>
      <c r="C1198" s="119" t="s">
        <v>6219</v>
      </c>
      <c r="D1198" s="131">
        <v>5700321893</v>
      </c>
      <c r="E1198" s="131" t="str">
        <f t="shared" si="59"/>
        <v>SIM</v>
      </c>
      <c r="F1198" s="131" t="str">
        <f t="shared" si="60"/>
        <v>SIM</v>
      </c>
      <c r="G1198" s="132">
        <v>42200</v>
      </c>
      <c r="H1198" s="119" t="s">
        <v>44</v>
      </c>
      <c r="I1198" s="119" t="s">
        <v>62</v>
      </c>
      <c r="J1198" s="119">
        <v>192</v>
      </c>
      <c r="K1198" s="119">
        <v>432</v>
      </c>
      <c r="L1198" s="119">
        <v>4</v>
      </c>
      <c r="M1198" s="119">
        <v>4</v>
      </c>
      <c r="N1198" s="119">
        <v>32</v>
      </c>
      <c r="O1198" s="119" t="s">
        <v>43</v>
      </c>
      <c r="P1198" s="119" t="s">
        <v>43</v>
      </c>
      <c r="Q1198" s="133" t="s">
        <v>43</v>
      </c>
      <c r="R1198" s="134" t="s">
        <v>18</v>
      </c>
      <c r="S1198" s="134" t="s">
        <v>8851</v>
      </c>
      <c r="T1198" s="134" t="s">
        <v>63</v>
      </c>
      <c r="U1198" s="119">
        <v>12</v>
      </c>
      <c r="V1198" s="134" t="s">
        <v>4785</v>
      </c>
      <c r="W1198" s="135" t="s">
        <v>6553</v>
      </c>
      <c r="X1198" s="136" t="str">
        <f t="shared" si="61"/>
        <v>11252NGRZD</v>
      </c>
      <c r="Y1198" s="137" t="s">
        <v>6554</v>
      </c>
      <c r="Z1198" s="119" t="s">
        <v>518</v>
      </c>
      <c r="AA1198" s="119" t="s">
        <v>3690</v>
      </c>
      <c r="AB1198" s="131" t="s">
        <v>6555</v>
      </c>
      <c r="AC1198" s="119" t="s">
        <v>52</v>
      </c>
      <c r="AD1198" s="119" t="s">
        <v>42</v>
      </c>
      <c r="AE1198" s="119" t="s">
        <v>6556</v>
      </c>
      <c r="AF1198" s="119" t="s">
        <v>78</v>
      </c>
      <c r="AG1198" s="119" t="s">
        <v>79</v>
      </c>
      <c r="AH1198" s="119"/>
      <c r="AI1198" s="138" t="s">
        <v>3920</v>
      </c>
      <c r="AJ1198" s="133" t="s">
        <v>57</v>
      </c>
      <c r="AK1198" s="133" t="s">
        <v>58</v>
      </c>
      <c r="AL1198" s="133"/>
      <c r="AM1198" s="133"/>
      <c r="AN1198" s="133" t="s">
        <v>42</v>
      </c>
      <c r="AO1198" s="133" t="s">
        <v>42</v>
      </c>
      <c r="AP1198" s="133" t="s">
        <v>858</v>
      </c>
      <c r="AQ1198" s="133" t="s">
        <v>126</v>
      </c>
      <c r="AR1198" s="137"/>
      <c r="AS1198" s="137"/>
      <c r="AT1198" s="137"/>
      <c r="AU1198" s="133">
        <v>1003675821</v>
      </c>
      <c r="AV1198" s="133" t="s">
        <v>8287</v>
      </c>
      <c r="AW1198" s="133" t="s">
        <v>8287</v>
      </c>
      <c r="AX1198" s="138" t="s">
        <v>8179</v>
      </c>
      <c r="AY1198" s="138"/>
      <c r="AZ1198" s="138"/>
      <c r="BA1198" s="138"/>
      <c r="BB1198" s="138"/>
      <c r="BC1198" s="300">
        <v>2026063379</v>
      </c>
      <c r="BD1198" s="300" t="s">
        <v>10021</v>
      </c>
      <c r="BE1198" s="138"/>
    </row>
    <row r="1199" spans="1:85" s="140" customFormat="1" ht="12" customHeight="1">
      <c r="A1199" s="119">
        <v>2015</v>
      </c>
      <c r="B1199" s="142" t="s">
        <v>138</v>
      </c>
      <c r="C1199" s="119" t="s">
        <v>6219</v>
      </c>
      <c r="D1199" s="131">
        <v>5700283422</v>
      </c>
      <c r="E1199" s="131" t="str">
        <f t="shared" si="59"/>
        <v>SIM</v>
      </c>
      <c r="F1199" s="131" t="str">
        <f t="shared" si="60"/>
        <v>SIM</v>
      </c>
      <c r="G1199" s="132">
        <v>42192</v>
      </c>
      <c r="H1199" s="119" t="s">
        <v>8374</v>
      </c>
      <c r="I1199" s="119" t="s">
        <v>45</v>
      </c>
      <c r="J1199" s="119">
        <v>192</v>
      </c>
      <c r="K1199" s="119">
        <v>432</v>
      </c>
      <c r="L1199" s="119">
        <v>4</v>
      </c>
      <c r="M1199" s="119">
        <v>0</v>
      </c>
      <c r="N1199" s="119">
        <v>24</v>
      </c>
      <c r="O1199" s="119" t="s">
        <v>46</v>
      </c>
      <c r="P1199" s="119" t="s">
        <v>46</v>
      </c>
      <c r="Q1199" s="133" t="s">
        <v>43</v>
      </c>
      <c r="R1199" s="134" t="s">
        <v>18</v>
      </c>
      <c r="S1199" s="134" t="s">
        <v>8851</v>
      </c>
      <c r="T1199" s="134" t="s">
        <v>63</v>
      </c>
      <c r="U1199" s="119">
        <v>12</v>
      </c>
      <c r="V1199" s="134">
        <v>11252</v>
      </c>
      <c r="W1199" s="135" t="s">
        <v>6557</v>
      </c>
      <c r="X1199" s="136" t="str">
        <f t="shared" si="61"/>
        <v>11252NGRZE</v>
      </c>
      <c r="Y1199" s="137" t="s">
        <v>10756</v>
      </c>
      <c r="Z1199" s="119" t="s">
        <v>518</v>
      </c>
      <c r="AA1199" s="119" t="s">
        <v>3690</v>
      </c>
      <c r="AB1199" s="131" t="s">
        <v>6558</v>
      </c>
      <c r="AC1199" s="119" t="s">
        <v>52</v>
      </c>
      <c r="AD1199" s="119" t="s">
        <v>42</v>
      </c>
      <c r="AE1199" s="119" t="s">
        <v>6556</v>
      </c>
      <c r="AF1199" s="119" t="s">
        <v>78</v>
      </c>
      <c r="AG1199" s="119" t="s">
        <v>79</v>
      </c>
      <c r="AH1199" s="119"/>
      <c r="AI1199" s="119" t="s">
        <v>3672</v>
      </c>
      <c r="AJ1199" s="133" t="s">
        <v>57</v>
      </c>
      <c r="AK1199" s="133" t="s">
        <v>58</v>
      </c>
      <c r="AL1199" s="133"/>
      <c r="AM1199" s="133"/>
      <c r="AN1199" s="133" t="s">
        <v>42</v>
      </c>
      <c r="AO1199" s="133" t="s">
        <v>42</v>
      </c>
      <c r="AP1199" s="133" t="s">
        <v>1548</v>
      </c>
      <c r="AQ1199" s="133" t="s">
        <v>126</v>
      </c>
      <c r="AR1199" s="137"/>
      <c r="AS1199" s="137"/>
      <c r="AT1199" s="137"/>
      <c r="AU1199" s="133">
        <v>1003675899</v>
      </c>
      <c r="AV1199" s="133" t="s">
        <v>8258</v>
      </c>
      <c r="AW1199" s="133"/>
      <c r="AX1199" s="138"/>
      <c r="AY1199" s="138"/>
      <c r="AZ1199" s="138"/>
      <c r="BA1199" s="138"/>
      <c r="BB1199" s="138"/>
      <c r="BC1199" s="300">
        <v>1440084644</v>
      </c>
      <c r="BD1199" s="300" t="s">
        <v>10022</v>
      </c>
      <c r="BE1199" s="138"/>
    </row>
    <row r="1200" spans="1:85" s="140" customFormat="1" ht="12" customHeight="1">
      <c r="A1200" s="119">
        <v>2015</v>
      </c>
      <c r="B1200" s="142" t="s">
        <v>138</v>
      </c>
      <c r="C1200" s="119" t="s">
        <v>6219</v>
      </c>
      <c r="D1200" s="131">
        <v>5700285580</v>
      </c>
      <c r="E1200" s="131" t="str">
        <f t="shared" si="59"/>
        <v>SIM</v>
      </c>
      <c r="F1200" s="131" t="str">
        <f t="shared" si="60"/>
        <v>SIM</v>
      </c>
      <c r="G1200" s="132">
        <v>42241</v>
      </c>
      <c r="H1200" s="119" t="s">
        <v>87</v>
      </c>
      <c r="I1200" s="119" t="s">
        <v>45</v>
      </c>
      <c r="J1200" s="119">
        <v>192</v>
      </c>
      <c r="K1200" s="119">
        <v>448</v>
      </c>
      <c r="L1200" s="119">
        <v>8</v>
      </c>
      <c r="M1200" s="119">
        <v>8</v>
      </c>
      <c r="N1200" s="119">
        <v>16</v>
      </c>
      <c r="O1200" s="119" t="s">
        <v>46</v>
      </c>
      <c r="P1200" s="119" t="s">
        <v>46</v>
      </c>
      <c r="Q1200" s="133" t="s">
        <v>43</v>
      </c>
      <c r="R1200" s="134" t="s">
        <v>18</v>
      </c>
      <c r="S1200" s="134" t="s">
        <v>8851</v>
      </c>
      <c r="T1200" s="134" t="s">
        <v>63</v>
      </c>
      <c r="U1200" s="119">
        <v>12</v>
      </c>
      <c r="V1200" s="134" t="s">
        <v>4785</v>
      </c>
      <c r="W1200" s="135" t="s">
        <v>6559</v>
      </c>
      <c r="X1200" s="136" t="str">
        <f t="shared" si="61"/>
        <v>11252NGRZI</v>
      </c>
      <c r="Y1200" s="137" t="s">
        <v>10757</v>
      </c>
      <c r="Z1200" s="119" t="s">
        <v>518</v>
      </c>
      <c r="AA1200" s="119" t="s">
        <v>3690</v>
      </c>
      <c r="AB1200" s="131" t="s">
        <v>6560</v>
      </c>
      <c r="AC1200" s="119" t="s">
        <v>52</v>
      </c>
      <c r="AD1200" s="119" t="s">
        <v>42</v>
      </c>
      <c r="AE1200" s="119" t="s">
        <v>6556</v>
      </c>
      <c r="AF1200" s="119" t="s">
        <v>78</v>
      </c>
      <c r="AG1200" s="119" t="s">
        <v>79</v>
      </c>
      <c r="AH1200" s="119"/>
      <c r="AI1200" s="138" t="s">
        <v>3920</v>
      </c>
      <c r="AJ1200" s="133" t="s">
        <v>57</v>
      </c>
      <c r="AK1200" s="133" t="s">
        <v>58</v>
      </c>
      <c r="AL1200" s="133"/>
      <c r="AM1200" s="133"/>
      <c r="AN1200" s="133" t="s">
        <v>42</v>
      </c>
      <c r="AO1200" s="133" t="s">
        <v>42</v>
      </c>
      <c r="AP1200" s="133" t="s">
        <v>183</v>
      </c>
      <c r="AQ1200" s="133" t="s">
        <v>71</v>
      </c>
      <c r="AR1200" s="137"/>
      <c r="AS1200" s="137"/>
      <c r="AT1200" s="137"/>
      <c r="AU1200" s="133">
        <v>1003675988</v>
      </c>
      <c r="AV1200" s="133" t="s">
        <v>5483</v>
      </c>
      <c r="AW1200" s="133" t="s">
        <v>5484</v>
      </c>
      <c r="AX1200" s="138"/>
      <c r="AY1200" s="138"/>
      <c r="AZ1200" s="138"/>
      <c r="BA1200" s="138"/>
      <c r="BB1200" s="138"/>
      <c r="BC1200" s="300">
        <v>1892063257</v>
      </c>
      <c r="BD1200" s="300" t="s">
        <v>10023</v>
      </c>
      <c r="BE1200" s="138"/>
    </row>
    <row r="1201" spans="1:57" s="140" customFormat="1" ht="12" customHeight="1">
      <c r="A1201" s="119">
        <v>2015</v>
      </c>
      <c r="B1201" s="142" t="s">
        <v>138</v>
      </c>
      <c r="C1201" s="119" t="s">
        <v>6219</v>
      </c>
      <c r="D1201" s="131">
        <v>5700321215</v>
      </c>
      <c r="E1201" s="131" t="str">
        <f t="shared" si="59"/>
        <v>SIM</v>
      </c>
      <c r="F1201" s="131" t="str">
        <f t="shared" si="60"/>
        <v>SIM</v>
      </c>
      <c r="G1201" s="132">
        <v>42237</v>
      </c>
      <c r="H1201" s="119" t="s">
        <v>8374</v>
      </c>
      <c r="I1201" s="119" t="s">
        <v>62</v>
      </c>
      <c r="J1201" s="119">
        <v>192</v>
      </c>
      <c r="K1201" s="119">
        <v>432</v>
      </c>
      <c r="L1201" s="119">
        <v>4</v>
      </c>
      <c r="M1201" s="119">
        <v>4</v>
      </c>
      <c r="N1201" s="119">
        <v>24</v>
      </c>
      <c r="O1201" s="119" t="s">
        <v>43</v>
      </c>
      <c r="P1201" s="119" t="s">
        <v>43</v>
      </c>
      <c r="Q1201" s="133" t="s">
        <v>43</v>
      </c>
      <c r="R1201" s="134" t="s">
        <v>18</v>
      </c>
      <c r="S1201" s="134" t="s">
        <v>8851</v>
      </c>
      <c r="T1201" s="134" t="s">
        <v>63</v>
      </c>
      <c r="U1201" s="119">
        <v>11</v>
      </c>
      <c r="V1201" s="134" t="s">
        <v>4642</v>
      </c>
      <c r="W1201" s="135" t="s">
        <v>6357</v>
      </c>
      <c r="X1201" s="136" t="str">
        <f t="shared" si="61"/>
        <v>11071ALSCM</v>
      </c>
      <c r="Y1201" s="137" t="s">
        <v>6358</v>
      </c>
      <c r="Z1201" s="119" t="s">
        <v>394</v>
      </c>
      <c r="AA1201" s="119" t="s">
        <v>395</v>
      </c>
      <c r="AB1201" s="131" t="s">
        <v>6359</v>
      </c>
      <c r="AC1201" s="119" t="s">
        <v>87</v>
      </c>
      <c r="AD1201" s="119" t="s">
        <v>42</v>
      </c>
      <c r="AE1201" s="119" t="s">
        <v>397</v>
      </c>
      <c r="AF1201" s="119" t="s">
        <v>398</v>
      </c>
      <c r="AG1201" s="119" t="s">
        <v>3666</v>
      </c>
      <c r="AH1201" s="119"/>
      <c r="AI1201" s="138" t="s">
        <v>3763</v>
      </c>
      <c r="AJ1201" s="133" t="s">
        <v>123</v>
      </c>
      <c r="AK1201" s="133" t="s">
        <v>124</v>
      </c>
      <c r="AL1201" s="133"/>
      <c r="AM1201" s="133"/>
      <c r="AN1201" s="133" t="s">
        <v>42</v>
      </c>
      <c r="AO1201" s="133" t="s">
        <v>42</v>
      </c>
      <c r="AP1201" s="133" t="s">
        <v>81</v>
      </c>
      <c r="AQ1201" s="133" t="s">
        <v>71</v>
      </c>
      <c r="AR1201" s="137"/>
      <c r="AS1201" s="137"/>
      <c r="AT1201" s="137"/>
      <c r="AU1201" s="133">
        <v>1002272855</v>
      </c>
      <c r="AV1201" s="133" t="s">
        <v>8245</v>
      </c>
      <c r="AW1201" s="133"/>
      <c r="AX1201" s="138"/>
      <c r="AY1201" s="138"/>
      <c r="AZ1201" s="138"/>
      <c r="BA1201" s="138"/>
      <c r="BB1201" s="138"/>
      <c r="BC1201" s="300">
        <v>1440084644</v>
      </c>
      <c r="BD1201" s="300" t="s">
        <v>10024</v>
      </c>
      <c r="BE1201" s="138"/>
    </row>
    <row r="1202" spans="1:57" s="140" customFormat="1" ht="12" customHeight="1">
      <c r="A1202" s="119">
        <v>2015</v>
      </c>
      <c r="B1202" s="142" t="s">
        <v>138</v>
      </c>
      <c r="C1202" s="119" t="s">
        <v>6219</v>
      </c>
      <c r="D1202" s="131">
        <v>5700285573</v>
      </c>
      <c r="E1202" s="131" t="str">
        <f t="shared" si="59"/>
        <v>SIM</v>
      </c>
      <c r="F1202" s="131" t="str">
        <f t="shared" si="60"/>
        <v>SIM</v>
      </c>
      <c r="G1202" s="132">
        <v>42347</v>
      </c>
      <c r="H1202" s="119" t="s">
        <v>87</v>
      </c>
      <c r="I1202" s="119" t="s">
        <v>45</v>
      </c>
      <c r="J1202" s="119">
        <v>192</v>
      </c>
      <c r="K1202" s="119">
        <v>448</v>
      </c>
      <c r="L1202" s="119">
        <v>8</v>
      </c>
      <c r="M1202" s="119">
        <v>8</v>
      </c>
      <c r="N1202" s="119">
        <v>16</v>
      </c>
      <c r="O1202" s="119" t="s">
        <v>46</v>
      </c>
      <c r="P1202" s="119" t="s">
        <v>46</v>
      </c>
      <c r="Q1202" s="133" t="s">
        <v>43</v>
      </c>
      <c r="R1202" s="134" t="s">
        <v>18</v>
      </c>
      <c r="S1202" s="134" t="s">
        <v>8851</v>
      </c>
      <c r="T1202" s="134" t="s">
        <v>63</v>
      </c>
      <c r="U1202" s="119">
        <v>11</v>
      </c>
      <c r="V1202" s="134" t="s">
        <v>4642</v>
      </c>
      <c r="W1202" s="135" t="s">
        <v>6360</v>
      </c>
      <c r="X1202" s="136" t="str">
        <f t="shared" si="61"/>
        <v>11071ALSHZ</v>
      </c>
      <c r="Y1202" s="137" t="s">
        <v>6361</v>
      </c>
      <c r="Z1202" s="119" t="s">
        <v>394</v>
      </c>
      <c r="AA1202" s="119" t="s">
        <v>395</v>
      </c>
      <c r="AB1202" s="131" t="s">
        <v>6362</v>
      </c>
      <c r="AC1202" s="119" t="s">
        <v>87</v>
      </c>
      <c r="AD1202" s="119" t="s">
        <v>42</v>
      </c>
      <c r="AE1202" s="119" t="s">
        <v>397</v>
      </c>
      <c r="AF1202" s="119" t="s">
        <v>398</v>
      </c>
      <c r="AG1202" s="119" t="s">
        <v>3666</v>
      </c>
      <c r="AH1202" s="119"/>
      <c r="AI1202" s="138" t="s">
        <v>3763</v>
      </c>
      <c r="AJ1202" s="133" t="s">
        <v>123</v>
      </c>
      <c r="AK1202" s="133" t="s">
        <v>124</v>
      </c>
      <c r="AL1202" s="133"/>
      <c r="AM1202" s="133"/>
      <c r="AN1202" s="133" t="s">
        <v>42</v>
      </c>
      <c r="AO1202" s="133" t="s">
        <v>42</v>
      </c>
      <c r="AP1202" s="133" t="s">
        <v>81</v>
      </c>
      <c r="AQ1202" s="133" t="s">
        <v>71</v>
      </c>
      <c r="AR1202" s="137"/>
      <c r="AS1202" s="137"/>
      <c r="AT1202" s="137"/>
      <c r="AU1202" s="133" t="s">
        <v>8190</v>
      </c>
      <c r="AV1202" s="133" t="s">
        <v>6363</v>
      </c>
      <c r="AW1202" s="133" t="s">
        <v>6364</v>
      </c>
      <c r="AX1202" s="138"/>
      <c r="AY1202" s="138"/>
      <c r="AZ1202" s="138"/>
      <c r="BA1202" s="138"/>
      <c r="BB1202" s="138"/>
      <c r="BC1202" s="300">
        <v>1892063257</v>
      </c>
      <c r="BD1202" s="300" t="s">
        <v>10025</v>
      </c>
      <c r="BE1202" s="138"/>
    </row>
    <row r="1203" spans="1:57" s="140" customFormat="1" ht="12" customHeight="1">
      <c r="A1203" s="119">
        <v>2015</v>
      </c>
      <c r="B1203" s="142" t="s">
        <v>138</v>
      </c>
      <c r="C1203" s="119" t="s">
        <v>6219</v>
      </c>
      <c r="D1203" s="131">
        <v>5700321252</v>
      </c>
      <c r="E1203" s="131" t="str">
        <f t="shared" si="59"/>
        <v>SIM</v>
      </c>
      <c r="F1203" s="131" t="str">
        <f t="shared" si="60"/>
        <v>SIM</v>
      </c>
      <c r="G1203" s="132">
        <v>42244</v>
      </c>
      <c r="H1203" s="119" t="s">
        <v>44</v>
      </c>
      <c r="I1203" s="119" t="s">
        <v>62</v>
      </c>
      <c r="J1203" s="119">
        <v>192</v>
      </c>
      <c r="K1203" s="119">
        <v>432</v>
      </c>
      <c r="L1203" s="119">
        <v>4</v>
      </c>
      <c r="M1203" s="119">
        <v>4</v>
      </c>
      <c r="N1203" s="119">
        <v>32</v>
      </c>
      <c r="O1203" s="119" t="s">
        <v>43</v>
      </c>
      <c r="P1203" s="119" t="s">
        <v>43</v>
      </c>
      <c r="Q1203" s="133" t="s">
        <v>43</v>
      </c>
      <c r="R1203" s="134" t="s">
        <v>18</v>
      </c>
      <c r="S1203" s="134" t="s">
        <v>8851</v>
      </c>
      <c r="T1203" s="134" t="s">
        <v>63</v>
      </c>
      <c r="U1203" s="119">
        <v>12</v>
      </c>
      <c r="V1203" s="134">
        <v>11150</v>
      </c>
      <c r="W1203" s="135" t="s">
        <v>6407</v>
      </c>
      <c r="X1203" s="136" t="str">
        <f t="shared" si="61"/>
        <v>11150AATBK</v>
      </c>
      <c r="Y1203" s="137" t="s">
        <v>6408</v>
      </c>
      <c r="Z1203" s="119" t="s">
        <v>4435</v>
      </c>
      <c r="AA1203" s="119" t="s">
        <v>3877</v>
      </c>
      <c r="AB1203" s="131" t="s">
        <v>6409</v>
      </c>
      <c r="AC1203" s="119" t="s">
        <v>348</v>
      </c>
      <c r="AD1203" s="119" t="s">
        <v>42</v>
      </c>
      <c r="AE1203" s="119" t="s">
        <v>4681</v>
      </c>
      <c r="AF1203" s="119" t="s">
        <v>744</v>
      </c>
      <c r="AG1203" s="119" t="s">
        <v>745</v>
      </c>
      <c r="AH1203" s="119"/>
      <c r="AI1203" s="138" t="s">
        <v>1124</v>
      </c>
      <c r="AJ1203" s="133" t="s">
        <v>57</v>
      </c>
      <c r="AK1203" s="133" t="s">
        <v>58</v>
      </c>
      <c r="AL1203" s="133"/>
      <c r="AM1203" s="133"/>
      <c r="AN1203" s="133" t="s">
        <v>42</v>
      </c>
      <c r="AO1203" s="133" t="s">
        <v>42</v>
      </c>
      <c r="AP1203" s="133" t="s">
        <v>70</v>
      </c>
      <c r="AQ1203" s="133" t="s">
        <v>126</v>
      </c>
      <c r="AR1203" s="137"/>
      <c r="AS1203" s="137"/>
      <c r="AT1203" s="137"/>
      <c r="AU1203" s="109">
        <v>1003672814</v>
      </c>
      <c r="AV1203" s="109" t="s">
        <v>8634</v>
      </c>
      <c r="AW1203" s="109" t="s">
        <v>8635</v>
      </c>
      <c r="AX1203" s="138" t="s">
        <v>8179</v>
      </c>
      <c r="AY1203" s="138"/>
      <c r="AZ1203" s="138"/>
      <c r="BA1203" s="138"/>
      <c r="BB1203" s="138"/>
      <c r="BC1203" s="300">
        <v>2026063379</v>
      </c>
      <c r="BD1203" s="300" t="s">
        <v>10026</v>
      </c>
      <c r="BE1203" s="138"/>
    </row>
    <row r="1204" spans="1:57" s="140" customFormat="1" ht="12" customHeight="1">
      <c r="A1204" s="119">
        <v>2015</v>
      </c>
      <c r="B1204" s="142" t="s">
        <v>138</v>
      </c>
      <c r="C1204" s="119" t="s">
        <v>6219</v>
      </c>
      <c r="D1204" s="131">
        <v>5700280282</v>
      </c>
      <c r="E1204" s="131" t="str">
        <f t="shared" si="59"/>
        <v>SIM</v>
      </c>
      <c r="F1204" s="131" t="str">
        <f t="shared" si="60"/>
        <v>SIM</v>
      </c>
      <c r="G1204" s="132">
        <v>42303</v>
      </c>
      <c r="H1204" s="119" t="s">
        <v>8374</v>
      </c>
      <c r="I1204" s="119" t="s">
        <v>45</v>
      </c>
      <c r="J1204" s="119">
        <v>192</v>
      </c>
      <c r="K1204" s="119">
        <v>432</v>
      </c>
      <c r="L1204" s="119">
        <v>4</v>
      </c>
      <c r="M1204" s="119">
        <v>0</v>
      </c>
      <c r="N1204" s="119">
        <v>24</v>
      </c>
      <c r="O1204" s="119" t="s">
        <v>46</v>
      </c>
      <c r="P1204" s="119" t="s">
        <v>46</v>
      </c>
      <c r="Q1204" s="133" t="s">
        <v>43</v>
      </c>
      <c r="R1204" s="134" t="s">
        <v>18</v>
      </c>
      <c r="S1204" s="134" t="s">
        <v>8851</v>
      </c>
      <c r="T1204" s="134" t="s">
        <v>47</v>
      </c>
      <c r="U1204" s="119">
        <v>11</v>
      </c>
      <c r="V1204" s="134" t="s">
        <v>3926</v>
      </c>
      <c r="W1204" s="135" t="s">
        <v>6239</v>
      </c>
      <c r="X1204" s="136" t="str">
        <f t="shared" si="61"/>
        <v>11000JRTVN</v>
      </c>
      <c r="Y1204" s="137" t="s">
        <v>6240</v>
      </c>
      <c r="Z1204" s="119" t="s">
        <v>346</v>
      </c>
      <c r="AA1204" s="119" t="s">
        <v>2044</v>
      </c>
      <c r="AB1204" s="131" t="s">
        <v>6241</v>
      </c>
      <c r="AC1204" s="119" t="s">
        <v>348</v>
      </c>
      <c r="AD1204" s="119" t="s">
        <v>42</v>
      </c>
      <c r="AE1204" s="119" t="s">
        <v>4569</v>
      </c>
      <c r="AF1204" s="119" t="s">
        <v>350</v>
      </c>
      <c r="AG1204" s="119" t="s">
        <v>351</v>
      </c>
      <c r="AH1204" s="142"/>
      <c r="AI1204" s="119" t="s">
        <v>3683</v>
      </c>
      <c r="AJ1204" s="133" t="s">
        <v>123</v>
      </c>
      <c r="AK1204" s="133" t="s">
        <v>124</v>
      </c>
      <c r="AL1204" s="133"/>
      <c r="AM1204" s="133"/>
      <c r="AN1204" s="133" t="s">
        <v>42</v>
      </c>
      <c r="AO1204" s="133" t="s">
        <v>42</v>
      </c>
      <c r="AP1204" s="133" t="s">
        <v>81</v>
      </c>
      <c r="AQ1204" s="133" t="s">
        <v>71</v>
      </c>
      <c r="AR1204" s="137"/>
      <c r="AS1204" s="137"/>
      <c r="AT1204" s="137"/>
      <c r="AU1204" s="133">
        <v>1003199620</v>
      </c>
      <c r="AV1204" s="133" t="s">
        <v>8242</v>
      </c>
      <c r="AW1204" s="133"/>
      <c r="AX1204" s="138"/>
      <c r="AY1204" s="138"/>
      <c r="AZ1204" s="138"/>
      <c r="BA1204" s="138"/>
      <c r="BB1204" s="138"/>
      <c r="BC1204" s="300">
        <v>1440084644</v>
      </c>
      <c r="BD1204" s="300" t="s">
        <v>10027</v>
      </c>
      <c r="BE1204" s="138"/>
    </row>
    <row r="1205" spans="1:57" s="140" customFormat="1" ht="12" customHeight="1">
      <c r="A1205" s="119">
        <v>2015</v>
      </c>
      <c r="B1205" s="142" t="s">
        <v>138</v>
      </c>
      <c r="C1205" s="119" t="s">
        <v>6219</v>
      </c>
      <c r="D1205" s="131">
        <v>5700282767</v>
      </c>
      <c r="E1205" s="131" t="str">
        <f t="shared" si="59"/>
        <v>SIM</v>
      </c>
      <c r="F1205" s="131" t="str">
        <f t="shared" si="60"/>
        <v>SIM</v>
      </c>
      <c r="G1205" s="132">
        <v>42077</v>
      </c>
      <c r="H1205" s="119" t="s">
        <v>8374</v>
      </c>
      <c r="I1205" s="119" t="s">
        <v>62</v>
      </c>
      <c r="J1205" s="119">
        <v>192</v>
      </c>
      <c r="K1205" s="119">
        <v>432</v>
      </c>
      <c r="L1205" s="119">
        <v>4</v>
      </c>
      <c r="M1205" s="119">
        <v>0</v>
      </c>
      <c r="N1205" s="119">
        <v>24</v>
      </c>
      <c r="O1205" s="119" t="s">
        <v>46</v>
      </c>
      <c r="P1205" s="119" t="s">
        <v>46</v>
      </c>
      <c r="Q1205" s="133" t="s">
        <v>43</v>
      </c>
      <c r="R1205" s="134" t="s">
        <v>18</v>
      </c>
      <c r="S1205" s="134" t="s">
        <v>8851</v>
      </c>
      <c r="T1205" s="134" t="s">
        <v>47</v>
      </c>
      <c r="U1205" s="119">
        <v>11</v>
      </c>
      <c r="V1205" s="134" t="s">
        <v>3926</v>
      </c>
      <c r="W1205" s="135" t="s">
        <v>6242</v>
      </c>
      <c r="X1205" s="136" t="str">
        <f t="shared" si="61"/>
        <v>11000JRTVO</v>
      </c>
      <c r="Y1205" s="137" t="s">
        <v>6243</v>
      </c>
      <c r="Z1205" s="119" t="s">
        <v>346</v>
      </c>
      <c r="AA1205" s="119" t="s">
        <v>2044</v>
      </c>
      <c r="AB1205" s="131" t="s">
        <v>6244</v>
      </c>
      <c r="AC1205" s="119" t="s">
        <v>348</v>
      </c>
      <c r="AD1205" s="119" t="s">
        <v>42</v>
      </c>
      <c r="AE1205" s="119" t="s">
        <v>4569</v>
      </c>
      <c r="AF1205" s="119" t="s">
        <v>350</v>
      </c>
      <c r="AG1205" s="119" t="s">
        <v>351</v>
      </c>
      <c r="AH1205" s="142"/>
      <c r="AI1205" s="119" t="s">
        <v>3683</v>
      </c>
      <c r="AJ1205" s="133" t="s">
        <v>123</v>
      </c>
      <c r="AK1205" s="133" t="s">
        <v>124</v>
      </c>
      <c r="AL1205" s="133"/>
      <c r="AM1205" s="133"/>
      <c r="AN1205" s="133" t="s">
        <v>42</v>
      </c>
      <c r="AO1205" s="133" t="s">
        <v>42</v>
      </c>
      <c r="AP1205" s="133" t="s">
        <v>81</v>
      </c>
      <c r="AQ1205" s="133" t="s">
        <v>71</v>
      </c>
      <c r="AR1205" s="137"/>
      <c r="AS1205" s="137"/>
      <c r="AT1205" s="137"/>
      <c r="AU1205" s="133">
        <v>1002201508</v>
      </c>
      <c r="AV1205" s="133" t="s">
        <v>6245</v>
      </c>
      <c r="AW1205" s="133">
        <v>-4674927</v>
      </c>
      <c r="AX1205" s="138"/>
      <c r="AY1205" s="138"/>
      <c r="AZ1205" s="138"/>
      <c r="BA1205" s="138"/>
      <c r="BB1205" s="138"/>
      <c r="BC1205" s="300">
        <v>1440084644</v>
      </c>
      <c r="BD1205" s="300" t="s">
        <v>10028</v>
      </c>
      <c r="BE1205" s="138"/>
    </row>
    <row r="1206" spans="1:57" s="140" customFormat="1" ht="12" customHeight="1">
      <c r="A1206" s="119">
        <v>2015</v>
      </c>
      <c r="B1206" s="142" t="s">
        <v>138</v>
      </c>
      <c r="C1206" s="119" t="s">
        <v>6219</v>
      </c>
      <c r="D1206" s="131">
        <v>5700282754</v>
      </c>
      <c r="E1206" s="131" t="str">
        <f t="shared" si="59"/>
        <v>SIM</v>
      </c>
      <c r="F1206" s="131" t="str">
        <f t="shared" si="60"/>
        <v>SIM</v>
      </c>
      <c r="G1206" s="132">
        <v>42149</v>
      </c>
      <c r="H1206" s="119" t="s">
        <v>8374</v>
      </c>
      <c r="I1206" s="119" t="s">
        <v>62</v>
      </c>
      <c r="J1206" s="119">
        <v>240</v>
      </c>
      <c r="K1206" s="119">
        <v>432</v>
      </c>
      <c r="L1206" s="119">
        <v>4</v>
      </c>
      <c r="M1206" s="119">
        <v>0</v>
      </c>
      <c r="N1206" s="119">
        <v>24</v>
      </c>
      <c r="O1206" s="119" t="s">
        <v>46</v>
      </c>
      <c r="P1206" s="119" t="s">
        <v>46</v>
      </c>
      <c r="Q1206" s="133" t="s">
        <v>43</v>
      </c>
      <c r="R1206" s="134" t="s">
        <v>18</v>
      </c>
      <c r="S1206" s="134" t="s">
        <v>8851</v>
      </c>
      <c r="T1206" s="134" t="s">
        <v>47</v>
      </c>
      <c r="U1206" s="119">
        <v>11</v>
      </c>
      <c r="V1206" s="134" t="s">
        <v>3926</v>
      </c>
      <c r="W1206" s="135" t="s">
        <v>6246</v>
      </c>
      <c r="X1206" s="136" t="str">
        <f t="shared" si="61"/>
        <v>11000JRTVW</v>
      </c>
      <c r="Y1206" s="137" t="s">
        <v>6247</v>
      </c>
      <c r="Z1206" s="119" t="s">
        <v>346</v>
      </c>
      <c r="AA1206" s="119" t="s">
        <v>2044</v>
      </c>
      <c r="AB1206" s="131" t="s">
        <v>6248</v>
      </c>
      <c r="AC1206" s="119" t="s">
        <v>348</v>
      </c>
      <c r="AD1206" s="119" t="s">
        <v>42</v>
      </c>
      <c r="AE1206" s="119" t="s">
        <v>4569</v>
      </c>
      <c r="AF1206" s="119" t="s">
        <v>350</v>
      </c>
      <c r="AG1206" s="119" t="s">
        <v>351</v>
      </c>
      <c r="AH1206" s="142"/>
      <c r="AI1206" s="119" t="s">
        <v>3683</v>
      </c>
      <c r="AJ1206" s="133" t="s">
        <v>123</v>
      </c>
      <c r="AK1206" s="133" t="s">
        <v>124</v>
      </c>
      <c r="AL1206" s="133"/>
      <c r="AM1206" s="133"/>
      <c r="AN1206" s="133" t="s">
        <v>42</v>
      </c>
      <c r="AO1206" s="133" t="s">
        <v>42</v>
      </c>
      <c r="AP1206" s="133" t="s">
        <v>81</v>
      </c>
      <c r="AQ1206" s="133" t="s">
        <v>71</v>
      </c>
      <c r="AR1206" s="137"/>
      <c r="AS1206" s="137"/>
      <c r="AT1206" s="137"/>
      <c r="AU1206" s="133">
        <v>1002203489</v>
      </c>
      <c r="AV1206" s="133" t="s">
        <v>6249</v>
      </c>
      <c r="AW1206" s="133">
        <v>-46714295</v>
      </c>
      <c r="AX1206" s="138"/>
      <c r="AY1206" s="138"/>
      <c r="AZ1206" s="138"/>
      <c r="BA1206" s="138"/>
      <c r="BB1206" s="138"/>
      <c r="BC1206" s="300">
        <v>1440084644</v>
      </c>
      <c r="BD1206" s="300" t="s">
        <v>10029</v>
      </c>
      <c r="BE1206" s="138"/>
    </row>
    <row r="1207" spans="1:57" s="140" customFormat="1" ht="12" customHeight="1">
      <c r="A1207" s="119">
        <v>2015</v>
      </c>
      <c r="B1207" s="142" t="s">
        <v>138</v>
      </c>
      <c r="C1207" s="119" t="s">
        <v>6219</v>
      </c>
      <c r="D1207" s="131">
        <v>5700324094</v>
      </c>
      <c r="E1207" s="131" t="str">
        <f t="shared" si="59"/>
        <v>SIM</v>
      </c>
      <c r="F1207" s="131" t="str">
        <f t="shared" si="60"/>
        <v>SIM</v>
      </c>
      <c r="G1207" s="132">
        <v>42156</v>
      </c>
      <c r="H1207" s="119" t="s">
        <v>8374</v>
      </c>
      <c r="I1207" s="119" t="s">
        <v>62</v>
      </c>
      <c r="J1207" s="119">
        <v>192</v>
      </c>
      <c r="K1207" s="119">
        <v>432</v>
      </c>
      <c r="L1207" s="119">
        <v>4</v>
      </c>
      <c r="M1207" s="119">
        <v>0</v>
      </c>
      <c r="N1207" s="119">
        <v>24</v>
      </c>
      <c r="O1207" s="119" t="s">
        <v>46</v>
      </c>
      <c r="P1207" s="119" t="s">
        <v>46</v>
      </c>
      <c r="Q1207" s="133" t="s">
        <v>43</v>
      </c>
      <c r="R1207" s="134" t="s">
        <v>18</v>
      </c>
      <c r="S1207" s="134" t="s">
        <v>8851</v>
      </c>
      <c r="T1207" s="134" t="s">
        <v>63</v>
      </c>
      <c r="U1207" s="119">
        <v>11</v>
      </c>
      <c r="V1207" s="134" t="s">
        <v>3926</v>
      </c>
      <c r="W1207" s="135" t="s">
        <v>6250</v>
      </c>
      <c r="X1207" s="136" t="str">
        <f t="shared" si="61"/>
        <v>11000JRTVX</v>
      </c>
      <c r="Y1207" s="137" t="s">
        <v>6247</v>
      </c>
      <c r="Z1207" s="119" t="s">
        <v>346</v>
      </c>
      <c r="AA1207" s="119" t="s">
        <v>2044</v>
      </c>
      <c r="AB1207" s="131" t="s">
        <v>6251</v>
      </c>
      <c r="AC1207" s="119" t="s">
        <v>348</v>
      </c>
      <c r="AD1207" s="119" t="s">
        <v>42</v>
      </c>
      <c r="AE1207" s="119" t="s">
        <v>4569</v>
      </c>
      <c r="AF1207" s="119" t="s">
        <v>350</v>
      </c>
      <c r="AG1207" s="119" t="s">
        <v>351</v>
      </c>
      <c r="AH1207" s="119"/>
      <c r="AI1207" s="138" t="s">
        <v>3683</v>
      </c>
      <c r="AJ1207" s="133" t="s">
        <v>123</v>
      </c>
      <c r="AK1207" s="133" t="s">
        <v>124</v>
      </c>
      <c r="AL1207" s="133"/>
      <c r="AM1207" s="133"/>
      <c r="AN1207" s="133" t="s">
        <v>42</v>
      </c>
      <c r="AO1207" s="133" t="s">
        <v>42</v>
      </c>
      <c r="AP1207" s="133" t="s">
        <v>81</v>
      </c>
      <c r="AQ1207" s="133" t="s">
        <v>71</v>
      </c>
      <c r="AR1207" s="137"/>
      <c r="AS1207" s="137"/>
      <c r="AT1207" s="137"/>
      <c r="AU1207" s="133">
        <v>1002203500</v>
      </c>
      <c r="AV1207" s="133" t="s">
        <v>6252</v>
      </c>
      <c r="AW1207" s="133">
        <v>-46712887</v>
      </c>
      <c r="AX1207" s="138"/>
      <c r="AY1207" s="138"/>
      <c r="AZ1207" s="138"/>
      <c r="BA1207" s="138"/>
      <c r="BB1207" s="138"/>
      <c r="BC1207" s="300">
        <v>1440084644</v>
      </c>
      <c r="BD1207" s="300" t="s">
        <v>10030</v>
      </c>
      <c r="BE1207" s="138"/>
    </row>
    <row r="1208" spans="1:57" s="140" customFormat="1" ht="12" customHeight="1">
      <c r="A1208" s="119">
        <v>2015</v>
      </c>
      <c r="B1208" s="142" t="s">
        <v>138</v>
      </c>
      <c r="C1208" s="119" t="s">
        <v>6219</v>
      </c>
      <c r="D1208" s="131">
        <v>5700282772</v>
      </c>
      <c r="E1208" s="131" t="str">
        <f t="shared" si="59"/>
        <v>SIM</v>
      </c>
      <c r="F1208" s="131" t="str">
        <f t="shared" si="60"/>
        <v>SIM</v>
      </c>
      <c r="G1208" s="132">
        <v>42122</v>
      </c>
      <c r="H1208" s="119" t="s">
        <v>8374</v>
      </c>
      <c r="I1208" s="119" t="s">
        <v>62</v>
      </c>
      <c r="J1208" s="119">
        <v>240</v>
      </c>
      <c r="K1208" s="119">
        <v>432</v>
      </c>
      <c r="L1208" s="119">
        <v>4</v>
      </c>
      <c r="M1208" s="119">
        <v>0</v>
      </c>
      <c r="N1208" s="119">
        <v>24</v>
      </c>
      <c r="O1208" s="119" t="s">
        <v>46</v>
      </c>
      <c r="P1208" s="119" t="s">
        <v>46</v>
      </c>
      <c r="Q1208" s="133" t="s">
        <v>43</v>
      </c>
      <c r="R1208" s="134" t="s">
        <v>18</v>
      </c>
      <c r="S1208" s="134" t="s">
        <v>8851</v>
      </c>
      <c r="T1208" s="134" t="s">
        <v>47</v>
      </c>
      <c r="U1208" s="119">
        <v>11</v>
      </c>
      <c r="V1208" s="134" t="s">
        <v>3926</v>
      </c>
      <c r="W1208" s="135" t="s">
        <v>6253</v>
      </c>
      <c r="X1208" s="136" t="str">
        <f t="shared" si="61"/>
        <v>11000JRTVY</v>
      </c>
      <c r="Y1208" s="137" t="s">
        <v>6254</v>
      </c>
      <c r="Z1208" s="119" t="s">
        <v>346</v>
      </c>
      <c r="AA1208" s="119" t="s">
        <v>2044</v>
      </c>
      <c r="AB1208" s="131" t="s">
        <v>6255</v>
      </c>
      <c r="AC1208" s="119" t="s">
        <v>348</v>
      </c>
      <c r="AD1208" s="119" t="s">
        <v>42</v>
      </c>
      <c r="AE1208" s="119" t="s">
        <v>4569</v>
      </c>
      <c r="AF1208" s="119" t="s">
        <v>350</v>
      </c>
      <c r="AG1208" s="119" t="s">
        <v>351</v>
      </c>
      <c r="AH1208" s="142"/>
      <c r="AI1208" s="119" t="s">
        <v>3683</v>
      </c>
      <c r="AJ1208" s="133" t="s">
        <v>123</v>
      </c>
      <c r="AK1208" s="133" t="s">
        <v>124</v>
      </c>
      <c r="AL1208" s="133"/>
      <c r="AM1208" s="133"/>
      <c r="AN1208" s="133" t="s">
        <v>42</v>
      </c>
      <c r="AO1208" s="133" t="s">
        <v>42</v>
      </c>
      <c r="AP1208" s="133" t="s">
        <v>81</v>
      </c>
      <c r="AQ1208" s="133" t="s">
        <v>71</v>
      </c>
      <c r="AR1208" s="137"/>
      <c r="AS1208" s="137"/>
      <c r="AT1208" s="137"/>
      <c r="AU1208" s="133">
        <v>1002203381</v>
      </c>
      <c r="AV1208" s="133" t="s">
        <v>6249</v>
      </c>
      <c r="AW1208" s="133">
        <v>-46714295</v>
      </c>
      <c r="AX1208" s="138"/>
      <c r="AY1208" s="138"/>
      <c r="AZ1208" s="138"/>
      <c r="BA1208" s="138"/>
      <c r="BB1208" s="138"/>
      <c r="BC1208" s="300">
        <v>1440084644</v>
      </c>
      <c r="BD1208" s="300" t="s">
        <v>10031</v>
      </c>
      <c r="BE1208" s="138"/>
    </row>
    <row r="1209" spans="1:57" s="140" customFormat="1" ht="12" customHeight="1">
      <c r="A1209" s="119">
        <v>2015</v>
      </c>
      <c r="B1209" s="142" t="s">
        <v>138</v>
      </c>
      <c r="C1209" s="119" t="s">
        <v>6219</v>
      </c>
      <c r="D1209" s="131">
        <v>5700282782</v>
      </c>
      <c r="E1209" s="131" t="str">
        <f t="shared" si="59"/>
        <v>SIM</v>
      </c>
      <c r="F1209" s="131" t="str">
        <f t="shared" si="60"/>
        <v>SIM</v>
      </c>
      <c r="G1209" s="132">
        <v>42131</v>
      </c>
      <c r="H1209" s="119" t="s">
        <v>8374</v>
      </c>
      <c r="I1209" s="119" t="s">
        <v>62</v>
      </c>
      <c r="J1209" s="119">
        <v>192</v>
      </c>
      <c r="K1209" s="119">
        <v>432</v>
      </c>
      <c r="L1209" s="119">
        <v>4</v>
      </c>
      <c r="M1209" s="119">
        <v>0</v>
      </c>
      <c r="N1209" s="119">
        <v>24</v>
      </c>
      <c r="O1209" s="119" t="s">
        <v>46</v>
      </c>
      <c r="P1209" s="119" t="s">
        <v>46</v>
      </c>
      <c r="Q1209" s="133" t="s">
        <v>43</v>
      </c>
      <c r="R1209" s="134" t="s">
        <v>18</v>
      </c>
      <c r="S1209" s="134" t="s">
        <v>8851</v>
      </c>
      <c r="T1209" s="134" t="s">
        <v>47</v>
      </c>
      <c r="U1209" s="119">
        <v>11</v>
      </c>
      <c r="V1209" s="134" t="s">
        <v>3926</v>
      </c>
      <c r="W1209" s="135" t="s">
        <v>6256</v>
      </c>
      <c r="X1209" s="136" t="str">
        <f t="shared" si="61"/>
        <v>11000JRTVZ</v>
      </c>
      <c r="Y1209" s="137" t="s">
        <v>6257</v>
      </c>
      <c r="Z1209" s="119" t="s">
        <v>346</v>
      </c>
      <c r="AA1209" s="119" t="s">
        <v>2044</v>
      </c>
      <c r="AB1209" s="131" t="s">
        <v>6258</v>
      </c>
      <c r="AC1209" s="119" t="s">
        <v>348</v>
      </c>
      <c r="AD1209" s="119" t="s">
        <v>42</v>
      </c>
      <c r="AE1209" s="119" t="s">
        <v>4569</v>
      </c>
      <c r="AF1209" s="119" t="s">
        <v>350</v>
      </c>
      <c r="AG1209" s="119" t="s">
        <v>351</v>
      </c>
      <c r="AH1209" s="142"/>
      <c r="AI1209" s="119" t="s">
        <v>3683</v>
      </c>
      <c r="AJ1209" s="133" t="s">
        <v>123</v>
      </c>
      <c r="AK1209" s="133" t="s">
        <v>124</v>
      </c>
      <c r="AL1209" s="133"/>
      <c r="AM1209" s="133"/>
      <c r="AN1209" s="133" t="s">
        <v>42</v>
      </c>
      <c r="AO1209" s="133" t="s">
        <v>42</v>
      </c>
      <c r="AP1209" s="133" t="s">
        <v>81</v>
      </c>
      <c r="AQ1209" s="133" t="s">
        <v>71</v>
      </c>
      <c r="AR1209" s="137"/>
      <c r="AS1209" s="137"/>
      <c r="AT1209" s="137"/>
      <c r="AU1209" s="160">
        <v>1002203446</v>
      </c>
      <c r="AV1209" s="133" t="s">
        <v>6259</v>
      </c>
      <c r="AW1209" s="133">
        <v>-46712916</v>
      </c>
      <c r="AX1209" s="138"/>
      <c r="AY1209" s="138"/>
      <c r="AZ1209" s="138"/>
      <c r="BA1209" s="138"/>
      <c r="BB1209" s="138"/>
      <c r="BC1209" s="300">
        <v>1440084644</v>
      </c>
      <c r="BD1209" s="300" t="s">
        <v>10032</v>
      </c>
      <c r="BE1209" s="138"/>
    </row>
    <row r="1210" spans="1:57" s="140" customFormat="1" ht="12" customHeight="1">
      <c r="A1210" s="119">
        <v>2015</v>
      </c>
      <c r="B1210" s="142" t="s">
        <v>138</v>
      </c>
      <c r="C1210" s="119" t="s">
        <v>6219</v>
      </c>
      <c r="D1210" s="131">
        <v>5700321809</v>
      </c>
      <c r="E1210" s="131" t="str">
        <f t="shared" si="59"/>
        <v>SIM</v>
      </c>
      <c r="F1210" s="131" t="str">
        <f t="shared" si="60"/>
        <v>SIM</v>
      </c>
      <c r="G1210" s="132">
        <v>42186</v>
      </c>
      <c r="H1210" s="119" t="s">
        <v>8374</v>
      </c>
      <c r="I1210" s="119" t="s">
        <v>62</v>
      </c>
      <c r="J1210" s="119">
        <v>192</v>
      </c>
      <c r="K1210" s="119">
        <v>432</v>
      </c>
      <c r="L1210" s="119">
        <v>4</v>
      </c>
      <c r="M1210" s="119">
        <v>0</v>
      </c>
      <c r="N1210" s="119">
        <v>24</v>
      </c>
      <c r="O1210" s="119" t="s">
        <v>46</v>
      </c>
      <c r="P1210" s="119" t="s">
        <v>46</v>
      </c>
      <c r="Q1210" s="133" t="s">
        <v>43</v>
      </c>
      <c r="R1210" s="134" t="s">
        <v>18</v>
      </c>
      <c r="S1210" s="134" t="s">
        <v>8851</v>
      </c>
      <c r="T1210" s="134" t="s">
        <v>63</v>
      </c>
      <c r="U1210" s="119">
        <v>11</v>
      </c>
      <c r="V1210" s="134" t="s">
        <v>4684</v>
      </c>
      <c r="W1210" s="135" t="s">
        <v>6451</v>
      </c>
      <c r="X1210" s="136" t="str">
        <f t="shared" si="61"/>
        <v>11176CIUEZ</v>
      </c>
      <c r="Y1210" s="137" t="s">
        <v>6452</v>
      </c>
      <c r="Z1210" s="119" t="s">
        <v>497</v>
      </c>
      <c r="AA1210" s="119" t="s">
        <v>498</v>
      </c>
      <c r="AB1210" s="131" t="s">
        <v>6453</v>
      </c>
      <c r="AC1210" s="119" t="s">
        <v>87</v>
      </c>
      <c r="AD1210" s="119" t="s">
        <v>42</v>
      </c>
      <c r="AE1210" s="119" t="s">
        <v>514</v>
      </c>
      <c r="AF1210" s="119" t="s">
        <v>398</v>
      </c>
      <c r="AG1210" s="119" t="s">
        <v>3666</v>
      </c>
      <c r="AH1210" s="119"/>
      <c r="AI1210" s="138" t="s">
        <v>3763</v>
      </c>
      <c r="AJ1210" s="133" t="s">
        <v>124</v>
      </c>
      <c r="AK1210" s="133" t="s">
        <v>123</v>
      </c>
      <c r="AL1210" s="133"/>
      <c r="AM1210" s="133"/>
      <c r="AN1210" s="133" t="s">
        <v>42</v>
      </c>
      <c r="AO1210" s="133" t="s">
        <v>42</v>
      </c>
      <c r="AP1210" s="138" t="s">
        <v>8327</v>
      </c>
      <c r="AQ1210" s="133" t="s">
        <v>71</v>
      </c>
      <c r="AR1210" s="137"/>
      <c r="AS1210" s="137"/>
      <c r="AT1210" s="137"/>
      <c r="AU1210" s="133">
        <v>1002232969</v>
      </c>
      <c r="AV1210" s="133" t="s">
        <v>6454</v>
      </c>
      <c r="AW1210" s="133">
        <v>-46923190</v>
      </c>
      <c r="AX1210" s="138"/>
      <c r="AY1210" s="138"/>
      <c r="AZ1210" s="138"/>
      <c r="BA1210" s="138"/>
      <c r="BB1210" s="138"/>
      <c r="BC1210" s="300">
        <v>1440084644</v>
      </c>
      <c r="BD1210" s="300" t="s">
        <v>10033</v>
      </c>
      <c r="BE1210" s="138"/>
    </row>
    <row r="1211" spans="1:57" s="140" customFormat="1" ht="12" customHeight="1">
      <c r="A1211" s="119">
        <v>2015</v>
      </c>
      <c r="B1211" s="142" t="s">
        <v>138</v>
      </c>
      <c r="C1211" s="119" t="s">
        <v>6219</v>
      </c>
      <c r="D1211" s="131">
        <v>5700323400</v>
      </c>
      <c r="E1211" s="131" t="str">
        <f t="shared" si="59"/>
        <v>SIM</v>
      </c>
      <c r="F1211" s="131" t="str">
        <f t="shared" si="60"/>
        <v>SIM</v>
      </c>
      <c r="G1211" s="132">
        <v>42158</v>
      </c>
      <c r="H1211" s="119" t="s">
        <v>8374</v>
      </c>
      <c r="I1211" s="119" t="s">
        <v>62</v>
      </c>
      <c r="J1211" s="119">
        <v>192</v>
      </c>
      <c r="K1211" s="119">
        <v>432</v>
      </c>
      <c r="L1211" s="119">
        <v>4</v>
      </c>
      <c r="M1211" s="119">
        <v>0</v>
      </c>
      <c r="N1211" s="119">
        <v>24</v>
      </c>
      <c r="O1211" s="119" t="s">
        <v>46</v>
      </c>
      <c r="P1211" s="119" t="s">
        <v>46</v>
      </c>
      <c r="Q1211" s="133" t="s">
        <v>43</v>
      </c>
      <c r="R1211" s="134" t="s">
        <v>18</v>
      </c>
      <c r="S1211" s="134" t="s">
        <v>8851</v>
      </c>
      <c r="T1211" s="134" t="s">
        <v>63</v>
      </c>
      <c r="U1211" s="119">
        <v>19</v>
      </c>
      <c r="V1211" s="134" t="s">
        <v>4972</v>
      </c>
      <c r="W1211" s="135" t="s">
        <v>6764</v>
      </c>
      <c r="X1211" s="136" t="str">
        <f t="shared" si="61"/>
        <v>11535ADUHQ</v>
      </c>
      <c r="Y1211" s="137" t="s">
        <v>10755</v>
      </c>
      <c r="Z1211" s="119" t="s">
        <v>2887</v>
      </c>
      <c r="AA1211" s="119" t="s">
        <v>798</v>
      </c>
      <c r="AB1211" s="131" t="s">
        <v>6765</v>
      </c>
      <c r="AC1211" s="119" t="s">
        <v>87</v>
      </c>
      <c r="AD1211" s="119" t="s">
        <v>42</v>
      </c>
      <c r="AE1211" s="119" t="s">
        <v>1029</v>
      </c>
      <c r="AF1211" s="119" t="s">
        <v>89</v>
      </c>
      <c r="AG1211" s="119" t="s">
        <v>90</v>
      </c>
      <c r="AH1211" s="119"/>
      <c r="AI1211" s="138" t="s">
        <v>5443</v>
      </c>
      <c r="AJ1211" s="133" t="s">
        <v>58</v>
      </c>
      <c r="AK1211" s="133" t="s">
        <v>57</v>
      </c>
      <c r="AL1211" s="133"/>
      <c r="AM1211" s="133"/>
      <c r="AN1211" s="133" t="s">
        <v>42</v>
      </c>
      <c r="AO1211" s="133" t="s">
        <v>42</v>
      </c>
      <c r="AP1211" s="133" t="s">
        <v>112</v>
      </c>
      <c r="AQ1211" s="133" t="s">
        <v>102</v>
      </c>
      <c r="AR1211" s="137"/>
      <c r="AS1211" s="137"/>
      <c r="AT1211" s="137"/>
      <c r="AU1211" s="133">
        <v>1003674442</v>
      </c>
      <c r="AV1211" s="133" t="s">
        <v>6766</v>
      </c>
      <c r="AW1211" s="133">
        <v>-47589744</v>
      </c>
      <c r="AX1211" s="138"/>
      <c r="AY1211" s="138"/>
      <c r="AZ1211" s="138"/>
      <c r="BA1211" s="138"/>
      <c r="BB1211" s="138"/>
      <c r="BC1211" s="300">
        <v>1440084644</v>
      </c>
      <c r="BD1211" s="300" t="s">
        <v>10034</v>
      </c>
      <c r="BE1211" s="138"/>
    </row>
    <row r="1212" spans="1:57" s="140" customFormat="1" ht="12" customHeight="1">
      <c r="A1212" s="119">
        <v>2015</v>
      </c>
      <c r="B1212" s="142" t="s">
        <v>138</v>
      </c>
      <c r="C1212" s="119" t="s">
        <v>6219</v>
      </c>
      <c r="D1212" s="131" t="s">
        <v>6911</v>
      </c>
      <c r="E1212" s="131" t="str">
        <f t="shared" si="59"/>
        <v>SIM</v>
      </c>
      <c r="F1212" s="131" t="str">
        <f t="shared" si="60"/>
        <v>SIM</v>
      </c>
      <c r="G1212" s="132">
        <v>42233</v>
      </c>
      <c r="H1212" s="119" t="s">
        <v>44</v>
      </c>
      <c r="I1212" s="119" t="s">
        <v>62</v>
      </c>
      <c r="J1212" s="119">
        <v>192</v>
      </c>
      <c r="K1212" s="119">
        <v>432</v>
      </c>
      <c r="L1212" s="119">
        <v>4</v>
      </c>
      <c r="M1212" s="119">
        <v>4</v>
      </c>
      <c r="N1212" s="119">
        <v>32</v>
      </c>
      <c r="O1212" s="119" t="s">
        <v>43</v>
      </c>
      <c r="P1212" s="119" t="s">
        <v>43</v>
      </c>
      <c r="Q1212" s="133" t="s">
        <v>43</v>
      </c>
      <c r="R1212" s="134" t="s">
        <v>18</v>
      </c>
      <c r="S1212" s="134" t="s">
        <v>8851</v>
      </c>
      <c r="T1212" s="134" t="s">
        <v>63</v>
      </c>
      <c r="U1212" s="119">
        <v>14</v>
      </c>
      <c r="V1212" s="134" t="s">
        <v>6912</v>
      </c>
      <c r="W1212" s="103" t="s">
        <v>6913</v>
      </c>
      <c r="X1212" s="136" t="str">
        <f t="shared" si="61"/>
        <v>11567SUUJX</v>
      </c>
      <c r="Y1212" s="137" t="s">
        <v>10753</v>
      </c>
      <c r="Z1212" s="119" t="s">
        <v>6914</v>
      </c>
      <c r="AA1212" s="119" t="s">
        <v>6915</v>
      </c>
      <c r="AB1212" s="131" t="s">
        <v>6916</v>
      </c>
      <c r="AC1212" s="119" t="s">
        <v>52</v>
      </c>
      <c r="AD1212" s="119" t="s">
        <v>6917</v>
      </c>
      <c r="AE1212" s="119" t="s">
        <v>427</v>
      </c>
      <c r="AF1212" s="119" t="s">
        <v>54</v>
      </c>
      <c r="AG1212" s="119" t="s">
        <v>55</v>
      </c>
      <c r="AH1212" s="119"/>
      <c r="AI1212" s="138" t="s">
        <v>3645</v>
      </c>
      <c r="AJ1212" s="133" t="s">
        <v>57</v>
      </c>
      <c r="AK1212" s="133" t="s">
        <v>58</v>
      </c>
      <c r="AL1212" s="133"/>
      <c r="AM1212" s="133"/>
      <c r="AN1212" s="133" t="s">
        <v>42</v>
      </c>
      <c r="AO1212" s="133" t="s">
        <v>42</v>
      </c>
      <c r="AP1212" s="133" t="s">
        <v>70</v>
      </c>
      <c r="AQ1212" s="133" t="s">
        <v>71</v>
      </c>
      <c r="AR1212" s="137"/>
      <c r="AS1212" s="137"/>
      <c r="AT1212" s="137"/>
      <c r="AU1212" s="160">
        <v>1003674310</v>
      </c>
      <c r="AV1212" s="133" t="s">
        <v>8287</v>
      </c>
      <c r="AW1212" s="133" t="s">
        <v>8287</v>
      </c>
      <c r="AX1212" s="138" t="s">
        <v>8178</v>
      </c>
      <c r="AY1212" s="138"/>
      <c r="AZ1212" s="138"/>
      <c r="BA1212" s="138"/>
      <c r="BB1212" s="138"/>
      <c r="BC1212" s="300">
        <v>2026063379</v>
      </c>
      <c r="BD1212" s="300" t="s">
        <v>10035</v>
      </c>
      <c r="BE1212" s="138"/>
    </row>
    <row r="1213" spans="1:57" s="140" customFormat="1" ht="12" customHeight="1">
      <c r="A1213" s="119">
        <v>2015</v>
      </c>
      <c r="B1213" s="142" t="s">
        <v>138</v>
      </c>
      <c r="C1213" s="119" t="s">
        <v>6219</v>
      </c>
      <c r="D1213" s="131" t="s">
        <v>6748</v>
      </c>
      <c r="E1213" s="131" t="str">
        <f t="shared" si="59"/>
        <v>SIM</v>
      </c>
      <c r="F1213" s="131" t="str">
        <f t="shared" si="60"/>
        <v>SIM</v>
      </c>
      <c r="G1213" s="132">
        <v>42079</v>
      </c>
      <c r="H1213" s="119" t="s">
        <v>44</v>
      </c>
      <c r="I1213" s="119" t="s">
        <v>62</v>
      </c>
      <c r="J1213" s="119">
        <v>192</v>
      </c>
      <c r="K1213" s="119">
        <v>432</v>
      </c>
      <c r="L1213" s="119">
        <v>4</v>
      </c>
      <c r="M1213" s="119">
        <v>4</v>
      </c>
      <c r="N1213" s="119">
        <v>32</v>
      </c>
      <c r="O1213" s="119" t="s">
        <v>43</v>
      </c>
      <c r="P1213" s="119" t="s">
        <v>43</v>
      </c>
      <c r="Q1213" s="133" t="s">
        <v>43</v>
      </c>
      <c r="R1213" s="134" t="s">
        <v>18</v>
      </c>
      <c r="S1213" s="134" t="s">
        <v>8851</v>
      </c>
      <c r="T1213" s="134" t="s">
        <v>63</v>
      </c>
      <c r="U1213" s="119">
        <v>13</v>
      </c>
      <c r="V1213" s="134">
        <v>11521</v>
      </c>
      <c r="W1213" s="103" t="s">
        <v>6749</v>
      </c>
      <c r="X1213" s="136" t="str">
        <f t="shared" si="61"/>
        <v>11521CGUVI</v>
      </c>
      <c r="Y1213" s="137" t="s">
        <v>6750</v>
      </c>
      <c r="Z1213" s="119" t="s">
        <v>2874</v>
      </c>
      <c r="AA1213" s="119" t="s">
        <v>569</v>
      </c>
      <c r="AB1213" s="131" t="s">
        <v>6751</v>
      </c>
      <c r="AC1213" s="119" t="s">
        <v>348</v>
      </c>
      <c r="AD1213" s="119" t="s">
        <v>42</v>
      </c>
      <c r="AE1213" s="119" t="s">
        <v>2876</v>
      </c>
      <c r="AF1213" s="119" t="s">
        <v>744</v>
      </c>
      <c r="AG1213" s="119" t="s">
        <v>745</v>
      </c>
      <c r="AH1213" s="119"/>
      <c r="AI1213" s="138" t="s">
        <v>1124</v>
      </c>
      <c r="AJ1213" s="133" t="s">
        <v>57</v>
      </c>
      <c r="AK1213" s="133" t="s">
        <v>58</v>
      </c>
      <c r="AL1213" s="133"/>
      <c r="AM1213" s="133"/>
      <c r="AN1213" s="133" t="s">
        <v>42</v>
      </c>
      <c r="AO1213" s="133" t="s">
        <v>42</v>
      </c>
      <c r="AP1213" s="133" t="s">
        <v>70</v>
      </c>
      <c r="AQ1213" s="133" t="s">
        <v>126</v>
      </c>
      <c r="AR1213" s="137"/>
      <c r="AS1213" s="137"/>
      <c r="AT1213" s="137"/>
      <c r="AU1213" s="133">
        <v>1003674477</v>
      </c>
      <c r="AV1213" s="133" t="s">
        <v>8287</v>
      </c>
      <c r="AW1213" s="133" t="s">
        <v>8287</v>
      </c>
      <c r="AX1213" s="138" t="s">
        <v>8179</v>
      </c>
      <c r="AY1213" s="138"/>
      <c r="AZ1213" s="138"/>
      <c r="BA1213" s="138"/>
      <c r="BB1213" s="138"/>
      <c r="BC1213" s="300">
        <v>2026063379</v>
      </c>
      <c r="BD1213" s="300" t="s">
        <v>10036</v>
      </c>
      <c r="BE1213" s="138"/>
    </row>
    <row r="1214" spans="1:57" s="140" customFormat="1" ht="12" customHeight="1">
      <c r="A1214" s="119">
        <v>2015</v>
      </c>
      <c r="B1214" s="142" t="s">
        <v>138</v>
      </c>
      <c r="C1214" s="119" t="s">
        <v>6219</v>
      </c>
      <c r="D1214" s="131" t="s">
        <v>6625</v>
      </c>
      <c r="E1214" s="131" t="str">
        <f t="shared" si="59"/>
        <v>SIM</v>
      </c>
      <c r="F1214" s="131" t="str">
        <f t="shared" si="60"/>
        <v>SIM</v>
      </c>
      <c r="G1214" s="132">
        <v>42156</v>
      </c>
      <c r="H1214" s="119" t="s">
        <v>44</v>
      </c>
      <c r="I1214" s="119" t="s">
        <v>62</v>
      </c>
      <c r="J1214" s="119">
        <v>192</v>
      </c>
      <c r="K1214" s="119">
        <v>432</v>
      </c>
      <c r="L1214" s="119">
        <v>4</v>
      </c>
      <c r="M1214" s="119">
        <v>4</v>
      </c>
      <c r="N1214" s="119">
        <v>32</v>
      </c>
      <c r="O1214" s="119" t="s">
        <v>43</v>
      </c>
      <c r="P1214" s="119" t="s">
        <v>43</v>
      </c>
      <c r="Q1214" s="133" t="s">
        <v>43</v>
      </c>
      <c r="R1214" s="134" t="s">
        <v>18</v>
      </c>
      <c r="S1214" s="134" t="s">
        <v>8851</v>
      </c>
      <c r="T1214" s="134" t="s">
        <v>63</v>
      </c>
      <c r="U1214" s="119">
        <v>12</v>
      </c>
      <c r="V1214" s="134" t="s">
        <v>4187</v>
      </c>
      <c r="W1214" s="135" t="s">
        <v>6626</v>
      </c>
      <c r="X1214" s="136" t="str">
        <f t="shared" si="61"/>
        <v>11311JMUYO</v>
      </c>
      <c r="Y1214" s="137" t="s">
        <v>6627</v>
      </c>
      <c r="Z1214" s="119" t="s">
        <v>541</v>
      </c>
      <c r="AA1214" s="119" t="s">
        <v>416</v>
      </c>
      <c r="AB1214" s="131" t="s">
        <v>6628</v>
      </c>
      <c r="AC1214" s="119" t="s">
        <v>52</v>
      </c>
      <c r="AD1214" s="119" t="s">
        <v>42</v>
      </c>
      <c r="AE1214" s="119" t="s">
        <v>1229</v>
      </c>
      <c r="AF1214" s="119" t="s">
        <v>78</v>
      </c>
      <c r="AG1214" s="119" t="s">
        <v>79</v>
      </c>
      <c r="AH1214" s="119"/>
      <c r="AI1214" s="119" t="s">
        <v>3920</v>
      </c>
      <c r="AJ1214" s="133" t="s">
        <v>57</v>
      </c>
      <c r="AK1214" s="133" t="s">
        <v>58</v>
      </c>
      <c r="AL1214" s="133"/>
      <c r="AM1214" s="133"/>
      <c r="AN1214" s="133" t="s">
        <v>42</v>
      </c>
      <c r="AO1214" s="133" t="s">
        <v>42</v>
      </c>
      <c r="AP1214" s="133" t="s">
        <v>858</v>
      </c>
      <c r="AQ1214" s="133" t="s">
        <v>126</v>
      </c>
      <c r="AR1214" s="137"/>
      <c r="AS1214" s="137"/>
      <c r="AT1214" s="137"/>
      <c r="AU1214" s="162">
        <v>1003673853</v>
      </c>
      <c r="AV1214" s="133" t="s">
        <v>8287</v>
      </c>
      <c r="AW1214" s="133" t="s">
        <v>8287</v>
      </c>
      <c r="AX1214" s="138" t="s">
        <v>8179</v>
      </c>
      <c r="AY1214" s="138"/>
      <c r="AZ1214" s="138"/>
      <c r="BA1214" s="138"/>
      <c r="BB1214" s="138"/>
      <c r="BC1214" s="300">
        <v>2026063379</v>
      </c>
      <c r="BD1214" s="300" t="s">
        <v>10037</v>
      </c>
      <c r="BE1214" s="138"/>
    </row>
    <row r="1215" spans="1:57" s="140" customFormat="1" ht="12" customHeight="1">
      <c r="A1215" s="119">
        <v>2015</v>
      </c>
      <c r="B1215" s="142" t="s">
        <v>138</v>
      </c>
      <c r="C1215" s="119" t="s">
        <v>6219</v>
      </c>
      <c r="D1215" s="131">
        <v>5700318472</v>
      </c>
      <c r="E1215" s="131" t="str">
        <f t="shared" si="59"/>
        <v>SIM</v>
      </c>
      <c r="F1215" s="131" t="str">
        <f t="shared" si="60"/>
        <v>SIM</v>
      </c>
      <c r="G1215" s="132">
        <v>42172</v>
      </c>
      <c r="H1215" s="119" t="s">
        <v>8374</v>
      </c>
      <c r="I1215" s="119" t="s">
        <v>62</v>
      </c>
      <c r="J1215" s="119">
        <v>192</v>
      </c>
      <c r="K1215" s="119">
        <v>432</v>
      </c>
      <c r="L1215" s="119">
        <v>4</v>
      </c>
      <c r="M1215" s="119">
        <v>4</v>
      </c>
      <c r="N1215" s="119">
        <v>24</v>
      </c>
      <c r="O1215" s="119" t="s">
        <v>43</v>
      </c>
      <c r="P1215" s="119" t="s">
        <v>43</v>
      </c>
      <c r="Q1215" s="133" t="s">
        <v>43</v>
      </c>
      <c r="R1215" s="134" t="s">
        <v>18</v>
      </c>
      <c r="S1215" s="134" t="s">
        <v>8851</v>
      </c>
      <c r="T1215" s="134" t="s">
        <v>63</v>
      </c>
      <c r="U1215" s="119">
        <v>12</v>
      </c>
      <c r="V1215" s="134" t="s">
        <v>4187</v>
      </c>
      <c r="W1215" s="135" t="s">
        <v>6629</v>
      </c>
      <c r="X1215" s="136" t="str">
        <f t="shared" si="61"/>
        <v>11311JMUYT</v>
      </c>
      <c r="Y1215" s="137" t="s">
        <v>10698</v>
      </c>
      <c r="Z1215" s="119" t="s">
        <v>541</v>
      </c>
      <c r="AA1215" s="119" t="s">
        <v>416</v>
      </c>
      <c r="AB1215" s="131" t="s">
        <v>6630</v>
      </c>
      <c r="AC1215" s="119" t="s">
        <v>52</v>
      </c>
      <c r="AD1215" s="119" t="s">
        <v>42</v>
      </c>
      <c r="AE1215" s="119" t="s">
        <v>1229</v>
      </c>
      <c r="AF1215" s="119" t="s">
        <v>78</v>
      </c>
      <c r="AG1215" s="119" t="s">
        <v>79</v>
      </c>
      <c r="AH1215" s="119"/>
      <c r="AI1215" s="119" t="s">
        <v>3920</v>
      </c>
      <c r="AJ1215" s="133" t="s">
        <v>57</v>
      </c>
      <c r="AK1215" s="133" t="s">
        <v>58</v>
      </c>
      <c r="AL1215" s="133"/>
      <c r="AM1215" s="133"/>
      <c r="AN1215" s="133" t="s">
        <v>42</v>
      </c>
      <c r="AO1215" s="133" t="s">
        <v>42</v>
      </c>
      <c r="AP1215" s="133" t="s">
        <v>858</v>
      </c>
      <c r="AQ1215" s="133" t="s">
        <v>126</v>
      </c>
      <c r="AR1215" s="137"/>
      <c r="AS1215" s="137"/>
      <c r="AT1215" s="137"/>
      <c r="AU1215" s="133">
        <v>1003673926</v>
      </c>
      <c r="AV1215" s="133" t="s">
        <v>6631</v>
      </c>
      <c r="AW1215" s="133">
        <v>-45926520</v>
      </c>
      <c r="AX1215" s="138"/>
      <c r="AY1215" s="138"/>
      <c r="AZ1215" s="138"/>
      <c r="BA1215" s="138"/>
      <c r="BB1215" s="138"/>
      <c r="BC1215" s="300">
        <v>1440084644</v>
      </c>
      <c r="BD1215" s="300" t="s">
        <v>10038</v>
      </c>
      <c r="BE1215" s="138"/>
    </row>
    <row r="1216" spans="1:57" s="140" customFormat="1" ht="12" customHeight="1">
      <c r="A1216" s="119">
        <v>2015</v>
      </c>
      <c r="B1216" s="142" t="s">
        <v>138</v>
      </c>
      <c r="C1216" s="119" t="s">
        <v>6219</v>
      </c>
      <c r="D1216" s="131" t="s">
        <v>6632</v>
      </c>
      <c r="E1216" s="131" t="str">
        <f t="shared" si="59"/>
        <v>SIM</v>
      </c>
      <c r="F1216" s="131" t="str">
        <f t="shared" si="60"/>
        <v>SIM</v>
      </c>
      <c r="G1216" s="132">
        <v>42076</v>
      </c>
      <c r="H1216" s="119" t="s">
        <v>44</v>
      </c>
      <c r="I1216" s="119" t="s">
        <v>62</v>
      </c>
      <c r="J1216" s="119">
        <f>192+48</f>
        <v>240</v>
      </c>
      <c r="K1216" s="119">
        <v>432</v>
      </c>
      <c r="L1216" s="119">
        <v>4</v>
      </c>
      <c r="M1216" s="119">
        <v>4</v>
      </c>
      <c r="N1216" s="119">
        <v>32</v>
      </c>
      <c r="O1216" s="119" t="s">
        <v>43</v>
      </c>
      <c r="P1216" s="119" t="s">
        <v>43</v>
      </c>
      <c r="Q1216" s="133" t="s">
        <v>43</v>
      </c>
      <c r="R1216" s="134" t="s">
        <v>18</v>
      </c>
      <c r="S1216" s="134" t="s">
        <v>8851</v>
      </c>
      <c r="T1216" s="134" t="s">
        <v>63</v>
      </c>
      <c r="U1216" s="119">
        <v>12</v>
      </c>
      <c r="V1216" s="134" t="s">
        <v>4187</v>
      </c>
      <c r="W1216" s="135" t="s">
        <v>6633</v>
      </c>
      <c r="X1216" s="136" t="str">
        <f t="shared" si="61"/>
        <v>11311JMUYU</v>
      </c>
      <c r="Y1216" s="137" t="s">
        <v>6634</v>
      </c>
      <c r="Z1216" s="119" t="s">
        <v>541</v>
      </c>
      <c r="AA1216" s="119" t="s">
        <v>416</v>
      </c>
      <c r="AB1216" s="131" t="s">
        <v>6635</v>
      </c>
      <c r="AC1216" s="119" t="s">
        <v>52</v>
      </c>
      <c r="AD1216" s="119" t="s">
        <v>42</v>
      </c>
      <c r="AE1216" s="119" t="s">
        <v>543</v>
      </c>
      <c r="AF1216" s="119" t="s">
        <v>78</v>
      </c>
      <c r="AG1216" s="119" t="s">
        <v>79</v>
      </c>
      <c r="AH1216" s="119"/>
      <c r="AI1216" s="119" t="s">
        <v>3920</v>
      </c>
      <c r="AJ1216" s="133" t="s">
        <v>57</v>
      </c>
      <c r="AK1216" s="133" t="s">
        <v>58</v>
      </c>
      <c r="AL1216" s="133"/>
      <c r="AM1216" s="133"/>
      <c r="AN1216" s="133" t="s">
        <v>42</v>
      </c>
      <c r="AO1216" s="133" t="s">
        <v>42</v>
      </c>
      <c r="AP1216" s="133" t="s">
        <v>858</v>
      </c>
      <c r="AQ1216" s="133" t="s">
        <v>126</v>
      </c>
      <c r="AR1216" s="137"/>
      <c r="AS1216" s="137"/>
      <c r="AT1216" s="137"/>
      <c r="AU1216" s="133">
        <v>1003673950</v>
      </c>
      <c r="AV1216" s="133" t="s">
        <v>8287</v>
      </c>
      <c r="AW1216" s="133" t="s">
        <v>8287</v>
      </c>
      <c r="AX1216" s="138" t="s">
        <v>8179</v>
      </c>
      <c r="AY1216" s="138"/>
      <c r="AZ1216" s="138"/>
      <c r="BA1216" s="138"/>
      <c r="BB1216" s="138"/>
      <c r="BC1216" s="300">
        <v>2026063379</v>
      </c>
      <c r="BD1216" s="300" t="s">
        <v>10039</v>
      </c>
      <c r="BE1216" s="138"/>
    </row>
    <row r="1217" spans="1:57" s="140" customFormat="1" ht="12" customHeight="1">
      <c r="A1217" s="119">
        <v>2015</v>
      </c>
      <c r="B1217" s="142" t="s">
        <v>138</v>
      </c>
      <c r="C1217" s="119" t="s">
        <v>6219</v>
      </c>
      <c r="D1217" s="131" t="s">
        <v>6636</v>
      </c>
      <c r="E1217" s="131" t="str">
        <f t="shared" si="59"/>
        <v>SIM</v>
      </c>
      <c r="F1217" s="131" t="str">
        <f t="shared" si="60"/>
        <v>SIM</v>
      </c>
      <c r="G1217" s="132">
        <v>42083</v>
      </c>
      <c r="H1217" s="119" t="s">
        <v>44</v>
      </c>
      <c r="I1217" s="119" t="s">
        <v>62</v>
      </c>
      <c r="J1217" s="119">
        <v>192</v>
      </c>
      <c r="K1217" s="119">
        <v>432</v>
      </c>
      <c r="L1217" s="119">
        <v>4</v>
      </c>
      <c r="M1217" s="119">
        <v>4</v>
      </c>
      <c r="N1217" s="119">
        <v>32</v>
      </c>
      <c r="O1217" s="119" t="s">
        <v>43</v>
      </c>
      <c r="P1217" s="119" t="s">
        <v>43</v>
      </c>
      <c r="Q1217" s="133" t="s">
        <v>43</v>
      </c>
      <c r="R1217" s="134" t="s">
        <v>18</v>
      </c>
      <c r="S1217" s="134" t="s">
        <v>8851</v>
      </c>
      <c r="T1217" s="134" t="s">
        <v>63</v>
      </c>
      <c r="U1217" s="119">
        <v>12</v>
      </c>
      <c r="V1217" s="134">
        <v>11311</v>
      </c>
      <c r="W1217" s="135" t="s">
        <v>6637</v>
      </c>
      <c r="X1217" s="136" t="str">
        <f t="shared" si="61"/>
        <v>11311JMUYW</v>
      </c>
      <c r="Y1217" s="137" t="s">
        <v>6638</v>
      </c>
      <c r="Z1217" s="119" t="s">
        <v>541</v>
      </c>
      <c r="AA1217" s="119" t="s">
        <v>416</v>
      </c>
      <c r="AB1217" s="131" t="s">
        <v>6639</v>
      </c>
      <c r="AC1217" s="119" t="s">
        <v>52</v>
      </c>
      <c r="AD1217" s="119" t="s">
        <v>42</v>
      </c>
      <c r="AE1217" s="119" t="s">
        <v>1229</v>
      </c>
      <c r="AF1217" s="119" t="s">
        <v>78</v>
      </c>
      <c r="AG1217" s="119" t="s">
        <v>79</v>
      </c>
      <c r="AH1217" s="119"/>
      <c r="AI1217" s="119" t="s">
        <v>3920</v>
      </c>
      <c r="AJ1217" s="133" t="s">
        <v>57</v>
      </c>
      <c r="AK1217" s="133" t="s">
        <v>58</v>
      </c>
      <c r="AL1217" s="133"/>
      <c r="AM1217" s="133"/>
      <c r="AN1217" s="133" t="s">
        <v>42</v>
      </c>
      <c r="AO1217" s="133" t="s">
        <v>42</v>
      </c>
      <c r="AP1217" s="133" t="s">
        <v>858</v>
      </c>
      <c r="AQ1217" s="133" t="s">
        <v>126</v>
      </c>
      <c r="AR1217" s="137"/>
      <c r="AS1217" s="137"/>
      <c r="AT1217" s="137"/>
      <c r="AU1217" s="133">
        <v>1003674019</v>
      </c>
      <c r="AV1217" s="133" t="s">
        <v>8287</v>
      </c>
      <c r="AW1217" s="133" t="s">
        <v>8287</v>
      </c>
      <c r="AX1217" s="138" t="s">
        <v>8179</v>
      </c>
      <c r="AY1217" s="138"/>
      <c r="AZ1217" s="138"/>
      <c r="BA1217" s="138"/>
      <c r="BB1217" s="138"/>
      <c r="BC1217" s="300">
        <v>2026063379</v>
      </c>
      <c r="BD1217" s="300" t="s">
        <v>10040</v>
      </c>
      <c r="BE1217" s="138"/>
    </row>
    <row r="1218" spans="1:57" s="140" customFormat="1" ht="12" customHeight="1">
      <c r="A1218" s="119">
        <v>2015</v>
      </c>
      <c r="B1218" s="142" t="s">
        <v>138</v>
      </c>
      <c r="C1218" s="119" t="s">
        <v>6219</v>
      </c>
      <c r="D1218" s="131">
        <v>5700281442</v>
      </c>
      <c r="E1218" s="131" t="str">
        <f t="shared" si="59"/>
        <v>SIM</v>
      </c>
      <c r="F1218" s="131" t="str">
        <f t="shared" si="60"/>
        <v>SIM</v>
      </c>
      <c r="G1218" s="132">
        <v>42171</v>
      </c>
      <c r="H1218" s="119" t="s">
        <v>8374</v>
      </c>
      <c r="I1218" s="119" t="s">
        <v>62</v>
      </c>
      <c r="J1218" s="119">
        <v>192</v>
      </c>
      <c r="K1218" s="119">
        <v>432</v>
      </c>
      <c r="L1218" s="119">
        <v>4</v>
      </c>
      <c r="M1218" s="119">
        <v>0</v>
      </c>
      <c r="N1218" s="119">
        <v>24</v>
      </c>
      <c r="O1218" s="119" t="s">
        <v>46</v>
      </c>
      <c r="P1218" s="119" t="s">
        <v>46</v>
      </c>
      <c r="Q1218" s="133" t="s">
        <v>43</v>
      </c>
      <c r="R1218" s="134" t="s">
        <v>18</v>
      </c>
      <c r="S1218" s="134" t="s">
        <v>8851</v>
      </c>
      <c r="T1218" s="134" t="s">
        <v>63</v>
      </c>
      <c r="U1218" s="119">
        <v>12</v>
      </c>
      <c r="V1218" s="134" t="s">
        <v>4187</v>
      </c>
      <c r="W1218" s="135" t="s">
        <v>4075</v>
      </c>
      <c r="X1218" s="136" t="str">
        <f t="shared" si="61"/>
        <v>11311JMVCD</v>
      </c>
      <c r="Y1218" s="137" t="s">
        <v>6640</v>
      </c>
      <c r="Z1218" s="119" t="s">
        <v>541</v>
      </c>
      <c r="AA1218" s="119" t="s">
        <v>416</v>
      </c>
      <c r="AB1218" s="131" t="s">
        <v>6641</v>
      </c>
      <c r="AC1218" s="119" t="s">
        <v>52</v>
      </c>
      <c r="AD1218" s="119" t="s">
        <v>42</v>
      </c>
      <c r="AE1218" s="119" t="s">
        <v>1229</v>
      </c>
      <c r="AF1218" s="119" t="s">
        <v>78</v>
      </c>
      <c r="AG1218" s="119" t="s">
        <v>79</v>
      </c>
      <c r="AH1218" s="119"/>
      <c r="AI1218" s="119" t="s">
        <v>3920</v>
      </c>
      <c r="AJ1218" s="133" t="s">
        <v>57</v>
      </c>
      <c r="AK1218" s="133" t="s">
        <v>58</v>
      </c>
      <c r="AL1218" s="133"/>
      <c r="AM1218" s="133"/>
      <c r="AN1218" s="133" t="s">
        <v>42</v>
      </c>
      <c r="AO1218" s="133" t="s">
        <v>42</v>
      </c>
      <c r="AP1218" s="133" t="s">
        <v>858</v>
      </c>
      <c r="AQ1218" s="133" t="s">
        <v>126</v>
      </c>
      <c r="AR1218" s="137"/>
      <c r="AS1218" s="137"/>
      <c r="AT1218" s="137"/>
      <c r="AU1218" s="133">
        <v>1003674175</v>
      </c>
      <c r="AV1218" s="133">
        <v>-2329819607</v>
      </c>
      <c r="AW1218" s="133" t="s">
        <v>6642</v>
      </c>
      <c r="AX1218" s="138"/>
      <c r="AY1218" s="138"/>
      <c r="AZ1218" s="138"/>
      <c r="BA1218" s="138"/>
      <c r="BB1218" s="138"/>
      <c r="BC1218" s="300">
        <v>1440084644</v>
      </c>
      <c r="BD1218" s="300" t="s">
        <v>10041</v>
      </c>
      <c r="BE1218" s="138"/>
    </row>
    <row r="1219" spans="1:57" s="140" customFormat="1" ht="12" customHeight="1">
      <c r="A1219" s="119">
        <v>2015</v>
      </c>
      <c r="B1219" s="142" t="s">
        <v>138</v>
      </c>
      <c r="C1219" s="119" t="s">
        <v>6219</v>
      </c>
      <c r="D1219" s="131">
        <v>5700308602</v>
      </c>
      <c r="E1219" s="131" t="str">
        <f t="shared" si="59"/>
        <v>SIM</v>
      </c>
      <c r="F1219" s="131" t="str">
        <f t="shared" si="60"/>
        <v>SIM</v>
      </c>
      <c r="G1219" s="132">
        <v>42122</v>
      </c>
      <c r="H1219" s="119" t="s">
        <v>44</v>
      </c>
      <c r="I1219" s="119" t="s">
        <v>62</v>
      </c>
      <c r="J1219" s="119">
        <v>192</v>
      </c>
      <c r="K1219" s="119">
        <v>432</v>
      </c>
      <c r="L1219" s="119">
        <v>4</v>
      </c>
      <c r="M1219" s="119">
        <v>4</v>
      </c>
      <c r="N1219" s="119">
        <v>32</v>
      </c>
      <c r="O1219" s="119" t="s">
        <v>43</v>
      </c>
      <c r="P1219" s="119" t="s">
        <v>43</v>
      </c>
      <c r="Q1219" s="133" t="s">
        <v>43</v>
      </c>
      <c r="R1219" s="134" t="s">
        <v>18</v>
      </c>
      <c r="S1219" s="134" t="s">
        <v>8851</v>
      </c>
      <c r="T1219" s="134" t="s">
        <v>63</v>
      </c>
      <c r="U1219" s="119">
        <v>19</v>
      </c>
      <c r="V1219" s="134" t="s">
        <v>4671</v>
      </c>
      <c r="W1219" s="135" t="s">
        <v>6392</v>
      </c>
      <c r="X1219" s="136" t="str">
        <f t="shared" si="61"/>
        <v>11135VCVCE</v>
      </c>
      <c r="Y1219" s="137" t="s">
        <v>6393</v>
      </c>
      <c r="Z1219" s="119" t="s">
        <v>444</v>
      </c>
      <c r="AA1219" s="119" t="s">
        <v>2221</v>
      </c>
      <c r="AB1219" s="131" t="s">
        <v>6394</v>
      </c>
      <c r="AC1219" s="119" t="s">
        <v>87</v>
      </c>
      <c r="AD1219" s="119" t="s">
        <v>42</v>
      </c>
      <c r="AE1219" s="119" t="s">
        <v>2223</v>
      </c>
      <c r="AF1219" s="119" t="s">
        <v>89</v>
      </c>
      <c r="AG1219" s="119" t="s">
        <v>90</v>
      </c>
      <c r="AH1219" s="119"/>
      <c r="AI1219" s="119" t="s">
        <v>1030</v>
      </c>
      <c r="AJ1219" s="133" t="s">
        <v>58</v>
      </c>
      <c r="AK1219" s="133" t="s">
        <v>57</v>
      </c>
      <c r="AL1219" s="133"/>
      <c r="AM1219" s="133"/>
      <c r="AN1219" s="133" t="s">
        <v>42</v>
      </c>
      <c r="AO1219" s="133" t="s">
        <v>42</v>
      </c>
      <c r="AP1219" s="133" t="s">
        <v>858</v>
      </c>
      <c r="AQ1219" s="133" t="s">
        <v>126</v>
      </c>
      <c r="AR1219" s="137"/>
      <c r="AS1219" s="137"/>
      <c r="AT1219" s="137"/>
      <c r="AU1219" s="145">
        <v>1003672954</v>
      </c>
      <c r="AV1219" s="133" t="s">
        <v>8287</v>
      </c>
      <c r="AW1219" s="133" t="s">
        <v>8287</v>
      </c>
      <c r="AX1219" s="138" t="s">
        <v>8179</v>
      </c>
      <c r="AY1219" s="138"/>
      <c r="AZ1219" s="138"/>
      <c r="BA1219" s="138"/>
      <c r="BB1219" s="138"/>
      <c r="BC1219" s="300">
        <v>2026063379</v>
      </c>
      <c r="BD1219" s="300" t="s">
        <v>10042</v>
      </c>
      <c r="BE1219" s="138"/>
    </row>
    <row r="1220" spans="1:57" s="140" customFormat="1" ht="12" customHeight="1">
      <c r="A1220" s="119">
        <v>2015</v>
      </c>
      <c r="B1220" s="142" t="s">
        <v>138</v>
      </c>
      <c r="C1220" s="119" t="s">
        <v>6219</v>
      </c>
      <c r="D1220" s="131" t="s">
        <v>6643</v>
      </c>
      <c r="E1220" s="131" t="str">
        <f t="shared" si="59"/>
        <v>SIM</v>
      </c>
      <c r="F1220" s="131" t="str">
        <f t="shared" si="60"/>
        <v>SIM</v>
      </c>
      <c r="G1220" s="132">
        <v>42072</v>
      </c>
      <c r="H1220" s="119" t="s">
        <v>44</v>
      </c>
      <c r="I1220" s="119" t="s">
        <v>62</v>
      </c>
      <c r="J1220" s="119">
        <v>192</v>
      </c>
      <c r="K1220" s="119">
        <v>432</v>
      </c>
      <c r="L1220" s="119">
        <v>4</v>
      </c>
      <c r="M1220" s="119">
        <v>4</v>
      </c>
      <c r="N1220" s="119">
        <v>32</v>
      </c>
      <c r="O1220" s="119" t="s">
        <v>43</v>
      </c>
      <c r="P1220" s="119" t="s">
        <v>43</v>
      </c>
      <c r="Q1220" s="133" t="s">
        <v>43</v>
      </c>
      <c r="R1220" s="134" t="s">
        <v>18</v>
      </c>
      <c r="S1220" s="134" t="s">
        <v>8851</v>
      </c>
      <c r="T1220" s="134" t="s">
        <v>63</v>
      </c>
      <c r="U1220" s="119">
        <v>12</v>
      </c>
      <c r="V1220" s="134" t="s">
        <v>4187</v>
      </c>
      <c r="W1220" s="135" t="s">
        <v>6392</v>
      </c>
      <c r="X1220" s="136" t="str">
        <f t="shared" si="61"/>
        <v>11311JMVCE</v>
      </c>
      <c r="Y1220" s="137" t="s">
        <v>6644</v>
      </c>
      <c r="Z1220" s="119" t="s">
        <v>541</v>
      </c>
      <c r="AA1220" s="119" t="s">
        <v>416</v>
      </c>
      <c r="AB1220" s="131" t="s">
        <v>6645</v>
      </c>
      <c r="AC1220" s="119" t="s">
        <v>52</v>
      </c>
      <c r="AD1220" s="119" t="s">
        <v>42</v>
      </c>
      <c r="AE1220" s="119" t="s">
        <v>1229</v>
      </c>
      <c r="AF1220" s="119" t="s">
        <v>78</v>
      </c>
      <c r="AG1220" s="119" t="s">
        <v>79</v>
      </c>
      <c r="AH1220" s="119"/>
      <c r="AI1220" s="119" t="s">
        <v>3920</v>
      </c>
      <c r="AJ1220" s="133" t="s">
        <v>57</v>
      </c>
      <c r="AK1220" s="133" t="s">
        <v>58</v>
      </c>
      <c r="AL1220" s="133"/>
      <c r="AM1220" s="133"/>
      <c r="AN1220" s="133" t="s">
        <v>42</v>
      </c>
      <c r="AO1220" s="133" t="s">
        <v>42</v>
      </c>
      <c r="AP1220" s="133" t="s">
        <v>858</v>
      </c>
      <c r="AQ1220" s="133" t="s">
        <v>126</v>
      </c>
      <c r="AR1220" s="137"/>
      <c r="AS1220" s="137"/>
      <c r="AT1220" s="137"/>
      <c r="AU1220" s="133">
        <v>1003674221</v>
      </c>
      <c r="AV1220" s="133" t="s">
        <v>8287</v>
      </c>
      <c r="AW1220" s="133" t="s">
        <v>8287</v>
      </c>
      <c r="AX1220" s="138" t="s">
        <v>8179</v>
      </c>
      <c r="AY1220" s="138"/>
      <c r="AZ1220" s="138"/>
      <c r="BA1220" s="138"/>
      <c r="BB1220" s="138"/>
      <c r="BC1220" s="300">
        <v>2026063379</v>
      </c>
      <c r="BD1220" s="300" t="s">
        <v>10043</v>
      </c>
      <c r="BE1220" s="138"/>
    </row>
    <row r="1221" spans="1:57" s="140" customFormat="1" ht="12" customHeight="1">
      <c r="A1221" s="119">
        <v>2015</v>
      </c>
      <c r="B1221" s="142" t="s">
        <v>138</v>
      </c>
      <c r="C1221" s="119" t="s">
        <v>6219</v>
      </c>
      <c r="D1221" s="131">
        <v>5700282787</v>
      </c>
      <c r="E1221" s="131" t="str">
        <f t="shared" si="59"/>
        <v>SIM</v>
      </c>
      <c r="F1221" s="131" t="str">
        <f t="shared" si="60"/>
        <v>SIM</v>
      </c>
      <c r="G1221" s="132">
        <v>42087</v>
      </c>
      <c r="H1221" s="119" t="s">
        <v>8374</v>
      </c>
      <c r="I1221" s="119" t="s">
        <v>62</v>
      </c>
      <c r="J1221" s="119">
        <v>192</v>
      </c>
      <c r="K1221" s="119">
        <v>432</v>
      </c>
      <c r="L1221" s="119">
        <v>4</v>
      </c>
      <c r="M1221" s="119">
        <v>0</v>
      </c>
      <c r="N1221" s="119">
        <v>24</v>
      </c>
      <c r="O1221" s="119" t="s">
        <v>46</v>
      </c>
      <c r="P1221" s="119" t="s">
        <v>46</v>
      </c>
      <c r="Q1221" s="133" t="s">
        <v>43</v>
      </c>
      <c r="R1221" s="134" t="s">
        <v>18</v>
      </c>
      <c r="S1221" s="134" t="s">
        <v>8851</v>
      </c>
      <c r="T1221" s="134" t="s">
        <v>63</v>
      </c>
      <c r="U1221" s="119">
        <v>12</v>
      </c>
      <c r="V1221" s="134" t="s">
        <v>4187</v>
      </c>
      <c r="W1221" s="135" t="s">
        <v>2219</v>
      </c>
      <c r="X1221" s="136" t="str">
        <f t="shared" si="61"/>
        <v>11311JMVCF</v>
      </c>
      <c r="Y1221" s="137" t="s">
        <v>6646</v>
      </c>
      <c r="Z1221" s="119" t="s">
        <v>541</v>
      </c>
      <c r="AA1221" s="119" t="s">
        <v>416</v>
      </c>
      <c r="AB1221" s="131" t="s">
        <v>6647</v>
      </c>
      <c r="AC1221" s="119" t="s">
        <v>52</v>
      </c>
      <c r="AD1221" s="119" t="s">
        <v>42</v>
      </c>
      <c r="AE1221" s="119" t="s">
        <v>1229</v>
      </c>
      <c r="AF1221" s="119" t="s">
        <v>78</v>
      </c>
      <c r="AG1221" s="119" t="s">
        <v>79</v>
      </c>
      <c r="AH1221" s="119"/>
      <c r="AI1221" s="119" t="s">
        <v>3920</v>
      </c>
      <c r="AJ1221" s="133" t="s">
        <v>57</v>
      </c>
      <c r="AK1221" s="133" t="s">
        <v>58</v>
      </c>
      <c r="AL1221" s="133"/>
      <c r="AM1221" s="133"/>
      <c r="AN1221" s="133" t="s">
        <v>42</v>
      </c>
      <c r="AO1221" s="133" t="s">
        <v>42</v>
      </c>
      <c r="AP1221" s="133" t="s">
        <v>858</v>
      </c>
      <c r="AQ1221" s="133" t="s">
        <v>126</v>
      </c>
      <c r="AR1221" s="137"/>
      <c r="AS1221" s="137"/>
      <c r="AT1221" s="137"/>
      <c r="AU1221" s="133">
        <v>1003674329</v>
      </c>
      <c r="AV1221" s="133">
        <v>-2330489944</v>
      </c>
      <c r="AW1221" s="133" t="s">
        <v>6648</v>
      </c>
      <c r="AX1221" s="138"/>
      <c r="AY1221" s="138"/>
      <c r="AZ1221" s="138"/>
      <c r="BA1221" s="138"/>
      <c r="BB1221" s="138"/>
      <c r="BC1221" s="300">
        <v>1440084644</v>
      </c>
      <c r="BD1221" s="300" t="s">
        <v>10044</v>
      </c>
      <c r="BE1221" s="138"/>
    </row>
    <row r="1222" spans="1:57" s="140" customFormat="1" ht="12" customHeight="1">
      <c r="A1222" s="119">
        <v>2015</v>
      </c>
      <c r="B1222" s="142" t="s">
        <v>138</v>
      </c>
      <c r="C1222" s="119" t="s">
        <v>6219</v>
      </c>
      <c r="D1222" s="131">
        <v>5700282792</v>
      </c>
      <c r="E1222" s="131" t="str">
        <f t="shared" si="59"/>
        <v>SIM</v>
      </c>
      <c r="F1222" s="131" t="str">
        <f t="shared" si="60"/>
        <v>SIM</v>
      </c>
      <c r="G1222" s="132">
        <v>42184</v>
      </c>
      <c r="H1222" s="119" t="s">
        <v>8374</v>
      </c>
      <c r="I1222" s="119" t="s">
        <v>62</v>
      </c>
      <c r="J1222" s="119">
        <v>192</v>
      </c>
      <c r="K1222" s="119">
        <v>432</v>
      </c>
      <c r="L1222" s="119">
        <v>4</v>
      </c>
      <c r="M1222" s="119">
        <v>0</v>
      </c>
      <c r="N1222" s="119">
        <v>24</v>
      </c>
      <c r="O1222" s="119" t="s">
        <v>46</v>
      </c>
      <c r="P1222" s="119" t="s">
        <v>46</v>
      </c>
      <c r="Q1222" s="133" t="s">
        <v>43</v>
      </c>
      <c r="R1222" s="134" t="s">
        <v>18</v>
      </c>
      <c r="S1222" s="134" t="s">
        <v>8851</v>
      </c>
      <c r="T1222" s="134" t="s">
        <v>63</v>
      </c>
      <c r="U1222" s="119">
        <v>12</v>
      </c>
      <c r="V1222" s="134" t="s">
        <v>4187</v>
      </c>
      <c r="W1222" s="135" t="s">
        <v>6649</v>
      </c>
      <c r="X1222" s="136" t="str">
        <f t="shared" si="61"/>
        <v>11311JMVCG</v>
      </c>
      <c r="Y1222" s="137" t="s">
        <v>6650</v>
      </c>
      <c r="Z1222" s="119" t="s">
        <v>541</v>
      </c>
      <c r="AA1222" s="119" t="s">
        <v>416</v>
      </c>
      <c r="AB1222" s="131" t="s">
        <v>6651</v>
      </c>
      <c r="AC1222" s="119" t="s">
        <v>52</v>
      </c>
      <c r="AD1222" s="119" t="s">
        <v>42</v>
      </c>
      <c r="AE1222" s="119" t="s">
        <v>1229</v>
      </c>
      <c r="AF1222" s="119" t="s">
        <v>78</v>
      </c>
      <c r="AG1222" s="119" t="s">
        <v>79</v>
      </c>
      <c r="AH1222" s="119"/>
      <c r="AI1222" s="119" t="s">
        <v>3920</v>
      </c>
      <c r="AJ1222" s="133" t="s">
        <v>57</v>
      </c>
      <c r="AK1222" s="133" t="s">
        <v>58</v>
      </c>
      <c r="AL1222" s="133"/>
      <c r="AM1222" s="133"/>
      <c r="AN1222" s="133" t="s">
        <v>42</v>
      </c>
      <c r="AO1222" s="133" t="s">
        <v>42</v>
      </c>
      <c r="AP1222" s="133" t="s">
        <v>858</v>
      </c>
      <c r="AQ1222" s="133" t="s">
        <v>126</v>
      </c>
      <c r="AR1222" s="137"/>
      <c r="AS1222" s="137"/>
      <c r="AT1222" s="137"/>
      <c r="AU1222" s="133">
        <v>1003674418</v>
      </c>
      <c r="AV1222" s="133">
        <v>-2331743461</v>
      </c>
      <c r="AW1222" s="133" t="s">
        <v>6652</v>
      </c>
      <c r="AX1222" s="138"/>
      <c r="AY1222" s="138"/>
      <c r="AZ1222" s="138"/>
      <c r="BA1222" s="138"/>
      <c r="BB1222" s="138"/>
      <c r="BC1222" s="300">
        <v>1440084644</v>
      </c>
      <c r="BD1222" s="300" t="s">
        <v>10045</v>
      </c>
      <c r="BE1222" s="138"/>
    </row>
    <row r="1223" spans="1:57" s="140" customFormat="1" ht="12" customHeight="1">
      <c r="A1223" s="119">
        <v>2015</v>
      </c>
      <c r="B1223" s="142" t="s">
        <v>138</v>
      </c>
      <c r="C1223" s="119" t="s">
        <v>6219</v>
      </c>
      <c r="D1223" s="131">
        <v>5700325317</v>
      </c>
      <c r="E1223" s="131" t="str">
        <f t="shared" si="59"/>
        <v>SIM</v>
      </c>
      <c r="F1223" s="131" t="str">
        <f t="shared" si="60"/>
        <v>SIM</v>
      </c>
      <c r="G1223" s="132">
        <v>42135</v>
      </c>
      <c r="H1223" s="119" t="s">
        <v>44</v>
      </c>
      <c r="I1223" s="119" t="s">
        <v>62</v>
      </c>
      <c r="J1223" s="119">
        <v>192</v>
      </c>
      <c r="K1223" s="119">
        <v>432</v>
      </c>
      <c r="L1223" s="119">
        <v>4</v>
      </c>
      <c r="M1223" s="119">
        <v>4</v>
      </c>
      <c r="N1223" s="119">
        <v>32</v>
      </c>
      <c r="O1223" s="119" t="s">
        <v>43</v>
      </c>
      <c r="P1223" s="119" t="s">
        <v>43</v>
      </c>
      <c r="Q1223" s="133" t="s">
        <v>43</v>
      </c>
      <c r="R1223" s="134" t="s">
        <v>18</v>
      </c>
      <c r="S1223" s="134" t="s">
        <v>8851</v>
      </c>
      <c r="T1223" s="134" t="s">
        <v>63</v>
      </c>
      <c r="U1223" s="119">
        <v>12</v>
      </c>
      <c r="V1223" s="134" t="s">
        <v>4187</v>
      </c>
      <c r="W1223" s="135" t="s">
        <v>6653</v>
      </c>
      <c r="X1223" s="136" t="str">
        <f t="shared" si="61"/>
        <v>11311JMVCH</v>
      </c>
      <c r="Y1223" s="137" t="s">
        <v>6654</v>
      </c>
      <c r="Z1223" s="119" t="s">
        <v>541</v>
      </c>
      <c r="AA1223" s="119" t="s">
        <v>416</v>
      </c>
      <c r="AB1223" s="131" t="s">
        <v>6655</v>
      </c>
      <c r="AC1223" s="119" t="s">
        <v>52</v>
      </c>
      <c r="AD1223" s="119" t="s">
        <v>42</v>
      </c>
      <c r="AE1223" s="119" t="s">
        <v>1229</v>
      </c>
      <c r="AF1223" s="119" t="s">
        <v>78</v>
      </c>
      <c r="AG1223" s="119" t="s">
        <v>79</v>
      </c>
      <c r="AH1223" s="119"/>
      <c r="AI1223" s="119" t="s">
        <v>3920</v>
      </c>
      <c r="AJ1223" s="133" t="s">
        <v>57</v>
      </c>
      <c r="AK1223" s="133" t="s">
        <v>58</v>
      </c>
      <c r="AL1223" s="133"/>
      <c r="AM1223" s="133"/>
      <c r="AN1223" s="133" t="s">
        <v>42</v>
      </c>
      <c r="AO1223" s="133" t="s">
        <v>42</v>
      </c>
      <c r="AP1223" s="133" t="s">
        <v>858</v>
      </c>
      <c r="AQ1223" s="133" t="s">
        <v>126</v>
      </c>
      <c r="AR1223" s="137"/>
      <c r="AS1223" s="137"/>
      <c r="AT1223" s="137"/>
      <c r="AU1223" s="133">
        <v>1003674469</v>
      </c>
      <c r="AV1223" s="133" t="s">
        <v>8287</v>
      </c>
      <c r="AW1223" s="133" t="s">
        <v>8287</v>
      </c>
      <c r="AX1223" s="138" t="s">
        <v>8179</v>
      </c>
      <c r="AY1223" s="138"/>
      <c r="AZ1223" s="138"/>
      <c r="BA1223" s="138"/>
      <c r="BB1223" s="138"/>
      <c r="BC1223" s="300">
        <v>2026063379</v>
      </c>
      <c r="BD1223" s="300" t="s">
        <v>10046</v>
      </c>
      <c r="BE1223" s="138"/>
    </row>
    <row r="1224" spans="1:57" s="140" customFormat="1" ht="12" customHeight="1">
      <c r="A1224" s="119">
        <v>2015</v>
      </c>
      <c r="B1224" s="142" t="s">
        <v>138</v>
      </c>
      <c r="C1224" s="119" t="s">
        <v>6219</v>
      </c>
      <c r="D1224" s="131">
        <v>5700282842</v>
      </c>
      <c r="E1224" s="131" t="str">
        <f t="shared" si="59"/>
        <v>SIM</v>
      </c>
      <c r="F1224" s="131" t="str">
        <f t="shared" si="60"/>
        <v>SIM</v>
      </c>
      <c r="G1224" s="132">
        <v>42207</v>
      </c>
      <c r="H1224" s="119" t="s">
        <v>8374</v>
      </c>
      <c r="I1224" s="119" t="s">
        <v>62</v>
      </c>
      <c r="J1224" s="119">
        <v>192</v>
      </c>
      <c r="K1224" s="119">
        <v>432</v>
      </c>
      <c r="L1224" s="119">
        <v>4</v>
      </c>
      <c r="M1224" s="119">
        <v>0</v>
      </c>
      <c r="N1224" s="119">
        <v>24</v>
      </c>
      <c r="O1224" s="119" t="s">
        <v>46</v>
      </c>
      <c r="P1224" s="119" t="s">
        <v>46</v>
      </c>
      <c r="Q1224" s="133" t="s">
        <v>43</v>
      </c>
      <c r="R1224" s="134" t="s">
        <v>18</v>
      </c>
      <c r="S1224" s="134" t="s">
        <v>8851</v>
      </c>
      <c r="T1224" s="134" t="s">
        <v>63</v>
      </c>
      <c r="U1224" s="119">
        <v>12</v>
      </c>
      <c r="V1224" s="134" t="s">
        <v>4187</v>
      </c>
      <c r="W1224" s="135" t="s">
        <v>6656</v>
      </c>
      <c r="X1224" s="136" t="str">
        <f t="shared" si="61"/>
        <v>11311JMVCK</v>
      </c>
      <c r="Y1224" s="137" t="s">
        <v>6657</v>
      </c>
      <c r="Z1224" s="119" t="s">
        <v>541</v>
      </c>
      <c r="AA1224" s="119" t="s">
        <v>416</v>
      </c>
      <c r="AB1224" s="131" t="s">
        <v>6658</v>
      </c>
      <c r="AC1224" s="119" t="s">
        <v>52</v>
      </c>
      <c r="AD1224" s="119" t="s">
        <v>42</v>
      </c>
      <c r="AE1224" s="119" t="s">
        <v>1229</v>
      </c>
      <c r="AF1224" s="119" t="s">
        <v>78</v>
      </c>
      <c r="AG1224" s="119" t="s">
        <v>79</v>
      </c>
      <c r="AH1224" s="119"/>
      <c r="AI1224" s="119" t="s">
        <v>3920</v>
      </c>
      <c r="AJ1224" s="133" t="s">
        <v>57</v>
      </c>
      <c r="AK1224" s="133" t="s">
        <v>58</v>
      </c>
      <c r="AL1224" s="133"/>
      <c r="AM1224" s="133"/>
      <c r="AN1224" s="133" t="s">
        <v>42</v>
      </c>
      <c r="AO1224" s="133" t="s">
        <v>42</v>
      </c>
      <c r="AP1224" s="133" t="s">
        <v>858</v>
      </c>
      <c r="AQ1224" s="133" t="s">
        <v>126</v>
      </c>
      <c r="AR1224" s="137"/>
      <c r="AS1224" s="137"/>
      <c r="AT1224" s="137"/>
      <c r="AU1224" s="133">
        <v>1003674493</v>
      </c>
      <c r="AV1224" s="133" t="s">
        <v>6659</v>
      </c>
      <c r="AW1224" s="133">
        <v>45966732</v>
      </c>
      <c r="AX1224" s="138"/>
      <c r="AY1224" s="138"/>
      <c r="AZ1224" s="138"/>
      <c r="BA1224" s="138"/>
      <c r="BB1224" s="138"/>
      <c r="BC1224" s="300">
        <v>1440084644</v>
      </c>
      <c r="BD1224" s="300" t="s">
        <v>10047</v>
      </c>
      <c r="BE1224" s="138"/>
    </row>
    <row r="1225" spans="1:57" s="140" customFormat="1" ht="12" customHeight="1">
      <c r="A1225" s="119">
        <v>2015</v>
      </c>
      <c r="B1225" s="142" t="s">
        <v>138</v>
      </c>
      <c r="C1225" s="119" t="s">
        <v>6219</v>
      </c>
      <c r="D1225" s="131">
        <v>5700324129</v>
      </c>
      <c r="E1225" s="131" t="str">
        <f t="shared" si="59"/>
        <v>SIM</v>
      </c>
      <c r="F1225" s="131" t="str">
        <f t="shared" si="60"/>
        <v>SIM</v>
      </c>
      <c r="G1225" s="132">
        <v>42081</v>
      </c>
      <c r="H1225" s="119" t="s">
        <v>44</v>
      </c>
      <c r="I1225" s="119" t="s">
        <v>62</v>
      </c>
      <c r="J1225" s="119">
        <v>192</v>
      </c>
      <c r="K1225" s="119">
        <v>432</v>
      </c>
      <c r="L1225" s="119">
        <v>4</v>
      </c>
      <c r="M1225" s="119">
        <v>4</v>
      </c>
      <c r="N1225" s="119">
        <v>32</v>
      </c>
      <c r="O1225" s="119" t="s">
        <v>43</v>
      </c>
      <c r="P1225" s="119" t="s">
        <v>43</v>
      </c>
      <c r="Q1225" s="133" t="s">
        <v>43</v>
      </c>
      <c r="R1225" s="134" t="s">
        <v>18</v>
      </c>
      <c r="S1225" s="134" t="s">
        <v>8851</v>
      </c>
      <c r="T1225" s="134" t="s">
        <v>63</v>
      </c>
      <c r="U1225" s="119">
        <v>12</v>
      </c>
      <c r="V1225" s="134" t="s">
        <v>4187</v>
      </c>
      <c r="W1225" s="135" t="s">
        <v>6660</v>
      </c>
      <c r="X1225" s="136" t="str">
        <f t="shared" si="61"/>
        <v>11311JMVCL</v>
      </c>
      <c r="Y1225" s="137" t="s">
        <v>6661</v>
      </c>
      <c r="Z1225" s="119" t="s">
        <v>541</v>
      </c>
      <c r="AA1225" s="119" t="s">
        <v>416</v>
      </c>
      <c r="AB1225" s="131" t="s">
        <v>6662</v>
      </c>
      <c r="AC1225" s="119" t="s">
        <v>52</v>
      </c>
      <c r="AD1225" s="119" t="s">
        <v>42</v>
      </c>
      <c r="AE1225" s="119" t="s">
        <v>543</v>
      </c>
      <c r="AF1225" s="119" t="s">
        <v>78</v>
      </c>
      <c r="AG1225" s="119" t="s">
        <v>79</v>
      </c>
      <c r="AH1225" s="119"/>
      <c r="AI1225" s="119" t="s">
        <v>3920</v>
      </c>
      <c r="AJ1225" s="133" t="s">
        <v>57</v>
      </c>
      <c r="AK1225" s="133" t="s">
        <v>58</v>
      </c>
      <c r="AL1225" s="133"/>
      <c r="AM1225" s="133"/>
      <c r="AN1225" s="133" t="s">
        <v>42</v>
      </c>
      <c r="AO1225" s="133" t="s">
        <v>42</v>
      </c>
      <c r="AP1225" s="133" t="s">
        <v>858</v>
      </c>
      <c r="AQ1225" s="133" t="s">
        <v>126</v>
      </c>
      <c r="AR1225" s="137"/>
      <c r="AS1225" s="137"/>
      <c r="AT1225" s="137"/>
      <c r="AU1225" s="133">
        <v>1003674531</v>
      </c>
      <c r="AV1225" s="133" t="s">
        <v>8287</v>
      </c>
      <c r="AW1225" s="133" t="s">
        <v>8287</v>
      </c>
      <c r="AX1225" s="138" t="s">
        <v>8179</v>
      </c>
      <c r="AY1225" s="138"/>
      <c r="AZ1225" s="138"/>
      <c r="BA1225" s="138"/>
      <c r="BB1225" s="138"/>
      <c r="BC1225" s="300">
        <v>2026063379</v>
      </c>
      <c r="BD1225" s="300" t="s">
        <v>10048</v>
      </c>
      <c r="BE1225" s="138"/>
    </row>
    <row r="1226" spans="1:57" s="140" customFormat="1" ht="12" customHeight="1">
      <c r="A1226" s="119">
        <v>2015</v>
      </c>
      <c r="B1226" s="142" t="s">
        <v>138</v>
      </c>
      <c r="C1226" s="119" t="s">
        <v>6219</v>
      </c>
      <c r="D1226" s="131">
        <v>5700320090</v>
      </c>
      <c r="E1226" s="131" t="str">
        <f t="shared" si="59"/>
        <v>SIM</v>
      </c>
      <c r="F1226" s="131" t="str">
        <f t="shared" si="60"/>
        <v>SIM</v>
      </c>
      <c r="G1226" s="132">
        <v>42177</v>
      </c>
      <c r="H1226" s="119" t="s">
        <v>8374</v>
      </c>
      <c r="I1226" s="119" t="s">
        <v>62</v>
      </c>
      <c r="J1226" s="119">
        <v>192</v>
      </c>
      <c r="K1226" s="119">
        <v>432</v>
      </c>
      <c r="L1226" s="119">
        <v>4</v>
      </c>
      <c r="M1226" s="119">
        <v>4</v>
      </c>
      <c r="N1226" s="119">
        <v>24</v>
      </c>
      <c r="O1226" s="119" t="s">
        <v>43</v>
      </c>
      <c r="P1226" s="119" t="s">
        <v>43</v>
      </c>
      <c r="Q1226" s="133" t="s">
        <v>43</v>
      </c>
      <c r="R1226" s="134" t="s">
        <v>18</v>
      </c>
      <c r="S1226" s="134" t="s">
        <v>8851</v>
      </c>
      <c r="T1226" s="134" t="s">
        <v>63</v>
      </c>
      <c r="U1226" s="119">
        <v>12</v>
      </c>
      <c r="V1226" s="134">
        <v>11467</v>
      </c>
      <c r="W1226" s="135" t="s">
        <v>6113</v>
      </c>
      <c r="X1226" s="136" t="str">
        <f t="shared" si="61"/>
        <v>11467LMVIF</v>
      </c>
      <c r="Y1226" s="137" t="s">
        <v>6737</v>
      </c>
      <c r="Z1226" s="119" t="s">
        <v>1582</v>
      </c>
      <c r="AA1226" s="119" t="s">
        <v>1583</v>
      </c>
      <c r="AB1226" s="131" t="s">
        <v>6738</v>
      </c>
      <c r="AC1226" s="119" t="s">
        <v>52</v>
      </c>
      <c r="AD1226" s="119" t="s">
        <v>42</v>
      </c>
      <c r="AE1226" s="119" t="s">
        <v>1585</v>
      </c>
      <c r="AF1226" s="119" t="s">
        <v>78</v>
      </c>
      <c r="AG1226" s="119" t="s">
        <v>79</v>
      </c>
      <c r="AH1226" s="119"/>
      <c r="AI1226" s="138" t="s">
        <v>3920</v>
      </c>
      <c r="AJ1226" s="133" t="s">
        <v>57</v>
      </c>
      <c r="AK1226" s="133" t="s">
        <v>58</v>
      </c>
      <c r="AL1226" s="133"/>
      <c r="AM1226" s="133"/>
      <c r="AN1226" s="133" t="s">
        <v>42</v>
      </c>
      <c r="AO1226" s="133" t="s">
        <v>42</v>
      </c>
      <c r="AP1226" s="133" t="s">
        <v>70</v>
      </c>
      <c r="AQ1226" s="133" t="s">
        <v>126</v>
      </c>
      <c r="AR1226" s="137"/>
      <c r="AS1226" s="137"/>
      <c r="AT1226" s="137"/>
      <c r="AU1226" s="145">
        <v>1003671710</v>
      </c>
      <c r="AV1226" s="133" t="s">
        <v>6739</v>
      </c>
      <c r="AW1226" s="133">
        <v>-45407844</v>
      </c>
      <c r="AX1226" s="138"/>
      <c r="AY1226" s="138"/>
      <c r="AZ1226" s="138"/>
      <c r="BA1226" s="138"/>
      <c r="BB1226" s="138"/>
      <c r="BC1226" s="300">
        <v>1440084644</v>
      </c>
      <c r="BD1226" s="300" t="s">
        <v>10049</v>
      </c>
      <c r="BE1226" s="138"/>
    </row>
    <row r="1227" spans="1:57" s="140" customFormat="1" ht="12" customHeight="1">
      <c r="A1227" s="119">
        <v>2015</v>
      </c>
      <c r="B1227" s="142" t="s">
        <v>138</v>
      </c>
      <c r="C1227" s="119" t="s">
        <v>6219</v>
      </c>
      <c r="D1227" s="131">
        <v>5700320080</v>
      </c>
      <c r="E1227" s="131" t="str">
        <f t="shared" si="59"/>
        <v>SIM</v>
      </c>
      <c r="F1227" s="131" t="str">
        <f t="shared" si="60"/>
        <v>SIM</v>
      </c>
      <c r="G1227" s="132">
        <v>42171</v>
      </c>
      <c r="H1227" s="119" t="s">
        <v>8374</v>
      </c>
      <c r="I1227" s="119" t="s">
        <v>62</v>
      </c>
      <c r="J1227" s="119">
        <v>192</v>
      </c>
      <c r="K1227" s="119">
        <v>432</v>
      </c>
      <c r="L1227" s="119">
        <v>4</v>
      </c>
      <c r="M1227" s="119">
        <v>4</v>
      </c>
      <c r="N1227" s="119">
        <v>24</v>
      </c>
      <c r="O1227" s="119" t="s">
        <v>43</v>
      </c>
      <c r="P1227" s="119" t="s">
        <v>43</v>
      </c>
      <c r="Q1227" s="133" t="s">
        <v>43</v>
      </c>
      <c r="R1227" s="134" t="s">
        <v>18</v>
      </c>
      <c r="S1227" s="134" t="s">
        <v>8851</v>
      </c>
      <c r="T1227" s="134" t="s">
        <v>63</v>
      </c>
      <c r="U1227" s="119">
        <v>12</v>
      </c>
      <c r="V1227" s="134">
        <v>11467</v>
      </c>
      <c r="W1227" s="135" t="s">
        <v>6740</v>
      </c>
      <c r="X1227" s="136" t="str">
        <f t="shared" si="61"/>
        <v>11467LMVIK</v>
      </c>
      <c r="Y1227" s="137" t="s">
        <v>6741</v>
      </c>
      <c r="Z1227" s="119" t="s">
        <v>1582</v>
      </c>
      <c r="AA1227" s="119" t="s">
        <v>1583</v>
      </c>
      <c r="AB1227" s="131" t="s">
        <v>6742</v>
      </c>
      <c r="AC1227" s="119" t="s">
        <v>52</v>
      </c>
      <c r="AD1227" s="119" t="s">
        <v>42</v>
      </c>
      <c r="AE1227" s="119" t="s">
        <v>1585</v>
      </c>
      <c r="AF1227" s="119" t="s">
        <v>78</v>
      </c>
      <c r="AG1227" s="119" t="s">
        <v>79</v>
      </c>
      <c r="AH1227" s="119"/>
      <c r="AI1227" s="138" t="s">
        <v>3920</v>
      </c>
      <c r="AJ1227" s="133" t="s">
        <v>57</v>
      </c>
      <c r="AK1227" s="133" t="s">
        <v>58</v>
      </c>
      <c r="AL1227" s="133"/>
      <c r="AM1227" s="133"/>
      <c r="AN1227" s="133" t="s">
        <v>42</v>
      </c>
      <c r="AO1227" s="133" t="s">
        <v>42</v>
      </c>
      <c r="AP1227" s="133" t="s">
        <v>858</v>
      </c>
      <c r="AQ1227" s="133" t="s">
        <v>126</v>
      </c>
      <c r="AR1227" s="137"/>
      <c r="AS1227" s="137"/>
      <c r="AT1227" s="137"/>
      <c r="AU1227" s="145">
        <v>1003670650</v>
      </c>
      <c r="AV1227" s="133" t="s">
        <v>6743</v>
      </c>
      <c r="AW1227" s="133">
        <v>-45409354</v>
      </c>
      <c r="AX1227" s="138"/>
      <c r="AY1227" s="138"/>
      <c r="AZ1227" s="138"/>
      <c r="BA1227" s="138"/>
      <c r="BB1227" s="138"/>
      <c r="BC1227" s="300">
        <v>1440084644</v>
      </c>
      <c r="BD1227" s="300" t="s">
        <v>10050</v>
      </c>
      <c r="BE1227" s="138"/>
    </row>
    <row r="1228" spans="1:57" s="140" customFormat="1" ht="12" customHeight="1">
      <c r="A1228" s="119">
        <v>2015</v>
      </c>
      <c r="B1228" s="142" t="s">
        <v>138</v>
      </c>
      <c r="C1228" s="119" t="s">
        <v>6219</v>
      </c>
      <c r="D1228" s="131">
        <v>5700320085</v>
      </c>
      <c r="E1228" s="131" t="str">
        <f t="shared" si="59"/>
        <v>SIM</v>
      </c>
      <c r="F1228" s="131" t="str">
        <f t="shared" si="60"/>
        <v>SIM</v>
      </c>
      <c r="G1228" s="132">
        <v>42157</v>
      </c>
      <c r="H1228" s="119" t="s">
        <v>8374</v>
      </c>
      <c r="I1228" s="119" t="s">
        <v>62</v>
      </c>
      <c r="J1228" s="119">
        <v>192</v>
      </c>
      <c r="K1228" s="119">
        <v>432</v>
      </c>
      <c r="L1228" s="119">
        <v>4</v>
      </c>
      <c r="M1228" s="119">
        <v>4</v>
      </c>
      <c r="N1228" s="119">
        <v>24</v>
      </c>
      <c r="O1228" s="119" t="s">
        <v>43</v>
      </c>
      <c r="P1228" s="119" t="s">
        <v>43</v>
      </c>
      <c r="Q1228" s="133" t="s">
        <v>43</v>
      </c>
      <c r="R1228" s="134" t="s">
        <v>18</v>
      </c>
      <c r="S1228" s="134" t="s">
        <v>8851</v>
      </c>
      <c r="T1228" s="134" t="s">
        <v>63</v>
      </c>
      <c r="U1228" s="119">
        <v>12</v>
      </c>
      <c r="V1228" s="134">
        <v>11467</v>
      </c>
      <c r="W1228" s="135" t="s">
        <v>6744</v>
      </c>
      <c r="X1228" s="136" t="str">
        <f t="shared" si="61"/>
        <v>11467LMVIL</v>
      </c>
      <c r="Y1228" s="137" t="s">
        <v>6745</v>
      </c>
      <c r="Z1228" s="119" t="s">
        <v>1582</v>
      </c>
      <c r="AA1228" s="119" t="s">
        <v>1583</v>
      </c>
      <c r="AB1228" s="131" t="s">
        <v>6746</v>
      </c>
      <c r="AC1228" s="119" t="s">
        <v>52</v>
      </c>
      <c r="AD1228" s="119" t="s">
        <v>42</v>
      </c>
      <c r="AE1228" s="119" t="s">
        <v>1585</v>
      </c>
      <c r="AF1228" s="119" t="s">
        <v>78</v>
      </c>
      <c r="AG1228" s="119" t="s">
        <v>79</v>
      </c>
      <c r="AH1228" s="119"/>
      <c r="AI1228" s="138" t="s">
        <v>3920</v>
      </c>
      <c r="AJ1228" s="133" t="s">
        <v>57</v>
      </c>
      <c r="AK1228" s="133" t="s">
        <v>58</v>
      </c>
      <c r="AL1228" s="133"/>
      <c r="AM1228" s="133"/>
      <c r="AN1228" s="133" t="s">
        <v>42</v>
      </c>
      <c r="AO1228" s="133" t="s">
        <v>42</v>
      </c>
      <c r="AP1228" s="133" t="s">
        <v>858</v>
      </c>
      <c r="AQ1228" s="133" t="s">
        <v>126</v>
      </c>
      <c r="AR1228" s="137"/>
      <c r="AS1228" s="137"/>
      <c r="AT1228" s="137"/>
      <c r="AU1228" s="145">
        <v>1003670862</v>
      </c>
      <c r="AV1228" s="133" t="s">
        <v>6747</v>
      </c>
      <c r="AW1228" s="133">
        <v>-45367729</v>
      </c>
      <c r="AX1228" s="138"/>
      <c r="AY1228" s="138"/>
      <c r="AZ1228" s="138"/>
      <c r="BA1228" s="138"/>
      <c r="BB1228" s="138"/>
      <c r="BC1228" s="300">
        <v>1440084644</v>
      </c>
      <c r="BD1228" s="300" t="s">
        <v>10051</v>
      </c>
      <c r="BE1228" s="138"/>
    </row>
    <row r="1229" spans="1:57" s="140" customFormat="1" ht="12" customHeight="1">
      <c r="A1229" s="119">
        <v>2015</v>
      </c>
      <c r="B1229" s="142" t="s">
        <v>138</v>
      </c>
      <c r="C1229" s="119" t="s">
        <v>6219</v>
      </c>
      <c r="D1229" s="131">
        <v>5700285568</v>
      </c>
      <c r="E1229" s="131" t="str">
        <f t="shared" si="59"/>
        <v>SIM</v>
      </c>
      <c r="F1229" s="131" t="str">
        <f t="shared" si="60"/>
        <v>SIM</v>
      </c>
      <c r="G1229" s="132">
        <v>42282</v>
      </c>
      <c r="H1229" s="119" t="s">
        <v>87</v>
      </c>
      <c r="I1229" s="119" t="s">
        <v>45</v>
      </c>
      <c r="J1229" s="119">
        <v>192</v>
      </c>
      <c r="K1229" s="119">
        <v>448</v>
      </c>
      <c r="L1229" s="119">
        <v>8</v>
      </c>
      <c r="M1229" s="119">
        <v>8</v>
      </c>
      <c r="N1229" s="119">
        <v>16</v>
      </c>
      <c r="O1229" s="119" t="s">
        <v>43</v>
      </c>
      <c r="P1229" s="119" t="s">
        <v>43</v>
      </c>
      <c r="Q1229" s="133" t="s">
        <v>43</v>
      </c>
      <c r="R1229" s="134" t="s">
        <v>18</v>
      </c>
      <c r="S1229" s="134" t="s">
        <v>8851</v>
      </c>
      <c r="T1229" s="134" t="s">
        <v>63</v>
      </c>
      <c r="U1229" s="119">
        <v>12</v>
      </c>
      <c r="V1229" s="134" t="s">
        <v>4339</v>
      </c>
      <c r="W1229" s="135" t="s">
        <v>6859</v>
      </c>
      <c r="X1229" s="136" t="str">
        <f t="shared" si="61"/>
        <v>11563RHVRW</v>
      </c>
      <c r="Y1229" s="137" t="s">
        <v>6860</v>
      </c>
      <c r="Z1229" s="119" t="s">
        <v>656</v>
      </c>
      <c r="AA1229" s="119" t="s">
        <v>669</v>
      </c>
      <c r="AB1229" s="131" t="s">
        <v>6861</v>
      </c>
      <c r="AC1229" s="119" t="s">
        <v>52</v>
      </c>
      <c r="AD1229" s="119" t="s">
        <v>42</v>
      </c>
      <c r="AE1229" s="119" t="s">
        <v>78</v>
      </c>
      <c r="AF1229" s="119" t="s">
        <v>78</v>
      </c>
      <c r="AG1229" s="119" t="s">
        <v>79</v>
      </c>
      <c r="AH1229" s="119"/>
      <c r="AI1229" s="119" t="s">
        <v>3920</v>
      </c>
      <c r="AJ1229" s="133" t="s">
        <v>57</v>
      </c>
      <c r="AK1229" s="133" t="s">
        <v>58</v>
      </c>
      <c r="AL1229" s="133"/>
      <c r="AM1229" s="133"/>
      <c r="AN1229" s="133" t="s">
        <v>42</v>
      </c>
      <c r="AO1229" s="133" t="s">
        <v>42</v>
      </c>
      <c r="AP1229" s="133" t="s">
        <v>81</v>
      </c>
      <c r="AQ1229" s="133" t="s">
        <v>71</v>
      </c>
      <c r="AR1229" s="137"/>
      <c r="AS1229" s="137"/>
      <c r="AT1229" s="137"/>
      <c r="AU1229" s="145">
        <v>1003673888</v>
      </c>
      <c r="AV1229" s="133" t="s">
        <v>6862</v>
      </c>
      <c r="AW1229" s="133" t="s">
        <v>6863</v>
      </c>
      <c r="AX1229" s="138"/>
      <c r="AY1229" s="138"/>
      <c r="AZ1229" s="138"/>
      <c r="BA1229" s="138"/>
      <c r="BB1229" s="138"/>
      <c r="BC1229" s="300">
        <v>1892063257</v>
      </c>
      <c r="BD1229" s="300" t="s">
        <v>10052</v>
      </c>
      <c r="BE1229" s="138"/>
    </row>
    <row r="1230" spans="1:57" s="140" customFormat="1" ht="12" customHeight="1">
      <c r="A1230" s="119">
        <v>2015</v>
      </c>
      <c r="B1230" s="142" t="s">
        <v>138</v>
      </c>
      <c r="C1230" s="119" t="s">
        <v>6219</v>
      </c>
      <c r="D1230" s="131">
        <v>5700282702</v>
      </c>
      <c r="E1230" s="131" t="str">
        <f t="shared" si="59"/>
        <v>SIM</v>
      </c>
      <c r="F1230" s="131" t="str">
        <f t="shared" si="60"/>
        <v>SIM</v>
      </c>
      <c r="G1230" s="132">
        <v>42060</v>
      </c>
      <c r="H1230" s="119" t="s">
        <v>8374</v>
      </c>
      <c r="I1230" s="119" t="s">
        <v>62</v>
      </c>
      <c r="J1230" s="119">
        <v>192</v>
      </c>
      <c r="K1230" s="119">
        <v>432</v>
      </c>
      <c r="L1230" s="119">
        <v>4</v>
      </c>
      <c r="M1230" s="119">
        <v>0</v>
      </c>
      <c r="N1230" s="119">
        <v>24</v>
      </c>
      <c r="O1230" s="119" t="s">
        <v>46</v>
      </c>
      <c r="P1230" s="119" t="s">
        <v>46</v>
      </c>
      <c r="Q1230" s="133" t="s">
        <v>43</v>
      </c>
      <c r="R1230" s="134" t="s">
        <v>18</v>
      </c>
      <c r="S1230" s="134" t="s">
        <v>8851</v>
      </c>
      <c r="T1230" s="134" t="s">
        <v>63</v>
      </c>
      <c r="U1230" s="119">
        <v>12</v>
      </c>
      <c r="V1230" s="134" t="s">
        <v>4339</v>
      </c>
      <c r="W1230" s="103" t="s">
        <v>6864</v>
      </c>
      <c r="X1230" s="136" t="str">
        <f t="shared" si="61"/>
        <v>11563RHVUO</v>
      </c>
      <c r="Y1230" s="137" t="s">
        <v>6865</v>
      </c>
      <c r="Z1230" s="119" t="s">
        <v>656</v>
      </c>
      <c r="AA1230" s="119" t="s">
        <v>669</v>
      </c>
      <c r="AB1230" s="131" t="s">
        <v>6866</v>
      </c>
      <c r="AC1230" s="119" t="s">
        <v>52</v>
      </c>
      <c r="AD1230" s="119" t="s">
        <v>42</v>
      </c>
      <c r="AE1230" s="119" t="s">
        <v>671</v>
      </c>
      <c r="AF1230" s="119" t="s">
        <v>78</v>
      </c>
      <c r="AG1230" s="119" t="s">
        <v>79</v>
      </c>
      <c r="AH1230" s="119"/>
      <c r="AI1230" s="138" t="s">
        <v>3920</v>
      </c>
      <c r="AJ1230" s="133" t="s">
        <v>57</v>
      </c>
      <c r="AK1230" s="133" t="s">
        <v>58</v>
      </c>
      <c r="AL1230" s="133"/>
      <c r="AM1230" s="133"/>
      <c r="AN1230" s="133" t="s">
        <v>42</v>
      </c>
      <c r="AO1230" s="133" t="s">
        <v>42</v>
      </c>
      <c r="AP1230" s="133">
        <v>1540</v>
      </c>
      <c r="AQ1230" s="133" t="s">
        <v>71</v>
      </c>
      <c r="AR1230" s="137"/>
      <c r="AS1230" s="137"/>
      <c r="AT1230" s="137"/>
      <c r="AU1230" s="157">
        <v>1003673934</v>
      </c>
      <c r="AV1230" s="133">
        <v>-2313474925</v>
      </c>
      <c r="AW1230" s="133" t="s">
        <v>6867</v>
      </c>
      <c r="AX1230" s="138"/>
      <c r="AY1230" s="138"/>
      <c r="AZ1230" s="138"/>
      <c r="BA1230" s="138"/>
      <c r="BB1230" s="138"/>
      <c r="BC1230" s="300">
        <v>1440084644</v>
      </c>
      <c r="BD1230" s="300" t="s">
        <v>10053</v>
      </c>
      <c r="BE1230" s="138"/>
    </row>
    <row r="1231" spans="1:57" s="140" customFormat="1" ht="12" customHeight="1">
      <c r="A1231" s="119">
        <v>2015</v>
      </c>
      <c r="B1231" s="142" t="s">
        <v>138</v>
      </c>
      <c r="C1231" s="119" t="s">
        <v>6219</v>
      </c>
      <c r="D1231" s="131">
        <v>5700322428</v>
      </c>
      <c r="E1231" s="131" t="str">
        <f t="shared" si="59"/>
        <v>SIM</v>
      </c>
      <c r="F1231" s="131" t="str">
        <f t="shared" si="60"/>
        <v>SIM</v>
      </c>
      <c r="G1231" s="132">
        <v>42243</v>
      </c>
      <c r="H1231" s="119" t="s">
        <v>44</v>
      </c>
      <c r="I1231" s="119" t="s">
        <v>62</v>
      </c>
      <c r="J1231" s="119">
        <v>192</v>
      </c>
      <c r="K1231" s="119">
        <v>432</v>
      </c>
      <c r="L1231" s="119">
        <v>4</v>
      </c>
      <c r="M1231" s="119">
        <v>4</v>
      </c>
      <c r="N1231" s="119">
        <v>32</v>
      </c>
      <c r="O1231" s="119" t="s">
        <v>43</v>
      </c>
      <c r="P1231" s="119" t="s">
        <v>43</v>
      </c>
      <c r="Q1231" s="133" t="s">
        <v>43</v>
      </c>
      <c r="R1231" s="134" t="s">
        <v>18</v>
      </c>
      <c r="S1231" s="134" t="s">
        <v>8851</v>
      </c>
      <c r="T1231" s="134" t="s">
        <v>63</v>
      </c>
      <c r="U1231" s="119">
        <v>12</v>
      </c>
      <c r="V1231" s="134" t="s">
        <v>4339</v>
      </c>
      <c r="W1231" s="135" t="s">
        <v>6856</v>
      </c>
      <c r="X1231" s="136" t="str">
        <f t="shared" si="61"/>
        <v>11563PTVWB</v>
      </c>
      <c r="Y1231" s="137" t="s">
        <v>6857</v>
      </c>
      <c r="Z1231" s="119" t="s">
        <v>656</v>
      </c>
      <c r="AA1231" s="119" t="s">
        <v>663</v>
      </c>
      <c r="AB1231" s="131" t="s">
        <v>6858</v>
      </c>
      <c r="AC1231" s="119" t="s">
        <v>52</v>
      </c>
      <c r="AD1231" s="119" t="s">
        <v>665</v>
      </c>
      <c r="AE1231" s="119" t="s">
        <v>78</v>
      </c>
      <c r="AF1231" s="119" t="s">
        <v>78</v>
      </c>
      <c r="AG1231" s="119" t="s">
        <v>79</v>
      </c>
      <c r="AH1231" s="119"/>
      <c r="AI1231" s="119" t="s">
        <v>3920</v>
      </c>
      <c r="AJ1231" s="133" t="s">
        <v>57</v>
      </c>
      <c r="AK1231" s="133" t="s">
        <v>58</v>
      </c>
      <c r="AL1231" s="133"/>
      <c r="AM1231" s="133"/>
      <c r="AN1231" s="133" t="s">
        <v>42</v>
      </c>
      <c r="AO1231" s="133" t="s">
        <v>42</v>
      </c>
      <c r="AP1231" s="133" t="s">
        <v>70</v>
      </c>
      <c r="AQ1231" s="133" t="s">
        <v>126</v>
      </c>
      <c r="AR1231" s="137"/>
      <c r="AS1231" s="137"/>
      <c r="AT1231" s="137"/>
      <c r="AU1231" s="133" t="s">
        <v>8190</v>
      </c>
      <c r="AV1231" s="133" t="s">
        <v>8287</v>
      </c>
      <c r="AW1231" s="133" t="s">
        <v>8287</v>
      </c>
      <c r="AX1231" s="138" t="s">
        <v>8179</v>
      </c>
      <c r="AY1231" s="138"/>
      <c r="AZ1231" s="138"/>
      <c r="BA1231" s="138"/>
      <c r="BB1231" s="138"/>
      <c r="BC1231" s="300">
        <v>2026063379</v>
      </c>
      <c r="BD1231" s="300" t="s">
        <v>10054</v>
      </c>
      <c r="BE1231" s="138"/>
    </row>
    <row r="1232" spans="1:57" s="140" customFormat="1" ht="12" customHeight="1">
      <c r="A1232" s="119">
        <v>2015</v>
      </c>
      <c r="B1232" s="142" t="s">
        <v>138</v>
      </c>
      <c r="C1232" s="119" t="s">
        <v>6219</v>
      </c>
      <c r="D1232" s="131">
        <v>5700322461</v>
      </c>
      <c r="E1232" s="131" t="str">
        <f t="shared" si="59"/>
        <v>SIM</v>
      </c>
      <c r="F1232" s="131" t="str">
        <f t="shared" si="60"/>
        <v>SIM</v>
      </c>
      <c r="G1232" s="132">
        <v>42233</v>
      </c>
      <c r="H1232" s="119" t="s">
        <v>44</v>
      </c>
      <c r="I1232" s="119" t="s">
        <v>62</v>
      </c>
      <c r="J1232" s="119">
        <v>192</v>
      </c>
      <c r="K1232" s="119">
        <v>432</v>
      </c>
      <c r="L1232" s="119">
        <v>4</v>
      </c>
      <c r="M1232" s="119">
        <v>4</v>
      </c>
      <c r="N1232" s="119">
        <v>32</v>
      </c>
      <c r="O1232" s="119" t="s">
        <v>43</v>
      </c>
      <c r="P1232" s="119" t="s">
        <v>43</v>
      </c>
      <c r="Q1232" s="133" t="s">
        <v>43</v>
      </c>
      <c r="R1232" s="134" t="s">
        <v>18</v>
      </c>
      <c r="S1232" s="134" t="s">
        <v>8851</v>
      </c>
      <c r="T1232" s="134" t="s">
        <v>63</v>
      </c>
      <c r="U1232" s="119">
        <v>12</v>
      </c>
      <c r="V1232" s="134" t="s">
        <v>4339</v>
      </c>
      <c r="W1232" s="135" t="s">
        <v>6881</v>
      </c>
      <c r="X1232" s="136" t="str">
        <f t="shared" si="61"/>
        <v>11563TTVWC</v>
      </c>
      <c r="Y1232" s="137" t="s">
        <v>6882</v>
      </c>
      <c r="Z1232" s="119" t="s">
        <v>656</v>
      </c>
      <c r="AA1232" s="119" t="s">
        <v>4356</v>
      </c>
      <c r="AB1232" s="131" t="s">
        <v>6883</v>
      </c>
      <c r="AC1232" s="119" t="s">
        <v>52</v>
      </c>
      <c r="AD1232" s="119" t="s">
        <v>42</v>
      </c>
      <c r="AE1232" s="119" t="s">
        <v>4348</v>
      </c>
      <c r="AF1232" s="119" t="s">
        <v>78</v>
      </c>
      <c r="AG1232" s="119" t="s">
        <v>79</v>
      </c>
      <c r="AH1232" s="119"/>
      <c r="AI1232" s="138" t="s">
        <v>3920</v>
      </c>
      <c r="AJ1232" s="133" t="s">
        <v>57</v>
      </c>
      <c r="AK1232" s="133" t="s">
        <v>58</v>
      </c>
      <c r="AL1232" s="133"/>
      <c r="AM1232" s="133"/>
      <c r="AN1232" s="133" t="s">
        <v>42</v>
      </c>
      <c r="AO1232" s="133" t="s">
        <v>42</v>
      </c>
      <c r="AP1232" s="133" t="s">
        <v>70</v>
      </c>
      <c r="AQ1232" s="133" t="s">
        <v>71</v>
      </c>
      <c r="AR1232" s="137"/>
      <c r="AS1232" s="137"/>
      <c r="AT1232" s="137"/>
      <c r="AU1232" s="133" t="s">
        <v>8190</v>
      </c>
      <c r="AV1232" s="133" t="s">
        <v>8287</v>
      </c>
      <c r="AW1232" s="133" t="s">
        <v>8287</v>
      </c>
      <c r="AX1232" s="138" t="s">
        <v>8179</v>
      </c>
      <c r="AY1232" s="138"/>
      <c r="AZ1232" s="138"/>
      <c r="BA1232" s="138"/>
      <c r="BB1232" s="138"/>
      <c r="BC1232" s="300">
        <v>2026063379</v>
      </c>
      <c r="BD1232" s="300" t="s">
        <v>10055</v>
      </c>
      <c r="BE1232" s="138"/>
    </row>
    <row r="1233" spans="1:57" s="140" customFormat="1" ht="12" customHeight="1">
      <c r="A1233" s="119">
        <v>2015</v>
      </c>
      <c r="B1233" s="142" t="s">
        <v>138</v>
      </c>
      <c r="C1233" s="119" t="s">
        <v>6219</v>
      </c>
      <c r="D1233" s="131">
        <v>5700322432</v>
      </c>
      <c r="E1233" s="131" t="str">
        <f t="shared" si="59"/>
        <v>SIM</v>
      </c>
      <c r="F1233" s="131" t="str">
        <f t="shared" si="60"/>
        <v>SIM</v>
      </c>
      <c r="G1233" s="132">
        <v>42118</v>
      </c>
      <c r="H1233" s="119" t="s">
        <v>44</v>
      </c>
      <c r="I1233" s="119" t="s">
        <v>62</v>
      </c>
      <c r="J1233" s="119">
        <v>192</v>
      </c>
      <c r="K1233" s="119">
        <v>432</v>
      </c>
      <c r="L1233" s="119">
        <v>4</v>
      </c>
      <c r="M1233" s="119">
        <v>4</v>
      </c>
      <c r="N1233" s="119">
        <v>32</v>
      </c>
      <c r="O1233" s="119" t="s">
        <v>43</v>
      </c>
      <c r="P1233" s="119" t="s">
        <v>43</v>
      </c>
      <c r="Q1233" s="133" t="s">
        <v>43</v>
      </c>
      <c r="R1233" s="134" t="s">
        <v>18</v>
      </c>
      <c r="S1233" s="134" t="s">
        <v>8851</v>
      </c>
      <c r="T1233" s="134" t="s">
        <v>63</v>
      </c>
      <c r="U1233" s="119">
        <v>12</v>
      </c>
      <c r="V1233" s="134" t="s">
        <v>4339</v>
      </c>
      <c r="W1233" s="135" t="s">
        <v>6884</v>
      </c>
      <c r="X1233" s="136" t="str">
        <f t="shared" si="61"/>
        <v>11563TTVWH</v>
      </c>
      <c r="Y1233" s="137" t="s">
        <v>6885</v>
      </c>
      <c r="Z1233" s="119" t="s">
        <v>656</v>
      </c>
      <c r="AA1233" s="119" t="s">
        <v>4356</v>
      </c>
      <c r="AB1233" s="131" t="s">
        <v>6886</v>
      </c>
      <c r="AC1233" s="119" t="s">
        <v>52</v>
      </c>
      <c r="AD1233" s="119" t="s">
        <v>42</v>
      </c>
      <c r="AE1233" s="119" t="s">
        <v>4348</v>
      </c>
      <c r="AF1233" s="119" t="s">
        <v>78</v>
      </c>
      <c r="AG1233" s="119" t="s">
        <v>79</v>
      </c>
      <c r="AH1233" s="119"/>
      <c r="AI1233" s="119" t="s">
        <v>3920</v>
      </c>
      <c r="AJ1233" s="133" t="s">
        <v>57</v>
      </c>
      <c r="AK1233" s="133" t="s">
        <v>58</v>
      </c>
      <c r="AL1233" s="133"/>
      <c r="AM1233" s="133"/>
      <c r="AN1233" s="133" t="s">
        <v>42</v>
      </c>
      <c r="AO1233" s="133" t="s">
        <v>42</v>
      </c>
      <c r="AP1233" s="133" t="s">
        <v>70</v>
      </c>
      <c r="AQ1233" s="133" t="s">
        <v>126</v>
      </c>
      <c r="AR1233" s="137"/>
      <c r="AS1233" s="137"/>
      <c r="AT1233" s="137"/>
      <c r="AU1233" s="145">
        <v>1003674000</v>
      </c>
      <c r="AV1233" s="133" t="s">
        <v>8287</v>
      </c>
      <c r="AW1233" s="133" t="s">
        <v>8287</v>
      </c>
      <c r="AX1233" s="138" t="s">
        <v>8179</v>
      </c>
      <c r="AY1233" s="138"/>
      <c r="AZ1233" s="138"/>
      <c r="BA1233" s="138"/>
      <c r="BB1233" s="138"/>
      <c r="BC1233" s="300">
        <v>2026063379</v>
      </c>
      <c r="BD1233" s="300" t="s">
        <v>10056</v>
      </c>
      <c r="BE1233" s="138"/>
    </row>
    <row r="1234" spans="1:57" s="140" customFormat="1" ht="12" customHeight="1">
      <c r="A1234" s="119">
        <v>2015</v>
      </c>
      <c r="B1234" s="142" t="s">
        <v>138</v>
      </c>
      <c r="C1234" s="119" t="s">
        <v>6219</v>
      </c>
      <c r="D1234" s="131">
        <v>5700322440</v>
      </c>
      <c r="E1234" s="131" t="str">
        <f t="shared" si="59"/>
        <v>SIM</v>
      </c>
      <c r="F1234" s="131" t="str">
        <f t="shared" si="60"/>
        <v>SIM</v>
      </c>
      <c r="G1234" s="132">
        <v>42179</v>
      </c>
      <c r="H1234" s="119" t="s">
        <v>44</v>
      </c>
      <c r="I1234" s="119" t="s">
        <v>62</v>
      </c>
      <c r="J1234" s="119">
        <v>192</v>
      </c>
      <c r="K1234" s="119">
        <v>432</v>
      </c>
      <c r="L1234" s="119">
        <v>4</v>
      </c>
      <c r="M1234" s="119">
        <v>4</v>
      </c>
      <c r="N1234" s="119">
        <v>32</v>
      </c>
      <c r="O1234" s="119" t="s">
        <v>43</v>
      </c>
      <c r="P1234" s="119" t="s">
        <v>43</v>
      </c>
      <c r="Q1234" s="133" t="s">
        <v>43</v>
      </c>
      <c r="R1234" s="134" t="s">
        <v>18</v>
      </c>
      <c r="S1234" s="134" t="s">
        <v>8851</v>
      </c>
      <c r="T1234" s="134" t="s">
        <v>63</v>
      </c>
      <c r="U1234" s="119">
        <v>12</v>
      </c>
      <c r="V1234" s="134" t="s">
        <v>4339</v>
      </c>
      <c r="W1234" s="135" t="s">
        <v>6887</v>
      </c>
      <c r="X1234" s="136" t="str">
        <f t="shared" si="61"/>
        <v>11563TTVWJ</v>
      </c>
      <c r="Y1234" s="137" t="s">
        <v>6888</v>
      </c>
      <c r="Z1234" s="119" t="s">
        <v>656</v>
      </c>
      <c r="AA1234" s="119" t="s">
        <v>4356</v>
      </c>
      <c r="AB1234" s="131" t="s">
        <v>6889</v>
      </c>
      <c r="AC1234" s="119" t="s">
        <v>52</v>
      </c>
      <c r="AD1234" s="119" t="s">
        <v>42</v>
      </c>
      <c r="AE1234" s="119" t="s">
        <v>4348</v>
      </c>
      <c r="AF1234" s="119" t="s">
        <v>78</v>
      </c>
      <c r="AG1234" s="119" t="s">
        <v>79</v>
      </c>
      <c r="AH1234" s="119"/>
      <c r="AI1234" s="119" t="s">
        <v>3920</v>
      </c>
      <c r="AJ1234" s="133" t="s">
        <v>57</v>
      </c>
      <c r="AK1234" s="133" t="s">
        <v>58</v>
      </c>
      <c r="AL1234" s="133"/>
      <c r="AM1234" s="133"/>
      <c r="AN1234" s="133" t="s">
        <v>42</v>
      </c>
      <c r="AO1234" s="133" t="s">
        <v>42</v>
      </c>
      <c r="AP1234" s="133" t="s">
        <v>70</v>
      </c>
      <c r="AQ1234" s="133" t="s">
        <v>126</v>
      </c>
      <c r="AR1234" s="137"/>
      <c r="AS1234" s="137"/>
      <c r="AT1234" s="137"/>
      <c r="AU1234" s="145">
        <v>1003674078</v>
      </c>
      <c r="AV1234" s="133" t="s">
        <v>8287</v>
      </c>
      <c r="AW1234" s="133" t="s">
        <v>8287</v>
      </c>
      <c r="AX1234" s="138" t="s">
        <v>8179</v>
      </c>
      <c r="AY1234" s="138"/>
      <c r="AZ1234" s="138"/>
      <c r="BA1234" s="138"/>
      <c r="BB1234" s="138"/>
      <c r="BC1234" s="300">
        <v>2026063379</v>
      </c>
      <c r="BD1234" s="300" t="s">
        <v>10057</v>
      </c>
      <c r="BE1234" s="138"/>
    </row>
    <row r="1235" spans="1:57" s="140" customFormat="1" ht="12" customHeight="1">
      <c r="A1235" s="119">
        <v>2015</v>
      </c>
      <c r="B1235" s="142" t="s">
        <v>138</v>
      </c>
      <c r="C1235" s="119" t="s">
        <v>6219</v>
      </c>
      <c r="D1235" s="131">
        <v>5700322436</v>
      </c>
      <c r="E1235" s="131" t="str">
        <f t="shared" si="59"/>
        <v>SIM</v>
      </c>
      <c r="F1235" s="131" t="str">
        <f t="shared" si="60"/>
        <v>SIM</v>
      </c>
      <c r="G1235" s="132">
        <v>42157</v>
      </c>
      <c r="H1235" s="119" t="s">
        <v>44</v>
      </c>
      <c r="I1235" s="119" t="s">
        <v>62</v>
      </c>
      <c r="J1235" s="119">
        <v>192</v>
      </c>
      <c r="K1235" s="119">
        <v>432</v>
      </c>
      <c r="L1235" s="119">
        <v>4</v>
      </c>
      <c r="M1235" s="119">
        <v>4</v>
      </c>
      <c r="N1235" s="119">
        <v>32</v>
      </c>
      <c r="O1235" s="119" t="s">
        <v>43</v>
      </c>
      <c r="P1235" s="119" t="s">
        <v>43</v>
      </c>
      <c r="Q1235" s="133" t="s">
        <v>43</v>
      </c>
      <c r="R1235" s="134" t="s">
        <v>18</v>
      </c>
      <c r="S1235" s="134" t="s">
        <v>8851</v>
      </c>
      <c r="T1235" s="134" t="s">
        <v>63</v>
      </c>
      <c r="U1235" s="119">
        <v>12</v>
      </c>
      <c r="V1235" s="134" t="s">
        <v>4339</v>
      </c>
      <c r="W1235" s="135" t="s">
        <v>6890</v>
      </c>
      <c r="X1235" s="136" t="str">
        <f t="shared" si="61"/>
        <v>11563TTVWK</v>
      </c>
      <c r="Y1235" s="137" t="s">
        <v>6891</v>
      </c>
      <c r="Z1235" s="119" t="s">
        <v>656</v>
      </c>
      <c r="AA1235" s="119" t="s">
        <v>4356</v>
      </c>
      <c r="AB1235" s="131" t="s">
        <v>6892</v>
      </c>
      <c r="AC1235" s="119" t="s">
        <v>52</v>
      </c>
      <c r="AD1235" s="119" t="s">
        <v>42</v>
      </c>
      <c r="AE1235" s="119" t="s">
        <v>4348</v>
      </c>
      <c r="AF1235" s="119" t="s">
        <v>78</v>
      </c>
      <c r="AG1235" s="119" t="s">
        <v>79</v>
      </c>
      <c r="AH1235" s="119"/>
      <c r="AI1235" s="119" t="s">
        <v>3920</v>
      </c>
      <c r="AJ1235" s="133" t="s">
        <v>57</v>
      </c>
      <c r="AK1235" s="133" t="s">
        <v>58</v>
      </c>
      <c r="AL1235" s="133"/>
      <c r="AM1235" s="133"/>
      <c r="AN1235" s="133" t="s">
        <v>42</v>
      </c>
      <c r="AO1235" s="133" t="s">
        <v>42</v>
      </c>
      <c r="AP1235" s="133" t="s">
        <v>70</v>
      </c>
      <c r="AQ1235" s="133" t="s">
        <v>126</v>
      </c>
      <c r="AR1235" s="137"/>
      <c r="AS1235" s="137"/>
      <c r="AT1235" s="137"/>
      <c r="AU1235" s="292">
        <v>1003674140</v>
      </c>
      <c r="AV1235" s="133" t="s">
        <v>8287</v>
      </c>
      <c r="AW1235" s="133" t="s">
        <v>8287</v>
      </c>
      <c r="AX1235" s="138" t="s">
        <v>8179</v>
      </c>
      <c r="AY1235" s="138"/>
      <c r="AZ1235" s="138"/>
      <c r="BA1235" s="138"/>
      <c r="BB1235" s="138"/>
      <c r="BC1235" s="300">
        <v>2026063379</v>
      </c>
      <c r="BD1235" s="300" t="s">
        <v>10058</v>
      </c>
      <c r="BE1235" s="138"/>
    </row>
    <row r="1236" spans="1:57" s="140" customFormat="1" ht="12" customHeight="1">
      <c r="A1236" s="119">
        <v>2015</v>
      </c>
      <c r="B1236" s="142" t="s">
        <v>138</v>
      </c>
      <c r="C1236" s="119" t="s">
        <v>6219</v>
      </c>
      <c r="D1236" s="131">
        <v>5700322444</v>
      </c>
      <c r="E1236" s="131" t="str">
        <f t="shared" si="59"/>
        <v>SIM</v>
      </c>
      <c r="F1236" s="131" t="str">
        <f t="shared" si="60"/>
        <v>SIM</v>
      </c>
      <c r="G1236" s="132">
        <v>42090</v>
      </c>
      <c r="H1236" s="119" t="s">
        <v>44</v>
      </c>
      <c r="I1236" s="119" t="s">
        <v>62</v>
      </c>
      <c r="J1236" s="119">
        <v>192</v>
      </c>
      <c r="K1236" s="119">
        <v>432</v>
      </c>
      <c r="L1236" s="119">
        <v>4</v>
      </c>
      <c r="M1236" s="119">
        <v>4</v>
      </c>
      <c r="N1236" s="119">
        <v>32</v>
      </c>
      <c r="O1236" s="119" t="s">
        <v>43</v>
      </c>
      <c r="P1236" s="119" t="s">
        <v>43</v>
      </c>
      <c r="Q1236" s="133" t="s">
        <v>43</v>
      </c>
      <c r="R1236" s="134" t="s">
        <v>18</v>
      </c>
      <c r="S1236" s="134" t="s">
        <v>8851</v>
      </c>
      <c r="T1236" s="134" t="s">
        <v>63</v>
      </c>
      <c r="U1236" s="119">
        <v>12</v>
      </c>
      <c r="V1236" s="134" t="s">
        <v>4339</v>
      </c>
      <c r="W1236" s="135" t="s">
        <v>6893</v>
      </c>
      <c r="X1236" s="136" t="str">
        <f t="shared" si="61"/>
        <v>11563TTVWL</v>
      </c>
      <c r="Y1236" s="137" t="s">
        <v>6894</v>
      </c>
      <c r="Z1236" s="119" t="s">
        <v>656</v>
      </c>
      <c r="AA1236" s="119" t="s">
        <v>4356</v>
      </c>
      <c r="AB1236" s="131" t="s">
        <v>6895</v>
      </c>
      <c r="AC1236" s="119" t="s">
        <v>52</v>
      </c>
      <c r="AD1236" s="119" t="s">
        <v>42</v>
      </c>
      <c r="AE1236" s="119" t="s">
        <v>4348</v>
      </c>
      <c r="AF1236" s="119" t="s">
        <v>78</v>
      </c>
      <c r="AG1236" s="119" t="s">
        <v>79</v>
      </c>
      <c r="AH1236" s="119"/>
      <c r="AI1236" s="119" t="s">
        <v>3920</v>
      </c>
      <c r="AJ1236" s="133" t="s">
        <v>57</v>
      </c>
      <c r="AK1236" s="133" t="s">
        <v>58</v>
      </c>
      <c r="AL1236" s="133"/>
      <c r="AM1236" s="133"/>
      <c r="AN1236" s="133" t="s">
        <v>42</v>
      </c>
      <c r="AO1236" s="133" t="s">
        <v>42</v>
      </c>
      <c r="AP1236" s="133" t="s">
        <v>70</v>
      </c>
      <c r="AQ1236" s="133" t="s">
        <v>126</v>
      </c>
      <c r="AR1236" s="137"/>
      <c r="AS1236" s="137"/>
      <c r="AT1236" s="137"/>
      <c r="AU1236" s="145">
        <v>1003674230</v>
      </c>
      <c r="AV1236" s="133" t="s">
        <v>8287</v>
      </c>
      <c r="AW1236" s="133" t="s">
        <v>8287</v>
      </c>
      <c r="AX1236" s="138" t="s">
        <v>8179</v>
      </c>
      <c r="AY1236" s="138"/>
      <c r="AZ1236" s="138"/>
      <c r="BA1236" s="138"/>
      <c r="BB1236" s="138"/>
      <c r="BC1236" s="300">
        <v>2026063379</v>
      </c>
      <c r="BD1236" s="300" t="s">
        <v>10059</v>
      </c>
      <c r="BE1236" s="138"/>
    </row>
    <row r="1237" spans="1:57" s="140" customFormat="1" ht="12" customHeight="1">
      <c r="A1237" s="119">
        <v>2015</v>
      </c>
      <c r="B1237" s="142" t="s">
        <v>138</v>
      </c>
      <c r="C1237" s="119" t="s">
        <v>6219</v>
      </c>
      <c r="D1237" s="131">
        <v>5700324231</v>
      </c>
      <c r="E1237" s="131" t="str">
        <f t="shared" si="59"/>
        <v>SIM</v>
      </c>
      <c r="F1237" s="131" t="str">
        <f t="shared" si="60"/>
        <v>SIM</v>
      </c>
      <c r="G1237" s="132">
        <v>42167</v>
      </c>
      <c r="H1237" s="119" t="s">
        <v>44</v>
      </c>
      <c r="I1237" s="119" t="s">
        <v>62</v>
      </c>
      <c r="J1237" s="119">
        <v>192</v>
      </c>
      <c r="K1237" s="119">
        <v>432</v>
      </c>
      <c r="L1237" s="119">
        <v>4</v>
      </c>
      <c r="M1237" s="119">
        <v>4</v>
      </c>
      <c r="N1237" s="119">
        <v>32</v>
      </c>
      <c r="O1237" s="119" t="s">
        <v>43</v>
      </c>
      <c r="P1237" s="119" t="s">
        <v>43</v>
      </c>
      <c r="Q1237" s="133" t="s">
        <v>43</v>
      </c>
      <c r="R1237" s="134" t="s">
        <v>18</v>
      </c>
      <c r="S1237" s="134" t="s">
        <v>8851</v>
      </c>
      <c r="T1237" s="134" t="s">
        <v>63</v>
      </c>
      <c r="U1237" s="119">
        <v>12</v>
      </c>
      <c r="V1237" s="134" t="s">
        <v>4339</v>
      </c>
      <c r="W1237" s="135" t="s">
        <v>6896</v>
      </c>
      <c r="X1237" s="136" t="str">
        <f t="shared" si="61"/>
        <v>11563TTVWO</v>
      </c>
      <c r="Y1237" s="137" t="s">
        <v>6897</v>
      </c>
      <c r="Z1237" s="119" t="s">
        <v>656</v>
      </c>
      <c r="AA1237" s="119" t="s">
        <v>4356</v>
      </c>
      <c r="AB1237" s="131" t="s">
        <v>6898</v>
      </c>
      <c r="AC1237" s="119" t="s">
        <v>52</v>
      </c>
      <c r="AD1237" s="119" t="s">
        <v>42</v>
      </c>
      <c r="AE1237" s="119" t="s">
        <v>4348</v>
      </c>
      <c r="AF1237" s="119" t="s">
        <v>78</v>
      </c>
      <c r="AG1237" s="119" t="s">
        <v>79</v>
      </c>
      <c r="AH1237" s="119"/>
      <c r="AI1237" s="119" t="s">
        <v>3920</v>
      </c>
      <c r="AJ1237" s="133" t="s">
        <v>57</v>
      </c>
      <c r="AK1237" s="133" t="s">
        <v>58</v>
      </c>
      <c r="AL1237" s="133"/>
      <c r="AM1237" s="133"/>
      <c r="AN1237" s="133" t="s">
        <v>42</v>
      </c>
      <c r="AO1237" s="133" t="s">
        <v>42</v>
      </c>
      <c r="AP1237" s="133" t="s">
        <v>70</v>
      </c>
      <c r="AQ1237" s="133" t="s">
        <v>126</v>
      </c>
      <c r="AR1237" s="137"/>
      <c r="AS1237" s="137"/>
      <c r="AT1237" s="137"/>
      <c r="AU1237" s="162">
        <v>1003674272</v>
      </c>
      <c r="AV1237" s="133" t="s">
        <v>8287</v>
      </c>
      <c r="AW1237" s="133" t="s">
        <v>8287</v>
      </c>
      <c r="AX1237" s="138"/>
      <c r="AY1237" s="138"/>
      <c r="AZ1237" s="138"/>
      <c r="BA1237" s="138"/>
      <c r="BB1237" s="138"/>
      <c r="BC1237" s="300">
        <v>2026063379</v>
      </c>
      <c r="BD1237" s="300" t="s">
        <v>10060</v>
      </c>
      <c r="BE1237" s="138"/>
    </row>
    <row r="1238" spans="1:57" s="140" customFormat="1" ht="12" customHeight="1">
      <c r="A1238" s="119">
        <v>2015</v>
      </c>
      <c r="B1238" s="142" t="s">
        <v>138</v>
      </c>
      <c r="C1238" s="119" t="s">
        <v>6219</v>
      </c>
      <c r="D1238" s="131">
        <v>5700322465</v>
      </c>
      <c r="E1238" s="131" t="str">
        <f t="shared" si="59"/>
        <v>SIM</v>
      </c>
      <c r="F1238" s="131" t="str">
        <f t="shared" si="60"/>
        <v>SIM</v>
      </c>
      <c r="G1238" s="132">
        <v>42208</v>
      </c>
      <c r="H1238" s="119" t="s">
        <v>44</v>
      </c>
      <c r="I1238" s="119" t="s">
        <v>62</v>
      </c>
      <c r="J1238" s="119">
        <v>192</v>
      </c>
      <c r="K1238" s="119">
        <v>432</v>
      </c>
      <c r="L1238" s="119">
        <v>4</v>
      </c>
      <c r="M1238" s="119">
        <v>4</v>
      </c>
      <c r="N1238" s="119">
        <v>32</v>
      </c>
      <c r="O1238" s="119" t="s">
        <v>43</v>
      </c>
      <c r="P1238" s="119" t="s">
        <v>43</v>
      </c>
      <c r="Q1238" s="133" t="s">
        <v>43</v>
      </c>
      <c r="R1238" s="134" t="s">
        <v>18</v>
      </c>
      <c r="S1238" s="134" t="s">
        <v>8851</v>
      </c>
      <c r="T1238" s="134" t="s">
        <v>63</v>
      </c>
      <c r="U1238" s="119">
        <v>12</v>
      </c>
      <c r="V1238" s="134" t="s">
        <v>4339</v>
      </c>
      <c r="W1238" s="135" t="s">
        <v>6899</v>
      </c>
      <c r="X1238" s="136" t="str">
        <f t="shared" si="61"/>
        <v>11563TTVWV</v>
      </c>
      <c r="Y1238" s="137" t="s">
        <v>6900</v>
      </c>
      <c r="Z1238" s="119" t="s">
        <v>656</v>
      </c>
      <c r="AA1238" s="119" t="s">
        <v>4356</v>
      </c>
      <c r="AB1238" s="131" t="s">
        <v>6901</v>
      </c>
      <c r="AC1238" s="119" t="s">
        <v>52</v>
      </c>
      <c r="AD1238" s="119" t="s">
        <v>42</v>
      </c>
      <c r="AE1238" s="119" t="s">
        <v>4348</v>
      </c>
      <c r="AF1238" s="119" t="s">
        <v>78</v>
      </c>
      <c r="AG1238" s="119" t="s">
        <v>79</v>
      </c>
      <c r="AH1238" s="119"/>
      <c r="AI1238" s="138" t="s">
        <v>3920</v>
      </c>
      <c r="AJ1238" s="133" t="s">
        <v>57</v>
      </c>
      <c r="AK1238" s="133" t="s">
        <v>58</v>
      </c>
      <c r="AL1238" s="133"/>
      <c r="AM1238" s="133"/>
      <c r="AN1238" s="133" t="s">
        <v>42</v>
      </c>
      <c r="AO1238" s="133" t="s">
        <v>42</v>
      </c>
      <c r="AP1238" s="133" t="s">
        <v>70</v>
      </c>
      <c r="AQ1238" s="133" t="s">
        <v>71</v>
      </c>
      <c r="AR1238" s="137"/>
      <c r="AS1238" s="137"/>
      <c r="AT1238" s="137"/>
      <c r="AU1238" s="145">
        <v>1003674663</v>
      </c>
      <c r="AV1238" s="133" t="s">
        <v>8287</v>
      </c>
      <c r="AW1238" s="133" t="s">
        <v>8287</v>
      </c>
      <c r="AX1238" s="138" t="s">
        <v>8179</v>
      </c>
      <c r="AY1238" s="138"/>
      <c r="AZ1238" s="138"/>
      <c r="BA1238" s="138"/>
      <c r="BB1238" s="138"/>
      <c r="BC1238" s="300">
        <v>2026063379</v>
      </c>
      <c r="BD1238" s="300" t="s">
        <v>10061</v>
      </c>
      <c r="BE1238" s="138"/>
    </row>
    <row r="1239" spans="1:57" s="140" customFormat="1" ht="12" customHeight="1">
      <c r="A1239" s="119">
        <v>2015</v>
      </c>
      <c r="B1239" s="142" t="s">
        <v>138</v>
      </c>
      <c r="C1239" s="119" t="s">
        <v>6219</v>
      </c>
      <c r="D1239" s="131">
        <v>5700322457</v>
      </c>
      <c r="E1239" s="131" t="str">
        <f t="shared" si="59"/>
        <v>SIM</v>
      </c>
      <c r="F1239" s="131" t="str">
        <f t="shared" si="60"/>
        <v>SIM</v>
      </c>
      <c r="G1239" s="132">
        <v>42181</v>
      </c>
      <c r="H1239" s="119" t="s">
        <v>44</v>
      </c>
      <c r="I1239" s="119" t="s">
        <v>62</v>
      </c>
      <c r="J1239" s="119">
        <v>192</v>
      </c>
      <c r="K1239" s="119">
        <v>432</v>
      </c>
      <c r="L1239" s="119">
        <v>4</v>
      </c>
      <c r="M1239" s="119">
        <v>4</v>
      </c>
      <c r="N1239" s="119">
        <v>32</v>
      </c>
      <c r="O1239" s="119" t="s">
        <v>43</v>
      </c>
      <c r="P1239" s="119" t="s">
        <v>43</v>
      </c>
      <c r="Q1239" s="133" t="s">
        <v>43</v>
      </c>
      <c r="R1239" s="134" t="s">
        <v>18</v>
      </c>
      <c r="S1239" s="134" t="s">
        <v>8851</v>
      </c>
      <c r="T1239" s="134" t="s">
        <v>63</v>
      </c>
      <c r="U1239" s="119">
        <v>12</v>
      </c>
      <c r="V1239" s="134" t="s">
        <v>4339</v>
      </c>
      <c r="W1239" s="135" t="s">
        <v>6902</v>
      </c>
      <c r="X1239" s="136" t="str">
        <f t="shared" si="61"/>
        <v>11563TTVWX</v>
      </c>
      <c r="Y1239" s="137" t="s">
        <v>6903</v>
      </c>
      <c r="Z1239" s="119" t="s">
        <v>656</v>
      </c>
      <c r="AA1239" s="119" t="s">
        <v>4356</v>
      </c>
      <c r="AB1239" s="131" t="s">
        <v>6904</v>
      </c>
      <c r="AC1239" s="119" t="s">
        <v>52</v>
      </c>
      <c r="AD1239" s="119" t="s">
        <v>42</v>
      </c>
      <c r="AE1239" s="119" t="s">
        <v>4348</v>
      </c>
      <c r="AF1239" s="119" t="s">
        <v>78</v>
      </c>
      <c r="AG1239" s="119" t="s">
        <v>79</v>
      </c>
      <c r="AH1239" s="119"/>
      <c r="AI1239" s="138" t="s">
        <v>3920</v>
      </c>
      <c r="AJ1239" s="133" t="s">
        <v>57</v>
      </c>
      <c r="AK1239" s="133" t="s">
        <v>58</v>
      </c>
      <c r="AL1239" s="133"/>
      <c r="AM1239" s="133"/>
      <c r="AN1239" s="133" t="s">
        <v>42</v>
      </c>
      <c r="AO1239" s="133" t="s">
        <v>42</v>
      </c>
      <c r="AP1239" s="133" t="s">
        <v>70</v>
      </c>
      <c r="AQ1239" s="133" t="s">
        <v>71</v>
      </c>
      <c r="AR1239" s="137"/>
      <c r="AS1239" s="137"/>
      <c r="AT1239" s="137"/>
      <c r="AU1239" s="145">
        <v>1003674736</v>
      </c>
      <c r="AV1239" s="133" t="s">
        <v>8287</v>
      </c>
      <c r="AW1239" s="133" t="s">
        <v>8287</v>
      </c>
      <c r="AX1239" s="138"/>
      <c r="AY1239" s="138"/>
      <c r="AZ1239" s="138"/>
      <c r="BA1239" s="138"/>
      <c r="BB1239" s="138"/>
      <c r="BC1239" s="300">
        <v>2026063379</v>
      </c>
      <c r="BD1239" s="300" t="s">
        <v>10062</v>
      </c>
      <c r="BE1239" s="138"/>
    </row>
    <row r="1240" spans="1:57" s="140" customFormat="1" ht="12" customHeight="1">
      <c r="A1240" s="119">
        <v>2015</v>
      </c>
      <c r="B1240" s="142" t="s">
        <v>138</v>
      </c>
      <c r="C1240" s="119" t="s">
        <v>6219</v>
      </c>
      <c r="D1240" s="131">
        <v>5700322453</v>
      </c>
      <c r="E1240" s="131" t="str">
        <f t="shared" ref="E1240:E1303" si="62">IF(G1240="","","SIM")</f>
        <v>SIM</v>
      </c>
      <c r="F1240" s="131" t="str">
        <f t="shared" ref="F1240:F1303" si="63">IF(G1240="","","SIM")</f>
        <v>SIM</v>
      </c>
      <c r="G1240" s="132">
        <v>42186</v>
      </c>
      <c r="H1240" s="119" t="s">
        <v>44</v>
      </c>
      <c r="I1240" s="119" t="s">
        <v>62</v>
      </c>
      <c r="J1240" s="119">
        <v>192</v>
      </c>
      <c r="K1240" s="119">
        <v>432</v>
      </c>
      <c r="L1240" s="119">
        <v>4</v>
      </c>
      <c r="M1240" s="119">
        <v>4</v>
      </c>
      <c r="N1240" s="119">
        <v>32</v>
      </c>
      <c r="O1240" s="119" t="s">
        <v>43</v>
      </c>
      <c r="P1240" s="119" t="s">
        <v>43</v>
      </c>
      <c r="Q1240" s="133" t="s">
        <v>43</v>
      </c>
      <c r="R1240" s="134" t="s">
        <v>18</v>
      </c>
      <c r="S1240" s="134" t="s">
        <v>8851</v>
      </c>
      <c r="T1240" s="134" t="s">
        <v>63</v>
      </c>
      <c r="U1240" s="119">
        <v>12</v>
      </c>
      <c r="V1240" s="134" t="s">
        <v>4339</v>
      </c>
      <c r="W1240" s="135" t="s">
        <v>6905</v>
      </c>
      <c r="X1240" s="136" t="str">
        <f t="shared" ref="X1240:X1303" si="64">V1240&amp;AA1240&amp;W1240</f>
        <v>11563TTVWY</v>
      </c>
      <c r="Y1240" s="137" t="s">
        <v>6906</v>
      </c>
      <c r="Z1240" s="119" t="s">
        <v>656</v>
      </c>
      <c r="AA1240" s="119" t="s">
        <v>4356</v>
      </c>
      <c r="AB1240" s="131" t="s">
        <v>6907</v>
      </c>
      <c r="AC1240" s="119" t="s">
        <v>52</v>
      </c>
      <c r="AD1240" s="119" t="s">
        <v>42</v>
      </c>
      <c r="AE1240" s="119" t="s">
        <v>4348</v>
      </c>
      <c r="AF1240" s="119" t="s">
        <v>78</v>
      </c>
      <c r="AG1240" s="119" t="s">
        <v>79</v>
      </c>
      <c r="AH1240" s="119"/>
      <c r="AI1240" s="138" t="s">
        <v>3920</v>
      </c>
      <c r="AJ1240" s="133" t="s">
        <v>57</v>
      </c>
      <c r="AK1240" s="133" t="s">
        <v>58</v>
      </c>
      <c r="AL1240" s="133"/>
      <c r="AM1240" s="133"/>
      <c r="AN1240" s="133" t="s">
        <v>42</v>
      </c>
      <c r="AO1240" s="133" t="s">
        <v>42</v>
      </c>
      <c r="AP1240" s="133" t="s">
        <v>70</v>
      </c>
      <c r="AQ1240" s="133" t="s">
        <v>71</v>
      </c>
      <c r="AR1240" s="137"/>
      <c r="AS1240" s="137"/>
      <c r="AT1240" s="137"/>
      <c r="AU1240" s="145">
        <v>1003674825</v>
      </c>
      <c r="AV1240" s="133" t="s">
        <v>8287</v>
      </c>
      <c r="AW1240" s="133" t="s">
        <v>8287</v>
      </c>
      <c r="AX1240" s="138" t="s">
        <v>8179</v>
      </c>
      <c r="AY1240" s="138"/>
      <c r="AZ1240" s="138"/>
      <c r="BA1240" s="138"/>
      <c r="BB1240" s="138"/>
      <c r="BC1240" s="300">
        <v>2026063379</v>
      </c>
      <c r="BD1240" s="300" t="s">
        <v>10063</v>
      </c>
      <c r="BE1240" s="138"/>
    </row>
    <row r="1241" spans="1:57" s="140" customFormat="1" ht="12" customHeight="1">
      <c r="A1241" s="119">
        <v>2015</v>
      </c>
      <c r="B1241" s="142" t="s">
        <v>138</v>
      </c>
      <c r="C1241" s="119" t="s">
        <v>6219</v>
      </c>
      <c r="D1241" s="131">
        <v>5700322449</v>
      </c>
      <c r="E1241" s="131" t="str">
        <f t="shared" si="62"/>
        <v>SIM</v>
      </c>
      <c r="F1241" s="131" t="str">
        <f t="shared" si="63"/>
        <v>SIM</v>
      </c>
      <c r="G1241" s="132">
        <v>42213</v>
      </c>
      <c r="H1241" s="119" t="s">
        <v>44</v>
      </c>
      <c r="I1241" s="119" t="s">
        <v>62</v>
      </c>
      <c r="J1241" s="119">
        <v>192</v>
      </c>
      <c r="K1241" s="119">
        <v>432</v>
      </c>
      <c r="L1241" s="119">
        <v>4</v>
      </c>
      <c r="M1241" s="119">
        <v>4</v>
      </c>
      <c r="N1241" s="119">
        <v>32</v>
      </c>
      <c r="O1241" s="119" t="s">
        <v>43</v>
      </c>
      <c r="P1241" s="119" t="s">
        <v>43</v>
      </c>
      <c r="Q1241" s="133" t="s">
        <v>43</v>
      </c>
      <c r="R1241" s="134" t="s">
        <v>18</v>
      </c>
      <c r="S1241" s="134" t="s">
        <v>8851</v>
      </c>
      <c r="T1241" s="134" t="s">
        <v>63</v>
      </c>
      <c r="U1241" s="119">
        <v>12</v>
      </c>
      <c r="V1241" s="134" t="s">
        <v>4339</v>
      </c>
      <c r="W1241" s="135" t="s">
        <v>6908</v>
      </c>
      <c r="X1241" s="136" t="str">
        <f t="shared" si="64"/>
        <v>11563TTVWZ</v>
      </c>
      <c r="Y1241" s="137" t="s">
        <v>6909</v>
      </c>
      <c r="Z1241" s="119" t="s">
        <v>656</v>
      </c>
      <c r="AA1241" s="119" t="s">
        <v>4356</v>
      </c>
      <c r="AB1241" s="131" t="s">
        <v>6910</v>
      </c>
      <c r="AC1241" s="119" t="s">
        <v>52</v>
      </c>
      <c r="AD1241" s="119" t="s">
        <v>42</v>
      </c>
      <c r="AE1241" s="119" t="s">
        <v>4348</v>
      </c>
      <c r="AF1241" s="119" t="s">
        <v>78</v>
      </c>
      <c r="AG1241" s="119" t="s">
        <v>79</v>
      </c>
      <c r="AH1241" s="119"/>
      <c r="AI1241" s="119" t="s">
        <v>3920</v>
      </c>
      <c r="AJ1241" s="133" t="s">
        <v>57</v>
      </c>
      <c r="AK1241" s="133" t="s">
        <v>58</v>
      </c>
      <c r="AL1241" s="133"/>
      <c r="AM1241" s="133"/>
      <c r="AN1241" s="133" t="s">
        <v>42</v>
      </c>
      <c r="AO1241" s="133" t="s">
        <v>42</v>
      </c>
      <c r="AP1241" s="133" t="s">
        <v>70</v>
      </c>
      <c r="AQ1241" s="133" t="s">
        <v>126</v>
      </c>
      <c r="AR1241" s="137"/>
      <c r="AS1241" s="137"/>
      <c r="AT1241" s="137"/>
      <c r="AU1241" s="145">
        <v>1003674868</v>
      </c>
      <c r="AV1241" s="133" t="s">
        <v>8287</v>
      </c>
      <c r="AW1241" s="133" t="s">
        <v>8287</v>
      </c>
      <c r="AX1241" s="138" t="s">
        <v>8178</v>
      </c>
      <c r="AY1241" s="138"/>
      <c r="AZ1241" s="138"/>
      <c r="BA1241" s="138"/>
      <c r="BB1241" s="138"/>
      <c r="BC1241" s="300">
        <v>2026063379</v>
      </c>
      <c r="BD1241" s="300" t="s">
        <v>10064</v>
      </c>
      <c r="BE1241" s="138"/>
    </row>
    <row r="1242" spans="1:57" s="140" customFormat="1" ht="12" customHeight="1">
      <c r="A1242" s="119">
        <v>2015</v>
      </c>
      <c r="B1242" s="142" t="s">
        <v>138</v>
      </c>
      <c r="C1242" s="119" t="s">
        <v>6219</v>
      </c>
      <c r="D1242" s="131">
        <v>5700324143</v>
      </c>
      <c r="E1242" s="131" t="str">
        <f t="shared" si="62"/>
        <v>SIM</v>
      </c>
      <c r="F1242" s="131" t="str">
        <f t="shared" si="63"/>
        <v>SIM</v>
      </c>
      <c r="G1242" s="132">
        <v>42212</v>
      </c>
      <c r="H1242" s="119" t="s">
        <v>44</v>
      </c>
      <c r="I1242" s="119" t="s">
        <v>62</v>
      </c>
      <c r="J1242" s="119">
        <v>192</v>
      </c>
      <c r="K1242" s="119">
        <v>432</v>
      </c>
      <c r="L1242" s="119">
        <v>4</v>
      </c>
      <c r="M1242" s="119">
        <v>4</v>
      </c>
      <c r="N1242" s="119">
        <v>32</v>
      </c>
      <c r="O1242" s="119" t="s">
        <v>43</v>
      </c>
      <c r="P1242" s="119" t="s">
        <v>43</v>
      </c>
      <c r="Q1242" s="133" t="s">
        <v>43</v>
      </c>
      <c r="R1242" s="134" t="s">
        <v>18</v>
      </c>
      <c r="S1242" s="134" t="s">
        <v>8851</v>
      </c>
      <c r="T1242" s="134" t="s">
        <v>63</v>
      </c>
      <c r="U1242" s="119">
        <v>12</v>
      </c>
      <c r="V1242" s="134" t="s">
        <v>4339</v>
      </c>
      <c r="W1242" s="135" t="s">
        <v>6853</v>
      </c>
      <c r="X1242" s="136" t="str">
        <f t="shared" si="64"/>
        <v>11563NHVXY</v>
      </c>
      <c r="Y1242" s="137" t="s">
        <v>6854</v>
      </c>
      <c r="Z1242" s="119" t="s">
        <v>656</v>
      </c>
      <c r="AA1242" s="119" t="s">
        <v>4345</v>
      </c>
      <c r="AB1242" s="131" t="s">
        <v>6855</v>
      </c>
      <c r="AC1242" s="119" t="s">
        <v>52</v>
      </c>
      <c r="AD1242" s="119" t="s">
        <v>4347</v>
      </c>
      <c r="AE1242" s="119" t="s">
        <v>4348</v>
      </c>
      <c r="AF1242" s="143" t="s">
        <v>78</v>
      </c>
      <c r="AG1242" s="143" t="s">
        <v>79</v>
      </c>
      <c r="AH1242" s="143"/>
      <c r="AI1242" s="138" t="s">
        <v>3920</v>
      </c>
      <c r="AJ1242" s="133" t="s">
        <v>57</v>
      </c>
      <c r="AK1242" s="133" t="s">
        <v>58</v>
      </c>
      <c r="AL1242" s="133"/>
      <c r="AM1242" s="133"/>
      <c r="AN1242" s="133" t="s">
        <v>42</v>
      </c>
      <c r="AO1242" s="133" t="s">
        <v>42</v>
      </c>
      <c r="AP1242" s="133" t="s">
        <v>70</v>
      </c>
      <c r="AQ1242" s="133" t="s">
        <v>126</v>
      </c>
      <c r="AR1242" s="137"/>
      <c r="AS1242" s="137"/>
      <c r="AT1242" s="137"/>
      <c r="AU1242" s="145">
        <v>1003674884</v>
      </c>
      <c r="AV1242" s="133" t="s">
        <v>8287</v>
      </c>
      <c r="AW1242" s="133" t="s">
        <v>8287</v>
      </c>
      <c r="AX1242" s="138" t="s">
        <v>8179</v>
      </c>
      <c r="AY1242" s="138"/>
      <c r="AZ1242" s="138"/>
      <c r="BA1242" s="138"/>
      <c r="BB1242" s="138"/>
      <c r="BC1242" s="300">
        <v>2026063379</v>
      </c>
      <c r="BD1242" s="300" t="s">
        <v>10065</v>
      </c>
      <c r="BE1242" s="138"/>
    </row>
    <row r="1243" spans="1:57" s="140" customFormat="1" ht="12" customHeight="1">
      <c r="A1243" s="119">
        <v>2015</v>
      </c>
      <c r="B1243" s="142" t="s">
        <v>138</v>
      </c>
      <c r="C1243" s="119" t="s">
        <v>6219</v>
      </c>
      <c r="D1243" s="131">
        <v>5700318477</v>
      </c>
      <c r="E1243" s="131" t="str">
        <f t="shared" si="62"/>
        <v>SIM</v>
      </c>
      <c r="F1243" s="131" t="str">
        <f t="shared" si="63"/>
        <v>SIM</v>
      </c>
      <c r="G1243" s="132">
        <v>42212</v>
      </c>
      <c r="H1243" s="119" t="s">
        <v>8374</v>
      </c>
      <c r="I1243" s="119" t="s">
        <v>62</v>
      </c>
      <c r="J1243" s="119">
        <v>192</v>
      </c>
      <c r="K1243" s="119">
        <v>432</v>
      </c>
      <c r="L1243" s="119">
        <v>4</v>
      </c>
      <c r="M1243" s="119">
        <v>4</v>
      </c>
      <c r="N1243" s="119">
        <v>24</v>
      </c>
      <c r="O1243" s="119" t="s">
        <v>43</v>
      </c>
      <c r="P1243" s="119" t="s">
        <v>43</v>
      </c>
      <c r="Q1243" s="133" t="s">
        <v>43</v>
      </c>
      <c r="R1243" s="134" t="s">
        <v>18</v>
      </c>
      <c r="S1243" s="134" t="s">
        <v>8851</v>
      </c>
      <c r="T1243" s="134" t="s">
        <v>63</v>
      </c>
      <c r="U1243" s="119">
        <v>19</v>
      </c>
      <c r="V1243" s="134" t="s">
        <v>3719</v>
      </c>
      <c r="W1243" s="135" t="s">
        <v>6691</v>
      </c>
      <c r="X1243" s="136" t="str">
        <f t="shared" si="64"/>
        <v>11340CGVZE</v>
      </c>
      <c r="Y1243" s="137" t="s">
        <v>6692</v>
      </c>
      <c r="Z1243" s="119" t="s">
        <v>568</v>
      </c>
      <c r="AA1243" s="119" t="s">
        <v>569</v>
      </c>
      <c r="AB1243" s="131" t="s">
        <v>6693</v>
      </c>
      <c r="AC1243" s="119" t="s">
        <v>87</v>
      </c>
      <c r="AD1243" s="119" t="s">
        <v>42</v>
      </c>
      <c r="AE1243" s="119" t="s">
        <v>571</v>
      </c>
      <c r="AF1243" s="119" t="s">
        <v>89</v>
      </c>
      <c r="AG1243" s="119" t="s">
        <v>90</v>
      </c>
      <c r="AH1243" s="119"/>
      <c r="AI1243" s="119" t="s">
        <v>1030</v>
      </c>
      <c r="AJ1243" s="133" t="s">
        <v>58</v>
      </c>
      <c r="AK1243" s="133" t="s">
        <v>57</v>
      </c>
      <c r="AL1243" s="133"/>
      <c r="AM1243" s="133"/>
      <c r="AN1243" s="133" t="s">
        <v>42</v>
      </c>
      <c r="AO1243" s="133" t="s">
        <v>42</v>
      </c>
      <c r="AP1243" s="133" t="s">
        <v>70</v>
      </c>
      <c r="AQ1243" s="133" t="s">
        <v>71</v>
      </c>
      <c r="AR1243" s="137"/>
      <c r="AS1243" s="137"/>
      <c r="AT1243" s="137"/>
      <c r="AU1243" s="145">
        <v>1003675449</v>
      </c>
      <c r="AV1243" s="133" t="s">
        <v>6694</v>
      </c>
      <c r="AW1243" s="133">
        <v>-47452033</v>
      </c>
      <c r="AX1243" s="138"/>
      <c r="AY1243" s="138"/>
      <c r="AZ1243" s="138"/>
      <c r="BA1243" s="138"/>
      <c r="BB1243" s="138"/>
      <c r="BC1243" s="300">
        <v>1440084644</v>
      </c>
      <c r="BD1243" s="300" t="s">
        <v>10066</v>
      </c>
      <c r="BE1243" s="138"/>
    </row>
    <row r="1244" spans="1:57" s="140" customFormat="1" ht="12" customHeight="1">
      <c r="A1244" s="119">
        <v>2015</v>
      </c>
      <c r="B1244" s="142" t="s">
        <v>138</v>
      </c>
      <c r="C1244" s="119" t="s">
        <v>6219</v>
      </c>
      <c r="D1244" s="131">
        <v>5700324139</v>
      </c>
      <c r="E1244" s="131" t="str">
        <f t="shared" si="62"/>
        <v>SIM</v>
      </c>
      <c r="F1244" s="131" t="str">
        <f t="shared" si="63"/>
        <v>SIM</v>
      </c>
      <c r="G1244" s="132">
        <v>42135</v>
      </c>
      <c r="H1244" s="119" t="s">
        <v>44</v>
      </c>
      <c r="I1244" s="119" t="s">
        <v>62</v>
      </c>
      <c r="J1244" s="119">
        <v>192</v>
      </c>
      <c r="K1244" s="119">
        <v>432</v>
      </c>
      <c r="L1244" s="119">
        <v>4</v>
      </c>
      <c r="M1244" s="119">
        <v>4</v>
      </c>
      <c r="N1244" s="119">
        <v>32</v>
      </c>
      <c r="O1244" s="119" t="s">
        <v>43</v>
      </c>
      <c r="P1244" s="119" t="s">
        <v>43</v>
      </c>
      <c r="Q1244" s="133" t="s">
        <v>43</v>
      </c>
      <c r="R1244" s="134" t="s">
        <v>18</v>
      </c>
      <c r="S1244" s="134" t="s">
        <v>8851</v>
      </c>
      <c r="T1244" s="134" t="s">
        <v>63</v>
      </c>
      <c r="U1244" s="119">
        <v>19</v>
      </c>
      <c r="V1244" s="134" t="s">
        <v>3719</v>
      </c>
      <c r="W1244" s="135" t="s">
        <v>6695</v>
      </c>
      <c r="X1244" s="136" t="str">
        <f t="shared" si="64"/>
        <v>11340CGVZH</v>
      </c>
      <c r="Y1244" s="137" t="s">
        <v>6696</v>
      </c>
      <c r="Z1244" s="119" t="s">
        <v>568</v>
      </c>
      <c r="AA1244" s="119" t="s">
        <v>569</v>
      </c>
      <c r="AB1244" s="131" t="s">
        <v>6697</v>
      </c>
      <c r="AC1244" s="119" t="s">
        <v>87</v>
      </c>
      <c r="AD1244" s="119" t="s">
        <v>42</v>
      </c>
      <c r="AE1244" s="119" t="s">
        <v>571</v>
      </c>
      <c r="AF1244" s="119" t="s">
        <v>89</v>
      </c>
      <c r="AG1244" s="119" t="s">
        <v>90</v>
      </c>
      <c r="AH1244" s="119"/>
      <c r="AI1244" s="119" t="s">
        <v>1030</v>
      </c>
      <c r="AJ1244" s="133" t="s">
        <v>58</v>
      </c>
      <c r="AK1244" s="133" t="s">
        <v>57</v>
      </c>
      <c r="AL1244" s="133"/>
      <c r="AM1244" s="133"/>
      <c r="AN1244" s="133" t="s">
        <v>42</v>
      </c>
      <c r="AO1244" s="133" t="s">
        <v>42</v>
      </c>
      <c r="AP1244" s="133" t="s">
        <v>70</v>
      </c>
      <c r="AQ1244" s="133" t="s">
        <v>71</v>
      </c>
      <c r="AR1244" s="137"/>
      <c r="AS1244" s="137"/>
      <c r="AT1244" s="137"/>
      <c r="AU1244" s="145">
        <v>1003675473</v>
      </c>
      <c r="AV1244" s="133" t="s">
        <v>8287</v>
      </c>
      <c r="AW1244" s="133" t="s">
        <v>8287</v>
      </c>
      <c r="AX1244" s="138" t="s">
        <v>8179</v>
      </c>
      <c r="AY1244" s="138"/>
      <c r="AZ1244" s="138"/>
      <c r="BA1244" s="138"/>
      <c r="BB1244" s="138"/>
      <c r="BC1244" s="300">
        <v>2026063379</v>
      </c>
      <c r="BD1244" s="300" t="s">
        <v>10067</v>
      </c>
      <c r="BE1244" s="138"/>
    </row>
    <row r="1245" spans="1:57" s="140" customFormat="1" ht="12" customHeight="1">
      <c r="A1245" s="119">
        <v>2015</v>
      </c>
      <c r="B1245" s="142" t="s">
        <v>138</v>
      </c>
      <c r="C1245" s="119" t="s">
        <v>6219</v>
      </c>
      <c r="D1245" s="131">
        <v>5700318482</v>
      </c>
      <c r="E1245" s="131" t="str">
        <f t="shared" si="62"/>
        <v>SIM</v>
      </c>
      <c r="F1245" s="131" t="str">
        <f t="shared" si="63"/>
        <v>SIM</v>
      </c>
      <c r="G1245" s="132">
        <v>42208</v>
      </c>
      <c r="H1245" s="119" t="s">
        <v>8374</v>
      </c>
      <c r="I1245" s="119" t="s">
        <v>62</v>
      </c>
      <c r="J1245" s="119">
        <v>192</v>
      </c>
      <c r="K1245" s="119">
        <v>432</v>
      </c>
      <c r="L1245" s="119">
        <v>4</v>
      </c>
      <c r="M1245" s="119">
        <v>4</v>
      </c>
      <c r="N1245" s="119">
        <v>24</v>
      </c>
      <c r="O1245" s="119" t="s">
        <v>43</v>
      </c>
      <c r="P1245" s="119" t="s">
        <v>43</v>
      </c>
      <c r="Q1245" s="133" t="s">
        <v>43</v>
      </c>
      <c r="R1245" s="134" t="s">
        <v>18</v>
      </c>
      <c r="S1245" s="134" t="s">
        <v>8851</v>
      </c>
      <c r="T1245" s="134" t="s">
        <v>63</v>
      </c>
      <c r="U1245" s="119">
        <v>19</v>
      </c>
      <c r="V1245" s="134" t="s">
        <v>3719</v>
      </c>
      <c r="W1245" s="135" t="s">
        <v>6698</v>
      </c>
      <c r="X1245" s="136" t="str">
        <f t="shared" si="64"/>
        <v>11340CGVZI</v>
      </c>
      <c r="Y1245" s="137" t="s">
        <v>6699</v>
      </c>
      <c r="Z1245" s="119" t="s">
        <v>568</v>
      </c>
      <c r="AA1245" s="119" t="s">
        <v>569</v>
      </c>
      <c r="AB1245" s="131" t="s">
        <v>6700</v>
      </c>
      <c r="AC1245" s="119" t="s">
        <v>87</v>
      </c>
      <c r="AD1245" s="119" t="s">
        <v>42</v>
      </c>
      <c r="AE1245" s="119" t="s">
        <v>571</v>
      </c>
      <c r="AF1245" s="119" t="s">
        <v>89</v>
      </c>
      <c r="AG1245" s="119" t="s">
        <v>90</v>
      </c>
      <c r="AH1245" s="119"/>
      <c r="AI1245" s="119" t="s">
        <v>1030</v>
      </c>
      <c r="AJ1245" s="133" t="s">
        <v>58</v>
      </c>
      <c r="AK1245" s="133" t="s">
        <v>57</v>
      </c>
      <c r="AL1245" s="133"/>
      <c r="AM1245" s="133"/>
      <c r="AN1245" s="133" t="s">
        <v>42</v>
      </c>
      <c r="AO1245" s="133" t="s">
        <v>42</v>
      </c>
      <c r="AP1245" s="133" t="s">
        <v>70</v>
      </c>
      <c r="AQ1245" s="133" t="s">
        <v>71</v>
      </c>
      <c r="AR1245" s="137"/>
      <c r="AS1245" s="137"/>
      <c r="AT1245" s="137"/>
      <c r="AU1245" s="145">
        <v>1003675317</v>
      </c>
      <c r="AV1245" s="133" t="s">
        <v>6701</v>
      </c>
      <c r="AW1245" s="133">
        <v>-47447912</v>
      </c>
      <c r="AX1245" s="138"/>
      <c r="AY1245" s="138"/>
      <c r="AZ1245" s="138"/>
      <c r="BA1245" s="138"/>
      <c r="BB1245" s="138"/>
      <c r="BC1245" s="300">
        <v>1440084644</v>
      </c>
      <c r="BD1245" s="300" t="s">
        <v>10068</v>
      </c>
      <c r="BE1245" s="138"/>
    </row>
    <row r="1246" spans="1:57" s="140" customFormat="1" ht="12" customHeight="1">
      <c r="A1246" s="119">
        <v>2015</v>
      </c>
      <c r="B1246" s="142" t="s">
        <v>138</v>
      </c>
      <c r="C1246" s="119" t="s">
        <v>6219</v>
      </c>
      <c r="D1246" s="131">
        <v>5700281462</v>
      </c>
      <c r="E1246" s="131" t="str">
        <f t="shared" si="62"/>
        <v>SIM</v>
      </c>
      <c r="F1246" s="131" t="str">
        <f t="shared" si="63"/>
        <v>SIM</v>
      </c>
      <c r="G1246" s="132">
        <v>42215</v>
      </c>
      <c r="H1246" s="119" t="s">
        <v>8374</v>
      </c>
      <c r="I1246" s="119" t="s">
        <v>62</v>
      </c>
      <c r="J1246" s="119">
        <v>192</v>
      </c>
      <c r="K1246" s="119">
        <v>432</v>
      </c>
      <c r="L1246" s="119">
        <v>4</v>
      </c>
      <c r="M1246" s="119">
        <v>0</v>
      </c>
      <c r="N1246" s="119">
        <v>24</v>
      </c>
      <c r="O1246" s="119" t="s">
        <v>46</v>
      </c>
      <c r="P1246" s="119" t="s">
        <v>46</v>
      </c>
      <c r="Q1246" s="133" t="s">
        <v>43</v>
      </c>
      <c r="R1246" s="134" t="s">
        <v>18</v>
      </c>
      <c r="S1246" s="134" t="s">
        <v>8851</v>
      </c>
      <c r="T1246" s="134" t="s">
        <v>63</v>
      </c>
      <c r="U1246" s="119">
        <v>12</v>
      </c>
      <c r="V1246" s="134" t="s">
        <v>4339</v>
      </c>
      <c r="W1246" s="135" t="s">
        <v>6868</v>
      </c>
      <c r="X1246" s="136" t="str">
        <f t="shared" si="64"/>
        <v>11563RHWAH</v>
      </c>
      <c r="Y1246" s="137" t="s">
        <v>6869</v>
      </c>
      <c r="Z1246" s="119" t="s">
        <v>656</v>
      </c>
      <c r="AA1246" s="119" t="s">
        <v>669</v>
      </c>
      <c r="AB1246" s="131" t="s">
        <v>6870</v>
      </c>
      <c r="AC1246" s="119" t="s">
        <v>52</v>
      </c>
      <c r="AD1246" s="119" t="s">
        <v>42</v>
      </c>
      <c r="AE1246" s="119" t="s">
        <v>78</v>
      </c>
      <c r="AF1246" s="119" t="s">
        <v>78</v>
      </c>
      <c r="AG1246" s="119" t="s">
        <v>79</v>
      </c>
      <c r="AH1246" s="119"/>
      <c r="AI1246" s="119" t="s">
        <v>3920</v>
      </c>
      <c r="AJ1246" s="133" t="s">
        <v>57</v>
      </c>
      <c r="AK1246" s="133" t="s">
        <v>58</v>
      </c>
      <c r="AL1246" s="133"/>
      <c r="AM1246" s="133"/>
      <c r="AN1246" s="133" t="s">
        <v>42</v>
      </c>
      <c r="AO1246" s="133" t="s">
        <v>42</v>
      </c>
      <c r="AP1246" s="133" t="s">
        <v>81</v>
      </c>
      <c r="AQ1246" s="133" t="s">
        <v>71</v>
      </c>
      <c r="AR1246" s="137"/>
      <c r="AS1246" s="137"/>
      <c r="AT1246" s="137"/>
      <c r="AU1246" s="292">
        <v>1003675945</v>
      </c>
      <c r="AV1246" s="133" t="s">
        <v>6871</v>
      </c>
      <c r="AW1246" s="133">
        <v>-45912922</v>
      </c>
      <c r="AX1246" s="138"/>
      <c r="AY1246" s="138"/>
      <c r="AZ1246" s="138"/>
      <c r="BA1246" s="138"/>
      <c r="BB1246" s="138"/>
      <c r="BC1246" s="300">
        <v>1440084644</v>
      </c>
      <c r="BD1246" s="300" t="s">
        <v>10069</v>
      </c>
      <c r="BE1246" s="138"/>
    </row>
    <row r="1247" spans="1:57" s="140" customFormat="1" ht="12" customHeight="1">
      <c r="A1247" s="119">
        <v>2015</v>
      </c>
      <c r="B1247" s="142" t="s">
        <v>138</v>
      </c>
      <c r="C1247" s="119" t="s">
        <v>6219</v>
      </c>
      <c r="D1247" s="131">
        <v>5700285569</v>
      </c>
      <c r="E1247" s="131" t="str">
        <f t="shared" si="62"/>
        <v>SIM</v>
      </c>
      <c r="F1247" s="131" t="str">
        <f t="shared" si="63"/>
        <v>SIM</v>
      </c>
      <c r="G1247" s="132">
        <v>42214</v>
      </c>
      <c r="H1247" s="119" t="s">
        <v>87</v>
      </c>
      <c r="I1247" s="119" t="s">
        <v>45</v>
      </c>
      <c r="J1247" s="119">
        <v>192</v>
      </c>
      <c r="K1247" s="119">
        <v>448</v>
      </c>
      <c r="L1247" s="119">
        <v>8</v>
      </c>
      <c r="M1247" s="119">
        <v>8</v>
      </c>
      <c r="N1247" s="119">
        <v>16</v>
      </c>
      <c r="O1247" s="119" t="s">
        <v>46</v>
      </c>
      <c r="P1247" s="119" t="s">
        <v>46</v>
      </c>
      <c r="Q1247" s="133" t="s">
        <v>43</v>
      </c>
      <c r="R1247" s="134" t="s">
        <v>18</v>
      </c>
      <c r="S1247" s="134" t="s">
        <v>8851</v>
      </c>
      <c r="T1247" s="134" t="s">
        <v>63</v>
      </c>
      <c r="U1247" s="119">
        <v>12</v>
      </c>
      <c r="V1247" s="134" t="s">
        <v>4339</v>
      </c>
      <c r="W1247" s="135" t="s">
        <v>6872</v>
      </c>
      <c r="X1247" s="136" t="str">
        <f t="shared" si="64"/>
        <v>11563RHWAL</v>
      </c>
      <c r="Y1247" s="137" t="s">
        <v>6873</v>
      </c>
      <c r="Z1247" s="119" t="s">
        <v>656</v>
      </c>
      <c r="AA1247" s="119" t="s">
        <v>669</v>
      </c>
      <c r="AB1247" s="131" t="s">
        <v>6874</v>
      </c>
      <c r="AC1247" s="119" t="s">
        <v>52</v>
      </c>
      <c r="AD1247" s="119" t="s">
        <v>42</v>
      </c>
      <c r="AE1247" s="119" t="s">
        <v>78</v>
      </c>
      <c r="AF1247" s="119" t="s">
        <v>78</v>
      </c>
      <c r="AG1247" s="119" t="s">
        <v>79</v>
      </c>
      <c r="AH1247" s="119"/>
      <c r="AI1247" s="119" t="s">
        <v>3920</v>
      </c>
      <c r="AJ1247" s="133" t="s">
        <v>57</v>
      </c>
      <c r="AK1247" s="133" t="s">
        <v>58</v>
      </c>
      <c r="AL1247" s="133"/>
      <c r="AM1247" s="133"/>
      <c r="AN1247" s="133" t="s">
        <v>42</v>
      </c>
      <c r="AO1247" s="133" t="s">
        <v>42</v>
      </c>
      <c r="AP1247" s="133" t="s">
        <v>81</v>
      </c>
      <c r="AQ1247" s="133" t="s">
        <v>71</v>
      </c>
      <c r="AR1247" s="137"/>
      <c r="AS1247" s="137"/>
      <c r="AT1247" s="137"/>
      <c r="AU1247" s="145">
        <v>1003676089</v>
      </c>
      <c r="AV1247" s="133" t="s">
        <v>6875</v>
      </c>
      <c r="AW1247" s="133" t="s">
        <v>6876</v>
      </c>
      <c r="AX1247" s="138"/>
      <c r="AY1247" s="138"/>
      <c r="AZ1247" s="138"/>
      <c r="BA1247" s="138"/>
      <c r="BB1247" s="138"/>
      <c r="BC1247" s="300">
        <v>1892063257</v>
      </c>
      <c r="BD1247" s="300" t="s">
        <v>10070</v>
      </c>
      <c r="BE1247" s="138"/>
    </row>
    <row r="1248" spans="1:57" s="140" customFormat="1" ht="12" customHeight="1">
      <c r="A1248" s="119">
        <v>2015</v>
      </c>
      <c r="B1248" s="142" t="s">
        <v>138</v>
      </c>
      <c r="C1248" s="119" t="s">
        <v>6219</v>
      </c>
      <c r="D1248" s="131">
        <v>5700281447</v>
      </c>
      <c r="E1248" s="131" t="str">
        <f t="shared" si="62"/>
        <v>SIM</v>
      </c>
      <c r="F1248" s="131" t="str">
        <f t="shared" si="63"/>
        <v>SIM</v>
      </c>
      <c r="G1248" s="132">
        <v>42163</v>
      </c>
      <c r="H1248" s="119" t="s">
        <v>8374</v>
      </c>
      <c r="I1248" s="119" t="s">
        <v>62</v>
      </c>
      <c r="J1248" s="119">
        <v>192</v>
      </c>
      <c r="K1248" s="119">
        <v>432</v>
      </c>
      <c r="L1248" s="119">
        <v>4</v>
      </c>
      <c r="M1248" s="119">
        <v>4</v>
      </c>
      <c r="N1248" s="119">
        <v>24</v>
      </c>
      <c r="O1248" s="119" t="s">
        <v>43</v>
      </c>
      <c r="P1248" s="119" t="s">
        <v>43</v>
      </c>
      <c r="Q1248" s="133" t="s">
        <v>43</v>
      </c>
      <c r="R1248" s="134" t="s">
        <v>18</v>
      </c>
      <c r="S1248" s="134" t="s">
        <v>8851</v>
      </c>
      <c r="T1248" s="134" t="s">
        <v>63</v>
      </c>
      <c r="U1248" s="119">
        <v>12</v>
      </c>
      <c r="V1248" s="134" t="s">
        <v>4339</v>
      </c>
      <c r="W1248" s="135" t="s">
        <v>6877</v>
      </c>
      <c r="X1248" s="136" t="str">
        <f t="shared" si="64"/>
        <v>11563RHWAQ</v>
      </c>
      <c r="Y1248" s="137" t="s">
        <v>6878</v>
      </c>
      <c r="Z1248" s="119" t="s">
        <v>656</v>
      </c>
      <c r="AA1248" s="119" t="s">
        <v>669</v>
      </c>
      <c r="AB1248" s="131" t="s">
        <v>6879</v>
      </c>
      <c r="AC1248" s="119" t="s">
        <v>52</v>
      </c>
      <c r="AD1248" s="119" t="s">
        <v>42</v>
      </c>
      <c r="AE1248" s="119" t="s">
        <v>78</v>
      </c>
      <c r="AF1248" s="119" t="s">
        <v>78</v>
      </c>
      <c r="AG1248" s="119" t="s">
        <v>79</v>
      </c>
      <c r="AH1248" s="119"/>
      <c r="AI1248" s="119" t="s">
        <v>3920</v>
      </c>
      <c r="AJ1248" s="133" t="s">
        <v>57</v>
      </c>
      <c r="AK1248" s="133" t="s">
        <v>58</v>
      </c>
      <c r="AL1248" s="133"/>
      <c r="AM1248" s="133"/>
      <c r="AN1248" s="133" t="s">
        <v>42</v>
      </c>
      <c r="AO1248" s="133" t="s">
        <v>42</v>
      </c>
      <c r="AP1248" s="133" t="s">
        <v>81</v>
      </c>
      <c r="AQ1248" s="133" t="s">
        <v>71</v>
      </c>
      <c r="AR1248" s="137"/>
      <c r="AS1248" s="137"/>
      <c r="AT1248" s="137"/>
      <c r="AU1248" s="145">
        <v>1003676127</v>
      </c>
      <c r="AV1248" s="133" t="s">
        <v>6880</v>
      </c>
      <c r="AW1248" s="133">
        <v>-45855663</v>
      </c>
      <c r="AX1248" s="138"/>
      <c r="AY1248" s="138"/>
      <c r="AZ1248" s="138"/>
      <c r="BA1248" s="138"/>
      <c r="BB1248" s="138"/>
      <c r="BC1248" s="300">
        <v>1440084644</v>
      </c>
      <c r="BD1248" s="300" t="s">
        <v>10071</v>
      </c>
      <c r="BE1248" s="138"/>
    </row>
    <row r="1249" spans="1:57" s="140" customFormat="1" ht="12" customHeight="1">
      <c r="A1249" s="119">
        <v>2015</v>
      </c>
      <c r="B1249" s="142" t="s">
        <v>138</v>
      </c>
      <c r="C1249" s="119" t="s">
        <v>6219</v>
      </c>
      <c r="D1249" s="131">
        <v>5700324136</v>
      </c>
      <c r="E1249" s="131" t="str">
        <f t="shared" si="62"/>
        <v>SIM</v>
      </c>
      <c r="F1249" s="131" t="str">
        <f t="shared" si="63"/>
        <v>SIM</v>
      </c>
      <c r="G1249" s="132">
        <v>42144</v>
      </c>
      <c r="H1249" s="119" t="s">
        <v>44</v>
      </c>
      <c r="I1249" s="119" t="s">
        <v>62</v>
      </c>
      <c r="J1249" s="119">
        <v>192</v>
      </c>
      <c r="K1249" s="119">
        <v>432</v>
      </c>
      <c r="L1249" s="119">
        <v>4</v>
      </c>
      <c r="M1249" s="119">
        <v>4</v>
      </c>
      <c r="N1249" s="119">
        <v>32</v>
      </c>
      <c r="O1249" s="119" t="s">
        <v>43</v>
      </c>
      <c r="P1249" s="119" t="s">
        <v>43</v>
      </c>
      <c r="Q1249" s="133" t="s">
        <v>43</v>
      </c>
      <c r="R1249" s="134" t="s">
        <v>18</v>
      </c>
      <c r="S1249" s="134" t="s">
        <v>8851</v>
      </c>
      <c r="T1249" s="134" t="s">
        <v>63</v>
      </c>
      <c r="U1249" s="119">
        <v>19</v>
      </c>
      <c r="V1249" s="134" t="s">
        <v>3719</v>
      </c>
      <c r="W1249" s="135" t="s">
        <v>6702</v>
      </c>
      <c r="X1249" s="136" t="str">
        <f t="shared" si="64"/>
        <v>11340CGWDK</v>
      </c>
      <c r="Y1249" s="137" t="s">
        <v>10775</v>
      </c>
      <c r="Z1249" s="119" t="s">
        <v>568</v>
      </c>
      <c r="AA1249" s="119" t="s">
        <v>569</v>
      </c>
      <c r="AB1249" s="131" t="s">
        <v>6703</v>
      </c>
      <c r="AC1249" s="119" t="s">
        <v>87</v>
      </c>
      <c r="AD1249" s="119" t="s">
        <v>42</v>
      </c>
      <c r="AE1249" s="119" t="s">
        <v>571</v>
      </c>
      <c r="AF1249" s="119" t="s">
        <v>89</v>
      </c>
      <c r="AG1249" s="119" t="s">
        <v>90</v>
      </c>
      <c r="AH1249" s="119"/>
      <c r="AI1249" s="119" t="s">
        <v>1030</v>
      </c>
      <c r="AJ1249" s="133" t="s">
        <v>58</v>
      </c>
      <c r="AK1249" s="133" t="s">
        <v>57</v>
      </c>
      <c r="AL1249" s="133"/>
      <c r="AM1249" s="133"/>
      <c r="AN1249" s="133" t="s">
        <v>42</v>
      </c>
      <c r="AO1249" s="133" t="s">
        <v>42</v>
      </c>
      <c r="AP1249" s="133" t="s">
        <v>1348</v>
      </c>
      <c r="AQ1249" s="133" t="s">
        <v>102</v>
      </c>
      <c r="AR1249" s="137"/>
      <c r="AS1249" s="137"/>
      <c r="AT1249" s="137"/>
      <c r="AU1249" s="145">
        <v>1003675228</v>
      </c>
      <c r="AV1249" s="133" t="s">
        <v>8287</v>
      </c>
      <c r="AW1249" s="133" t="s">
        <v>8287</v>
      </c>
      <c r="AX1249" s="138" t="s">
        <v>8179</v>
      </c>
      <c r="AY1249" s="138"/>
      <c r="AZ1249" s="138"/>
      <c r="BA1249" s="138"/>
      <c r="BB1249" s="138"/>
      <c r="BC1249" s="300">
        <v>2026063379</v>
      </c>
      <c r="BD1249" s="300" t="s">
        <v>10072</v>
      </c>
      <c r="BE1249" s="138"/>
    </row>
    <row r="1250" spans="1:57" s="140" customFormat="1" ht="12" customHeight="1">
      <c r="A1250" s="119">
        <v>2015</v>
      </c>
      <c r="B1250" s="142" t="s">
        <v>138</v>
      </c>
      <c r="C1250" s="119" t="s">
        <v>6219</v>
      </c>
      <c r="D1250" s="131">
        <v>5700285570</v>
      </c>
      <c r="E1250" s="131" t="str">
        <f t="shared" si="62"/>
        <v>SIM</v>
      </c>
      <c r="F1250" s="131" t="str">
        <f t="shared" si="63"/>
        <v>SIM</v>
      </c>
      <c r="G1250" s="132">
        <v>42292</v>
      </c>
      <c r="H1250" s="119" t="s">
        <v>87</v>
      </c>
      <c r="I1250" s="119" t="s">
        <v>45</v>
      </c>
      <c r="J1250" s="119">
        <v>192</v>
      </c>
      <c r="K1250" s="119">
        <v>448</v>
      </c>
      <c r="L1250" s="119">
        <v>8</v>
      </c>
      <c r="M1250" s="119">
        <v>8</v>
      </c>
      <c r="N1250" s="119">
        <v>16</v>
      </c>
      <c r="O1250" s="119" t="s">
        <v>43</v>
      </c>
      <c r="P1250" s="119" t="s">
        <v>43</v>
      </c>
      <c r="Q1250" s="133" t="s">
        <v>43</v>
      </c>
      <c r="R1250" s="134" t="s">
        <v>18</v>
      </c>
      <c r="S1250" s="134" t="s">
        <v>8851</v>
      </c>
      <c r="T1250" s="134" t="s">
        <v>63</v>
      </c>
      <c r="U1250" s="119">
        <v>19</v>
      </c>
      <c r="V1250" s="134" t="s">
        <v>3719</v>
      </c>
      <c r="W1250" s="135" t="s">
        <v>6704</v>
      </c>
      <c r="X1250" s="136" t="str">
        <f t="shared" si="64"/>
        <v>11340CGWDW</v>
      </c>
      <c r="Y1250" s="137" t="s">
        <v>6705</v>
      </c>
      <c r="Z1250" s="119" t="s">
        <v>568</v>
      </c>
      <c r="AA1250" s="119" t="s">
        <v>569</v>
      </c>
      <c r="AB1250" s="131" t="s">
        <v>6706</v>
      </c>
      <c r="AC1250" s="119" t="s">
        <v>87</v>
      </c>
      <c r="AD1250" s="119" t="s">
        <v>42</v>
      </c>
      <c r="AE1250" s="119" t="s">
        <v>571</v>
      </c>
      <c r="AF1250" s="119" t="s">
        <v>89</v>
      </c>
      <c r="AG1250" s="119" t="s">
        <v>90</v>
      </c>
      <c r="AH1250" s="119"/>
      <c r="AI1250" s="119" t="s">
        <v>1030</v>
      </c>
      <c r="AJ1250" s="133" t="s">
        <v>58</v>
      </c>
      <c r="AK1250" s="133" t="s">
        <v>57</v>
      </c>
      <c r="AL1250" s="133"/>
      <c r="AM1250" s="133"/>
      <c r="AN1250" s="133" t="s">
        <v>42</v>
      </c>
      <c r="AO1250" s="133" t="s">
        <v>42</v>
      </c>
      <c r="AP1250" s="133" t="s">
        <v>1348</v>
      </c>
      <c r="AQ1250" s="133" t="s">
        <v>102</v>
      </c>
      <c r="AR1250" s="137"/>
      <c r="AS1250" s="137"/>
      <c r="AT1250" s="137"/>
      <c r="AU1250" s="133" t="s">
        <v>8190</v>
      </c>
      <c r="AV1250" s="133" t="s">
        <v>6707</v>
      </c>
      <c r="AW1250" s="133" t="s">
        <v>6708</v>
      </c>
      <c r="AX1250" s="138"/>
      <c r="AY1250" s="138"/>
      <c r="AZ1250" s="138"/>
      <c r="BA1250" s="138"/>
      <c r="BB1250" s="138"/>
      <c r="BC1250" s="300">
        <v>1892063257</v>
      </c>
      <c r="BD1250" s="300" t="s">
        <v>10073</v>
      </c>
      <c r="BE1250" s="138"/>
    </row>
    <row r="1251" spans="1:57" s="140" customFormat="1" ht="12" customHeight="1">
      <c r="A1251" s="119">
        <v>2015</v>
      </c>
      <c r="B1251" s="142" t="s">
        <v>138</v>
      </c>
      <c r="C1251" s="119" t="s">
        <v>6219</v>
      </c>
      <c r="D1251" s="131">
        <v>5700324133</v>
      </c>
      <c r="E1251" s="131" t="str">
        <f t="shared" si="62"/>
        <v>SIM</v>
      </c>
      <c r="F1251" s="131" t="str">
        <f t="shared" si="63"/>
        <v>SIM</v>
      </c>
      <c r="G1251" s="132">
        <v>42186</v>
      </c>
      <c r="H1251" s="119" t="s">
        <v>44</v>
      </c>
      <c r="I1251" s="119" t="s">
        <v>62</v>
      </c>
      <c r="J1251" s="119">
        <v>192</v>
      </c>
      <c r="K1251" s="119">
        <v>432</v>
      </c>
      <c r="L1251" s="119">
        <v>4</v>
      </c>
      <c r="M1251" s="119">
        <v>4</v>
      </c>
      <c r="N1251" s="119">
        <v>32</v>
      </c>
      <c r="O1251" s="119" t="s">
        <v>43</v>
      </c>
      <c r="P1251" s="119" t="s">
        <v>43</v>
      </c>
      <c r="Q1251" s="133" t="s">
        <v>43</v>
      </c>
      <c r="R1251" s="134" t="s">
        <v>18</v>
      </c>
      <c r="S1251" s="134" t="s">
        <v>8851</v>
      </c>
      <c r="T1251" s="134" t="s">
        <v>63</v>
      </c>
      <c r="U1251" s="119">
        <v>19</v>
      </c>
      <c r="V1251" s="134" t="s">
        <v>3719</v>
      </c>
      <c r="W1251" s="135" t="s">
        <v>6709</v>
      </c>
      <c r="X1251" s="136" t="str">
        <f t="shared" si="64"/>
        <v>11340CGWDX</v>
      </c>
      <c r="Y1251" s="137" t="s">
        <v>10774</v>
      </c>
      <c r="Z1251" s="119" t="s">
        <v>568</v>
      </c>
      <c r="AA1251" s="119" t="s">
        <v>569</v>
      </c>
      <c r="AB1251" s="131" t="s">
        <v>6710</v>
      </c>
      <c r="AC1251" s="119" t="s">
        <v>87</v>
      </c>
      <c r="AD1251" s="119" t="s">
        <v>42</v>
      </c>
      <c r="AE1251" s="119" t="s">
        <v>571</v>
      </c>
      <c r="AF1251" s="119" t="s">
        <v>89</v>
      </c>
      <c r="AG1251" s="119" t="s">
        <v>90</v>
      </c>
      <c r="AH1251" s="119"/>
      <c r="AI1251" s="119" t="s">
        <v>1030</v>
      </c>
      <c r="AJ1251" s="133" t="s">
        <v>58</v>
      </c>
      <c r="AK1251" s="133" t="s">
        <v>57</v>
      </c>
      <c r="AL1251" s="133"/>
      <c r="AM1251" s="133"/>
      <c r="AN1251" s="133" t="s">
        <v>42</v>
      </c>
      <c r="AO1251" s="133" t="s">
        <v>42</v>
      </c>
      <c r="AP1251" s="133" t="s">
        <v>1348</v>
      </c>
      <c r="AQ1251" s="133" t="s">
        <v>102</v>
      </c>
      <c r="AR1251" s="137"/>
      <c r="AS1251" s="137"/>
      <c r="AT1251" s="137"/>
      <c r="AU1251" s="145">
        <v>1003675201</v>
      </c>
      <c r="AV1251" s="133" t="s">
        <v>8287</v>
      </c>
      <c r="AW1251" s="133" t="s">
        <v>8287</v>
      </c>
      <c r="AX1251" s="138" t="s">
        <v>8179</v>
      </c>
      <c r="AY1251" s="138"/>
      <c r="AZ1251" s="138"/>
      <c r="BA1251" s="138"/>
      <c r="BB1251" s="138"/>
      <c r="BC1251" s="300">
        <v>2026063379</v>
      </c>
      <c r="BD1251" s="300" t="s">
        <v>10074</v>
      </c>
      <c r="BE1251" s="138"/>
    </row>
    <row r="1252" spans="1:57" s="140" customFormat="1" ht="12" customHeight="1">
      <c r="A1252" s="119">
        <v>2015</v>
      </c>
      <c r="B1252" s="142" t="s">
        <v>138</v>
      </c>
      <c r="C1252" s="119" t="s">
        <v>6219</v>
      </c>
      <c r="D1252" s="131" t="s">
        <v>6711</v>
      </c>
      <c r="E1252" s="131" t="str">
        <f t="shared" si="62"/>
        <v>SIM</v>
      </c>
      <c r="F1252" s="131" t="str">
        <f t="shared" si="63"/>
        <v>SIM</v>
      </c>
      <c r="G1252" s="132">
        <v>42158</v>
      </c>
      <c r="H1252" s="119" t="s">
        <v>44</v>
      </c>
      <c r="I1252" s="119" t="s">
        <v>62</v>
      </c>
      <c r="J1252" s="119">
        <v>192</v>
      </c>
      <c r="K1252" s="119">
        <v>432</v>
      </c>
      <c r="L1252" s="119">
        <v>4</v>
      </c>
      <c r="M1252" s="119">
        <v>4</v>
      </c>
      <c r="N1252" s="119">
        <v>32</v>
      </c>
      <c r="O1252" s="119" t="s">
        <v>43</v>
      </c>
      <c r="P1252" s="119" t="s">
        <v>43</v>
      </c>
      <c r="Q1252" s="133" t="s">
        <v>43</v>
      </c>
      <c r="R1252" s="134" t="s">
        <v>18</v>
      </c>
      <c r="S1252" s="134" t="s">
        <v>8851</v>
      </c>
      <c r="T1252" s="134" t="s">
        <v>63</v>
      </c>
      <c r="U1252" s="119">
        <v>19</v>
      </c>
      <c r="V1252" s="134" t="s">
        <v>3719</v>
      </c>
      <c r="W1252" s="135" t="s">
        <v>6712</v>
      </c>
      <c r="X1252" s="136" t="str">
        <f t="shared" si="64"/>
        <v>11340CGWDY</v>
      </c>
      <c r="Y1252" s="137" t="s">
        <v>10773</v>
      </c>
      <c r="Z1252" s="119" t="s">
        <v>568</v>
      </c>
      <c r="AA1252" s="119" t="s">
        <v>569</v>
      </c>
      <c r="AB1252" s="131" t="s">
        <v>6713</v>
      </c>
      <c r="AC1252" s="119" t="s">
        <v>87</v>
      </c>
      <c r="AD1252" s="119" t="s">
        <v>42</v>
      </c>
      <c r="AE1252" s="119" t="s">
        <v>571</v>
      </c>
      <c r="AF1252" s="119" t="s">
        <v>89</v>
      </c>
      <c r="AG1252" s="119" t="s">
        <v>90</v>
      </c>
      <c r="AH1252" s="119"/>
      <c r="AI1252" s="119" t="s">
        <v>1030</v>
      </c>
      <c r="AJ1252" s="133" t="s">
        <v>58</v>
      </c>
      <c r="AK1252" s="133" t="s">
        <v>57</v>
      </c>
      <c r="AL1252" s="133"/>
      <c r="AM1252" s="133"/>
      <c r="AN1252" s="133" t="s">
        <v>42</v>
      </c>
      <c r="AO1252" s="133" t="s">
        <v>42</v>
      </c>
      <c r="AP1252" s="133" t="s">
        <v>1348</v>
      </c>
      <c r="AQ1252" s="133" t="s">
        <v>102</v>
      </c>
      <c r="AR1252" s="137"/>
      <c r="AS1252" s="137"/>
      <c r="AT1252" s="137"/>
      <c r="AU1252" s="145">
        <v>1003675163</v>
      </c>
      <c r="AV1252" s="133" t="s">
        <v>8287</v>
      </c>
      <c r="AW1252" s="133" t="s">
        <v>8287</v>
      </c>
      <c r="AX1252" s="138" t="s">
        <v>8179</v>
      </c>
      <c r="AY1252" s="138"/>
      <c r="AZ1252" s="138"/>
      <c r="BA1252" s="138"/>
      <c r="BB1252" s="138"/>
      <c r="BC1252" s="300">
        <v>2026063379</v>
      </c>
      <c r="BD1252" s="300" t="s">
        <v>10075</v>
      </c>
      <c r="BE1252" s="138"/>
    </row>
    <row r="1253" spans="1:57" s="140" customFormat="1" ht="12" customHeight="1">
      <c r="A1253" s="119">
        <v>2015</v>
      </c>
      <c r="B1253" s="142" t="s">
        <v>138</v>
      </c>
      <c r="C1253" s="119" t="s">
        <v>6219</v>
      </c>
      <c r="D1253" s="131">
        <v>5700282734</v>
      </c>
      <c r="E1253" s="131" t="str">
        <f t="shared" si="62"/>
        <v>SIM</v>
      </c>
      <c r="F1253" s="131" t="str">
        <f t="shared" si="63"/>
        <v>SIM</v>
      </c>
      <c r="G1253" s="132">
        <v>42326</v>
      </c>
      <c r="H1253" s="119" t="s">
        <v>8374</v>
      </c>
      <c r="I1253" s="119" t="s">
        <v>62</v>
      </c>
      <c r="J1253" s="119">
        <v>192</v>
      </c>
      <c r="K1253" s="119">
        <v>432</v>
      </c>
      <c r="L1253" s="119">
        <v>4</v>
      </c>
      <c r="M1253" s="119">
        <v>0</v>
      </c>
      <c r="N1253" s="119">
        <v>24</v>
      </c>
      <c r="O1253" s="119" t="s">
        <v>46</v>
      </c>
      <c r="P1253" s="119" t="s">
        <v>46</v>
      </c>
      <c r="Q1253" s="133" t="s">
        <v>43</v>
      </c>
      <c r="R1253" s="134" t="s">
        <v>18</v>
      </c>
      <c r="S1253" s="134" t="s">
        <v>8851</v>
      </c>
      <c r="T1253" s="134" t="s">
        <v>63</v>
      </c>
      <c r="U1253" s="119">
        <v>12</v>
      </c>
      <c r="V1253" s="134" t="s">
        <v>6574</v>
      </c>
      <c r="W1253" s="135" t="s">
        <v>6575</v>
      </c>
      <c r="X1253" s="136" t="str">
        <f t="shared" si="64"/>
        <v>11274FMXBC</v>
      </c>
      <c r="Y1253" s="137" t="s">
        <v>6576</v>
      </c>
      <c r="Z1253" s="119" t="s">
        <v>6577</v>
      </c>
      <c r="AA1253" s="119" t="s">
        <v>6578</v>
      </c>
      <c r="AB1253" s="131" t="s">
        <v>6579</v>
      </c>
      <c r="AC1253" s="119" t="s">
        <v>348</v>
      </c>
      <c r="AD1253" s="119" t="s">
        <v>6580</v>
      </c>
      <c r="AE1253" s="119" t="s">
        <v>4681</v>
      </c>
      <c r="AF1253" s="119" t="s">
        <v>744</v>
      </c>
      <c r="AG1253" s="119" t="s">
        <v>745</v>
      </c>
      <c r="AH1253" s="119"/>
      <c r="AI1253" s="119" t="s">
        <v>1124</v>
      </c>
      <c r="AJ1253" s="133" t="s">
        <v>57</v>
      </c>
      <c r="AK1253" s="133" t="s">
        <v>58</v>
      </c>
      <c r="AL1253" s="133"/>
      <c r="AM1253" s="133"/>
      <c r="AN1253" s="133" t="s">
        <v>42</v>
      </c>
      <c r="AO1253" s="133" t="s">
        <v>42</v>
      </c>
      <c r="AP1253" s="133" t="s">
        <v>81</v>
      </c>
      <c r="AQ1253" s="133" t="s">
        <v>71</v>
      </c>
      <c r="AR1253" s="137"/>
      <c r="AS1253" s="137"/>
      <c r="AT1253" s="137" t="s">
        <v>1144</v>
      </c>
      <c r="AU1253" s="109">
        <v>1003676429</v>
      </c>
      <c r="AV1253" s="138" t="s">
        <v>8261</v>
      </c>
      <c r="AW1253" s="138" t="s">
        <v>8636</v>
      </c>
      <c r="AX1253" s="138"/>
      <c r="AY1253" s="138"/>
      <c r="AZ1253" s="138"/>
      <c r="BA1253" s="138"/>
      <c r="BB1253" s="138"/>
      <c r="BC1253" s="300">
        <v>1440084644</v>
      </c>
      <c r="BD1253" s="300" t="s">
        <v>10076</v>
      </c>
      <c r="BE1253" s="138"/>
    </row>
    <row r="1254" spans="1:57" s="140" customFormat="1" ht="12" customHeight="1">
      <c r="A1254" s="119">
        <v>2015</v>
      </c>
      <c r="B1254" s="142" t="s">
        <v>138</v>
      </c>
      <c r="C1254" s="119" t="s">
        <v>6219</v>
      </c>
      <c r="D1254" s="131">
        <v>5700283452</v>
      </c>
      <c r="E1254" s="131" t="str">
        <f t="shared" si="62"/>
        <v>SIM</v>
      </c>
      <c r="F1254" s="131" t="str">
        <f t="shared" si="63"/>
        <v>SIM</v>
      </c>
      <c r="G1254" s="132">
        <v>42306</v>
      </c>
      <c r="H1254" s="119" t="s">
        <v>8374</v>
      </c>
      <c r="I1254" s="119" t="s">
        <v>45</v>
      </c>
      <c r="J1254" s="119">
        <v>192</v>
      </c>
      <c r="K1254" s="119">
        <v>432</v>
      </c>
      <c r="L1254" s="119">
        <v>4</v>
      </c>
      <c r="M1254" s="119">
        <v>0</v>
      </c>
      <c r="N1254" s="119">
        <v>24</v>
      </c>
      <c r="O1254" s="119" t="s">
        <v>46</v>
      </c>
      <c r="P1254" s="119" t="s">
        <v>46</v>
      </c>
      <c r="Q1254" s="133" t="s">
        <v>43</v>
      </c>
      <c r="R1254" s="134" t="s">
        <v>18</v>
      </c>
      <c r="S1254" s="134" t="s">
        <v>8851</v>
      </c>
      <c r="T1254" s="134" t="s">
        <v>63</v>
      </c>
      <c r="U1254" s="119">
        <v>12</v>
      </c>
      <c r="V1254" s="134">
        <v>11274</v>
      </c>
      <c r="W1254" s="103" t="s">
        <v>6581</v>
      </c>
      <c r="X1254" s="136" t="str">
        <f t="shared" si="64"/>
        <v>11274FMXBD</v>
      </c>
      <c r="Y1254" s="137" t="s">
        <v>10789</v>
      </c>
      <c r="Z1254" s="119" t="s">
        <v>6577</v>
      </c>
      <c r="AA1254" s="119" t="s">
        <v>6578</v>
      </c>
      <c r="AB1254" s="131" t="s">
        <v>6582</v>
      </c>
      <c r="AC1254" s="119" t="s">
        <v>348</v>
      </c>
      <c r="AD1254" s="119" t="s">
        <v>6580</v>
      </c>
      <c r="AE1254" s="119" t="s">
        <v>4681</v>
      </c>
      <c r="AF1254" s="119" t="s">
        <v>744</v>
      </c>
      <c r="AG1254" s="119" t="s">
        <v>745</v>
      </c>
      <c r="AH1254" s="119"/>
      <c r="AI1254" s="138" t="s">
        <v>5482</v>
      </c>
      <c r="AJ1254" s="133" t="s">
        <v>57</v>
      </c>
      <c r="AK1254" s="133" t="s">
        <v>58</v>
      </c>
      <c r="AL1254" s="133"/>
      <c r="AM1254" s="133"/>
      <c r="AN1254" s="133" t="s">
        <v>42</v>
      </c>
      <c r="AO1254" s="133" t="s">
        <v>42</v>
      </c>
      <c r="AP1254" s="133">
        <v>1540</v>
      </c>
      <c r="AQ1254" s="133" t="s">
        <v>71</v>
      </c>
      <c r="AR1254" s="137"/>
      <c r="AS1254" s="137"/>
      <c r="AT1254" s="137" t="s">
        <v>1144</v>
      </c>
      <c r="AU1254" s="109">
        <v>1003676496</v>
      </c>
      <c r="AV1254" s="138" t="s">
        <v>8262</v>
      </c>
      <c r="AW1254" s="138" t="s">
        <v>8637</v>
      </c>
      <c r="AX1254" s="138"/>
      <c r="AY1254" s="138"/>
      <c r="AZ1254" s="138"/>
      <c r="BA1254" s="138"/>
      <c r="BB1254" s="138"/>
      <c r="BC1254" s="300">
        <v>1440084644</v>
      </c>
      <c r="BD1254" s="300" t="s">
        <v>10077</v>
      </c>
      <c r="BE1254" s="138"/>
    </row>
    <row r="1255" spans="1:57" s="140" customFormat="1" ht="12" customHeight="1">
      <c r="A1255" s="119">
        <v>2015</v>
      </c>
      <c r="B1255" s="142" t="s">
        <v>138</v>
      </c>
      <c r="C1255" s="119" t="s">
        <v>6219</v>
      </c>
      <c r="D1255" s="131">
        <v>5700321849</v>
      </c>
      <c r="E1255" s="131" t="str">
        <f t="shared" si="62"/>
        <v>SIM</v>
      </c>
      <c r="F1255" s="131" t="str">
        <f t="shared" si="63"/>
        <v>SIM</v>
      </c>
      <c r="G1255" s="132">
        <v>42186</v>
      </c>
      <c r="H1255" s="119" t="s">
        <v>8374</v>
      </c>
      <c r="I1255" s="119" t="s">
        <v>62</v>
      </c>
      <c r="J1255" s="119">
        <v>192</v>
      </c>
      <c r="K1255" s="119">
        <v>432</v>
      </c>
      <c r="L1255" s="119">
        <v>4</v>
      </c>
      <c r="M1255" s="119">
        <v>4</v>
      </c>
      <c r="N1255" s="119">
        <v>24</v>
      </c>
      <c r="O1255" s="119" t="s">
        <v>43</v>
      </c>
      <c r="P1255" s="119" t="s">
        <v>43</v>
      </c>
      <c r="Q1255" s="133" t="s">
        <v>43</v>
      </c>
      <c r="R1255" s="134" t="s">
        <v>18</v>
      </c>
      <c r="S1255" s="134" t="s">
        <v>8851</v>
      </c>
      <c r="T1255" s="134" t="s">
        <v>63</v>
      </c>
      <c r="U1255" s="119">
        <v>11</v>
      </c>
      <c r="V1255" s="134" t="s">
        <v>4775</v>
      </c>
      <c r="W1255" s="135" t="s">
        <v>6510</v>
      </c>
      <c r="X1255" s="136" t="str">
        <f t="shared" si="64"/>
        <v>11229RPXMG</v>
      </c>
      <c r="Y1255" s="137" t="s">
        <v>6511</v>
      </c>
      <c r="Z1255" s="119" t="s">
        <v>1111</v>
      </c>
      <c r="AA1255" s="119" t="s">
        <v>1112</v>
      </c>
      <c r="AB1255" s="131" t="s">
        <v>6512</v>
      </c>
      <c r="AC1255" s="119" t="s">
        <v>348</v>
      </c>
      <c r="AD1255" s="119" t="s">
        <v>42</v>
      </c>
      <c r="AE1255" s="119" t="s">
        <v>1114</v>
      </c>
      <c r="AF1255" s="119" t="s">
        <v>350</v>
      </c>
      <c r="AG1255" s="119" t="s">
        <v>351</v>
      </c>
      <c r="AH1255" s="119"/>
      <c r="AI1255" s="138" t="s">
        <v>3683</v>
      </c>
      <c r="AJ1255" s="133" t="s">
        <v>124</v>
      </c>
      <c r="AK1255" s="133" t="s">
        <v>123</v>
      </c>
      <c r="AL1255" s="133"/>
      <c r="AM1255" s="133"/>
      <c r="AN1255" s="133" t="s">
        <v>42</v>
      </c>
      <c r="AO1255" s="133" t="s">
        <v>42</v>
      </c>
      <c r="AP1255" s="133" t="s">
        <v>858</v>
      </c>
      <c r="AQ1255" s="133" t="s">
        <v>126</v>
      </c>
      <c r="AR1255" s="137"/>
      <c r="AS1255" s="137"/>
      <c r="AT1255" s="137"/>
      <c r="AU1255" s="133">
        <v>1002232977</v>
      </c>
      <c r="AV1255" s="133" t="s">
        <v>6513</v>
      </c>
      <c r="AW1255" s="133">
        <v>-46708739</v>
      </c>
      <c r="AX1255" s="138"/>
      <c r="AY1255" s="138"/>
      <c r="AZ1255" s="138"/>
      <c r="BA1255" s="138"/>
      <c r="BB1255" s="138"/>
      <c r="BC1255" s="300">
        <v>1440084644</v>
      </c>
      <c r="BD1255" s="300" t="s">
        <v>10078</v>
      </c>
      <c r="BE1255" s="138"/>
    </row>
    <row r="1256" spans="1:57" s="140" customFormat="1" ht="12" customHeight="1">
      <c r="A1256" s="119">
        <v>2015</v>
      </c>
      <c r="B1256" s="142" t="s">
        <v>138</v>
      </c>
      <c r="C1256" s="119" t="s">
        <v>6219</v>
      </c>
      <c r="D1256" s="131">
        <v>5700321864</v>
      </c>
      <c r="E1256" s="131" t="str">
        <f t="shared" si="62"/>
        <v>SIM</v>
      </c>
      <c r="F1256" s="131" t="str">
        <f t="shared" si="63"/>
        <v>SIM</v>
      </c>
      <c r="G1256" s="132">
        <v>42174</v>
      </c>
      <c r="H1256" s="119" t="s">
        <v>8374</v>
      </c>
      <c r="I1256" s="119" t="s">
        <v>62</v>
      </c>
      <c r="J1256" s="119">
        <v>192</v>
      </c>
      <c r="K1256" s="119">
        <v>432</v>
      </c>
      <c r="L1256" s="119">
        <v>4</v>
      </c>
      <c r="M1256" s="119">
        <v>0</v>
      </c>
      <c r="N1256" s="119">
        <v>24</v>
      </c>
      <c r="O1256" s="119" t="s">
        <v>46</v>
      </c>
      <c r="P1256" s="119" t="s">
        <v>46</v>
      </c>
      <c r="Q1256" s="133" t="s">
        <v>43</v>
      </c>
      <c r="R1256" s="134" t="s">
        <v>18</v>
      </c>
      <c r="S1256" s="134" t="s">
        <v>8851</v>
      </c>
      <c r="T1256" s="134" t="s">
        <v>63</v>
      </c>
      <c r="U1256" s="119">
        <v>11</v>
      </c>
      <c r="V1256" s="134" t="s">
        <v>4775</v>
      </c>
      <c r="W1256" s="135" t="s">
        <v>6514</v>
      </c>
      <c r="X1256" s="136" t="str">
        <f t="shared" si="64"/>
        <v>11229RPXMH</v>
      </c>
      <c r="Y1256" s="137" t="s">
        <v>6515</v>
      </c>
      <c r="Z1256" s="119" t="s">
        <v>1111</v>
      </c>
      <c r="AA1256" s="119" t="s">
        <v>1112</v>
      </c>
      <c r="AB1256" s="131" t="s">
        <v>6516</v>
      </c>
      <c r="AC1256" s="119" t="s">
        <v>348</v>
      </c>
      <c r="AD1256" s="119" t="s">
        <v>42</v>
      </c>
      <c r="AE1256" s="119" t="s">
        <v>1114</v>
      </c>
      <c r="AF1256" s="119" t="s">
        <v>350</v>
      </c>
      <c r="AG1256" s="119" t="s">
        <v>351</v>
      </c>
      <c r="AH1256" s="119"/>
      <c r="AI1256" s="138" t="s">
        <v>3683</v>
      </c>
      <c r="AJ1256" s="133" t="s">
        <v>124</v>
      </c>
      <c r="AK1256" s="133" t="s">
        <v>123</v>
      </c>
      <c r="AL1256" s="133"/>
      <c r="AM1256" s="133"/>
      <c r="AN1256" s="133" t="s">
        <v>42</v>
      </c>
      <c r="AO1256" s="133" t="s">
        <v>42</v>
      </c>
      <c r="AP1256" s="133" t="s">
        <v>70</v>
      </c>
      <c r="AQ1256" s="133" t="s">
        <v>71</v>
      </c>
      <c r="AR1256" s="137"/>
      <c r="AS1256" s="137"/>
      <c r="AT1256" s="137"/>
      <c r="AU1256" s="133">
        <v>1002203772</v>
      </c>
      <c r="AV1256" s="133" t="s">
        <v>6517</v>
      </c>
      <c r="AW1256" s="133">
        <v>-46709780</v>
      </c>
      <c r="AX1256" s="138"/>
      <c r="AY1256" s="138"/>
      <c r="AZ1256" s="138"/>
      <c r="BA1256" s="138"/>
      <c r="BB1256" s="138"/>
      <c r="BC1256" s="300">
        <v>1440084644</v>
      </c>
      <c r="BD1256" s="300" t="s">
        <v>10079</v>
      </c>
      <c r="BE1256" s="138"/>
    </row>
    <row r="1257" spans="1:57" s="140" customFormat="1" ht="12" customHeight="1">
      <c r="A1257" s="119">
        <v>2015</v>
      </c>
      <c r="B1257" s="142" t="s">
        <v>138</v>
      </c>
      <c r="C1257" s="119" t="s">
        <v>6219</v>
      </c>
      <c r="D1257" s="131">
        <v>5700321874</v>
      </c>
      <c r="E1257" s="131" t="str">
        <f t="shared" si="62"/>
        <v>SIM</v>
      </c>
      <c r="F1257" s="131" t="str">
        <f t="shared" si="63"/>
        <v>SIM</v>
      </c>
      <c r="G1257" s="132">
        <v>42177</v>
      </c>
      <c r="H1257" s="119" t="s">
        <v>8374</v>
      </c>
      <c r="I1257" s="119" t="s">
        <v>62</v>
      </c>
      <c r="J1257" s="119">
        <v>192</v>
      </c>
      <c r="K1257" s="119">
        <v>432</v>
      </c>
      <c r="L1257" s="119">
        <v>4</v>
      </c>
      <c r="M1257" s="119">
        <v>0</v>
      </c>
      <c r="N1257" s="119">
        <v>24</v>
      </c>
      <c r="O1257" s="119" t="s">
        <v>46</v>
      </c>
      <c r="P1257" s="119" t="s">
        <v>46</v>
      </c>
      <c r="Q1257" s="133" t="s">
        <v>43</v>
      </c>
      <c r="R1257" s="134" t="s">
        <v>18</v>
      </c>
      <c r="S1257" s="134" t="s">
        <v>8851</v>
      </c>
      <c r="T1257" s="134" t="s">
        <v>63</v>
      </c>
      <c r="U1257" s="119">
        <v>11</v>
      </c>
      <c r="V1257" s="134" t="s">
        <v>4775</v>
      </c>
      <c r="W1257" s="135" t="s">
        <v>6518</v>
      </c>
      <c r="X1257" s="136" t="str">
        <f t="shared" si="64"/>
        <v>11229RPXMI</v>
      </c>
      <c r="Y1257" s="137" t="s">
        <v>6519</v>
      </c>
      <c r="Z1257" s="119" t="s">
        <v>1111</v>
      </c>
      <c r="AA1257" s="119" t="s">
        <v>1112</v>
      </c>
      <c r="AB1257" s="131" t="s">
        <v>6520</v>
      </c>
      <c r="AC1257" s="119" t="s">
        <v>348</v>
      </c>
      <c r="AD1257" s="119" t="s">
        <v>42</v>
      </c>
      <c r="AE1257" s="119" t="s">
        <v>1114</v>
      </c>
      <c r="AF1257" s="119" t="s">
        <v>350</v>
      </c>
      <c r="AG1257" s="119" t="s">
        <v>351</v>
      </c>
      <c r="AH1257" s="119"/>
      <c r="AI1257" s="138" t="s">
        <v>3683</v>
      </c>
      <c r="AJ1257" s="133" t="s">
        <v>124</v>
      </c>
      <c r="AK1257" s="133" t="s">
        <v>123</v>
      </c>
      <c r="AL1257" s="133"/>
      <c r="AM1257" s="133"/>
      <c r="AN1257" s="133" t="s">
        <v>42</v>
      </c>
      <c r="AO1257" s="133" t="s">
        <v>42</v>
      </c>
      <c r="AP1257" s="133" t="s">
        <v>858</v>
      </c>
      <c r="AQ1257" s="133" t="s">
        <v>126</v>
      </c>
      <c r="AR1257" s="137"/>
      <c r="AS1257" s="137"/>
      <c r="AT1257" s="137"/>
      <c r="AU1257" s="133">
        <v>1002203799</v>
      </c>
      <c r="AV1257" s="133" t="s">
        <v>6521</v>
      </c>
      <c r="AW1257" s="133">
        <v>-46708718</v>
      </c>
      <c r="AX1257" s="138"/>
      <c r="AY1257" s="138"/>
      <c r="AZ1257" s="138"/>
      <c r="BA1257" s="138"/>
      <c r="BB1257" s="138"/>
      <c r="BC1257" s="300">
        <v>1440084644</v>
      </c>
      <c r="BD1257" s="300" t="s">
        <v>10080</v>
      </c>
      <c r="BE1257" s="138"/>
    </row>
    <row r="1258" spans="1:57" s="140" customFormat="1" ht="12" customHeight="1">
      <c r="A1258" s="119">
        <v>2015</v>
      </c>
      <c r="B1258" s="142" t="s">
        <v>138</v>
      </c>
      <c r="C1258" s="119" t="s">
        <v>6219</v>
      </c>
      <c r="D1258" s="131">
        <v>5700321884</v>
      </c>
      <c r="E1258" s="131" t="str">
        <f t="shared" si="62"/>
        <v>SIM</v>
      </c>
      <c r="F1258" s="131" t="str">
        <f t="shared" si="63"/>
        <v>SIM</v>
      </c>
      <c r="G1258" s="132">
        <v>42179</v>
      </c>
      <c r="H1258" s="119" t="s">
        <v>8374</v>
      </c>
      <c r="I1258" s="119" t="s">
        <v>62</v>
      </c>
      <c r="J1258" s="119">
        <v>192</v>
      </c>
      <c r="K1258" s="119">
        <v>432</v>
      </c>
      <c r="L1258" s="119">
        <v>4</v>
      </c>
      <c r="M1258" s="119">
        <v>0</v>
      </c>
      <c r="N1258" s="119">
        <v>24</v>
      </c>
      <c r="O1258" s="119" t="s">
        <v>46</v>
      </c>
      <c r="P1258" s="119" t="s">
        <v>46</v>
      </c>
      <c r="Q1258" s="133" t="s">
        <v>43</v>
      </c>
      <c r="R1258" s="134" t="s">
        <v>18</v>
      </c>
      <c r="S1258" s="134" t="s">
        <v>8851</v>
      </c>
      <c r="T1258" s="134" t="s">
        <v>63</v>
      </c>
      <c r="U1258" s="119">
        <v>11</v>
      </c>
      <c r="V1258" s="134" t="s">
        <v>4775</v>
      </c>
      <c r="W1258" s="135" t="s">
        <v>6522</v>
      </c>
      <c r="X1258" s="136" t="str">
        <f t="shared" si="64"/>
        <v>11229RPXMS</v>
      </c>
      <c r="Y1258" s="137" t="s">
        <v>6523</v>
      </c>
      <c r="Z1258" s="119" t="s">
        <v>1111</v>
      </c>
      <c r="AA1258" s="119" t="s">
        <v>1112</v>
      </c>
      <c r="AB1258" s="131" t="s">
        <v>6524</v>
      </c>
      <c r="AC1258" s="119" t="s">
        <v>348</v>
      </c>
      <c r="AD1258" s="119" t="s">
        <v>42</v>
      </c>
      <c r="AE1258" s="119" t="s">
        <v>1114</v>
      </c>
      <c r="AF1258" s="119" t="s">
        <v>350</v>
      </c>
      <c r="AG1258" s="119" t="s">
        <v>351</v>
      </c>
      <c r="AH1258" s="119"/>
      <c r="AI1258" s="138" t="s">
        <v>3683</v>
      </c>
      <c r="AJ1258" s="133" t="s">
        <v>124</v>
      </c>
      <c r="AK1258" s="133" t="s">
        <v>123</v>
      </c>
      <c r="AL1258" s="133"/>
      <c r="AM1258" s="133"/>
      <c r="AN1258" s="133" t="s">
        <v>42</v>
      </c>
      <c r="AO1258" s="133" t="s">
        <v>42</v>
      </c>
      <c r="AP1258" s="133" t="s">
        <v>858</v>
      </c>
      <c r="AQ1258" s="133" t="s">
        <v>126</v>
      </c>
      <c r="AR1258" s="137"/>
      <c r="AS1258" s="137"/>
      <c r="AT1258" s="137"/>
      <c r="AU1258" s="133">
        <v>1002232845</v>
      </c>
      <c r="AV1258" s="133" t="s">
        <v>6525</v>
      </c>
      <c r="AW1258" s="133">
        <v>-46709665</v>
      </c>
      <c r="AX1258" s="138"/>
      <c r="AY1258" s="138"/>
      <c r="AZ1258" s="138"/>
      <c r="BA1258" s="138"/>
      <c r="BB1258" s="138"/>
      <c r="BC1258" s="300">
        <v>1440084644</v>
      </c>
      <c r="BD1258" s="300" t="s">
        <v>10081</v>
      </c>
      <c r="BE1258" s="138"/>
    </row>
    <row r="1259" spans="1:57" s="140" customFormat="1" ht="12" customHeight="1">
      <c r="A1259" s="119">
        <v>2015</v>
      </c>
      <c r="B1259" s="142" t="s">
        <v>138</v>
      </c>
      <c r="C1259" s="119" t="s">
        <v>6219</v>
      </c>
      <c r="D1259" s="131">
        <v>5700325313</v>
      </c>
      <c r="E1259" s="131" t="str">
        <f t="shared" si="62"/>
        <v>SIM</v>
      </c>
      <c r="F1259" s="131" t="str">
        <f t="shared" si="63"/>
        <v>SIM</v>
      </c>
      <c r="G1259" s="132">
        <v>42226</v>
      </c>
      <c r="H1259" s="119" t="s">
        <v>44</v>
      </c>
      <c r="I1259" s="119" t="s">
        <v>62</v>
      </c>
      <c r="J1259" s="119">
        <v>192</v>
      </c>
      <c r="K1259" s="119">
        <v>432</v>
      </c>
      <c r="L1259" s="119">
        <v>4</v>
      </c>
      <c r="M1259" s="119">
        <v>4</v>
      </c>
      <c r="N1259" s="119">
        <v>32</v>
      </c>
      <c r="O1259" s="119" t="s">
        <v>43</v>
      </c>
      <c r="P1259" s="119" t="s">
        <v>43</v>
      </c>
      <c r="Q1259" s="133" t="s">
        <v>43</v>
      </c>
      <c r="R1259" s="134" t="s">
        <v>18</v>
      </c>
      <c r="S1259" s="134" t="s">
        <v>8851</v>
      </c>
      <c r="T1259" s="134" t="s">
        <v>63</v>
      </c>
      <c r="U1259" s="119">
        <v>12</v>
      </c>
      <c r="V1259" s="134" t="s">
        <v>4371</v>
      </c>
      <c r="W1259" s="135" t="s">
        <v>6973</v>
      </c>
      <c r="X1259" s="136" t="str">
        <f t="shared" si="64"/>
        <v>11677TGXNE</v>
      </c>
      <c r="Y1259" s="137" t="s">
        <v>6974</v>
      </c>
      <c r="Z1259" s="119" t="s">
        <v>739</v>
      </c>
      <c r="AA1259" s="119" t="s">
        <v>740</v>
      </c>
      <c r="AB1259" s="131" t="s">
        <v>6975</v>
      </c>
      <c r="AC1259" s="119" t="s">
        <v>348</v>
      </c>
      <c r="AD1259" s="119" t="s">
        <v>742</v>
      </c>
      <c r="AE1259" s="119" t="s">
        <v>743</v>
      </c>
      <c r="AF1259" s="119" t="s">
        <v>744</v>
      </c>
      <c r="AG1259" s="119" t="s">
        <v>745</v>
      </c>
      <c r="AH1259" s="119"/>
      <c r="AI1259" s="138" t="s">
        <v>1124</v>
      </c>
      <c r="AJ1259" s="133" t="s">
        <v>57</v>
      </c>
      <c r="AK1259" s="133" t="s">
        <v>58</v>
      </c>
      <c r="AL1259" s="133"/>
      <c r="AM1259" s="133"/>
      <c r="AN1259" s="133" t="s">
        <v>42</v>
      </c>
      <c r="AO1259" s="133" t="s">
        <v>42</v>
      </c>
      <c r="AP1259" s="133" t="s">
        <v>70</v>
      </c>
      <c r="AQ1259" s="133" t="s">
        <v>126</v>
      </c>
      <c r="AR1259" s="137"/>
      <c r="AS1259" s="137"/>
      <c r="AT1259" s="137"/>
      <c r="AU1259" s="133" t="s">
        <v>8190</v>
      </c>
      <c r="AV1259" s="133" t="s">
        <v>8287</v>
      </c>
      <c r="AW1259" s="133" t="s">
        <v>8287</v>
      </c>
      <c r="AX1259" s="138" t="s">
        <v>8179</v>
      </c>
      <c r="AY1259" s="138"/>
      <c r="AZ1259" s="138"/>
      <c r="BA1259" s="138"/>
      <c r="BB1259" s="138"/>
      <c r="BC1259" s="300">
        <v>2026063379</v>
      </c>
      <c r="BD1259" s="300" t="s">
        <v>10082</v>
      </c>
      <c r="BE1259" s="138"/>
    </row>
    <row r="1260" spans="1:57" s="140" customFormat="1" ht="12" customHeight="1">
      <c r="A1260" s="119">
        <v>2015</v>
      </c>
      <c r="B1260" s="142" t="s">
        <v>138</v>
      </c>
      <c r="C1260" s="119" t="s">
        <v>6219</v>
      </c>
      <c r="D1260" s="131">
        <v>5700318467</v>
      </c>
      <c r="E1260" s="131" t="str">
        <f t="shared" si="62"/>
        <v>SIM</v>
      </c>
      <c r="F1260" s="131" t="str">
        <f t="shared" si="63"/>
        <v>SIM</v>
      </c>
      <c r="G1260" s="132">
        <v>42256</v>
      </c>
      <c r="H1260" s="119" t="s">
        <v>8374</v>
      </c>
      <c r="I1260" s="119" t="s">
        <v>62</v>
      </c>
      <c r="J1260" s="119">
        <v>192</v>
      </c>
      <c r="K1260" s="119">
        <v>432</v>
      </c>
      <c r="L1260" s="119">
        <v>4</v>
      </c>
      <c r="M1260" s="119">
        <v>4</v>
      </c>
      <c r="N1260" s="119">
        <v>24</v>
      </c>
      <c r="O1260" s="119" t="s">
        <v>43</v>
      </c>
      <c r="P1260" s="119" t="s">
        <v>43</v>
      </c>
      <c r="Q1260" s="133" t="s">
        <v>43</v>
      </c>
      <c r="R1260" s="134" t="s">
        <v>18</v>
      </c>
      <c r="S1260" s="134" t="s">
        <v>8851</v>
      </c>
      <c r="T1260" s="134" t="s">
        <v>63</v>
      </c>
      <c r="U1260" s="119">
        <v>12</v>
      </c>
      <c r="V1260" s="134">
        <v>11677</v>
      </c>
      <c r="W1260" s="135" t="s">
        <v>6976</v>
      </c>
      <c r="X1260" s="136" t="str">
        <f t="shared" si="64"/>
        <v>11677TGXNF</v>
      </c>
      <c r="Y1260" s="137" t="s">
        <v>6977</v>
      </c>
      <c r="Z1260" s="119" t="s">
        <v>739</v>
      </c>
      <c r="AA1260" s="119" t="s">
        <v>740</v>
      </c>
      <c r="AB1260" s="131" t="s">
        <v>6978</v>
      </c>
      <c r="AC1260" s="119" t="s">
        <v>348</v>
      </c>
      <c r="AD1260" s="119" t="s">
        <v>742</v>
      </c>
      <c r="AE1260" s="119" t="s">
        <v>743</v>
      </c>
      <c r="AF1260" s="119" t="s">
        <v>744</v>
      </c>
      <c r="AG1260" s="119" t="s">
        <v>745</v>
      </c>
      <c r="AH1260" s="119"/>
      <c r="AI1260" s="119" t="s">
        <v>5482</v>
      </c>
      <c r="AJ1260" s="133" t="s">
        <v>57</v>
      </c>
      <c r="AK1260" s="133" t="s">
        <v>58</v>
      </c>
      <c r="AL1260" s="133"/>
      <c r="AM1260" s="133"/>
      <c r="AN1260" s="133" t="s">
        <v>42</v>
      </c>
      <c r="AO1260" s="133" t="s">
        <v>42</v>
      </c>
      <c r="AP1260" s="133" t="s">
        <v>70</v>
      </c>
      <c r="AQ1260" s="133" t="s">
        <v>126</v>
      </c>
      <c r="AR1260" s="137"/>
      <c r="AS1260" s="137"/>
      <c r="AT1260" s="137"/>
      <c r="AU1260" s="133">
        <v>1003672415</v>
      </c>
      <c r="AV1260" s="133" t="s">
        <v>8283</v>
      </c>
      <c r="AW1260" s="133"/>
      <c r="AX1260" s="138"/>
      <c r="AY1260" s="138"/>
      <c r="AZ1260" s="138"/>
      <c r="BA1260" s="138"/>
      <c r="BB1260" s="138"/>
      <c r="BC1260" s="300">
        <v>1440084644</v>
      </c>
      <c r="BD1260" s="300" t="s">
        <v>10083</v>
      </c>
      <c r="BE1260" s="138"/>
    </row>
    <row r="1261" spans="1:57" s="140" customFormat="1" ht="12" customHeight="1">
      <c r="A1261" s="119">
        <v>2015</v>
      </c>
      <c r="B1261" s="142" t="s">
        <v>138</v>
      </c>
      <c r="C1261" s="119" t="s">
        <v>6219</v>
      </c>
      <c r="D1261" s="131">
        <v>5700325309</v>
      </c>
      <c r="E1261" s="131" t="str">
        <f t="shared" si="62"/>
        <v>SIM</v>
      </c>
      <c r="F1261" s="131" t="str">
        <f t="shared" si="63"/>
        <v>SIM</v>
      </c>
      <c r="G1261" s="132">
        <v>42172</v>
      </c>
      <c r="H1261" s="119" t="s">
        <v>44</v>
      </c>
      <c r="I1261" s="119" t="s">
        <v>62</v>
      </c>
      <c r="J1261" s="119">
        <v>192</v>
      </c>
      <c r="K1261" s="119">
        <v>432</v>
      </c>
      <c r="L1261" s="119">
        <v>4</v>
      </c>
      <c r="M1261" s="119">
        <v>4</v>
      </c>
      <c r="N1261" s="119">
        <v>32</v>
      </c>
      <c r="O1261" s="119" t="s">
        <v>43</v>
      </c>
      <c r="P1261" s="119" t="s">
        <v>43</v>
      </c>
      <c r="Q1261" s="133" t="s">
        <v>43</v>
      </c>
      <c r="R1261" s="134" t="s">
        <v>18</v>
      </c>
      <c r="S1261" s="134" t="s">
        <v>8851</v>
      </c>
      <c r="T1261" s="134" t="s">
        <v>63</v>
      </c>
      <c r="U1261" s="119">
        <v>12</v>
      </c>
      <c r="V1261" s="134" t="s">
        <v>4371</v>
      </c>
      <c r="W1261" s="135" t="s">
        <v>6970</v>
      </c>
      <c r="X1261" s="136" t="str">
        <f t="shared" si="64"/>
        <v>11677LZXNH</v>
      </c>
      <c r="Y1261" s="137" t="s">
        <v>10747</v>
      </c>
      <c r="Z1261" s="119" t="s">
        <v>739</v>
      </c>
      <c r="AA1261" s="119" t="s">
        <v>2087</v>
      </c>
      <c r="AB1261" s="131" t="s">
        <v>6971</v>
      </c>
      <c r="AC1261" s="119" t="s">
        <v>348</v>
      </c>
      <c r="AD1261" s="119" t="s">
        <v>6972</v>
      </c>
      <c r="AE1261" s="119" t="s">
        <v>743</v>
      </c>
      <c r="AF1261" s="119" t="s">
        <v>744</v>
      </c>
      <c r="AG1261" s="119" t="s">
        <v>745</v>
      </c>
      <c r="AH1261" s="119"/>
      <c r="AI1261" s="119" t="s">
        <v>1124</v>
      </c>
      <c r="AJ1261" s="133" t="s">
        <v>57</v>
      </c>
      <c r="AK1261" s="133" t="s">
        <v>58</v>
      </c>
      <c r="AL1261" s="133"/>
      <c r="AM1261" s="133"/>
      <c r="AN1261" s="133" t="s">
        <v>42</v>
      </c>
      <c r="AO1261" s="133" t="s">
        <v>42</v>
      </c>
      <c r="AP1261" s="133" t="s">
        <v>70</v>
      </c>
      <c r="AQ1261" s="133" t="s">
        <v>126</v>
      </c>
      <c r="AR1261" s="137"/>
      <c r="AS1261" s="137"/>
      <c r="AT1261" s="137"/>
      <c r="AU1261" s="133">
        <v>1003672466</v>
      </c>
      <c r="AV1261" s="133" t="s">
        <v>8287</v>
      </c>
      <c r="AW1261" s="133" t="s">
        <v>8287</v>
      </c>
      <c r="AX1261" s="138" t="s">
        <v>8179</v>
      </c>
      <c r="AY1261" s="138"/>
      <c r="AZ1261" s="138"/>
      <c r="BA1261" s="138"/>
      <c r="BB1261" s="138"/>
      <c r="BC1261" s="300">
        <v>2026063379</v>
      </c>
      <c r="BD1261" s="300" t="s">
        <v>10084</v>
      </c>
      <c r="BE1261" s="138"/>
    </row>
    <row r="1262" spans="1:57" s="140" customFormat="1" ht="12" customHeight="1">
      <c r="A1262" s="119">
        <v>2015</v>
      </c>
      <c r="B1262" s="142" t="s">
        <v>138</v>
      </c>
      <c r="C1262" s="119" t="s">
        <v>6219</v>
      </c>
      <c r="D1262" s="131">
        <v>5700321879</v>
      </c>
      <c r="E1262" s="131" t="str">
        <f t="shared" si="62"/>
        <v>SIM</v>
      </c>
      <c r="F1262" s="131" t="str">
        <f t="shared" si="63"/>
        <v>SIM</v>
      </c>
      <c r="G1262" s="132">
        <v>42181</v>
      </c>
      <c r="H1262" s="119" t="s">
        <v>8374</v>
      </c>
      <c r="I1262" s="119" t="s">
        <v>62</v>
      </c>
      <c r="J1262" s="119">
        <v>192</v>
      </c>
      <c r="K1262" s="119">
        <v>432</v>
      </c>
      <c r="L1262" s="119">
        <v>4</v>
      </c>
      <c r="M1262" s="119">
        <v>0</v>
      </c>
      <c r="N1262" s="119">
        <v>24</v>
      </c>
      <c r="O1262" s="119" t="s">
        <v>46</v>
      </c>
      <c r="P1262" s="119" t="s">
        <v>46</v>
      </c>
      <c r="Q1262" s="133" t="s">
        <v>43</v>
      </c>
      <c r="R1262" s="134" t="s">
        <v>18</v>
      </c>
      <c r="S1262" s="134" t="s">
        <v>8851</v>
      </c>
      <c r="T1262" s="134" t="s">
        <v>63</v>
      </c>
      <c r="U1262" s="119">
        <v>11</v>
      </c>
      <c r="V1262" s="134" t="s">
        <v>4775</v>
      </c>
      <c r="W1262" s="135" t="s">
        <v>6526</v>
      </c>
      <c r="X1262" s="136" t="str">
        <f t="shared" si="64"/>
        <v>11229RPXNJ</v>
      </c>
      <c r="Y1262" s="137" t="s">
        <v>6527</v>
      </c>
      <c r="Z1262" s="119" t="s">
        <v>1111</v>
      </c>
      <c r="AA1262" s="119" t="s">
        <v>1112</v>
      </c>
      <c r="AB1262" s="131" t="s">
        <v>6528</v>
      </c>
      <c r="AC1262" s="119" t="s">
        <v>348</v>
      </c>
      <c r="AD1262" s="119" t="s">
        <v>42</v>
      </c>
      <c r="AE1262" s="119" t="s">
        <v>1114</v>
      </c>
      <c r="AF1262" s="119" t="s">
        <v>350</v>
      </c>
      <c r="AG1262" s="119" t="s">
        <v>351</v>
      </c>
      <c r="AH1262" s="119"/>
      <c r="AI1262" s="138" t="s">
        <v>3683</v>
      </c>
      <c r="AJ1262" s="133" t="s">
        <v>124</v>
      </c>
      <c r="AK1262" s="133" t="s">
        <v>123</v>
      </c>
      <c r="AL1262" s="133"/>
      <c r="AM1262" s="133"/>
      <c r="AN1262" s="133" t="s">
        <v>42</v>
      </c>
      <c r="AO1262" s="133" t="s">
        <v>42</v>
      </c>
      <c r="AP1262" s="133" t="s">
        <v>858</v>
      </c>
      <c r="AQ1262" s="133" t="s">
        <v>126</v>
      </c>
      <c r="AR1262" s="137"/>
      <c r="AS1262" s="137"/>
      <c r="AT1262" s="137"/>
      <c r="AU1262" s="133">
        <v>1002232918</v>
      </c>
      <c r="AV1262" s="133" t="s">
        <v>6529</v>
      </c>
      <c r="AW1262" s="133">
        <v>-46764169</v>
      </c>
      <c r="AX1262" s="138"/>
      <c r="AY1262" s="138"/>
      <c r="AZ1262" s="138"/>
      <c r="BA1262" s="138"/>
      <c r="BB1262" s="138"/>
      <c r="BC1262" s="300">
        <v>1440084644</v>
      </c>
      <c r="BD1262" s="300" t="s">
        <v>10085</v>
      </c>
      <c r="BE1262" s="138"/>
    </row>
    <row r="1263" spans="1:57" s="140" customFormat="1" ht="12" customHeight="1">
      <c r="A1263" s="119">
        <v>2015</v>
      </c>
      <c r="B1263" s="142" t="s">
        <v>138</v>
      </c>
      <c r="C1263" s="119" t="s">
        <v>6219</v>
      </c>
      <c r="D1263" s="131">
        <v>5700321869</v>
      </c>
      <c r="E1263" s="131" t="str">
        <f t="shared" si="62"/>
        <v>SIM</v>
      </c>
      <c r="F1263" s="131" t="str">
        <f t="shared" si="63"/>
        <v>SIM</v>
      </c>
      <c r="G1263" s="132">
        <v>42157</v>
      </c>
      <c r="H1263" s="119" t="s">
        <v>8374</v>
      </c>
      <c r="I1263" s="119" t="s">
        <v>62</v>
      </c>
      <c r="J1263" s="119">
        <v>192</v>
      </c>
      <c r="K1263" s="119">
        <v>432</v>
      </c>
      <c r="L1263" s="119">
        <v>4</v>
      </c>
      <c r="M1263" s="119">
        <v>4</v>
      </c>
      <c r="N1263" s="119">
        <v>24</v>
      </c>
      <c r="O1263" s="119" t="s">
        <v>43</v>
      </c>
      <c r="P1263" s="119" t="s">
        <v>43</v>
      </c>
      <c r="Q1263" s="133" t="s">
        <v>43</v>
      </c>
      <c r="R1263" s="134" t="s">
        <v>18</v>
      </c>
      <c r="S1263" s="134" t="s">
        <v>8851</v>
      </c>
      <c r="T1263" s="134" t="s">
        <v>63</v>
      </c>
      <c r="U1263" s="119">
        <v>11</v>
      </c>
      <c r="V1263" s="134" t="s">
        <v>4775</v>
      </c>
      <c r="W1263" s="135" t="s">
        <v>6530</v>
      </c>
      <c r="X1263" s="136" t="str">
        <f t="shared" si="64"/>
        <v>11229RPXNK</v>
      </c>
      <c r="Y1263" s="137" t="s">
        <v>6531</v>
      </c>
      <c r="Z1263" s="119" t="s">
        <v>1111</v>
      </c>
      <c r="AA1263" s="119" t="s">
        <v>1112</v>
      </c>
      <c r="AB1263" s="131" t="s">
        <v>6532</v>
      </c>
      <c r="AC1263" s="119" t="s">
        <v>348</v>
      </c>
      <c r="AD1263" s="119" t="s">
        <v>42</v>
      </c>
      <c r="AE1263" s="119" t="s">
        <v>1114</v>
      </c>
      <c r="AF1263" s="119" t="s">
        <v>350</v>
      </c>
      <c r="AG1263" s="119" t="s">
        <v>351</v>
      </c>
      <c r="AH1263" s="119"/>
      <c r="AI1263" s="138" t="s">
        <v>3683</v>
      </c>
      <c r="AJ1263" s="133" t="s">
        <v>124</v>
      </c>
      <c r="AK1263" s="133" t="s">
        <v>123</v>
      </c>
      <c r="AL1263" s="133"/>
      <c r="AM1263" s="133"/>
      <c r="AN1263" s="133" t="s">
        <v>42</v>
      </c>
      <c r="AO1263" s="133" t="s">
        <v>42</v>
      </c>
      <c r="AP1263" s="133" t="s">
        <v>70</v>
      </c>
      <c r="AQ1263" s="133" t="s">
        <v>71</v>
      </c>
      <c r="AR1263" s="137"/>
      <c r="AS1263" s="137"/>
      <c r="AT1263" s="137"/>
      <c r="AU1263" s="133">
        <v>1002233027</v>
      </c>
      <c r="AV1263" s="133" t="s">
        <v>6533</v>
      </c>
      <c r="AW1263" s="133">
        <v>-46708742</v>
      </c>
      <c r="AX1263" s="138"/>
      <c r="AY1263" s="138"/>
      <c r="AZ1263" s="138"/>
      <c r="BA1263" s="138"/>
      <c r="BB1263" s="138"/>
      <c r="BC1263" s="300">
        <v>1440084644</v>
      </c>
      <c r="BD1263" s="300" t="s">
        <v>10086</v>
      </c>
      <c r="BE1263" s="138"/>
    </row>
    <row r="1264" spans="1:57" s="140" customFormat="1" ht="12" customHeight="1">
      <c r="A1264" s="119">
        <v>2015</v>
      </c>
      <c r="B1264" s="142" t="s">
        <v>138</v>
      </c>
      <c r="C1264" s="119" t="s">
        <v>6219</v>
      </c>
      <c r="D1264" s="131">
        <v>5700282722</v>
      </c>
      <c r="E1264" s="131" t="str">
        <f t="shared" si="62"/>
        <v>SIM</v>
      </c>
      <c r="F1264" s="131" t="str">
        <f t="shared" si="63"/>
        <v>SIM</v>
      </c>
      <c r="G1264" s="132">
        <v>42180</v>
      </c>
      <c r="H1264" s="119" t="s">
        <v>8374</v>
      </c>
      <c r="I1264" s="119" t="s">
        <v>45</v>
      </c>
      <c r="J1264" s="119">
        <v>192</v>
      </c>
      <c r="K1264" s="119">
        <v>432</v>
      </c>
      <c r="L1264" s="119">
        <v>4</v>
      </c>
      <c r="M1264" s="119">
        <v>0</v>
      </c>
      <c r="N1264" s="119">
        <v>24</v>
      </c>
      <c r="O1264" s="119" t="s">
        <v>46</v>
      </c>
      <c r="P1264" s="119" t="s">
        <v>46</v>
      </c>
      <c r="Q1264" s="133" t="s">
        <v>43</v>
      </c>
      <c r="R1264" s="134" t="s">
        <v>18</v>
      </c>
      <c r="S1264" s="134" t="s">
        <v>8851</v>
      </c>
      <c r="T1264" s="134" t="s">
        <v>63</v>
      </c>
      <c r="U1264" s="119">
        <v>11</v>
      </c>
      <c r="V1264" s="134" t="s">
        <v>4387</v>
      </c>
      <c r="W1264" s="135" t="s">
        <v>7017</v>
      </c>
      <c r="X1264" s="136" t="str">
        <f t="shared" si="64"/>
        <v>11892MQYDC</v>
      </c>
      <c r="Y1264" s="137" t="s">
        <v>7006</v>
      </c>
      <c r="Z1264" s="119" t="s">
        <v>1930</v>
      </c>
      <c r="AA1264" s="119" t="s">
        <v>1268</v>
      </c>
      <c r="AB1264" s="131" t="s">
        <v>7018</v>
      </c>
      <c r="AC1264" s="119" t="s">
        <v>87</v>
      </c>
      <c r="AD1264" s="119" t="s">
        <v>42</v>
      </c>
      <c r="AE1264" s="119" t="s">
        <v>1932</v>
      </c>
      <c r="AF1264" s="119" t="s">
        <v>1933</v>
      </c>
      <c r="AG1264" s="119" t="s">
        <v>1934</v>
      </c>
      <c r="AH1264" s="119"/>
      <c r="AI1264" s="119" t="s">
        <v>3953</v>
      </c>
      <c r="AJ1264" s="133" t="s">
        <v>124</v>
      </c>
      <c r="AK1264" s="133" t="s">
        <v>123</v>
      </c>
      <c r="AL1264" s="133"/>
      <c r="AM1264" s="133"/>
      <c r="AN1264" s="133" t="s">
        <v>42</v>
      </c>
      <c r="AO1264" s="133" t="s">
        <v>42</v>
      </c>
      <c r="AP1264" s="133" t="s">
        <v>858</v>
      </c>
      <c r="AQ1264" s="133" t="s">
        <v>126</v>
      </c>
      <c r="AR1264" s="137"/>
      <c r="AS1264" s="137"/>
      <c r="AT1264" s="137"/>
      <c r="AU1264" s="133">
        <v>1002232900</v>
      </c>
      <c r="AV1264" s="133" t="s">
        <v>8285</v>
      </c>
      <c r="AW1264" s="133"/>
      <c r="AX1264" s="138"/>
      <c r="AY1264" s="138"/>
      <c r="AZ1264" s="138"/>
      <c r="BA1264" s="138"/>
      <c r="BB1264" s="138"/>
      <c r="BC1264" s="300">
        <v>1440084644</v>
      </c>
      <c r="BD1264" s="300" t="s">
        <v>10087</v>
      </c>
      <c r="BE1264" s="138"/>
    </row>
    <row r="1265" spans="1:57" s="140" customFormat="1" ht="12" customHeight="1">
      <c r="A1265" s="119">
        <v>2015</v>
      </c>
      <c r="B1265" s="142" t="s">
        <v>138</v>
      </c>
      <c r="C1265" s="119" t="s">
        <v>6219</v>
      </c>
      <c r="D1265" s="131">
        <v>5700324109</v>
      </c>
      <c r="E1265" s="131" t="str">
        <f t="shared" si="62"/>
        <v>SIM</v>
      </c>
      <c r="F1265" s="131" t="str">
        <f t="shared" si="63"/>
        <v>SIM</v>
      </c>
      <c r="G1265" s="132">
        <v>42110</v>
      </c>
      <c r="H1265" s="119" t="s">
        <v>44</v>
      </c>
      <c r="I1265" s="119" t="s">
        <v>62</v>
      </c>
      <c r="J1265" s="119">
        <v>192</v>
      </c>
      <c r="K1265" s="119">
        <v>432</v>
      </c>
      <c r="L1265" s="119">
        <v>4</v>
      </c>
      <c r="M1265" s="119">
        <v>4</v>
      </c>
      <c r="N1265" s="119">
        <v>32</v>
      </c>
      <c r="O1265" s="119" t="s">
        <v>43</v>
      </c>
      <c r="P1265" s="119" t="s">
        <v>43</v>
      </c>
      <c r="Q1265" s="133" t="s">
        <v>43</v>
      </c>
      <c r="R1265" s="134" t="s">
        <v>18</v>
      </c>
      <c r="S1265" s="134" t="s">
        <v>8851</v>
      </c>
      <c r="T1265" s="134" t="s">
        <v>63</v>
      </c>
      <c r="U1265" s="119">
        <v>11</v>
      </c>
      <c r="V1265" s="134" t="s">
        <v>4387</v>
      </c>
      <c r="W1265" s="135" t="s">
        <v>7019</v>
      </c>
      <c r="X1265" s="136" t="str">
        <f t="shared" si="64"/>
        <v>11892MQYDK</v>
      </c>
      <c r="Y1265" s="137" t="s">
        <v>7020</v>
      </c>
      <c r="Z1265" s="119" t="s">
        <v>1930</v>
      </c>
      <c r="AA1265" s="119" t="s">
        <v>1268</v>
      </c>
      <c r="AB1265" s="131" t="s">
        <v>7021</v>
      </c>
      <c r="AC1265" s="119" t="s">
        <v>87</v>
      </c>
      <c r="AD1265" s="119" t="s">
        <v>42</v>
      </c>
      <c r="AE1265" s="119" t="s">
        <v>1932</v>
      </c>
      <c r="AF1265" s="119" t="s">
        <v>1933</v>
      </c>
      <c r="AG1265" s="119" t="s">
        <v>1934</v>
      </c>
      <c r="AH1265" s="119"/>
      <c r="AI1265" s="138" t="s">
        <v>3953</v>
      </c>
      <c r="AJ1265" s="133" t="s">
        <v>124</v>
      </c>
      <c r="AK1265" s="133" t="s">
        <v>123</v>
      </c>
      <c r="AL1265" s="133"/>
      <c r="AM1265" s="133"/>
      <c r="AN1265" s="133" t="s">
        <v>42</v>
      </c>
      <c r="AO1265" s="133" t="s">
        <v>42</v>
      </c>
      <c r="AP1265" s="133" t="s">
        <v>858</v>
      </c>
      <c r="AQ1265" s="133" t="s">
        <v>126</v>
      </c>
      <c r="AR1265" s="137"/>
      <c r="AS1265" s="137"/>
      <c r="AT1265" s="137"/>
      <c r="AU1265" s="133">
        <v>1002032862</v>
      </c>
      <c r="AV1265" s="133" t="s">
        <v>8287</v>
      </c>
      <c r="AW1265" s="133" t="s">
        <v>8287</v>
      </c>
      <c r="AX1265" s="138" t="s">
        <v>8179</v>
      </c>
      <c r="AY1265" s="138"/>
      <c r="AZ1265" s="138"/>
      <c r="BA1265" s="138"/>
      <c r="BB1265" s="138"/>
      <c r="BC1265" s="300">
        <v>2026063379</v>
      </c>
      <c r="BD1265" s="300" t="s">
        <v>10088</v>
      </c>
      <c r="BE1265" s="138"/>
    </row>
    <row r="1266" spans="1:57" s="140" customFormat="1" ht="12" customHeight="1">
      <c r="A1266" s="119">
        <v>2015</v>
      </c>
      <c r="B1266" s="142" t="s">
        <v>138</v>
      </c>
      <c r="C1266" s="119" t="s">
        <v>6219</v>
      </c>
      <c r="D1266" s="131">
        <v>5700285581</v>
      </c>
      <c r="E1266" s="131" t="str">
        <f t="shared" si="62"/>
        <v>SIM</v>
      </c>
      <c r="F1266" s="131" t="str">
        <f t="shared" si="63"/>
        <v>SIM</v>
      </c>
      <c r="G1266" s="132">
        <v>42200</v>
      </c>
      <c r="H1266" s="119" t="s">
        <v>87</v>
      </c>
      <c r="I1266" s="119" t="s">
        <v>45</v>
      </c>
      <c r="J1266" s="119">
        <v>192</v>
      </c>
      <c r="K1266" s="119">
        <v>448</v>
      </c>
      <c r="L1266" s="119">
        <v>8</v>
      </c>
      <c r="M1266" s="119">
        <v>8</v>
      </c>
      <c r="N1266" s="119">
        <v>16</v>
      </c>
      <c r="O1266" s="119" t="s">
        <v>46</v>
      </c>
      <c r="P1266" s="119" t="s">
        <v>46</v>
      </c>
      <c r="Q1266" s="133" t="s">
        <v>43</v>
      </c>
      <c r="R1266" s="134" t="s">
        <v>18</v>
      </c>
      <c r="S1266" s="134" t="s">
        <v>8851</v>
      </c>
      <c r="T1266" s="134" t="s">
        <v>63</v>
      </c>
      <c r="U1266" s="119">
        <v>11</v>
      </c>
      <c r="V1266" s="134" t="s">
        <v>4387</v>
      </c>
      <c r="W1266" s="135" t="s">
        <v>7022</v>
      </c>
      <c r="X1266" s="136" t="str">
        <f t="shared" si="64"/>
        <v>11892MQYDM</v>
      </c>
      <c r="Y1266" s="137" t="s">
        <v>7023</v>
      </c>
      <c r="Z1266" s="119" t="s">
        <v>1930</v>
      </c>
      <c r="AA1266" s="119" t="s">
        <v>1268</v>
      </c>
      <c r="AB1266" s="131" t="s">
        <v>7024</v>
      </c>
      <c r="AC1266" s="119" t="s">
        <v>87</v>
      </c>
      <c r="AD1266" s="119" t="s">
        <v>42</v>
      </c>
      <c r="AE1266" s="119" t="s">
        <v>1932</v>
      </c>
      <c r="AF1266" s="119" t="s">
        <v>1933</v>
      </c>
      <c r="AG1266" s="119" t="s">
        <v>1934</v>
      </c>
      <c r="AH1266" s="119"/>
      <c r="AI1266" s="138" t="s">
        <v>3953</v>
      </c>
      <c r="AJ1266" s="133" t="s">
        <v>124</v>
      </c>
      <c r="AK1266" s="133" t="s">
        <v>123</v>
      </c>
      <c r="AL1266" s="133"/>
      <c r="AM1266" s="133"/>
      <c r="AN1266" s="133" t="s">
        <v>42</v>
      </c>
      <c r="AO1266" s="133" t="s">
        <v>42</v>
      </c>
      <c r="AP1266" s="133" t="s">
        <v>858</v>
      </c>
      <c r="AQ1266" s="133" t="s">
        <v>126</v>
      </c>
      <c r="AR1266" s="137"/>
      <c r="AS1266" s="137"/>
      <c r="AT1266" s="137"/>
      <c r="AU1266" s="133">
        <v>1002281102</v>
      </c>
      <c r="AV1266" s="133" t="s">
        <v>7025</v>
      </c>
      <c r="AW1266" s="133" t="s">
        <v>7026</v>
      </c>
      <c r="AX1266" s="138"/>
      <c r="AY1266" s="138"/>
      <c r="AZ1266" s="138"/>
      <c r="BA1266" s="138"/>
      <c r="BB1266" s="138"/>
      <c r="BC1266" s="300">
        <v>1892063257</v>
      </c>
      <c r="BD1266" s="300" t="s">
        <v>10089</v>
      </c>
      <c r="BE1266" s="138"/>
    </row>
    <row r="1267" spans="1:57" s="140" customFormat="1" ht="12" customHeight="1">
      <c r="A1267" s="119">
        <v>2015</v>
      </c>
      <c r="B1267" s="142" t="s">
        <v>138</v>
      </c>
      <c r="C1267" s="119" t="s">
        <v>6219</v>
      </c>
      <c r="D1267" s="131" t="s">
        <v>7027</v>
      </c>
      <c r="E1267" s="131" t="str">
        <f t="shared" si="62"/>
        <v>SIM</v>
      </c>
      <c r="F1267" s="131" t="str">
        <f t="shared" si="63"/>
        <v>SIM</v>
      </c>
      <c r="G1267" s="132">
        <v>42069</v>
      </c>
      <c r="H1267" s="119" t="s">
        <v>44</v>
      </c>
      <c r="I1267" s="119" t="s">
        <v>62</v>
      </c>
      <c r="J1267" s="119">
        <v>192</v>
      </c>
      <c r="K1267" s="119">
        <v>432</v>
      </c>
      <c r="L1267" s="119">
        <v>4</v>
      </c>
      <c r="M1267" s="119">
        <v>4</v>
      </c>
      <c r="N1267" s="119">
        <v>32</v>
      </c>
      <c r="O1267" s="119" t="s">
        <v>43</v>
      </c>
      <c r="P1267" s="119" t="s">
        <v>43</v>
      </c>
      <c r="Q1267" s="133" t="s">
        <v>43</v>
      </c>
      <c r="R1267" s="134" t="s">
        <v>18</v>
      </c>
      <c r="S1267" s="134" t="s">
        <v>8851</v>
      </c>
      <c r="T1267" s="134" t="s">
        <v>63</v>
      </c>
      <c r="U1267" s="119">
        <v>11</v>
      </c>
      <c r="V1267" s="134" t="s">
        <v>4387</v>
      </c>
      <c r="W1267" s="135" t="s">
        <v>7028</v>
      </c>
      <c r="X1267" s="136" t="str">
        <f t="shared" si="64"/>
        <v>11892MQYDN</v>
      </c>
      <c r="Y1267" s="137" t="s">
        <v>7029</v>
      </c>
      <c r="Z1267" s="119" t="s">
        <v>1930</v>
      </c>
      <c r="AA1267" s="119" t="s">
        <v>1268</v>
      </c>
      <c r="AB1267" s="131" t="s">
        <v>7030</v>
      </c>
      <c r="AC1267" s="119" t="s">
        <v>87</v>
      </c>
      <c r="AD1267" s="119" t="s">
        <v>42</v>
      </c>
      <c r="AE1267" s="119" t="s">
        <v>1932</v>
      </c>
      <c r="AF1267" s="119" t="s">
        <v>1933</v>
      </c>
      <c r="AG1267" s="119" t="s">
        <v>1934</v>
      </c>
      <c r="AH1267" s="119"/>
      <c r="AI1267" s="119" t="s">
        <v>3953</v>
      </c>
      <c r="AJ1267" s="133" t="s">
        <v>124</v>
      </c>
      <c r="AK1267" s="133" t="s">
        <v>123</v>
      </c>
      <c r="AL1267" s="133"/>
      <c r="AM1267" s="133"/>
      <c r="AN1267" s="133" t="s">
        <v>42</v>
      </c>
      <c r="AO1267" s="133" t="s">
        <v>42</v>
      </c>
      <c r="AP1267" s="133" t="s">
        <v>858</v>
      </c>
      <c r="AQ1267" s="133" t="s">
        <v>126</v>
      </c>
      <c r="AR1267" s="137"/>
      <c r="AS1267" s="137"/>
      <c r="AT1267" s="137"/>
      <c r="AU1267" s="133">
        <v>1002032560</v>
      </c>
      <c r="AV1267" s="133" t="s">
        <v>8287</v>
      </c>
      <c r="AW1267" s="133" t="s">
        <v>8287</v>
      </c>
      <c r="AX1267" s="138" t="s">
        <v>8179</v>
      </c>
      <c r="AY1267" s="138"/>
      <c r="AZ1267" s="138"/>
      <c r="BA1267" s="138"/>
      <c r="BB1267" s="138"/>
      <c r="BC1267" s="300">
        <v>2026063379</v>
      </c>
      <c r="BD1267" s="300" t="s">
        <v>10090</v>
      </c>
      <c r="BE1267" s="138"/>
    </row>
    <row r="1268" spans="1:57" s="140" customFormat="1" ht="12" customHeight="1">
      <c r="A1268" s="119">
        <v>2015</v>
      </c>
      <c r="B1268" s="142" t="s">
        <v>138</v>
      </c>
      <c r="C1268" s="119" t="s">
        <v>6219</v>
      </c>
      <c r="D1268" s="131">
        <v>5700283442</v>
      </c>
      <c r="E1268" s="131" t="str">
        <f t="shared" si="62"/>
        <v>SIM</v>
      </c>
      <c r="F1268" s="131" t="str">
        <f t="shared" si="63"/>
        <v>SIM</v>
      </c>
      <c r="G1268" s="132">
        <v>42244</v>
      </c>
      <c r="H1268" s="119" t="s">
        <v>8374</v>
      </c>
      <c r="I1268" s="119" t="s">
        <v>45</v>
      </c>
      <c r="J1268" s="119">
        <v>192</v>
      </c>
      <c r="K1268" s="119">
        <v>432</v>
      </c>
      <c r="L1268" s="119">
        <v>4</v>
      </c>
      <c r="M1268" s="119">
        <v>4</v>
      </c>
      <c r="N1268" s="119">
        <v>24</v>
      </c>
      <c r="O1268" s="119" t="s">
        <v>43</v>
      </c>
      <c r="P1268" s="119" t="s">
        <v>43</v>
      </c>
      <c r="Q1268" s="133" t="s">
        <v>43</v>
      </c>
      <c r="R1268" s="134" t="s">
        <v>18</v>
      </c>
      <c r="S1268" s="134" t="s">
        <v>8851</v>
      </c>
      <c r="T1268" s="134" t="s">
        <v>63</v>
      </c>
      <c r="U1268" s="119">
        <v>19</v>
      </c>
      <c r="V1268" s="134">
        <v>11023</v>
      </c>
      <c r="W1268" s="103" t="s">
        <v>6313</v>
      </c>
      <c r="X1268" s="136" t="str">
        <f t="shared" si="64"/>
        <v>11023LRYGA</v>
      </c>
      <c r="Y1268" s="137" t="s">
        <v>6314</v>
      </c>
      <c r="Z1268" s="119" t="s">
        <v>4632</v>
      </c>
      <c r="AA1268" s="119" t="s">
        <v>4633</v>
      </c>
      <c r="AB1268" s="131" t="s">
        <v>6315</v>
      </c>
      <c r="AC1268" s="119" t="s">
        <v>87</v>
      </c>
      <c r="AD1268" s="119" t="s">
        <v>42</v>
      </c>
      <c r="AE1268" s="119" t="s">
        <v>88</v>
      </c>
      <c r="AF1268" s="119" t="s">
        <v>89</v>
      </c>
      <c r="AG1268" s="119" t="s">
        <v>90</v>
      </c>
      <c r="AH1268" s="119"/>
      <c r="AI1268" s="138" t="s">
        <v>1030</v>
      </c>
      <c r="AJ1268" s="133" t="s">
        <v>58</v>
      </c>
      <c r="AK1268" s="133" t="s">
        <v>57</v>
      </c>
      <c r="AL1268" s="133"/>
      <c r="AM1268" s="133"/>
      <c r="AN1268" s="133" t="s">
        <v>42</v>
      </c>
      <c r="AO1268" s="133" t="s">
        <v>42</v>
      </c>
      <c r="AP1268" s="133" t="s">
        <v>183</v>
      </c>
      <c r="AQ1268" s="133" t="s">
        <v>71</v>
      </c>
      <c r="AR1268" s="137"/>
      <c r="AS1268" s="137"/>
      <c r="AT1268" s="137"/>
      <c r="AU1268" s="145">
        <v>1003674566</v>
      </c>
      <c r="AV1268" s="133" t="s">
        <v>8243</v>
      </c>
      <c r="AW1268" s="133"/>
      <c r="AX1268" s="138"/>
      <c r="AY1268" s="138"/>
      <c r="AZ1268" s="138"/>
      <c r="BA1268" s="138"/>
      <c r="BB1268" s="138"/>
      <c r="BC1268" s="300">
        <v>1440084644</v>
      </c>
      <c r="BD1268" s="300" t="s">
        <v>10091</v>
      </c>
      <c r="BE1268" s="138"/>
    </row>
    <row r="1269" spans="1:57" s="140" customFormat="1" ht="12" customHeight="1">
      <c r="A1269" s="119">
        <v>2015</v>
      </c>
      <c r="B1269" s="142" t="s">
        <v>138</v>
      </c>
      <c r="C1269" s="119" t="s">
        <v>6219</v>
      </c>
      <c r="D1269" s="131">
        <v>5700285572</v>
      </c>
      <c r="E1269" s="131" t="str">
        <f t="shared" si="62"/>
        <v>SIM</v>
      </c>
      <c r="F1269" s="131" t="str">
        <f t="shared" si="63"/>
        <v>SIM</v>
      </c>
      <c r="G1269" s="132">
        <v>42157</v>
      </c>
      <c r="H1269" s="119" t="s">
        <v>87</v>
      </c>
      <c r="I1269" s="119" t="s">
        <v>45</v>
      </c>
      <c r="J1269" s="119">
        <v>192</v>
      </c>
      <c r="K1269" s="119">
        <v>448</v>
      </c>
      <c r="L1269" s="119">
        <v>8</v>
      </c>
      <c r="M1269" s="119">
        <v>8</v>
      </c>
      <c r="N1269" s="119">
        <v>16</v>
      </c>
      <c r="O1269" s="119" t="s">
        <v>46</v>
      </c>
      <c r="P1269" s="119" t="s">
        <v>46</v>
      </c>
      <c r="Q1269" s="133" t="s">
        <v>43</v>
      </c>
      <c r="R1269" s="134" t="s">
        <v>18</v>
      </c>
      <c r="S1269" s="134" t="s">
        <v>8851</v>
      </c>
      <c r="T1269" s="134" t="s">
        <v>63</v>
      </c>
      <c r="U1269" s="119">
        <v>19</v>
      </c>
      <c r="V1269" s="134" t="s">
        <v>4629</v>
      </c>
      <c r="W1269" s="135" t="s">
        <v>6316</v>
      </c>
      <c r="X1269" s="136" t="str">
        <f t="shared" si="64"/>
        <v>11023LRYGB</v>
      </c>
      <c r="Y1269" s="137" t="s">
        <v>6317</v>
      </c>
      <c r="Z1269" s="119" t="s">
        <v>4632</v>
      </c>
      <c r="AA1269" s="119" t="s">
        <v>4633</v>
      </c>
      <c r="AB1269" s="131" t="s">
        <v>6318</v>
      </c>
      <c r="AC1269" s="119" t="s">
        <v>87</v>
      </c>
      <c r="AD1269" s="119" t="s">
        <v>42</v>
      </c>
      <c r="AE1269" s="119" t="s">
        <v>88</v>
      </c>
      <c r="AF1269" s="119" t="s">
        <v>89</v>
      </c>
      <c r="AG1269" s="119" t="s">
        <v>90</v>
      </c>
      <c r="AH1269" s="119"/>
      <c r="AI1269" s="138" t="s">
        <v>5443</v>
      </c>
      <c r="AJ1269" s="133" t="s">
        <v>58</v>
      </c>
      <c r="AK1269" s="133" t="s">
        <v>57</v>
      </c>
      <c r="AL1269" s="133"/>
      <c r="AM1269" s="133"/>
      <c r="AN1269" s="133" t="s">
        <v>42</v>
      </c>
      <c r="AO1269" s="133" t="s">
        <v>42</v>
      </c>
      <c r="AP1269" s="133" t="s">
        <v>183</v>
      </c>
      <c r="AQ1269" s="133" t="s">
        <v>71</v>
      </c>
      <c r="AR1269" s="137"/>
      <c r="AS1269" s="137"/>
      <c r="AT1269" s="137"/>
      <c r="AU1269" s="145">
        <v>1003674639</v>
      </c>
      <c r="AV1269" s="133" t="s">
        <v>6319</v>
      </c>
      <c r="AW1269" s="133" t="s">
        <v>6320</v>
      </c>
      <c r="AX1269" s="138"/>
      <c r="AY1269" s="138"/>
      <c r="AZ1269" s="138"/>
      <c r="BA1269" s="138"/>
      <c r="BB1269" s="138"/>
      <c r="BC1269" s="300">
        <v>1892063257</v>
      </c>
      <c r="BD1269" s="300" t="s">
        <v>10092</v>
      </c>
      <c r="BE1269" s="138"/>
    </row>
    <row r="1270" spans="1:57" s="140" customFormat="1" ht="12" customHeight="1">
      <c r="A1270" s="119">
        <v>2015</v>
      </c>
      <c r="B1270" s="142" t="s">
        <v>138</v>
      </c>
      <c r="C1270" s="119" t="s">
        <v>6219</v>
      </c>
      <c r="D1270" s="131">
        <v>5700321200</v>
      </c>
      <c r="E1270" s="131" t="str">
        <f t="shared" si="62"/>
        <v>SIM</v>
      </c>
      <c r="F1270" s="131" t="str">
        <f t="shared" si="63"/>
        <v>SIM</v>
      </c>
      <c r="G1270" s="132">
        <v>42180</v>
      </c>
      <c r="H1270" s="119" t="s">
        <v>8374</v>
      </c>
      <c r="I1270" s="119" t="s">
        <v>62</v>
      </c>
      <c r="J1270" s="119">
        <v>192</v>
      </c>
      <c r="K1270" s="119">
        <v>432</v>
      </c>
      <c r="L1270" s="119">
        <v>4</v>
      </c>
      <c r="M1270" s="119">
        <v>0</v>
      </c>
      <c r="N1270" s="119">
        <v>24</v>
      </c>
      <c r="O1270" s="119" t="s">
        <v>46</v>
      </c>
      <c r="P1270" s="119" t="s">
        <v>46</v>
      </c>
      <c r="Q1270" s="133" t="s">
        <v>43</v>
      </c>
      <c r="R1270" s="134" t="s">
        <v>18</v>
      </c>
      <c r="S1270" s="134" t="s">
        <v>8851</v>
      </c>
      <c r="T1270" s="134" t="s">
        <v>63</v>
      </c>
      <c r="U1270" s="119">
        <v>19</v>
      </c>
      <c r="V1270" s="134" t="s">
        <v>4629</v>
      </c>
      <c r="W1270" s="135" t="s">
        <v>6321</v>
      </c>
      <c r="X1270" s="136" t="str">
        <f t="shared" si="64"/>
        <v>11023LRYGC</v>
      </c>
      <c r="Y1270" s="137" t="s">
        <v>6322</v>
      </c>
      <c r="Z1270" s="119" t="s">
        <v>4632</v>
      </c>
      <c r="AA1270" s="119" t="s">
        <v>4633</v>
      </c>
      <c r="AB1270" s="131" t="s">
        <v>6323</v>
      </c>
      <c r="AC1270" s="119" t="s">
        <v>87</v>
      </c>
      <c r="AD1270" s="119" t="s">
        <v>42</v>
      </c>
      <c r="AE1270" s="119" t="s">
        <v>88</v>
      </c>
      <c r="AF1270" s="119" t="s">
        <v>89</v>
      </c>
      <c r="AG1270" s="119" t="s">
        <v>90</v>
      </c>
      <c r="AH1270" s="119"/>
      <c r="AI1270" s="138" t="s">
        <v>5443</v>
      </c>
      <c r="AJ1270" s="133" t="s">
        <v>58</v>
      </c>
      <c r="AK1270" s="133" t="s">
        <v>57</v>
      </c>
      <c r="AL1270" s="133"/>
      <c r="AM1270" s="133"/>
      <c r="AN1270" s="133" t="s">
        <v>42</v>
      </c>
      <c r="AO1270" s="133" t="s">
        <v>42</v>
      </c>
      <c r="AP1270" s="133" t="s">
        <v>6324</v>
      </c>
      <c r="AQ1270" s="133" t="s">
        <v>126</v>
      </c>
      <c r="AR1270" s="137"/>
      <c r="AS1270" s="137"/>
      <c r="AT1270" s="137"/>
      <c r="AU1270" s="145">
        <v>1003674701</v>
      </c>
      <c r="AV1270" s="133" t="s">
        <v>6325</v>
      </c>
      <c r="AW1270" s="133">
        <v>-46810412</v>
      </c>
      <c r="AX1270" s="138"/>
      <c r="AY1270" s="138"/>
      <c r="AZ1270" s="138"/>
      <c r="BA1270" s="138"/>
      <c r="BB1270" s="138"/>
      <c r="BC1270" s="300">
        <v>1440084644</v>
      </c>
      <c r="BD1270" s="300" t="s">
        <v>10093</v>
      </c>
      <c r="BE1270" s="138"/>
    </row>
    <row r="1271" spans="1:57" s="140" customFormat="1" ht="12" customHeight="1">
      <c r="A1271" s="119">
        <v>2015</v>
      </c>
      <c r="B1271" s="142" t="s">
        <v>138</v>
      </c>
      <c r="C1271" s="119" t="s">
        <v>6219</v>
      </c>
      <c r="D1271" s="131">
        <v>5700321205</v>
      </c>
      <c r="E1271" s="131" t="str">
        <f t="shared" si="62"/>
        <v>SIM</v>
      </c>
      <c r="F1271" s="131" t="str">
        <f t="shared" si="63"/>
        <v>SIM</v>
      </c>
      <c r="G1271" s="132">
        <v>42158</v>
      </c>
      <c r="H1271" s="119" t="s">
        <v>8374</v>
      </c>
      <c r="I1271" s="119" t="s">
        <v>62</v>
      </c>
      <c r="J1271" s="119">
        <v>192</v>
      </c>
      <c r="K1271" s="119">
        <v>432</v>
      </c>
      <c r="L1271" s="119">
        <v>4</v>
      </c>
      <c r="M1271" s="119">
        <v>4</v>
      </c>
      <c r="N1271" s="119">
        <v>24</v>
      </c>
      <c r="O1271" s="119" t="s">
        <v>43</v>
      </c>
      <c r="P1271" s="119" t="s">
        <v>43</v>
      </c>
      <c r="Q1271" s="133" t="s">
        <v>43</v>
      </c>
      <c r="R1271" s="134" t="s">
        <v>18</v>
      </c>
      <c r="S1271" s="134" t="s">
        <v>8851</v>
      </c>
      <c r="T1271" s="134" t="s">
        <v>63</v>
      </c>
      <c r="U1271" s="119">
        <v>19</v>
      </c>
      <c r="V1271" s="134" t="s">
        <v>4629</v>
      </c>
      <c r="W1271" s="135" t="s">
        <v>6326</v>
      </c>
      <c r="X1271" s="136" t="str">
        <f t="shared" si="64"/>
        <v>11023LRYGH</v>
      </c>
      <c r="Y1271" s="137" t="s">
        <v>6327</v>
      </c>
      <c r="Z1271" s="119" t="s">
        <v>4632</v>
      </c>
      <c r="AA1271" s="119" t="s">
        <v>4633</v>
      </c>
      <c r="AB1271" s="131" t="s">
        <v>6328</v>
      </c>
      <c r="AC1271" s="119" t="s">
        <v>87</v>
      </c>
      <c r="AD1271" s="119" t="s">
        <v>42</v>
      </c>
      <c r="AE1271" s="119" t="s">
        <v>88</v>
      </c>
      <c r="AF1271" s="119" t="s">
        <v>89</v>
      </c>
      <c r="AG1271" s="119" t="s">
        <v>90</v>
      </c>
      <c r="AH1271" s="119"/>
      <c r="AI1271" s="138" t="s">
        <v>5443</v>
      </c>
      <c r="AJ1271" s="133" t="s">
        <v>58</v>
      </c>
      <c r="AK1271" s="133" t="s">
        <v>57</v>
      </c>
      <c r="AL1271" s="133"/>
      <c r="AM1271" s="133"/>
      <c r="AN1271" s="133" t="s">
        <v>42</v>
      </c>
      <c r="AO1271" s="133" t="s">
        <v>42</v>
      </c>
      <c r="AP1271" s="133" t="s">
        <v>81</v>
      </c>
      <c r="AQ1271" s="133" t="s">
        <v>71</v>
      </c>
      <c r="AR1271" s="137"/>
      <c r="AS1271" s="137"/>
      <c r="AT1271" s="137"/>
      <c r="AU1271" s="145">
        <v>1003674787</v>
      </c>
      <c r="AV1271" s="133" t="s">
        <v>6329</v>
      </c>
      <c r="AW1271" s="133">
        <v>-46805966</v>
      </c>
      <c r="AX1271" s="138"/>
      <c r="AY1271" s="138"/>
      <c r="AZ1271" s="138"/>
      <c r="BA1271" s="138"/>
      <c r="BB1271" s="138"/>
      <c r="BC1271" s="300">
        <v>1440084644</v>
      </c>
      <c r="BD1271" s="300" t="s">
        <v>10094</v>
      </c>
      <c r="BE1271" s="138"/>
    </row>
    <row r="1272" spans="1:57" s="140" customFormat="1" ht="12" customHeight="1">
      <c r="A1272" s="119">
        <v>2015</v>
      </c>
      <c r="B1272" s="142" t="s">
        <v>138</v>
      </c>
      <c r="C1272" s="119" t="s">
        <v>6219</v>
      </c>
      <c r="D1272" s="131">
        <v>5700285585</v>
      </c>
      <c r="E1272" s="131" t="str">
        <f t="shared" si="62"/>
        <v>SIM</v>
      </c>
      <c r="F1272" s="131" t="str">
        <f t="shared" si="63"/>
        <v>SIM</v>
      </c>
      <c r="G1272" s="132">
        <v>42387</v>
      </c>
      <c r="H1272" s="119" t="s">
        <v>87</v>
      </c>
      <c r="I1272" s="119" t="s">
        <v>45</v>
      </c>
      <c r="J1272" s="119">
        <v>192</v>
      </c>
      <c r="K1272" s="119">
        <v>448</v>
      </c>
      <c r="L1272" s="119">
        <v>8</v>
      </c>
      <c r="M1272" s="119">
        <v>8</v>
      </c>
      <c r="N1272" s="119">
        <v>16</v>
      </c>
      <c r="O1272" s="119" t="s">
        <v>46</v>
      </c>
      <c r="P1272" s="119" t="s">
        <v>46</v>
      </c>
      <c r="Q1272" s="133" t="s">
        <v>43</v>
      </c>
      <c r="R1272" s="134" t="s">
        <v>18</v>
      </c>
      <c r="S1272" s="134" t="s">
        <v>8851</v>
      </c>
      <c r="T1272" s="134" t="s">
        <v>63</v>
      </c>
      <c r="U1272" s="119">
        <v>16</v>
      </c>
      <c r="V1272" s="134">
        <v>11551</v>
      </c>
      <c r="W1272" s="135" t="s">
        <v>6822</v>
      </c>
      <c r="X1272" s="136" t="str">
        <f t="shared" si="64"/>
        <v>11551NJYVE</v>
      </c>
      <c r="Y1272" s="137" t="s">
        <v>6823</v>
      </c>
      <c r="Z1272" s="119" t="s">
        <v>626</v>
      </c>
      <c r="AA1272" s="119" t="s">
        <v>5016</v>
      </c>
      <c r="AB1272" s="131" t="s">
        <v>6824</v>
      </c>
      <c r="AC1272" s="119" t="s">
        <v>52</v>
      </c>
      <c r="AD1272" s="142" t="s">
        <v>6825</v>
      </c>
      <c r="AE1272" s="119" t="s">
        <v>629</v>
      </c>
      <c r="AF1272" s="119" t="s">
        <v>98</v>
      </c>
      <c r="AG1272" s="119" t="s">
        <v>99</v>
      </c>
      <c r="AH1272" s="119"/>
      <c r="AI1272" s="142" t="s">
        <v>3659</v>
      </c>
      <c r="AJ1272" s="133" t="s">
        <v>58</v>
      </c>
      <c r="AK1272" s="133" t="s">
        <v>57</v>
      </c>
      <c r="AL1272" s="133"/>
      <c r="AM1272" s="133"/>
      <c r="AN1272" s="133" t="s">
        <v>42</v>
      </c>
      <c r="AO1272" s="133" t="s">
        <v>42</v>
      </c>
      <c r="AP1272" s="133" t="s">
        <v>858</v>
      </c>
      <c r="AQ1272" s="133" t="s">
        <v>126</v>
      </c>
      <c r="AR1272" s="137"/>
      <c r="AS1272" s="137"/>
      <c r="AT1272" s="137" t="s">
        <v>6826</v>
      </c>
      <c r="AU1272" s="133" t="s">
        <v>8190</v>
      </c>
      <c r="AV1272" s="133" t="s">
        <v>6827</v>
      </c>
      <c r="AW1272" s="133" t="s">
        <v>6828</v>
      </c>
      <c r="AX1272" s="138"/>
      <c r="AY1272" s="138"/>
      <c r="AZ1272" s="138"/>
      <c r="BA1272" s="138"/>
      <c r="BB1272" s="138"/>
      <c r="BC1272" s="300">
        <v>1892063257</v>
      </c>
      <c r="BD1272" s="300" t="s">
        <v>10095</v>
      </c>
      <c r="BE1272" s="138"/>
    </row>
    <row r="1273" spans="1:57" s="140" customFormat="1" ht="12" customHeight="1">
      <c r="A1273" s="119">
        <v>2015</v>
      </c>
      <c r="B1273" s="142" t="s">
        <v>138</v>
      </c>
      <c r="C1273" s="119" t="s">
        <v>6219</v>
      </c>
      <c r="D1273" s="131">
        <v>5700322473</v>
      </c>
      <c r="E1273" s="131" t="str">
        <f t="shared" si="62"/>
        <v>SIM</v>
      </c>
      <c r="F1273" s="131" t="str">
        <f t="shared" si="63"/>
        <v>SIM</v>
      </c>
      <c r="G1273" s="132">
        <v>42174</v>
      </c>
      <c r="H1273" s="119" t="s">
        <v>44</v>
      </c>
      <c r="I1273" s="119" t="s">
        <v>62</v>
      </c>
      <c r="J1273" s="119">
        <v>192</v>
      </c>
      <c r="K1273" s="119">
        <v>432</v>
      </c>
      <c r="L1273" s="119">
        <v>4</v>
      </c>
      <c r="M1273" s="119">
        <v>4</v>
      </c>
      <c r="N1273" s="119">
        <v>32</v>
      </c>
      <c r="O1273" s="119" t="s">
        <v>43</v>
      </c>
      <c r="P1273" s="119" t="s">
        <v>43</v>
      </c>
      <c r="Q1273" s="133" t="s">
        <v>43</v>
      </c>
      <c r="R1273" s="134" t="s">
        <v>18</v>
      </c>
      <c r="S1273" s="134" t="s">
        <v>8851</v>
      </c>
      <c r="T1273" s="134" t="s">
        <v>63</v>
      </c>
      <c r="U1273" s="119">
        <v>11</v>
      </c>
      <c r="V1273" s="134" t="s">
        <v>3926</v>
      </c>
      <c r="W1273" s="135" t="s">
        <v>6260</v>
      </c>
      <c r="X1273" s="136" t="str">
        <f t="shared" si="64"/>
        <v>11000JRZAA</v>
      </c>
      <c r="Y1273" s="137" t="s">
        <v>6261</v>
      </c>
      <c r="Z1273" s="119" t="s">
        <v>346</v>
      </c>
      <c r="AA1273" s="119" t="s">
        <v>2044</v>
      </c>
      <c r="AB1273" s="131" t="s">
        <v>6262</v>
      </c>
      <c r="AC1273" s="119" t="s">
        <v>348</v>
      </c>
      <c r="AD1273" s="119" t="s">
        <v>42</v>
      </c>
      <c r="AE1273" s="119" t="s">
        <v>4569</v>
      </c>
      <c r="AF1273" s="119" t="s">
        <v>350</v>
      </c>
      <c r="AG1273" s="119" t="s">
        <v>351</v>
      </c>
      <c r="AH1273" s="119"/>
      <c r="AI1273" s="138" t="s">
        <v>3683</v>
      </c>
      <c r="AJ1273" s="133" t="s">
        <v>123</v>
      </c>
      <c r="AK1273" s="133" t="s">
        <v>124</v>
      </c>
      <c r="AL1273" s="133"/>
      <c r="AM1273" s="133"/>
      <c r="AN1273" s="133" t="s">
        <v>42</v>
      </c>
      <c r="AO1273" s="133" t="s">
        <v>42</v>
      </c>
      <c r="AP1273" s="133" t="s">
        <v>70</v>
      </c>
      <c r="AQ1273" s="133" t="s">
        <v>71</v>
      </c>
      <c r="AR1273" s="137"/>
      <c r="AS1273" s="137"/>
      <c r="AT1273" s="137"/>
      <c r="AU1273" s="133">
        <v>1002033583</v>
      </c>
      <c r="AV1273" s="133" t="s">
        <v>8287</v>
      </c>
      <c r="AW1273" s="133" t="s">
        <v>8287</v>
      </c>
      <c r="AX1273" s="138" t="s">
        <v>8179</v>
      </c>
      <c r="AY1273" s="138"/>
      <c r="AZ1273" s="138"/>
      <c r="BA1273" s="138"/>
      <c r="BB1273" s="138"/>
      <c r="BC1273" s="300">
        <v>2026063379</v>
      </c>
      <c r="BD1273" s="300" t="s">
        <v>10096</v>
      </c>
      <c r="BE1273" s="138"/>
    </row>
    <row r="1274" spans="1:57" s="140" customFormat="1" ht="12" customHeight="1">
      <c r="A1274" s="119">
        <v>2015</v>
      </c>
      <c r="B1274" s="142" t="s">
        <v>138</v>
      </c>
      <c r="C1274" s="119" t="s">
        <v>6219</v>
      </c>
      <c r="D1274" s="131">
        <v>5700282777</v>
      </c>
      <c r="E1274" s="131" t="str">
        <f t="shared" si="62"/>
        <v>SIM</v>
      </c>
      <c r="F1274" s="131" t="str">
        <f t="shared" si="63"/>
        <v>SIM</v>
      </c>
      <c r="G1274" s="132">
        <v>42171</v>
      </c>
      <c r="H1274" s="119" t="s">
        <v>8374</v>
      </c>
      <c r="I1274" s="119" t="s">
        <v>62</v>
      </c>
      <c r="J1274" s="119">
        <v>192</v>
      </c>
      <c r="K1274" s="119">
        <v>504</v>
      </c>
      <c r="L1274" s="119">
        <v>4</v>
      </c>
      <c r="M1274" s="119">
        <v>0</v>
      </c>
      <c r="N1274" s="119">
        <v>24</v>
      </c>
      <c r="O1274" s="119" t="s">
        <v>46</v>
      </c>
      <c r="P1274" s="119" t="s">
        <v>46</v>
      </c>
      <c r="Q1274" s="133" t="s">
        <v>43</v>
      </c>
      <c r="R1274" s="134" t="s">
        <v>18</v>
      </c>
      <c r="S1274" s="134" t="s">
        <v>8851</v>
      </c>
      <c r="T1274" s="134" t="s">
        <v>47</v>
      </c>
      <c r="U1274" s="119">
        <v>11</v>
      </c>
      <c r="V1274" s="134" t="s">
        <v>3926</v>
      </c>
      <c r="W1274" s="135" t="s">
        <v>6263</v>
      </c>
      <c r="X1274" s="136" t="str">
        <f t="shared" si="64"/>
        <v>11000JRZAC</v>
      </c>
      <c r="Y1274" s="137" t="s">
        <v>6264</v>
      </c>
      <c r="Z1274" s="119" t="s">
        <v>346</v>
      </c>
      <c r="AA1274" s="119" t="s">
        <v>2044</v>
      </c>
      <c r="AB1274" s="131" t="s">
        <v>6265</v>
      </c>
      <c r="AC1274" s="119" t="s">
        <v>348</v>
      </c>
      <c r="AD1274" s="119" t="s">
        <v>42</v>
      </c>
      <c r="AE1274" s="119" t="s">
        <v>4569</v>
      </c>
      <c r="AF1274" s="119" t="s">
        <v>350</v>
      </c>
      <c r="AG1274" s="119" t="s">
        <v>351</v>
      </c>
      <c r="AH1274" s="142"/>
      <c r="AI1274" s="119" t="s">
        <v>3683</v>
      </c>
      <c r="AJ1274" s="133" t="s">
        <v>123</v>
      </c>
      <c r="AK1274" s="133" t="s">
        <v>124</v>
      </c>
      <c r="AL1274" s="133"/>
      <c r="AM1274" s="133"/>
      <c r="AN1274" s="133" t="s">
        <v>42</v>
      </c>
      <c r="AO1274" s="133" t="s">
        <v>42</v>
      </c>
      <c r="AP1274" s="133" t="s">
        <v>183</v>
      </c>
      <c r="AQ1274" s="133" t="s">
        <v>71</v>
      </c>
      <c r="AR1274" s="137"/>
      <c r="AS1274" s="137"/>
      <c r="AT1274" s="137"/>
      <c r="AU1274" s="133">
        <v>1002203748</v>
      </c>
      <c r="AV1274" s="133">
        <v>-2342200797</v>
      </c>
      <c r="AW1274" s="133" t="s">
        <v>6266</v>
      </c>
      <c r="AX1274" s="138"/>
      <c r="AY1274" s="138"/>
      <c r="AZ1274" s="138"/>
      <c r="BA1274" s="138"/>
      <c r="BB1274" s="138"/>
      <c r="BC1274" s="300">
        <v>1440084644</v>
      </c>
      <c r="BD1274" s="300" t="s">
        <v>10097</v>
      </c>
      <c r="BE1274" s="138"/>
    </row>
    <row r="1275" spans="1:57" s="140" customFormat="1" ht="12" customHeight="1">
      <c r="A1275" s="119">
        <v>2015</v>
      </c>
      <c r="B1275" s="142" t="s">
        <v>138</v>
      </c>
      <c r="C1275" s="119" t="s">
        <v>6219</v>
      </c>
      <c r="D1275" s="131">
        <v>5700281432</v>
      </c>
      <c r="E1275" s="131" t="str">
        <f t="shared" si="62"/>
        <v>SIM</v>
      </c>
      <c r="F1275" s="131" t="str">
        <f t="shared" si="63"/>
        <v>SIM</v>
      </c>
      <c r="G1275" s="132">
        <v>42226</v>
      </c>
      <c r="H1275" s="119" t="s">
        <v>8374</v>
      </c>
      <c r="I1275" s="119" t="s">
        <v>62</v>
      </c>
      <c r="J1275" s="119">
        <v>192</v>
      </c>
      <c r="K1275" s="119">
        <v>432</v>
      </c>
      <c r="L1275" s="119">
        <v>4</v>
      </c>
      <c r="M1275" s="119">
        <v>0</v>
      </c>
      <c r="N1275" s="119">
        <v>24</v>
      </c>
      <c r="O1275" s="119" t="s">
        <v>46</v>
      </c>
      <c r="P1275" s="119" t="s">
        <v>46</v>
      </c>
      <c r="Q1275" s="133" t="s">
        <v>43</v>
      </c>
      <c r="R1275" s="134" t="s">
        <v>18</v>
      </c>
      <c r="S1275" s="134" t="s">
        <v>8851</v>
      </c>
      <c r="T1275" s="134" t="s">
        <v>63</v>
      </c>
      <c r="U1275" s="119">
        <v>15</v>
      </c>
      <c r="V1275" s="134" t="s">
        <v>5073</v>
      </c>
      <c r="W1275" s="135" t="s">
        <v>6931</v>
      </c>
      <c r="X1275" s="136" t="str">
        <f t="shared" si="64"/>
        <v>11609ATZCC</v>
      </c>
      <c r="Y1275" s="137" t="s">
        <v>6932</v>
      </c>
      <c r="Z1275" s="119" t="s">
        <v>703</v>
      </c>
      <c r="AA1275" s="119" t="s">
        <v>22</v>
      </c>
      <c r="AB1275" s="131" t="s">
        <v>6933</v>
      </c>
      <c r="AC1275" s="119" t="s">
        <v>87</v>
      </c>
      <c r="AD1275" s="119" t="s">
        <v>3563</v>
      </c>
      <c r="AE1275" s="119" t="s">
        <v>3564</v>
      </c>
      <c r="AF1275" s="119" t="s">
        <v>89</v>
      </c>
      <c r="AG1275" s="119" t="s">
        <v>90</v>
      </c>
      <c r="AH1275" s="119"/>
      <c r="AI1275" s="119" t="s">
        <v>1030</v>
      </c>
      <c r="AJ1275" s="133" t="s">
        <v>58</v>
      </c>
      <c r="AK1275" s="133" t="s">
        <v>57</v>
      </c>
      <c r="AL1275" s="133"/>
      <c r="AM1275" s="133"/>
      <c r="AN1275" s="133" t="s">
        <v>42</v>
      </c>
      <c r="AO1275" s="133" t="s">
        <v>42</v>
      </c>
      <c r="AP1275" s="133" t="s">
        <v>70</v>
      </c>
      <c r="AQ1275" s="133" t="s">
        <v>71</v>
      </c>
      <c r="AR1275" s="137"/>
      <c r="AS1275" s="137"/>
      <c r="AT1275" s="137"/>
      <c r="AU1275" s="133">
        <v>1003674116</v>
      </c>
      <c r="AV1275" s="133" t="s">
        <v>8276</v>
      </c>
      <c r="AW1275" s="133"/>
      <c r="AX1275" s="138"/>
      <c r="AY1275" s="138"/>
      <c r="AZ1275" s="138"/>
      <c r="BA1275" s="138"/>
      <c r="BB1275" s="138"/>
      <c r="BC1275" s="300">
        <v>1440084644</v>
      </c>
      <c r="BD1275" s="300" t="s">
        <v>10098</v>
      </c>
      <c r="BE1275" s="138"/>
    </row>
    <row r="1276" spans="1:57" s="140" customFormat="1" ht="12" customHeight="1">
      <c r="A1276" s="119">
        <v>2015</v>
      </c>
      <c r="B1276" s="142" t="s">
        <v>138</v>
      </c>
      <c r="C1276" s="119" t="s">
        <v>6219</v>
      </c>
      <c r="D1276" s="131">
        <v>5700325301</v>
      </c>
      <c r="E1276" s="131" t="str">
        <f t="shared" si="62"/>
        <v>SIM</v>
      </c>
      <c r="F1276" s="131" t="str">
        <f t="shared" si="63"/>
        <v>SIM</v>
      </c>
      <c r="G1276" s="132">
        <v>42121</v>
      </c>
      <c r="H1276" s="119" t="s">
        <v>44</v>
      </c>
      <c r="I1276" s="119" t="s">
        <v>62</v>
      </c>
      <c r="J1276" s="119">
        <v>192</v>
      </c>
      <c r="K1276" s="119">
        <v>432</v>
      </c>
      <c r="L1276" s="119">
        <v>4</v>
      </c>
      <c r="M1276" s="119">
        <v>4</v>
      </c>
      <c r="N1276" s="119">
        <v>32</v>
      </c>
      <c r="O1276" s="119" t="s">
        <v>43</v>
      </c>
      <c r="P1276" s="119" t="s">
        <v>43</v>
      </c>
      <c r="Q1276" s="133" t="s">
        <v>43</v>
      </c>
      <c r="R1276" s="134" t="s">
        <v>18</v>
      </c>
      <c r="S1276" s="134" t="s">
        <v>8851</v>
      </c>
      <c r="T1276" s="134" t="s">
        <v>63</v>
      </c>
      <c r="U1276" s="119">
        <v>15</v>
      </c>
      <c r="V1276" s="134" t="s">
        <v>5073</v>
      </c>
      <c r="W1276" s="135" t="s">
        <v>6934</v>
      </c>
      <c r="X1276" s="136" t="str">
        <f t="shared" si="64"/>
        <v>11609ATZCD</v>
      </c>
      <c r="Y1276" s="137" t="s">
        <v>6935</v>
      </c>
      <c r="Z1276" s="119" t="s">
        <v>703</v>
      </c>
      <c r="AA1276" s="119" t="s">
        <v>22</v>
      </c>
      <c r="AB1276" s="131" t="s">
        <v>6936</v>
      </c>
      <c r="AC1276" s="119" t="s">
        <v>87</v>
      </c>
      <c r="AD1276" s="119" t="s">
        <v>3563</v>
      </c>
      <c r="AE1276" s="119" t="s">
        <v>3564</v>
      </c>
      <c r="AF1276" s="119" t="s">
        <v>89</v>
      </c>
      <c r="AG1276" s="119" t="s">
        <v>90</v>
      </c>
      <c r="AH1276" s="119"/>
      <c r="AI1276" s="119" t="s">
        <v>1030</v>
      </c>
      <c r="AJ1276" s="133" t="s">
        <v>58</v>
      </c>
      <c r="AK1276" s="133" t="s">
        <v>57</v>
      </c>
      <c r="AL1276" s="133"/>
      <c r="AM1276" s="133"/>
      <c r="AN1276" s="133" t="s">
        <v>42</v>
      </c>
      <c r="AO1276" s="133" t="s">
        <v>42</v>
      </c>
      <c r="AP1276" s="133" t="s">
        <v>70</v>
      </c>
      <c r="AQ1276" s="133" t="s">
        <v>71</v>
      </c>
      <c r="AR1276" s="137"/>
      <c r="AS1276" s="137"/>
      <c r="AT1276" s="137"/>
      <c r="AU1276" s="133">
        <v>1003674051</v>
      </c>
      <c r="AV1276" s="133" t="s">
        <v>8287</v>
      </c>
      <c r="AW1276" s="133" t="s">
        <v>8287</v>
      </c>
      <c r="AX1276" s="138" t="s">
        <v>8179</v>
      </c>
      <c r="AY1276" s="138"/>
      <c r="AZ1276" s="138"/>
      <c r="BA1276" s="138"/>
      <c r="BB1276" s="138"/>
      <c r="BC1276" s="300">
        <v>2026063379</v>
      </c>
      <c r="BD1276" s="300" t="s">
        <v>10099</v>
      </c>
      <c r="BE1276" s="138"/>
    </row>
    <row r="1277" spans="1:57" s="140" customFormat="1" ht="12" customHeight="1">
      <c r="A1277" s="119">
        <v>2015</v>
      </c>
      <c r="B1277" s="142" t="s">
        <v>138</v>
      </c>
      <c r="C1277" s="119" t="s">
        <v>6219</v>
      </c>
      <c r="D1277" s="131">
        <v>5700324099</v>
      </c>
      <c r="E1277" s="131" t="str">
        <f t="shared" si="62"/>
        <v>SIM</v>
      </c>
      <c r="F1277" s="131" t="str">
        <f t="shared" si="63"/>
        <v>SIM</v>
      </c>
      <c r="G1277" s="132">
        <v>42158</v>
      </c>
      <c r="H1277" s="119" t="s">
        <v>8374</v>
      </c>
      <c r="I1277" s="119" t="s">
        <v>62</v>
      </c>
      <c r="J1277" s="119">
        <v>192</v>
      </c>
      <c r="K1277" s="119">
        <v>432</v>
      </c>
      <c r="L1277" s="119">
        <v>4</v>
      </c>
      <c r="M1277" s="119">
        <v>0</v>
      </c>
      <c r="N1277" s="119">
        <v>24</v>
      </c>
      <c r="O1277" s="119" t="s">
        <v>46</v>
      </c>
      <c r="P1277" s="119" t="s">
        <v>46</v>
      </c>
      <c r="Q1277" s="133" t="s">
        <v>43</v>
      </c>
      <c r="R1277" s="134" t="s">
        <v>18</v>
      </c>
      <c r="S1277" s="134" t="s">
        <v>8851</v>
      </c>
      <c r="T1277" s="134" t="s">
        <v>63</v>
      </c>
      <c r="U1277" s="119">
        <v>19</v>
      </c>
      <c r="V1277" s="134" t="s">
        <v>5292</v>
      </c>
      <c r="W1277" s="135" t="s">
        <v>4765</v>
      </c>
      <c r="X1277" s="136" t="str">
        <f t="shared" si="64"/>
        <v>11640ARZRA</v>
      </c>
      <c r="Y1277" s="137" t="s">
        <v>10749</v>
      </c>
      <c r="Z1277" s="119" t="s">
        <v>1859</v>
      </c>
      <c r="AA1277" s="119" t="s">
        <v>1860</v>
      </c>
      <c r="AB1277" s="131" t="s">
        <v>6952</v>
      </c>
      <c r="AC1277" s="119" t="s">
        <v>87</v>
      </c>
      <c r="AD1277" s="119" t="s">
        <v>42</v>
      </c>
      <c r="AE1277" s="119" t="s">
        <v>5296</v>
      </c>
      <c r="AF1277" s="119" t="s">
        <v>89</v>
      </c>
      <c r="AG1277" s="119" t="s">
        <v>90</v>
      </c>
      <c r="AH1277" s="119"/>
      <c r="AI1277" s="138" t="s">
        <v>5443</v>
      </c>
      <c r="AJ1277" s="133" t="s">
        <v>58</v>
      </c>
      <c r="AK1277" s="133" t="s">
        <v>57</v>
      </c>
      <c r="AL1277" s="133"/>
      <c r="AM1277" s="133"/>
      <c r="AN1277" s="133" t="s">
        <v>42</v>
      </c>
      <c r="AO1277" s="133" t="s">
        <v>42</v>
      </c>
      <c r="AP1277" s="133" t="s">
        <v>5052</v>
      </c>
      <c r="AQ1277" s="133" t="s">
        <v>71</v>
      </c>
      <c r="AR1277" s="137"/>
      <c r="AS1277" s="137"/>
      <c r="AT1277" s="137"/>
      <c r="AU1277" s="133">
        <v>1003673900</v>
      </c>
      <c r="AV1277" s="133" t="s">
        <v>6953</v>
      </c>
      <c r="AW1277" s="133">
        <v>-47272118</v>
      </c>
      <c r="AX1277" s="138"/>
      <c r="AY1277" s="138"/>
      <c r="AZ1277" s="138"/>
      <c r="BA1277" s="138"/>
      <c r="BB1277" s="138"/>
      <c r="BC1277" s="300">
        <v>1440084644</v>
      </c>
      <c r="BD1277" s="300" t="s">
        <v>10100</v>
      </c>
      <c r="BE1277" s="138"/>
    </row>
    <row r="1278" spans="1:57" s="140" customFormat="1" ht="12" customHeight="1">
      <c r="A1278" s="119">
        <v>2015</v>
      </c>
      <c r="B1278" s="142" t="s">
        <v>138</v>
      </c>
      <c r="C1278" s="119" t="s">
        <v>6219</v>
      </c>
      <c r="D1278" s="131">
        <v>5700280240</v>
      </c>
      <c r="E1278" s="131" t="str">
        <f t="shared" si="62"/>
        <v>SIM</v>
      </c>
      <c r="F1278" s="131" t="str">
        <f t="shared" si="63"/>
        <v>SIM</v>
      </c>
      <c r="G1278" s="132">
        <v>42275</v>
      </c>
      <c r="H1278" s="119" t="s">
        <v>8374</v>
      </c>
      <c r="I1278" s="119" t="s">
        <v>62</v>
      </c>
      <c r="J1278" s="119">
        <v>192</v>
      </c>
      <c r="K1278" s="119">
        <v>432</v>
      </c>
      <c r="L1278" s="119">
        <v>4</v>
      </c>
      <c r="M1278" s="119">
        <v>0</v>
      </c>
      <c r="N1278" s="119">
        <v>24</v>
      </c>
      <c r="O1278" s="119" t="s">
        <v>46</v>
      </c>
      <c r="P1278" s="119" t="s">
        <v>46</v>
      </c>
      <c r="Q1278" s="133" t="s">
        <v>43</v>
      </c>
      <c r="R1278" s="134" t="s">
        <v>18</v>
      </c>
      <c r="S1278" s="134" t="s">
        <v>8851</v>
      </c>
      <c r="T1278" s="134" t="s">
        <v>63</v>
      </c>
      <c r="U1278" s="119">
        <v>12</v>
      </c>
      <c r="V1278" s="134" t="s">
        <v>6947</v>
      </c>
      <c r="W1278" s="103" t="s">
        <v>6948</v>
      </c>
      <c r="X1278" s="136" t="str">
        <f t="shared" si="64"/>
        <v>11637FMZZK</v>
      </c>
      <c r="Y1278" s="137" t="s">
        <v>6949</v>
      </c>
      <c r="Z1278" s="119" t="s">
        <v>6950</v>
      </c>
      <c r="AA1278" s="119" t="s">
        <v>6578</v>
      </c>
      <c r="AB1278" s="131" t="s">
        <v>6951</v>
      </c>
      <c r="AC1278" s="119" t="s">
        <v>52</v>
      </c>
      <c r="AD1278" s="119" t="s">
        <v>42</v>
      </c>
      <c r="AE1278" s="119" t="s">
        <v>1585</v>
      </c>
      <c r="AF1278" s="119" t="s">
        <v>78</v>
      </c>
      <c r="AG1278" s="119" t="s">
        <v>79</v>
      </c>
      <c r="AH1278" s="119"/>
      <c r="AI1278" s="138" t="s">
        <v>3672</v>
      </c>
      <c r="AJ1278" s="133" t="s">
        <v>57</v>
      </c>
      <c r="AK1278" s="133" t="s">
        <v>58</v>
      </c>
      <c r="AL1278" s="133"/>
      <c r="AM1278" s="133"/>
      <c r="AN1278" s="133" t="s">
        <v>42</v>
      </c>
      <c r="AO1278" s="133" t="s">
        <v>42</v>
      </c>
      <c r="AP1278" s="133">
        <v>1540</v>
      </c>
      <c r="AQ1278" s="133" t="s">
        <v>71</v>
      </c>
      <c r="AR1278" s="137"/>
      <c r="AS1278" s="137"/>
      <c r="AT1278" s="137" t="s">
        <v>1144</v>
      </c>
      <c r="AU1278" s="133">
        <v>1002273576</v>
      </c>
      <c r="AV1278" s="133" t="s">
        <v>8277</v>
      </c>
      <c r="AW1278" s="133"/>
      <c r="AX1278" s="138"/>
      <c r="AY1278" s="138"/>
      <c r="AZ1278" s="138"/>
      <c r="BA1278" s="138"/>
      <c r="BB1278" s="138"/>
      <c r="BC1278" s="300">
        <v>1440084644</v>
      </c>
      <c r="BD1278" s="300" t="s">
        <v>10101</v>
      </c>
      <c r="BE1278" s="138"/>
    </row>
    <row r="1279" spans="1:57" s="140" customFormat="1" ht="12" customHeight="1">
      <c r="A1279" s="119">
        <v>2015</v>
      </c>
      <c r="B1279" s="142" t="s">
        <v>138</v>
      </c>
      <c r="C1279" s="119" t="s">
        <v>7066</v>
      </c>
      <c r="D1279" s="131" t="s">
        <v>43</v>
      </c>
      <c r="E1279" s="131" t="str">
        <f t="shared" si="62"/>
        <v>SIM</v>
      </c>
      <c r="F1279" s="131" t="str">
        <f t="shared" si="63"/>
        <v>SIM</v>
      </c>
      <c r="G1279" s="132">
        <v>42443</v>
      </c>
      <c r="H1279" s="119" t="s">
        <v>44</v>
      </c>
      <c r="I1279" s="119" t="s">
        <v>62</v>
      </c>
      <c r="J1279" s="119">
        <v>192</v>
      </c>
      <c r="K1279" s="119">
        <v>432</v>
      </c>
      <c r="L1279" s="119">
        <v>4</v>
      </c>
      <c r="M1279" s="119">
        <v>4</v>
      </c>
      <c r="N1279" s="119">
        <v>32</v>
      </c>
      <c r="O1279" s="119" t="s">
        <v>43</v>
      </c>
      <c r="P1279" s="119" t="s">
        <v>43</v>
      </c>
      <c r="Q1279" s="133" t="s">
        <v>43</v>
      </c>
      <c r="R1279" s="134" t="s">
        <v>18</v>
      </c>
      <c r="S1279" s="134" t="s">
        <v>8851</v>
      </c>
      <c r="T1279" s="134" t="s">
        <v>63</v>
      </c>
      <c r="U1279" s="119">
        <v>19</v>
      </c>
      <c r="V1279" s="134">
        <v>11023</v>
      </c>
      <c r="W1279" s="103" t="s">
        <v>7067</v>
      </c>
      <c r="X1279" s="136" t="str">
        <f t="shared" si="64"/>
        <v>11023LRYGG</v>
      </c>
      <c r="Y1279" s="137" t="s">
        <v>7068</v>
      </c>
      <c r="Z1279" s="119" t="s">
        <v>4632</v>
      </c>
      <c r="AA1279" s="119" t="s">
        <v>4633</v>
      </c>
      <c r="AB1279" s="131" t="s">
        <v>7069</v>
      </c>
      <c r="AC1279" s="119" t="s">
        <v>87</v>
      </c>
      <c r="AD1279" s="119" t="s">
        <v>42</v>
      </c>
      <c r="AE1279" s="119" t="s">
        <v>88</v>
      </c>
      <c r="AF1279" s="119" t="s">
        <v>89</v>
      </c>
      <c r="AG1279" s="119" t="s">
        <v>90</v>
      </c>
      <c r="AH1279" s="119"/>
      <c r="AI1279" s="133" t="s">
        <v>91</v>
      </c>
      <c r="AJ1279" s="133" t="s">
        <v>58</v>
      </c>
      <c r="AK1279" s="133" t="s">
        <v>57</v>
      </c>
      <c r="AL1279" s="133"/>
      <c r="AM1279" s="133"/>
      <c r="AN1279" s="133" t="s">
        <v>42</v>
      </c>
      <c r="AO1279" s="133" t="s">
        <v>42</v>
      </c>
      <c r="AP1279" s="133" t="s">
        <v>1052</v>
      </c>
      <c r="AQ1279" s="133" t="s">
        <v>102</v>
      </c>
      <c r="AR1279" s="137"/>
      <c r="AS1279" s="137"/>
      <c r="AT1279" s="137" t="s">
        <v>7070</v>
      </c>
      <c r="AU1279" s="145">
        <v>1003674752</v>
      </c>
      <c r="AV1279" s="133" t="s">
        <v>8287</v>
      </c>
      <c r="AW1279" s="133" t="s">
        <v>8287</v>
      </c>
      <c r="AX1279" s="138" t="s">
        <v>8179</v>
      </c>
      <c r="AY1279" s="138"/>
      <c r="AZ1279" s="138"/>
      <c r="BA1279" s="138"/>
      <c r="BB1279" s="138"/>
      <c r="BC1279" s="300">
        <v>2026063379</v>
      </c>
      <c r="BD1279" s="300" t="s">
        <v>10102</v>
      </c>
      <c r="BE1279" s="138"/>
    </row>
    <row r="1280" spans="1:57" s="140" customFormat="1" ht="12" customHeight="1">
      <c r="A1280" s="119">
        <v>2015</v>
      </c>
      <c r="B1280" s="119" t="s">
        <v>887</v>
      </c>
      <c r="C1280" s="119" t="s">
        <v>869</v>
      </c>
      <c r="D1280" s="131">
        <v>5700321246</v>
      </c>
      <c r="E1280" s="131" t="str">
        <f t="shared" si="62"/>
        <v>SIM</v>
      </c>
      <c r="F1280" s="131" t="str">
        <f t="shared" si="63"/>
        <v>SIM</v>
      </c>
      <c r="G1280" s="132">
        <v>42093</v>
      </c>
      <c r="H1280" s="119" t="s">
        <v>87</v>
      </c>
      <c r="I1280" s="119" t="s">
        <v>357</v>
      </c>
      <c r="J1280" s="119">
        <f>192+64</f>
        <v>256</v>
      </c>
      <c r="K1280" s="119">
        <v>448</v>
      </c>
      <c r="L1280" s="119">
        <v>8</v>
      </c>
      <c r="M1280" s="119">
        <v>8</v>
      </c>
      <c r="N1280" s="119">
        <v>32</v>
      </c>
      <c r="O1280" s="119" t="s">
        <v>46</v>
      </c>
      <c r="P1280" s="119" t="s">
        <v>46</v>
      </c>
      <c r="Q1280" s="133" t="s">
        <v>43</v>
      </c>
      <c r="R1280" s="134" t="s">
        <v>18</v>
      </c>
      <c r="S1280" s="134" t="s">
        <v>8851</v>
      </c>
      <c r="T1280" s="134" t="s">
        <v>63</v>
      </c>
      <c r="U1280" s="119">
        <v>11</v>
      </c>
      <c r="V1280" s="134">
        <v>11892</v>
      </c>
      <c r="W1280" s="103" t="s">
        <v>6210</v>
      </c>
      <c r="X1280" s="136" t="str">
        <f t="shared" si="64"/>
        <v>11892PCKLK</v>
      </c>
      <c r="Y1280" s="137" t="s">
        <v>6211</v>
      </c>
      <c r="Z1280" s="119" t="s">
        <v>1930</v>
      </c>
      <c r="AA1280" s="119" t="s">
        <v>6212</v>
      </c>
      <c r="AB1280" s="131" t="s">
        <v>6213</v>
      </c>
      <c r="AC1280" s="119" t="s">
        <v>52</v>
      </c>
      <c r="AD1280" s="119" t="s">
        <v>42</v>
      </c>
      <c r="AE1280" s="119" t="s">
        <v>6214</v>
      </c>
      <c r="AF1280" s="119" t="s">
        <v>146</v>
      </c>
      <c r="AG1280" s="119" t="s">
        <v>147</v>
      </c>
      <c r="AH1280" s="119"/>
      <c r="AI1280" s="138" t="s">
        <v>3844</v>
      </c>
      <c r="AJ1280" s="133" t="s">
        <v>124</v>
      </c>
      <c r="AK1280" s="133" t="s">
        <v>123</v>
      </c>
      <c r="AL1280" s="133"/>
      <c r="AM1280" s="133"/>
      <c r="AN1280" s="133" t="s">
        <v>42</v>
      </c>
      <c r="AO1280" s="133" t="s">
        <v>42</v>
      </c>
      <c r="AP1280" s="133" t="s">
        <v>56</v>
      </c>
      <c r="AQ1280" s="133" t="s">
        <v>56</v>
      </c>
      <c r="AR1280" s="137" t="s">
        <v>6215</v>
      </c>
      <c r="AS1280" s="137"/>
      <c r="AT1280" s="137" t="s">
        <v>6216</v>
      </c>
      <c r="AU1280" s="133">
        <v>1002098464</v>
      </c>
      <c r="AV1280" s="133" t="s">
        <v>6217</v>
      </c>
      <c r="AW1280" s="133" t="s">
        <v>6218</v>
      </c>
      <c r="AX1280" s="138"/>
      <c r="AY1280" s="138"/>
      <c r="AZ1280" s="138"/>
      <c r="BA1280" s="138"/>
      <c r="BB1280" s="138"/>
      <c r="BC1280" s="300">
        <v>1892063257</v>
      </c>
      <c r="BD1280" s="300" t="s">
        <v>10103</v>
      </c>
      <c r="BE1280" s="138"/>
    </row>
    <row r="1281" spans="1:57" s="140" customFormat="1" ht="12" customHeight="1">
      <c r="A1281" s="119">
        <v>2015</v>
      </c>
      <c r="B1281" s="119" t="s">
        <v>887</v>
      </c>
      <c r="C1281" s="119" t="s">
        <v>869</v>
      </c>
      <c r="D1281" s="131">
        <v>5700343032</v>
      </c>
      <c r="E1281" s="131" t="str">
        <f t="shared" si="62"/>
        <v>SIM</v>
      </c>
      <c r="F1281" s="131" t="str">
        <f t="shared" si="63"/>
        <v>SIM</v>
      </c>
      <c r="G1281" s="132">
        <v>42307</v>
      </c>
      <c r="H1281" s="119" t="s">
        <v>87</v>
      </c>
      <c r="I1281" s="119" t="s">
        <v>357</v>
      </c>
      <c r="J1281" s="119">
        <v>192</v>
      </c>
      <c r="K1281" s="119">
        <v>448</v>
      </c>
      <c r="L1281" s="119">
        <v>8</v>
      </c>
      <c r="M1281" s="119">
        <v>8</v>
      </c>
      <c r="N1281" s="119">
        <v>16</v>
      </c>
      <c r="O1281" s="119" t="s">
        <v>43</v>
      </c>
      <c r="P1281" s="119" t="s">
        <v>43</v>
      </c>
      <c r="Q1281" s="133" t="s">
        <v>43</v>
      </c>
      <c r="R1281" s="134" t="s">
        <v>18</v>
      </c>
      <c r="S1281" s="134" t="s">
        <v>8851</v>
      </c>
      <c r="T1281" s="134" t="s">
        <v>63</v>
      </c>
      <c r="U1281" s="119">
        <v>18</v>
      </c>
      <c r="V1281" s="134">
        <v>11459</v>
      </c>
      <c r="W1281" s="103" t="s">
        <v>1885</v>
      </c>
      <c r="X1281" s="136" t="str">
        <f t="shared" si="64"/>
        <v>11459LOPOX</v>
      </c>
      <c r="Y1281" s="137" t="s">
        <v>6206</v>
      </c>
      <c r="Z1281" s="119" t="s">
        <v>5626</v>
      </c>
      <c r="AA1281" s="119" t="s">
        <v>5627</v>
      </c>
      <c r="AB1281" s="131" t="s">
        <v>6207</v>
      </c>
      <c r="AC1281" s="119" t="s">
        <v>52</v>
      </c>
      <c r="AD1281" s="119" t="s">
        <v>5629</v>
      </c>
      <c r="AE1281" s="119" t="s">
        <v>5588</v>
      </c>
      <c r="AF1281" s="119" t="s">
        <v>54</v>
      </c>
      <c r="AG1281" s="119" t="s">
        <v>55</v>
      </c>
      <c r="AH1281" s="119"/>
      <c r="AI1281" s="138" t="s">
        <v>3645</v>
      </c>
      <c r="AJ1281" s="133" t="s">
        <v>57</v>
      </c>
      <c r="AK1281" s="133" t="s">
        <v>58</v>
      </c>
      <c r="AL1281" s="133"/>
      <c r="AM1281" s="133"/>
      <c r="AN1281" s="133" t="s">
        <v>42</v>
      </c>
      <c r="AO1281" s="133" t="s">
        <v>42</v>
      </c>
      <c r="AP1281" s="133" t="s">
        <v>56</v>
      </c>
      <c r="AQ1281" s="133" t="s">
        <v>56</v>
      </c>
      <c r="AR1281" s="137"/>
      <c r="AS1281" s="137"/>
      <c r="AT1281" s="137"/>
      <c r="AU1281" s="133">
        <v>1003672105</v>
      </c>
      <c r="AV1281" s="133" t="s">
        <v>6208</v>
      </c>
      <c r="AW1281" s="133" t="s">
        <v>6209</v>
      </c>
      <c r="AX1281" s="138"/>
      <c r="AY1281" s="138"/>
      <c r="AZ1281" s="138"/>
      <c r="BA1281" s="138"/>
      <c r="BB1281" s="138"/>
      <c r="BC1281" s="300">
        <v>1892063257</v>
      </c>
      <c r="BD1281" s="300" t="s">
        <v>10104</v>
      </c>
      <c r="BE1281" s="138"/>
    </row>
    <row r="1282" spans="1:57" s="140" customFormat="1" ht="12" customHeight="1">
      <c r="A1282" s="119">
        <v>2015</v>
      </c>
      <c r="B1282" s="119" t="s">
        <v>868</v>
      </c>
      <c r="C1282" s="119" t="s">
        <v>3863</v>
      </c>
      <c r="D1282" s="131">
        <v>5700360034</v>
      </c>
      <c r="E1282" s="131" t="str">
        <f t="shared" si="62"/>
        <v>SIM</v>
      </c>
      <c r="F1282" s="131" t="str">
        <f t="shared" si="63"/>
        <v>SIM</v>
      </c>
      <c r="G1282" s="132" t="s">
        <v>10794</v>
      </c>
      <c r="H1282" s="119" t="s">
        <v>87</v>
      </c>
      <c r="I1282" s="119" t="s">
        <v>357</v>
      </c>
      <c r="J1282" s="119">
        <v>64</v>
      </c>
      <c r="K1282" s="119">
        <v>128</v>
      </c>
      <c r="L1282" s="119">
        <v>8</v>
      </c>
      <c r="M1282" s="119">
        <v>8</v>
      </c>
      <c r="N1282" s="119">
        <v>16</v>
      </c>
      <c r="O1282" s="119" t="s">
        <v>46</v>
      </c>
      <c r="P1282" s="119" t="s">
        <v>46</v>
      </c>
      <c r="Q1282" s="133" t="s">
        <v>43</v>
      </c>
      <c r="R1282" s="134" t="s">
        <v>18</v>
      </c>
      <c r="S1282" s="134" t="s">
        <v>8851</v>
      </c>
      <c r="T1282" s="134" t="s">
        <v>5433</v>
      </c>
      <c r="U1282" s="119">
        <v>11</v>
      </c>
      <c r="V1282" s="134" t="s">
        <v>4381</v>
      </c>
      <c r="W1282" s="135" t="s">
        <v>4405</v>
      </c>
      <c r="X1282" s="136" t="str">
        <f t="shared" si="64"/>
        <v>11873RGAHV</v>
      </c>
      <c r="Y1282" s="137" t="s">
        <v>6203</v>
      </c>
      <c r="Z1282" s="119" t="s">
        <v>4383</v>
      </c>
      <c r="AA1282" s="119" t="s">
        <v>4384</v>
      </c>
      <c r="AB1282" s="131" t="s">
        <v>6204</v>
      </c>
      <c r="AC1282" s="119" t="s">
        <v>52</v>
      </c>
      <c r="AD1282" s="119" t="s">
        <v>6205</v>
      </c>
      <c r="AE1282" s="119" t="s">
        <v>1687</v>
      </c>
      <c r="AF1282" s="119" t="s">
        <v>341</v>
      </c>
      <c r="AG1282" s="119" t="s">
        <v>340</v>
      </c>
      <c r="AH1282" s="142"/>
      <c r="AI1282" s="138" t="s">
        <v>4220</v>
      </c>
      <c r="AJ1282" s="133" t="s">
        <v>123</v>
      </c>
      <c r="AK1282" s="133" t="s">
        <v>124</v>
      </c>
      <c r="AL1282" s="133"/>
      <c r="AM1282" s="133"/>
      <c r="AN1282" s="133" t="s">
        <v>42</v>
      </c>
      <c r="AO1282" s="133" t="s">
        <v>42</v>
      </c>
      <c r="AP1282" s="133" t="s">
        <v>56</v>
      </c>
      <c r="AQ1282" s="133" t="s">
        <v>56</v>
      </c>
      <c r="AR1282" s="137"/>
      <c r="AS1282" s="137"/>
      <c r="AT1282" s="137"/>
      <c r="AU1282" s="133" t="s">
        <v>8190</v>
      </c>
      <c r="AV1282" s="133" t="s">
        <v>8287</v>
      </c>
      <c r="AW1282" s="133" t="s">
        <v>8287</v>
      </c>
      <c r="AX1282" s="138"/>
      <c r="AY1282" s="138"/>
      <c r="AZ1282" s="138"/>
      <c r="BA1282" s="138"/>
      <c r="BB1282" s="138"/>
      <c r="BC1282" s="300">
        <v>1892063257</v>
      </c>
      <c r="BD1282" s="300" t="s">
        <v>10607</v>
      </c>
      <c r="BE1282" s="138"/>
    </row>
    <row r="1283" spans="1:57" s="140" customFormat="1" ht="12" customHeight="1">
      <c r="A1283" s="119">
        <v>2015</v>
      </c>
      <c r="B1283" s="119" t="s">
        <v>6198</v>
      </c>
      <c r="C1283" s="119" t="s">
        <v>3863</v>
      </c>
      <c r="D1283" s="131" t="s">
        <v>6199</v>
      </c>
      <c r="E1283" s="131" t="str">
        <f t="shared" si="62"/>
        <v>SIM</v>
      </c>
      <c r="F1283" s="131" t="str">
        <f t="shared" si="63"/>
        <v>SIM</v>
      </c>
      <c r="G1283" s="132">
        <v>42292</v>
      </c>
      <c r="H1283" s="119" t="s">
        <v>8374</v>
      </c>
      <c r="I1283" s="119" t="s">
        <v>357</v>
      </c>
      <c r="J1283" s="119">
        <f>192+96</f>
        <v>288</v>
      </c>
      <c r="K1283" s="119">
        <f>432+72</f>
        <v>504</v>
      </c>
      <c r="L1283" s="119">
        <v>4</v>
      </c>
      <c r="M1283" s="119">
        <v>0</v>
      </c>
      <c r="N1283" s="119">
        <v>24</v>
      </c>
      <c r="O1283" s="119" t="s">
        <v>46</v>
      </c>
      <c r="P1283" s="119" t="s">
        <v>46</v>
      </c>
      <c r="Q1283" s="133" t="s">
        <v>43</v>
      </c>
      <c r="R1283" s="134" t="s">
        <v>18</v>
      </c>
      <c r="S1283" s="134" t="s">
        <v>8851</v>
      </c>
      <c r="T1283" s="119" t="s">
        <v>63</v>
      </c>
      <c r="U1283" s="119">
        <v>19</v>
      </c>
      <c r="V1283" s="134">
        <v>11135</v>
      </c>
      <c r="W1283" s="103" t="s">
        <v>6200</v>
      </c>
      <c r="X1283" s="136" t="str">
        <f t="shared" si="64"/>
        <v>11135BEYNK</v>
      </c>
      <c r="Y1283" s="137"/>
      <c r="Z1283" s="119" t="s">
        <v>444</v>
      </c>
      <c r="AA1283" s="119" t="s">
        <v>1049</v>
      </c>
      <c r="AB1283" s="131" t="s">
        <v>6201</v>
      </c>
      <c r="AC1283" s="119" t="s">
        <v>87</v>
      </c>
      <c r="AD1283" s="119" t="s">
        <v>6202</v>
      </c>
      <c r="AE1283" s="119" t="s">
        <v>473</v>
      </c>
      <c r="AF1283" s="119" t="s">
        <v>89</v>
      </c>
      <c r="AG1283" s="119" t="s">
        <v>90</v>
      </c>
      <c r="AH1283" s="119"/>
      <c r="AI1283" s="138" t="s">
        <v>1030</v>
      </c>
      <c r="AJ1283" s="133" t="s">
        <v>58</v>
      </c>
      <c r="AK1283" s="133" t="s">
        <v>57</v>
      </c>
      <c r="AL1283" s="133"/>
      <c r="AM1283" s="133"/>
      <c r="AN1283" s="133" t="s">
        <v>42</v>
      </c>
      <c r="AO1283" s="133" t="s">
        <v>42</v>
      </c>
      <c r="AP1283" s="133" t="s">
        <v>56</v>
      </c>
      <c r="AQ1283" s="133" t="s">
        <v>56</v>
      </c>
      <c r="AR1283" s="137"/>
      <c r="AS1283" s="137"/>
      <c r="AT1283" s="137"/>
      <c r="AU1283" s="133" t="s">
        <v>8190</v>
      </c>
      <c r="AV1283" s="133" t="s">
        <v>8241</v>
      </c>
      <c r="AW1283" s="133"/>
      <c r="AX1283" s="138"/>
      <c r="AY1283" s="138"/>
      <c r="AZ1283" s="138"/>
      <c r="BA1283" s="138"/>
      <c r="BB1283" s="138"/>
      <c r="BC1283" s="300">
        <v>1440084644</v>
      </c>
      <c r="BD1283" s="300" t="s">
        <v>10105</v>
      </c>
      <c r="BE1283" s="138"/>
    </row>
    <row r="1284" spans="1:57" s="140" customFormat="1" ht="12" customHeight="1">
      <c r="A1284" s="119">
        <v>2015</v>
      </c>
      <c r="B1284" s="119" t="s">
        <v>5975</v>
      </c>
      <c r="C1284" s="119" t="s">
        <v>5976</v>
      </c>
      <c r="D1284" s="131"/>
      <c r="E1284" s="131" t="str">
        <f t="shared" si="62"/>
        <v>SIM</v>
      </c>
      <c r="F1284" s="131" t="str">
        <f t="shared" si="63"/>
        <v>SIM</v>
      </c>
      <c r="G1284" s="132">
        <v>42252</v>
      </c>
      <c r="H1284" s="119" t="s">
        <v>44</v>
      </c>
      <c r="I1284" s="119" t="s">
        <v>357</v>
      </c>
      <c r="J1284" s="119">
        <v>288</v>
      </c>
      <c r="K1284" s="119">
        <v>480</v>
      </c>
      <c r="L1284" s="119">
        <v>0</v>
      </c>
      <c r="M1284" s="119">
        <v>0</v>
      </c>
      <c r="N1284" s="119">
        <v>0</v>
      </c>
      <c r="O1284" s="119" t="s">
        <v>46</v>
      </c>
      <c r="P1284" s="119" t="s">
        <v>43</v>
      </c>
      <c r="Q1284" s="133" t="s">
        <v>43</v>
      </c>
      <c r="R1284" s="134" t="s">
        <v>18</v>
      </c>
      <c r="S1284" s="134" t="s">
        <v>8852</v>
      </c>
      <c r="T1284" s="119" t="s">
        <v>47</v>
      </c>
      <c r="U1284" s="119">
        <v>11</v>
      </c>
      <c r="V1284" s="134">
        <v>11528</v>
      </c>
      <c r="W1284" s="275" t="s">
        <v>5977</v>
      </c>
      <c r="X1284" s="136" t="str">
        <f t="shared" si="64"/>
        <v>11528RPAHC</v>
      </c>
      <c r="Y1284" s="137" t="s">
        <v>5978</v>
      </c>
      <c r="Z1284" s="13" t="s">
        <v>1649</v>
      </c>
      <c r="AA1284" s="119" t="s">
        <v>1112</v>
      </c>
      <c r="AB1284" s="131" t="s">
        <v>5979</v>
      </c>
      <c r="AC1284" s="119" t="s">
        <v>87</v>
      </c>
      <c r="AD1284" s="119" t="s">
        <v>42</v>
      </c>
      <c r="AE1284" s="119" t="s">
        <v>1651</v>
      </c>
      <c r="AF1284" s="119" t="s">
        <v>120</v>
      </c>
      <c r="AG1284" s="119" t="s">
        <v>121</v>
      </c>
      <c r="AH1284" s="142"/>
      <c r="AI1284" s="119" t="s">
        <v>4095</v>
      </c>
      <c r="AJ1284" s="133" t="s">
        <v>124</v>
      </c>
      <c r="AK1284" s="133" t="s">
        <v>123</v>
      </c>
      <c r="AL1284" s="133"/>
      <c r="AM1284" s="133"/>
      <c r="AN1284" s="133" t="s">
        <v>42</v>
      </c>
      <c r="AO1284" s="133" t="s">
        <v>42</v>
      </c>
      <c r="AP1284" s="133" t="s">
        <v>56</v>
      </c>
      <c r="AQ1284" s="133" t="s">
        <v>56</v>
      </c>
      <c r="AR1284" s="137"/>
      <c r="AS1284" s="137"/>
      <c r="AT1284" s="137"/>
      <c r="AU1284" s="133" t="s">
        <v>8190</v>
      </c>
      <c r="AV1284" s="133" t="s">
        <v>8287</v>
      </c>
      <c r="AW1284" s="133" t="s">
        <v>8287</v>
      </c>
      <c r="AX1284" s="138" t="s">
        <v>8179</v>
      </c>
      <c r="AY1284" s="138"/>
      <c r="AZ1284" s="138"/>
      <c r="BA1284" s="138"/>
      <c r="BB1284" s="138"/>
      <c r="BC1284" s="300">
        <v>2026063379</v>
      </c>
      <c r="BD1284" s="300" t="s">
        <v>10106</v>
      </c>
      <c r="BE1284" s="138"/>
    </row>
    <row r="1285" spans="1:57" s="140" customFormat="1" ht="12" customHeight="1">
      <c r="A1285" s="119">
        <v>2015</v>
      </c>
      <c r="B1285" s="119" t="s">
        <v>5975</v>
      </c>
      <c r="C1285" s="119" t="s">
        <v>5976</v>
      </c>
      <c r="D1285" s="131"/>
      <c r="E1285" s="131" t="str">
        <f t="shared" si="62"/>
        <v>SIM</v>
      </c>
      <c r="F1285" s="131" t="str">
        <f t="shared" si="63"/>
        <v>SIM</v>
      </c>
      <c r="G1285" s="132">
        <v>42276</v>
      </c>
      <c r="H1285" s="119" t="s">
        <v>44</v>
      </c>
      <c r="I1285" s="119" t="s">
        <v>357</v>
      </c>
      <c r="J1285" s="119">
        <v>336</v>
      </c>
      <c r="K1285" s="119">
        <v>480</v>
      </c>
      <c r="L1285" s="119">
        <v>0</v>
      </c>
      <c r="M1285" s="119">
        <v>0</v>
      </c>
      <c r="N1285" s="119">
        <v>0</v>
      </c>
      <c r="O1285" s="119" t="s">
        <v>46</v>
      </c>
      <c r="P1285" s="119" t="s">
        <v>43</v>
      </c>
      <c r="Q1285" s="133" t="s">
        <v>43</v>
      </c>
      <c r="R1285" s="134" t="s">
        <v>18</v>
      </c>
      <c r="S1285" s="134" t="s">
        <v>8852</v>
      </c>
      <c r="T1285" s="119" t="s">
        <v>47</v>
      </c>
      <c r="U1285" s="119">
        <v>11</v>
      </c>
      <c r="V1285" s="134">
        <v>11528</v>
      </c>
      <c r="W1285" s="135" t="s">
        <v>5980</v>
      </c>
      <c r="X1285" s="136" t="str">
        <f t="shared" si="64"/>
        <v>11528RPAJA</v>
      </c>
      <c r="Y1285" s="137" t="s">
        <v>5981</v>
      </c>
      <c r="Z1285" s="119" t="s">
        <v>1649</v>
      </c>
      <c r="AA1285" s="119" t="s">
        <v>1112</v>
      </c>
      <c r="AB1285" s="131" t="s">
        <v>5982</v>
      </c>
      <c r="AC1285" s="119" t="s">
        <v>87</v>
      </c>
      <c r="AD1285" s="119" t="s">
        <v>42</v>
      </c>
      <c r="AE1285" s="119" t="s">
        <v>1651</v>
      </c>
      <c r="AF1285" s="119" t="s">
        <v>120</v>
      </c>
      <c r="AG1285" s="119" t="s">
        <v>121</v>
      </c>
      <c r="AH1285" s="142"/>
      <c r="AI1285" s="119" t="s">
        <v>4095</v>
      </c>
      <c r="AJ1285" s="133" t="s">
        <v>124</v>
      </c>
      <c r="AK1285" s="133" t="s">
        <v>123</v>
      </c>
      <c r="AL1285" s="133"/>
      <c r="AM1285" s="133"/>
      <c r="AN1285" s="133" t="s">
        <v>42</v>
      </c>
      <c r="AO1285" s="133" t="s">
        <v>42</v>
      </c>
      <c r="AP1285" s="133" t="s">
        <v>56</v>
      </c>
      <c r="AQ1285" s="133" t="s">
        <v>56</v>
      </c>
      <c r="AR1285" s="137"/>
      <c r="AS1285" s="137"/>
      <c r="AT1285" s="137"/>
      <c r="AU1285" s="133" t="s">
        <v>8190</v>
      </c>
      <c r="AV1285" s="133" t="s">
        <v>8287</v>
      </c>
      <c r="AW1285" s="133" t="s">
        <v>8287</v>
      </c>
      <c r="AX1285" s="138" t="s">
        <v>8179</v>
      </c>
      <c r="AY1285" s="138"/>
      <c r="AZ1285" s="138"/>
      <c r="BA1285" s="138"/>
      <c r="BB1285" s="138"/>
      <c r="BC1285" s="300">
        <v>2026063379</v>
      </c>
      <c r="BD1285" s="300" t="s">
        <v>10107</v>
      </c>
      <c r="BE1285" s="138"/>
    </row>
    <row r="1286" spans="1:57" s="140" customFormat="1" ht="12" customHeight="1">
      <c r="A1286" s="119">
        <v>2015</v>
      </c>
      <c r="B1286" s="119" t="s">
        <v>5975</v>
      </c>
      <c r="C1286" s="119" t="s">
        <v>5976</v>
      </c>
      <c r="D1286" s="131"/>
      <c r="E1286" s="131" t="str">
        <f t="shared" si="62"/>
        <v>SIM</v>
      </c>
      <c r="F1286" s="131" t="str">
        <f t="shared" si="63"/>
        <v>SIM</v>
      </c>
      <c r="G1286" s="132">
        <v>42276</v>
      </c>
      <c r="H1286" s="119" t="s">
        <v>44</v>
      </c>
      <c r="I1286" s="119" t="s">
        <v>357</v>
      </c>
      <c r="J1286" s="119">
        <v>240</v>
      </c>
      <c r="K1286" s="119">
        <v>288</v>
      </c>
      <c r="L1286" s="119">
        <v>0</v>
      </c>
      <c r="M1286" s="119">
        <v>0</v>
      </c>
      <c r="N1286" s="119">
        <v>0</v>
      </c>
      <c r="O1286" s="119" t="s">
        <v>46</v>
      </c>
      <c r="P1286" s="119" t="s">
        <v>43</v>
      </c>
      <c r="Q1286" s="133" t="s">
        <v>43</v>
      </c>
      <c r="R1286" s="134" t="s">
        <v>18</v>
      </c>
      <c r="S1286" s="134" t="s">
        <v>8852</v>
      </c>
      <c r="T1286" s="119" t="s">
        <v>47</v>
      </c>
      <c r="U1286" s="119">
        <v>11</v>
      </c>
      <c r="V1286" s="134">
        <v>11528</v>
      </c>
      <c r="W1286" s="135" t="s">
        <v>5983</v>
      </c>
      <c r="X1286" s="136" t="str">
        <f t="shared" si="64"/>
        <v>11528RPAJH</v>
      </c>
      <c r="Y1286" s="137" t="s">
        <v>5984</v>
      </c>
      <c r="Z1286" s="119" t="s">
        <v>1649</v>
      </c>
      <c r="AA1286" s="119" t="s">
        <v>1112</v>
      </c>
      <c r="AB1286" s="131" t="s">
        <v>5985</v>
      </c>
      <c r="AC1286" s="119" t="s">
        <v>87</v>
      </c>
      <c r="AD1286" s="119" t="s">
        <v>42</v>
      </c>
      <c r="AE1286" s="119" t="s">
        <v>1651</v>
      </c>
      <c r="AF1286" s="119" t="s">
        <v>120</v>
      </c>
      <c r="AG1286" s="119" t="s">
        <v>121</v>
      </c>
      <c r="AH1286" s="142"/>
      <c r="AI1286" s="119" t="s">
        <v>4095</v>
      </c>
      <c r="AJ1286" s="133" t="s">
        <v>124</v>
      </c>
      <c r="AK1286" s="133" t="s">
        <v>123</v>
      </c>
      <c r="AL1286" s="133"/>
      <c r="AM1286" s="133"/>
      <c r="AN1286" s="133" t="s">
        <v>42</v>
      </c>
      <c r="AO1286" s="133" t="s">
        <v>42</v>
      </c>
      <c r="AP1286" s="133" t="s">
        <v>56</v>
      </c>
      <c r="AQ1286" s="133" t="s">
        <v>56</v>
      </c>
      <c r="AR1286" s="137"/>
      <c r="AS1286" s="137"/>
      <c r="AT1286" s="137"/>
      <c r="AU1286" s="133" t="s">
        <v>8190</v>
      </c>
      <c r="AV1286" s="133" t="s">
        <v>8287</v>
      </c>
      <c r="AW1286" s="133" t="s">
        <v>8287</v>
      </c>
      <c r="AX1286" s="138" t="s">
        <v>8179</v>
      </c>
      <c r="AY1286" s="138"/>
      <c r="AZ1286" s="138"/>
      <c r="BA1286" s="138"/>
      <c r="BB1286" s="138"/>
      <c r="BC1286" s="300">
        <v>2026063379</v>
      </c>
      <c r="BD1286" s="300" t="s">
        <v>10108</v>
      </c>
      <c r="BE1286" s="138"/>
    </row>
    <row r="1287" spans="1:57" s="140" customFormat="1" ht="12" customHeight="1">
      <c r="A1287" s="119">
        <v>2015</v>
      </c>
      <c r="B1287" s="119" t="s">
        <v>5975</v>
      </c>
      <c r="C1287" s="119" t="s">
        <v>5976</v>
      </c>
      <c r="D1287" s="131"/>
      <c r="E1287" s="131" t="str">
        <f t="shared" si="62"/>
        <v>SIM</v>
      </c>
      <c r="F1287" s="131" t="str">
        <f t="shared" si="63"/>
        <v>SIM</v>
      </c>
      <c r="G1287" s="132">
        <v>42265</v>
      </c>
      <c r="H1287" s="119" t="s">
        <v>44</v>
      </c>
      <c r="I1287" s="119" t="s">
        <v>357</v>
      </c>
      <c r="J1287" s="119">
        <v>288</v>
      </c>
      <c r="K1287" s="119">
        <v>432</v>
      </c>
      <c r="L1287" s="119">
        <v>0</v>
      </c>
      <c r="M1287" s="119">
        <v>0</v>
      </c>
      <c r="N1287" s="119">
        <v>0</v>
      </c>
      <c r="O1287" s="119" t="s">
        <v>46</v>
      </c>
      <c r="P1287" s="119" t="s">
        <v>43</v>
      </c>
      <c r="Q1287" s="133" t="s">
        <v>43</v>
      </c>
      <c r="R1287" s="134" t="s">
        <v>18</v>
      </c>
      <c r="S1287" s="134" t="s">
        <v>8852</v>
      </c>
      <c r="T1287" s="119" t="s">
        <v>47</v>
      </c>
      <c r="U1287" s="119">
        <v>11</v>
      </c>
      <c r="V1287" s="134">
        <v>11528</v>
      </c>
      <c r="W1287" s="135" t="s">
        <v>5986</v>
      </c>
      <c r="X1287" s="136" t="str">
        <f t="shared" si="64"/>
        <v>11528RPAJO</v>
      </c>
      <c r="Y1287" s="137" t="s">
        <v>5987</v>
      </c>
      <c r="Z1287" s="119" t="s">
        <v>1649</v>
      </c>
      <c r="AA1287" s="119" t="s">
        <v>1112</v>
      </c>
      <c r="AB1287" s="131" t="s">
        <v>5988</v>
      </c>
      <c r="AC1287" s="119" t="s">
        <v>87</v>
      </c>
      <c r="AD1287" s="119" t="s">
        <v>42</v>
      </c>
      <c r="AE1287" s="119" t="s">
        <v>1651</v>
      </c>
      <c r="AF1287" s="119" t="s">
        <v>120</v>
      </c>
      <c r="AG1287" s="119" t="s">
        <v>121</v>
      </c>
      <c r="AH1287" s="142"/>
      <c r="AI1287" s="119" t="s">
        <v>4095</v>
      </c>
      <c r="AJ1287" s="133" t="s">
        <v>124</v>
      </c>
      <c r="AK1287" s="133" t="s">
        <v>123</v>
      </c>
      <c r="AL1287" s="133"/>
      <c r="AM1287" s="133"/>
      <c r="AN1287" s="133" t="s">
        <v>42</v>
      </c>
      <c r="AO1287" s="133" t="s">
        <v>42</v>
      </c>
      <c r="AP1287" s="133" t="s">
        <v>56</v>
      </c>
      <c r="AQ1287" s="133" t="s">
        <v>56</v>
      </c>
      <c r="AR1287" s="137"/>
      <c r="AS1287" s="137"/>
      <c r="AT1287" s="137"/>
      <c r="AU1287" s="133" t="s">
        <v>8190</v>
      </c>
      <c r="AV1287" s="133" t="s">
        <v>8287</v>
      </c>
      <c r="AW1287" s="133" t="s">
        <v>8287</v>
      </c>
      <c r="AX1287" s="138" t="s">
        <v>8179</v>
      </c>
      <c r="AY1287" s="138"/>
      <c r="AZ1287" s="138"/>
      <c r="BA1287" s="138"/>
      <c r="BB1287" s="138"/>
      <c r="BC1287" s="300">
        <v>2026063379</v>
      </c>
      <c r="BD1287" s="300" t="s">
        <v>10109</v>
      </c>
      <c r="BE1287" s="138"/>
    </row>
    <row r="1288" spans="1:57" s="140" customFormat="1" ht="12" customHeight="1">
      <c r="A1288" s="119">
        <v>2015</v>
      </c>
      <c r="B1288" s="119" t="s">
        <v>5975</v>
      </c>
      <c r="C1288" s="119" t="s">
        <v>5989</v>
      </c>
      <c r="D1288" s="131"/>
      <c r="E1288" s="131" t="str">
        <f t="shared" si="62"/>
        <v>SIM</v>
      </c>
      <c r="F1288" s="131" t="str">
        <f t="shared" si="63"/>
        <v>SIM</v>
      </c>
      <c r="G1288" s="132">
        <v>42306</v>
      </c>
      <c r="H1288" s="119" t="s">
        <v>87</v>
      </c>
      <c r="I1288" s="119" t="s">
        <v>357</v>
      </c>
      <c r="J1288" s="119">
        <v>384</v>
      </c>
      <c r="K1288" s="119">
        <v>448</v>
      </c>
      <c r="L1288" s="119">
        <v>0</v>
      </c>
      <c r="M1288" s="119">
        <v>0</v>
      </c>
      <c r="N1288" s="119">
        <v>0</v>
      </c>
      <c r="O1288" s="119" t="s">
        <v>46</v>
      </c>
      <c r="P1288" s="119" t="s">
        <v>43</v>
      </c>
      <c r="Q1288" s="133" t="s">
        <v>43</v>
      </c>
      <c r="R1288" s="134" t="s">
        <v>18</v>
      </c>
      <c r="S1288" s="134" t="s">
        <v>8852</v>
      </c>
      <c r="T1288" s="119" t="s">
        <v>47</v>
      </c>
      <c r="U1288" s="119">
        <v>11</v>
      </c>
      <c r="V1288" s="134">
        <v>11528</v>
      </c>
      <c r="W1288" s="135" t="s">
        <v>6122</v>
      </c>
      <c r="X1288" s="136" t="str">
        <f t="shared" si="64"/>
        <v>11528RPAHE</v>
      </c>
      <c r="Y1288" s="137" t="s">
        <v>6123</v>
      </c>
      <c r="Z1288" s="119" t="s">
        <v>1649</v>
      </c>
      <c r="AA1288" s="119" t="s">
        <v>1112</v>
      </c>
      <c r="AB1288" s="131" t="s">
        <v>6124</v>
      </c>
      <c r="AC1288" s="119" t="s">
        <v>52</v>
      </c>
      <c r="AD1288" s="119" t="s">
        <v>42</v>
      </c>
      <c r="AE1288" s="119" t="s">
        <v>6125</v>
      </c>
      <c r="AF1288" s="119" t="s">
        <v>341</v>
      </c>
      <c r="AG1288" s="119" t="s">
        <v>340</v>
      </c>
      <c r="AH1288" s="142"/>
      <c r="AI1288" s="138"/>
      <c r="AJ1288" s="133" t="s">
        <v>124</v>
      </c>
      <c r="AK1288" s="133" t="s">
        <v>123</v>
      </c>
      <c r="AL1288" s="133"/>
      <c r="AM1288" s="133"/>
      <c r="AN1288" s="133" t="s">
        <v>42</v>
      </c>
      <c r="AO1288" s="133" t="s">
        <v>42</v>
      </c>
      <c r="AP1288" s="133" t="s">
        <v>56</v>
      </c>
      <c r="AQ1288" s="133" t="s">
        <v>56</v>
      </c>
      <c r="AR1288" s="137"/>
      <c r="AS1288" s="137"/>
      <c r="AT1288" s="137"/>
      <c r="AU1288" s="133" t="s">
        <v>8190</v>
      </c>
      <c r="AV1288" s="133" t="s">
        <v>8287</v>
      </c>
      <c r="AW1288" s="133" t="s">
        <v>8287</v>
      </c>
      <c r="AX1288" s="138"/>
      <c r="AY1288" s="138"/>
      <c r="AZ1288" s="138"/>
      <c r="BA1288" s="138"/>
      <c r="BB1288" s="138"/>
      <c r="BC1288" s="300">
        <v>1892063257</v>
      </c>
      <c r="BD1288" s="300" t="s">
        <v>10110</v>
      </c>
      <c r="BE1288" s="138"/>
    </row>
    <row r="1289" spans="1:57" s="140" customFormat="1" ht="12" customHeight="1">
      <c r="A1289" s="119">
        <v>2015</v>
      </c>
      <c r="B1289" s="119" t="s">
        <v>5975</v>
      </c>
      <c r="C1289" s="119" t="s">
        <v>5989</v>
      </c>
      <c r="D1289" s="131"/>
      <c r="E1289" s="131" t="str">
        <f t="shared" si="62"/>
        <v>SIM</v>
      </c>
      <c r="F1289" s="131" t="str">
        <f t="shared" si="63"/>
        <v>SIM</v>
      </c>
      <c r="G1289" s="132">
        <v>42320</v>
      </c>
      <c r="H1289" s="119" t="s">
        <v>87</v>
      </c>
      <c r="I1289" s="119" t="s">
        <v>357</v>
      </c>
      <c r="J1289" s="119">
        <v>320</v>
      </c>
      <c r="K1289" s="119">
        <v>384</v>
      </c>
      <c r="L1289" s="119">
        <v>0</v>
      </c>
      <c r="M1289" s="119">
        <v>0</v>
      </c>
      <c r="N1289" s="119">
        <v>0</v>
      </c>
      <c r="O1289" s="119" t="s">
        <v>46</v>
      </c>
      <c r="P1289" s="119" t="s">
        <v>43</v>
      </c>
      <c r="Q1289" s="133" t="s">
        <v>43</v>
      </c>
      <c r="R1289" s="134" t="s">
        <v>18</v>
      </c>
      <c r="S1289" s="134" t="s">
        <v>8852</v>
      </c>
      <c r="T1289" s="119" t="s">
        <v>47</v>
      </c>
      <c r="U1289" s="119">
        <v>11</v>
      </c>
      <c r="V1289" s="134">
        <v>11528</v>
      </c>
      <c r="W1289" s="135" t="s">
        <v>6126</v>
      </c>
      <c r="X1289" s="136" t="str">
        <f t="shared" si="64"/>
        <v>11528RPAHH</v>
      </c>
      <c r="Y1289" s="137" t="s">
        <v>6127</v>
      </c>
      <c r="Z1289" s="119" t="s">
        <v>1649</v>
      </c>
      <c r="AA1289" s="119" t="s">
        <v>1112</v>
      </c>
      <c r="AB1289" s="131" t="s">
        <v>6128</v>
      </c>
      <c r="AC1289" s="119" t="s">
        <v>52</v>
      </c>
      <c r="AD1289" s="119" t="s">
        <v>42</v>
      </c>
      <c r="AE1289" s="119" t="s">
        <v>6125</v>
      </c>
      <c r="AF1289" s="119" t="s">
        <v>341</v>
      </c>
      <c r="AG1289" s="119" t="s">
        <v>340</v>
      </c>
      <c r="AH1289" s="142"/>
      <c r="AI1289" s="138"/>
      <c r="AJ1289" s="133" t="s">
        <v>124</v>
      </c>
      <c r="AK1289" s="133" t="s">
        <v>123</v>
      </c>
      <c r="AL1289" s="133"/>
      <c r="AM1289" s="133"/>
      <c r="AN1289" s="133" t="s">
        <v>42</v>
      </c>
      <c r="AO1289" s="133" t="s">
        <v>42</v>
      </c>
      <c r="AP1289" s="133" t="s">
        <v>56</v>
      </c>
      <c r="AQ1289" s="133" t="s">
        <v>56</v>
      </c>
      <c r="AR1289" s="137"/>
      <c r="AS1289" s="137"/>
      <c r="AT1289" s="137"/>
      <c r="AU1289" s="133" t="s">
        <v>8190</v>
      </c>
      <c r="AV1289" s="133" t="s">
        <v>8287</v>
      </c>
      <c r="AW1289" s="133" t="s">
        <v>8287</v>
      </c>
      <c r="AX1289" s="138"/>
      <c r="AY1289" s="138"/>
      <c r="AZ1289" s="138"/>
      <c r="BA1289" s="138"/>
      <c r="BB1289" s="138"/>
      <c r="BC1289" s="300">
        <v>1892063257</v>
      </c>
      <c r="BD1289" s="300" t="s">
        <v>10111</v>
      </c>
      <c r="BE1289" s="138"/>
    </row>
    <row r="1290" spans="1:57" s="140" customFormat="1" ht="12" customHeight="1">
      <c r="A1290" s="119">
        <v>2015</v>
      </c>
      <c r="B1290" s="119" t="s">
        <v>5975</v>
      </c>
      <c r="C1290" s="119" t="s">
        <v>5989</v>
      </c>
      <c r="D1290" s="131"/>
      <c r="E1290" s="131" t="str">
        <f t="shared" si="62"/>
        <v>SIM</v>
      </c>
      <c r="F1290" s="131" t="str">
        <f t="shared" si="63"/>
        <v>SIM</v>
      </c>
      <c r="G1290" s="132">
        <v>42313</v>
      </c>
      <c r="H1290" s="119" t="s">
        <v>87</v>
      </c>
      <c r="I1290" s="119" t="s">
        <v>357</v>
      </c>
      <c r="J1290" s="119">
        <v>320</v>
      </c>
      <c r="K1290" s="119">
        <v>384</v>
      </c>
      <c r="L1290" s="119">
        <v>0</v>
      </c>
      <c r="M1290" s="119">
        <v>0</v>
      </c>
      <c r="N1290" s="119">
        <v>0</v>
      </c>
      <c r="O1290" s="119" t="s">
        <v>46</v>
      </c>
      <c r="P1290" s="119" t="s">
        <v>43</v>
      </c>
      <c r="Q1290" s="133" t="s">
        <v>43</v>
      </c>
      <c r="R1290" s="134" t="s">
        <v>18</v>
      </c>
      <c r="S1290" s="134" t="s">
        <v>8852</v>
      </c>
      <c r="T1290" s="119" t="s">
        <v>47</v>
      </c>
      <c r="U1290" s="119">
        <v>11</v>
      </c>
      <c r="V1290" s="134">
        <v>11528</v>
      </c>
      <c r="W1290" s="135" t="s">
        <v>166</v>
      </c>
      <c r="X1290" s="136" t="str">
        <f t="shared" si="64"/>
        <v>11528RPAHI</v>
      </c>
      <c r="Y1290" s="137" t="s">
        <v>6129</v>
      </c>
      <c r="Z1290" s="119" t="s">
        <v>1649</v>
      </c>
      <c r="AA1290" s="119" t="s">
        <v>1112</v>
      </c>
      <c r="AB1290" s="131" t="s">
        <v>6130</v>
      </c>
      <c r="AC1290" s="119" t="s">
        <v>52</v>
      </c>
      <c r="AD1290" s="119" t="s">
        <v>42</v>
      </c>
      <c r="AE1290" s="119" t="s">
        <v>6125</v>
      </c>
      <c r="AF1290" s="119" t="s">
        <v>341</v>
      </c>
      <c r="AG1290" s="119" t="s">
        <v>340</v>
      </c>
      <c r="AH1290" s="142"/>
      <c r="AI1290" s="138"/>
      <c r="AJ1290" s="133" t="s">
        <v>124</v>
      </c>
      <c r="AK1290" s="133" t="s">
        <v>123</v>
      </c>
      <c r="AL1290" s="133"/>
      <c r="AM1290" s="133"/>
      <c r="AN1290" s="133" t="s">
        <v>42</v>
      </c>
      <c r="AO1290" s="133" t="s">
        <v>42</v>
      </c>
      <c r="AP1290" s="133" t="s">
        <v>56</v>
      </c>
      <c r="AQ1290" s="133" t="s">
        <v>56</v>
      </c>
      <c r="AR1290" s="137"/>
      <c r="AS1290" s="137"/>
      <c r="AT1290" s="137"/>
      <c r="AU1290" s="133" t="s">
        <v>8190</v>
      </c>
      <c r="AV1290" s="133" t="s">
        <v>8287</v>
      </c>
      <c r="AW1290" s="133" t="s">
        <v>8287</v>
      </c>
      <c r="AX1290" s="138"/>
      <c r="AY1290" s="138"/>
      <c r="AZ1290" s="138"/>
      <c r="BA1290" s="138"/>
      <c r="BB1290" s="138"/>
      <c r="BC1290" s="300">
        <v>1892063257</v>
      </c>
      <c r="BD1290" s="300" t="s">
        <v>10112</v>
      </c>
      <c r="BE1290" s="138"/>
    </row>
    <row r="1291" spans="1:57" s="140" customFormat="1" ht="12" customHeight="1">
      <c r="A1291" s="119">
        <v>2015</v>
      </c>
      <c r="B1291" s="119" t="s">
        <v>5975</v>
      </c>
      <c r="C1291" s="119" t="s">
        <v>5989</v>
      </c>
      <c r="D1291" s="131"/>
      <c r="E1291" s="131" t="str">
        <f t="shared" si="62"/>
        <v>SIM</v>
      </c>
      <c r="F1291" s="131" t="str">
        <f t="shared" si="63"/>
        <v>SIM</v>
      </c>
      <c r="G1291" s="132">
        <v>42319</v>
      </c>
      <c r="H1291" s="119" t="s">
        <v>87</v>
      </c>
      <c r="I1291" s="119" t="s">
        <v>357</v>
      </c>
      <c r="J1291" s="119">
        <v>384</v>
      </c>
      <c r="K1291" s="119">
        <v>448</v>
      </c>
      <c r="L1291" s="119">
        <v>0</v>
      </c>
      <c r="M1291" s="119">
        <v>0</v>
      </c>
      <c r="N1291" s="119">
        <v>0</v>
      </c>
      <c r="O1291" s="119" t="s">
        <v>46</v>
      </c>
      <c r="P1291" s="119" t="s">
        <v>43</v>
      </c>
      <c r="Q1291" s="133" t="s">
        <v>43</v>
      </c>
      <c r="R1291" s="134" t="s">
        <v>18</v>
      </c>
      <c r="S1291" s="134" t="s">
        <v>8852</v>
      </c>
      <c r="T1291" s="119" t="s">
        <v>47</v>
      </c>
      <c r="U1291" s="119">
        <v>11</v>
      </c>
      <c r="V1291" s="134">
        <v>11528</v>
      </c>
      <c r="W1291" s="135" t="s">
        <v>6131</v>
      </c>
      <c r="X1291" s="136" t="str">
        <f t="shared" si="64"/>
        <v>11528RPAHN</v>
      </c>
      <c r="Y1291" s="137" t="s">
        <v>6132</v>
      </c>
      <c r="Z1291" s="119" t="s">
        <v>1649</v>
      </c>
      <c r="AA1291" s="119" t="s">
        <v>1112</v>
      </c>
      <c r="AB1291" s="131" t="s">
        <v>6133</v>
      </c>
      <c r="AC1291" s="119" t="s">
        <v>52</v>
      </c>
      <c r="AD1291" s="119" t="s">
        <v>42</v>
      </c>
      <c r="AE1291" s="119" t="s">
        <v>6125</v>
      </c>
      <c r="AF1291" s="119" t="s">
        <v>341</v>
      </c>
      <c r="AG1291" s="119" t="s">
        <v>340</v>
      </c>
      <c r="AH1291" s="142"/>
      <c r="AI1291" s="138"/>
      <c r="AJ1291" s="133" t="s">
        <v>124</v>
      </c>
      <c r="AK1291" s="133" t="s">
        <v>123</v>
      </c>
      <c r="AL1291" s="133"/>
      <c r="AM1291" s="133"/>
      <c r="AN1291" s="133" t="s">
        <v>42</v>
      </c>
      <c r="AO1291" s="133" t="s">
        <v>42</v>
      </c>
      <c r="AP1291" s="133" t="s">
        <v>56</v>
      </c>
      <c r="AQ1291" s="133" t="s">
        <v>56</v>
      </c>
      <c r="AR1291" s="137"/>
      <c r="AS1291" s="137"/>
      <c r="AT1291" s="137"/>
      <c r="AU1291" s="133" t="s">
        <v>8190</v>
      </c>
      <c r="AV1291" s="133" t="s">
        <v>8287</v>
      </c>
      <c r="AW1291" s="133" t="s">
        <v>8287</v>
      </c>
      <c r="AX1291" s="138"/>
      <c r="AY1291" s="138"/>
      <c r="AZ1291" s="138"/>
      <c r="BA1291" s="138"/>
      <c r="BB1291" s="138"/>
      <c r="BC1291" s="300">
        <v>1892063257</v>
      </c>
      <c r="BD1291" s="300" t="s">
        <v>10113</v>
      </c>
      <c r="BE1291" s="138"/>
    </row>
    <row r="1292" spans="1:57" s="140" customFormat="1" ht="12" customHeight="1">
      <c r="A1292" s="119">
        <v>2015</v>
      </c>
      <c r="B1292" s="119" t="s">
        <v>5975</v>
      </c>
      <c r="C1292" s="119" t="s">
        <v>5989</v>
      </c>
      <c r="D1292" s="131"/>
      <c r="E1292" s="131" t="str">
        <f t="shared" si="62"/>
        <v>SIM</v>
      </c>
      <c r="F1292" s="131" t="str">
        <f t="shared" si="63"/>
        <v>SIM</v>
      </c>
      <c r="G1292" s="132">
        <v>42333</v>
      </c>
      <c r="H1292" s="119" t="s">
        <v>87</v>
      </c>
      <c r="I1292" s="119" t="s">
        <v>357</v>
      </c>
      <c r="J1292" s="119">
        <v>256</v>
      </c>
      <c r="K1292" s="119">
        <v>320</v>
      </c>
      <c r="L1292" s="119">
        <v>0</v>
      </c>
      <c r="M1292" s="119">
        <v>0</v>
      </c>
      <c r="N1292" s="119">
        <v>0</v>
      </c>
      <c r="O1292" s="119" t="s">
        <v>46</v>
      </c>
      <c r="P1292" s="119" t="s">
        <v>43</v>
      </c>
      <c r="Q1292" s="133" t="s">
        <v>43</v>
      </c>
      <c r="R1292" s="134" t="s">
        <v>18</v>
      </c>
      <c r="S1292" s="134" t="s">
        <v>8852</v>
      </c>
      <c r="T1292" s="119" t="s">
        <v>47</v>
      </c>
      <c r="U1292" s="119">
        <v>11</v>
      </c>
      <c r="V1292" s="134">
        <v>11528</v>
      </c>
      <c r="W1292" s="135" t="s">
        <v>6134</v>
      </c>
      <c r="X1292" s="136" t="str">
        <f t="shared" si="64"/>
        <v>11528RPAJJ</v>
      </c>
      <c r="Y1292" s="137" t="s">
        <v>6135</v>
      </c>
      <c r="Z1292" s="119" t="s">
        <v>1649</v>
      </c>
      <c r="AA1292" s="119" t="s">
        <v>1112</v>
      </c>
      <c r="AB1292" s="131" t="s">
        <v>6136</v>
      </c>
      <c r="AC1292" s="119" t="s">
        <v>52</v>
      </c>
      <c r="AD1292" s="119" t="s">
        <v>42</v>
      </c>
      <c r="AE1292" s="119" t="s">
        <v>6125</v>
      </c>
      <c r="AF1292" s="119" t="s">
        <v>341</v>
      </c>
      <c r="AG1292" s="119" t="s">
        <v>340</v>
      </c>
      <c r="AH1292" s="142"/>
      <c r="AI1292" s="138"/>
      <c r="AJ1292" s="133" t="s">
        <v>124</v>
      </c>
      <c r="AK1292" s="133" t="s">
        <v>123</v>
      </c>
      <c r="AL1292" s="133"/>
      <c r="AM1292" s="133"/>
      <c r="AN1292" s="133" t="s">
        <v>42</v>
      </c>
      <c r="AO1292" s="133" t="s">
        <v>42</v>
      </c>
      <c r="AP1292" s="133" t="s">
        <v>56</v>
      </c>
      <c r="AQ1292" s="133" t="s">
        <v>56</v>
      </c>
      <c r="AR1292" s="137"/>
      <c r="AS1292" s="137"/>
      <c r="AT1292" s="137"/>
      <c r="AU1292" s="133" t="s">
        <v>8190</v>
      </c>
      <c r="AV1292" s="133" t="s">
        <v>8287</v>
      </c>
      <c r="AW1292" s="133" t="s">
        <v>8287</v>
      </c>
      <c r="AX1292" s="138"/>
      <c r="AY1292" s="138"/>
      <c r="AZ1292" s="138"/>
      <c r="BA1292" s="138"/>
      <c r="BB1292" s="138"/>
      <c r="BC1292" s="300">
        <v>1892063257</v>
      </c>
      <c r="BD1292" s="300" t="s">
        <v>10114</v>
      </c>
      <c r="BE1292" s="138"/>
    </row>
    <row r="1293" spans="1:57" s="140" customFormat="1" ht="12" customHeight="1">
      <c r="A1293" s="119">
        <v>2015</v>
      </c>
      <c r="B1293" s="119" t="s">
        <v>5975</v>
      </c>
      <c r="C1293" s="119" t="s">
        <v>5989</v>
      </c>
      <c r="D1293" s="131"/>
      <c r="E1293" s="131" t="str">
        <f t="shared" si="62"/>
        <v>SIM</v>
      </c>
      <c r="F1293" s="131" t="str">
        <f t="shared" si="63"/>
        <v>SIM</v>
      </c>
      <c r="G1293" s="132">
        <v>42335</v>
      </c>
      <c r="H1293" s="119" t="s">
        <v>87</v>
      </c>
      <c r="I1293" s="119" t="s">
        <v>357</v>
      </c>
      <c r="J1293" s="119">
        <v>256</v>
      </c>
      <c r="K1293" s="119">
        <v>320</v>
      </c>
      <c r="L1293" s="119">
        <v>0</v>
      </c>
      <c r="M1293" s="119">
        <v>0</v>
      </c>
      <c r="N1293" s="119">
        <v>0</v>
      </c>
      <c r="O1293" s="119" t="s">
        <v>46</v>
      </c>
      <c r="P1293" s="119" t="s">
        <v>43</v>
      </c>
      <c r="Q1293" s="133" t="s">
        <v>43</v>
      </c>
      <c r="R1293" s="134" t="s">
        <v>18</v>
      </c>
      <c r="S1293" s="134" t="s">
        <v>8852</v>
      </c>
      <c r="T1293" s="119" t="s">
        <v>47</v>
      </c>
      <c r="U1293" s="119">
        <v>11</v>
      </c>
      <c r="V1293" s="134">
        <v>11528</v>
      </c>
      <c r="W1293" s="135" t="s">
        <v>6137</v>
      </c>
      <c r="X1293" s="136" t="str">
        <f t="shared" si="64"/>
        <v>11528RPAJQ</v>
      </c>
      <c r="Y1293" s="137" t="s">
        <v>6138</v>
      </c>
      <c r="Z1293" s="119" t="s">
        <v>1649</v>
      </c>
      <c r="AA1293" s="119" t="s">
        <v>1112</v>
      </c>
      <c r="AB1293" s="131" t="s">
        <v>6139</v>
      </c>
      <c r="AC1293" s="119" t="s">
        <v>52</v>
      </c>
      <c r="AD1293" s="119" t="s">
        <v>42</v>
      </c>
      <c r="AE1293" s="119" t="s">
        <v>6125</v>
      </c>
      <c r="AF1293" s="119" t="s">
        <v>341</v>
      </c>
      <c r="AG1293" s="119" t="s">
        <v>340</v>
      </c>
      <c r="AH1293" s="142"/>
      <c r="AI1293" s="138"/>
      <c r="AJ1293" s="133" t="s">
        <v>124</v>
      </c>
      <c r="AK1293" s="133" t="s">
        <v>123</v>
      </c>
      <c r="AL1293" s="133"/>
      <c r="AM1293" s="133"/>
      <c r="AN1293" s="133" t="s">
        <v>42</v>
      </c>
      <c r="AO1293" s="133" t="s">
        <v>42</v>
      </c>
      <c r="AP1293" s="133" t="s">
        <v>56</v>
      </c>
      <c r="AQ1293" s="133" t="s">
        <v>56</v>
      </c>
      <c r="AR1293" s="137"/>
      <c r="AS1293" s="137"/>
      <c r="AT1293" s="137"/>
      <c r="AU1293" s="133" t="s">
        <v>8190</v>
      </c>
      <c r="AV1293" s="133" t="s">
        <v>8287</v>
      </c>
      <c r="AW1293" s="133" t="s">
        <v>8287</v>
      </c>
      <c r="AX1293" s="138"/>
      <c r="AY1293" s="138"/>
      <c r="AZ1293" s="138"/>
      <c r="BA1293" s="138"/>
      <c r="BB1293" s="138"/>
      <c r="BC1293" s="300">
        <v>1892063257</v>
      </c>
      <c r="BD1293" s="300" t="s">
        <v>10115</v>
      </c>
      <c r="BE1293" s="138"/>
    </row>
    <row r="1294" spans="1:57" s="140" customFormat="1" ht="12" customHeight="1">
      <c r="A1294" s="119">
        <v>2015</v>
      </c>
      <c r="B1294" s="119" t="s">
        <v>5975</v>
      </c>
      <c r="C1294" s="119" t="s">
        <v>5989</v>
      </c>
      <c r="D1294" s="131"/>
      <c r="E1294" s="131" t="str">
        <f t="shared" si="62"/>
        <v>SIM</v>
      </c>
      <c r="F1294" s="131" t="str">
        <f t="shared" si="63"/>
        <v>SIM</v>
      </c>
      <c r="G1294" s="132">
        <v>42325</v>
      </c>
      <c r="H1294" s="119" t="s">
        <v>87</v>
      </c>
      <c r="I1294" s="119" t="s">
        <v>357</v>
      </c>
      <c r="J1294" s="119">
        <v>320</v>
      </c>
      <c r="K1294" s="119">
        <v>384</v>
      </c>
      <c r="L1294" s="119">
        <v>0</v>
      </c>
      <c r="M1294" s="119">
        <v>0</v>
      </c>
      <c r="N1294" s="119">
        <v>0</v>
      </c>
      <c r="O1294" s="119" t="s">
        <v>46</v>
      </c>
      <c r="P1294" s="119" t="s">
        <v>43</v>
      </c>
      <c r="Q1294" s="133" t="s">
        <v>43</v>
      </c>
      <c r="R1294" s="134" t="s">
        <v>18</v>
      </c>
      <c r="S1294" s="134" t="s">
        <v>8852</v>
      </c>
      <c r="T1294" s="119" t="s">
        <v>47</v>
      </c>
      <c r="U1294" s="119">
        <v>11</v>
      </c>
      <c r="V1294" s="134">
        <v>11528</v>
      </c>
      <c r="W1294" s="135" t="s">
        <v>6140</v>
      </c>
      <c r="X1294" s="136" t="str">
        <f t="shared" si="64"/>
        <v>11528RPAKC</v>
      </c>
      <c r="Y1294" s="137" t="s">
        <v>6141</v>
      </c>
      <c r="Z1294" s="119" t="s">
        <v>1649</v>
      </c>
      <c r="AA1294" s="119" t="s">
        <v>1112</v>
      </c>
      <c r="AB1294" s="131" t="s">
        <v>6142</v>
      </c>
      <c r="AC1294" s="119" t="s">
        <v>52</v>
      </c>
      <c r="AD1294" s="119" t="s">
        <v>42</v>
      </c>
      <c r="AE1294" s="119" t="s">
        <v>6125</v>
      </c>
      <c r="AF1294" s="119" t="s">
        <v>341</v>
      </c>
      <c r="AG1294" s="119" t="s">
        <v>340</v>
      </c>
      <c r="AH1294" s="142"/>
      <c r="AI1294" s="138"/>
      <c r="AJ1294" s="133" t="s">
        <v>124</v>
      </c>
      <c r="AK1294" s="133" t="s">
        <v>123</v>
      </c>
      <c r="AL1294" s="133"/>
      <c r="AM1294" s="133"/>
      <c r="AN1294" s="133" t="s">
        <v>42</v>
      </c>
      <c r="AO1294" s="133" t="s">
        <v>42</v>
      </c>
      <c r="AP1294" s="133" t="s">
        <v>56</v>
      </c>
      <c r="AQ1294" s="133" t="s">
        <v>56</v>
      </c>
      <c r="AR1294" s="137"/>
      <c r="AS1294" s="137"/>
      <c r="AT1294" s="137"/>
      <c r="AU1294" s="133" t="s">
        <v>8190</v>
      </c>
      <c r="AV1294" s="133" t="s">
        <v>8287</v>
      </c>
      <c r="AW1294" s="133" t="s">
        <v>8287</v>
      </c>
      <c r="AX1294" s="138"/>
      <c r="AY1294" s="138"/>
      <c r="AZ1294" s="138"/>
      <c r="BA1294" s="138"/>
      <c r="BB1294" s="138"/>
      <c r="BC1294" s="300">
        <v>1892063257</v>
      </c>
      <c r="BD1294" s="300" t="s">
        <v>10116</v>
      </c>
      <c r="BE1294" s="138"/>
    </row>
    <row r="1295" spans="1:57" s="140" customFormat="1" ht="12" customHeight="1">
      <c r="A1295" s="119">
        <v>2015</v>
      </c>
      <c r="B1295" s="119" t="s">
        <v>5975</v>
      </c>
      <c r="C1295" s="119" t="s">
        <v>5989</v>
      </c>
      <c r="D1295" s="131"/>
      <c r="E1295" s="131" t="str">
        <f t="shared" si="62"/>
        <v>SIM</v>
      </c>
      <c r="F1295" s="131" t="str">
        <f t="shared" si="63"/>
        <v>SIM</v>
      </c>
      <c r="G1295" s="132">
        <v>42339</v>
      </c>
      <c r="H1295" s="119" t="s">
        <v>87</v>
      </c>
      <c r="I1295" s="119" t="s">
        <v>357</v>
      </c>
      <c r="J1295" s="119">
        <v>320</v>
      </c>
      <c r="K1295" s="119">
        <v>384</v>
      </c>
      <c r="L1295" s="119">
        <v>0</v>
      </c>
      <c r="M1295" s="119">
        <v>0</v>
      </c>
      <c r="N1295" s="119">
        <v>0</v>
      </c>
      <c r="O1295" s="119" t="s">
        <v>46</v>
      </c>
      <c r="P1295" s="119" t="s">
        <v>43</v>
      </c>
      <c r="Q1295" s="133" t="s">
        <v>43</v>
      </c>
      <c r="R1295" s="134" t="s">
        <v>18</v>
      </c>
      <c r="S1295" s="134" t="s">
        <v>8852</v>
      </c>
      <c r="T1295" s="119" t="s">
        <v>47</v>
      </c>
      <c r="U1295" s="119">
        <v>11</v>
      </c>
      <c r="V1295" s="134">
        <v>11528</v>
      </c>
      <c r="W1295" s="135" t="s">
        <v>2666</v>
      </c>
      <c r="X1295" s="136" t="str">
        <f t="shared" si="64"/>
        <v>11528RPAKD</v>
      </c>
      <c r="Y1295" s="137" t="s">
        <v>6143</v>
      </c>
      <c r="Z1295" s="119" t="s">
        <v>1649</v>
      </c>
      <c r="AA1295" s="119" t="s">
        <v>1112</v>
      </c>
      <c r="AB1295" s="131" t="s">
        <v>6144</v>
      </c>
      <c r="AC1295" s="119" t="s">
        <v>52</v>
      </c>
      <c r="AD1295" s="119" t="s">
        <v>42</v>
      </c>
      <c r="AE1295" s="119" t="s">
        <v>6125</v>
      </c>
      <c r="AF1295" s="119" t="s">
        <v>341</v>
      </c>
      <c r="AG1295" s="119" t="s">
        <v>340</v>
      </c>
      <c r="AH1295" s="142"/>
      <c r="AI1295" s="138"/>
      <c r="AJ1295" s="133" t="s">
        <v>124</v>
      </c>
      <c r="AK1295" s="133" t="s">
        <v>123</v>
      </c>
      <c r="AL1295" s="133"/>
      <c r="AM1295" s="133"/>
      <c r="AN1295" s="133" t="s">
        <v>42</v>
      </c>
      <c r="AO1295" s="133" t="s">
        <v>42</v>
      </c>
      <c r="AP1295" s="133" t="s">
        <v>56</v>
      </c>
      <c r="AQ1295" s="133" t="s">
        <v>56</v>
      </c>
      <c r="AR1295" s="137"/>
      <c r="AS1295" s="137"/>
      <c r="AT1295" s="137"/>
      <c r="AU1295" s="133" t="s">
        <v>8190</v>
      </c>
      <c r="AV1295" s="133" t="s">
        <v>8287</v>
      </c>
      <c r="AW1295" s="133" t="s">
        <v>8287</v>
      </c>
      <c r="AX1295" s="138"/>
      <c r="AY1295" s="138"/>
      <c r="AZ1295" s="138"/>
      <c r="BA1295" s="138"/>
      <c r="BB1295" s="138"/>
      <c r="BC1295" s="300">
        <v>1892063257</v>
      </c>
      <c r="BD1295" s="300" t="s">
        <v>10117</v>
      </c>
      <c r="BE1295" s="138"/>
    </row>
    <row r="1296" spans="1:57" s="140" customFormat="1" ht="12" customHeight="1">
      <c r="A1296" s="119">
        <v>2015</v>
      </c>
      <c r="B1296" s="119" t="s">
        <v>5975</v>
      </c>
      <c r="C1296" s="119" t="s">
        <v>5989</v>
      </c>
      <c r="D1296" s="131"/>
      <c r="E1296" s="131" t="str">
        <f t="shared" si="62"/>
        <v>SIM</v>
      </c>
      <c r="F1296" s="131" t="str">
        <f t="shared" si="63"/>
        <v>SIM</v>
      </c>
      <c r="G1296" s="132">
        <v>42304</v>
      </c>
      <c r="H1296" s="119" t="s">
        <v>87</v>
      </c>
      <c r="I1296" s="119" t="s">
        <v>357</v>
      </c>
      <c r="J1296" s="119">
        <v>256</v>
      </c>
      <c r="K1296" s="119">
        <v>320</v>
      </c>
      <c r="L1296" s="119">
        <v>0</v>
      </c>
      <c r="M1296" s="119">
        <v>0</v>
      </c>
      <c r="N1296" s="119">
        <v>0</v>
      </c>
      <c r="O1296" s="119" t="s">
        <v>46</v>
      </c>
      <c r="P1296" s="119" t="s">
        <v>43</v>
      </c>
      <c r="Q1296" s="133" t="s">
        <v>43</v>
      </c>
      <c r="R1296" s="134" t="s">
        <v>18</v>
      </c>
      <c r="S1296" s="134" t="s">
        <v>8852</v>
      </c>
      <c r="T1296" s="119" t="s">
        <v>47</v>
      </c>
      <c r="U1296" s="119">
        <v>11</v>
      </c>
      <c r="V1296" s="134">
        <v>11528</v>
      </c>
      <c r="W1296" s="135" t="s">
        <v>2671</v>
      </c>
      <c r="X1296" s="136" t="str">
        <f t="shared" si="64"/>
        <v>11528RPAKF</v>
      </c>
      <c r="Y1296" s="137" t="s">
        <v>6145</v>
      </c>
      <c r="Z1296" s="119" t="s">
        <v>1649</v>
      </c>
      <c r="AA1296" s="119" t="s">
        <v>1112</v>
      </c>
      <c r="AB1296" s="131" t="s">
        <v>6146</v>
      </c>
      <c r="AC1296" s="119" t="s">
        <v>52</v>
      </c>
      <c r="AD1296" s="119" t="s">
        <v>42</v>
      </c>
      <c r="AE1296" s="119" t="s">
        <v>6125</v>
      </c>
      <c r="AF1296" s="119" t="s">
        <v>341</v>
      </c>
      <c r="AG1296" s="119" t="s">
        <v>340</v>
      </c>
      <c r="AH1296" s="142"/>
      <c r="AI1296" s="138"/>
      <c r="AJ1296" s="133" t="s">
        <v>124</v>
      </c>
      <c r="AK1296" s="133" t="s">
        <v>123</v>
      </c>
      <c r="AL1296" s="133"/>
      <c r="AM1296" s="133"/>
      <c r="AN1296" s="133" t="s">
        <v>42</v>
      </c>
      <c r="AO1296" s="133" t="s">
        <v>42</v>
      </c>
      <c r="AP1296" s="133" t="s">
        <v>56</v>
      </c>
      <c r="AQ1296" s="133" t="s">
        <v>56</v>
      </c>
      <c r="AR1296" s="137"/>
      <c r="AS1296" s="137"/>
      <c r="AT1296" s="137"/>
      <c r="AU1296" s="133" t="s">
        <v>8190</v>
      </c>
      <c r="AV1296" s="133" t="s">
        <v>8287</v>
      </c>
      <c r="AW1296" s="133" t="s">
        <v>8287</v>
      </c>
      <c r="AX1296" s="138"/>
      <c r="AY1296" s="138"/>
      <c r="AZ1296" s="138"/>
      <c r="BA1296" s="138"/>
      <c r="BB1296" s="138"/>
      <c r="BC1296" s="300">
        <v>1892063257</v>
      </c>
      <c r="BD1296" s="300" t="s">
        <v>10118</v>
      </c>
      <c r="BE1296" s="138"/>
    </row>
    <row r="1297" spans="1:57" s="140" customFormat="1" ht="12" customHeight="1">
      <c r="A1297" s="119">
        <v>2015</v>
      </c>
      <c r="B1297" s="119" t="s">
        <v>5975</v>
      </c>
      <c r="C1297" s="119" t="s">
        <v>5989</v>
      </c>
      <c r="D1297" s="131"/>
      <c r="E1297" s="131" t="str">
        <f t="shared" si="62"/>
        <v>SIM</v>
      </c>
      <c r="F1297" s="131" t="str">
        <f t="shared" si="63"/>
        <v>SIM</v>
      </c>
      <c r="G1297" s="132">
        <v>42333</v>
      </c>
      <c r="H1297" s="119" t="s">
        <v>87</v>
      </c>
      <c r="I1297" s="119" t="s">
        <v>357</v>
      </c>
      <c r="J1297" s="119">
        <v>256</v>
      </c>
      <c r="K1297" s="119">
        <v>320</v>
      </c>
      <c r="L1297" s="119">
        <v>0</v>
      </c>
      <c r="M1297" s="119">
        <v>0</v>
      </c>
      <c r="N1297" s="119">
        <v>0</v>
      </c>
      <c r="O1297" s="119" t="s">
        <v>46</v>
      </c>
      <c r="P1297" s="119" t="s">
        <v>43</v>
      </c>
      <c r="Q1297" s="133" t="s">
        <v>43</v>
      </c>
      <c r="R1297" s="134" t="s">
        <v>18</v>
      </c>
      <c r="S1297" s="134" t="s">
        <v>8852</v>
      </c>
      <c r="T1297" s="119" t="s">
        <v>47</v>
      </c>
      <c r="U1297" s="119">
        <v>11</v>
      </c>
      <c r="V1297" s="134">
        <v>11528</v>
      </c>
      <c r="W1297" s="135" t="s">
        <v>6147</v>
      </c>
      <c r="X1297" s="136" t="str">
        <f t="shared" si="64"/>
        <v>11528RPAKG</v>
      </c>
      <c r="Y1297" s="137" t="s">
        <v>6148</v>
      </c>
      <c r="Z1297" s="119" t="s">
        <v>1649</v>
      </c>
      <c r="AA1297" s="119" t="s">
        <v>1112</v>
      </c>
      <c r="AB1297" s="131" t="s">
        <v>6149</v>
      </c>
      <c r="AC1297" s="119" t="s">
        <v>52</v>
      </c>
      <c r="AD1297" s="119" t="s">
        <v>42</v>
      </c>
      <c r="AE1297" s="119" t="s">
        <v>6125</v>
      </c>
      <c r="AF1297" s="119" t="s">
        <v>341</v>
      </c>
      <c r="AG1297" s="119" t="s">
        <v>340</v>
      </c>
      <c r="AH1297" s="142"/>
      <c r="AI1297" s="138"/>
      <c r="AJ1297" s="133" t="s">
        <v>124</v>
      </c>
      <c r="AK1297" s="133" t="s">
        <v>123</v>
      </c>
      <c r="AL1297" s="133"/>
      <c r="AM1297" s="133"/>
      <c r="AN1297" s="133" t="s">
        <v>42</v>
      </c>
      <c r="AO1297" s="133" t="s">
        <v>42</v>
      </c>
      <c r="AP1297" s="133" t="s">
        <v>56</v>
      </c>
      <c r="AQ1297" s="133" t="s">
        <v>56</v>
      </c>
      <c r="AR1297" s="137"/>
      <c r="AS1297" s="137"/>
      <c r="AT1297" s="137"/>
      <c r="AU1297" s="133" t="s">
        <v>8190</v>
      </c>
      <c r="AV1297" s="133" t="s">
        <v>8287</v>
      </c>
      <c r="AW1297" s="133" t="s">
        <v>8287</v>
      </c>
      <c r="AX1297" s="138"/>
      <c r="AY1297" s="138"/>
      <c r="AZ1297" s="138"/>
      <c r="BA1297" s="138"/>
      <c r="BB1297" s="138"/>
      <c r="BC1297" s="300">
        <v>1892063257</v>
      </c>
      <c r="BD1297" s="300" t="s">
        <v>10119</v>
      </c>
      <c r="BE1297" s="138"/>
    </row>
    <row r="1298" spans="1:57" s="140" customFormat="1" ht="12" customHeight="1">
      <c r="A1298" s="119">
        <v>2015</v>
      </c>
      <c r="B1298" s="119" t="s">
        <v>5975</v>
      </c>
      <c r="C1298" s="119" t="s">
        <v>5989</v>
      </c>
      <c r="D1298" s="131"/>
      <c r="E1298" s="131" t="str">
        <f t="shared" si="62"/>
        <v>SIM</v>
      </c>
      <c r="F1298" s="131" t="str">
        <f t="shared" si="63"/>
        <v>SIM</v>
      </c>
      <c r="G1298" s="132">
        <v>42327</v>
      </c>
      <c r="H1298" s="119" t="s">
        <v>87</v>
      </c>
      <c r="I1298" s="119" t="s">
        <v>357</v>
      </c>
      <c r="J1298" s="119">
        <v>320</v>
      </c>
      <c r="K1298" s="119">
        <v>384</v>
      </c>
      <c r="L1298" s="119">
        <v>0</v>
      </c>
      <c r="M1298" s="119">
        <v>0</v>
      </c>
      <c r="N1298" s="119">
        <v>0</v>
      </c>
      <c r="O1298" s="119" t="s">
        <v>46</v>
      </c>
      <c r="P1298" s="119" t="s">
        <v>43</v>
      </c>
      <c r="Q1298" s="133" t="s">
        <v>43</v>
      </c>
      <c r="R1298" s="134" t="s">
        <v>18</v>
      </c>
      <c r="S1298" s="134" t="s">
        <v>8852</v>
      </c>
      <c r="T1298" s="119" t="s">
        <v>47</v>
      </c>
      <c r="U1298" s="119">
        <v>11</v>
      </c>
      <c r="V1298" s="134">
        <v>11528</v>
      </c>
      <c r="W1298" s="135" t="s">
        <v>6017</v>
      </c>
      <c r="X1298" s="136" t="str">
        <f t="shared" si="64"/>
        <v>11528RPAKJ</v>
      </c>
      <c r="Y1298" s="137" t="s">
        <v>6150</v>
      </c>
      <c r="Z1298" s="119" t="s">
        <v>1649</v>
      </c>
      <c r="AA1298" s="119" t="s">
        <v>1112</v>
      </c>
      <c r="AB1298" s="131" t="s">
        <v>6151</v>
      </c>
      <c r="AC1298" s="119" t="s">
        <v>52</v>
      </c>
      <c r="AD1298" s="119" t="s">
        <v>42</v>
      </c>
      <c r="AE1298" s="119" t="s">
        <v>6125</v>
      </c>
      <c r="AF1298" s="119" t="s">
        <v>341</v>
      </c>
      <c r="AG1298" s="119" t="s">
        <v>340</v>
      </c>
      <c r="AH1298" s="142"/>
      <c r="AI1298" s="138"/>
      <c r="AJ1298" s="133" t="s">
        <v>124</v>
      </c>
      <c r="AK1298" s="133" t="s">
        <v>123</v>
      </c>
      <c r="AL1298" s="133"/>
      <c r="AM1298" s="133"/>
      <c r="AN1298" s="133" t="s">
        <v>42</v>
      </c>
      <c r="AO1298" s="133" t="s">
        <v>42</v>
      </c>
      <c r="AP1298" s="133" t="s">
        <v>56</v>
      </c>
      <c r="AQ1298" s="133" t="s">
        <v>56</v>
      </c>
      <c r="AR1298" s="137"/>
      <c r="AS1298" s="137"/>
      <c r="AT1298" s="137"/>
      <c r="AU1298" s="133" t="s">
        <v>8190</v>
      </c>
      <c r="AV1298" s="133" t="s">
        <v>8287</v>
      </c>
      <c r="AW1298" s="133" t="s">
        <v>8287</v>
      </c>
      <c r="AX1298" s="138"/>
      <c r="AY1298" s="138"/>
      <c r="AZ1298" s="138"/>
      <c r="BA1298" s="138"/>
      <c r="BB1298" s="138"/>
      <c r="BC1298" s="300">
        <v>1892063257</v>
      </c>
      <c r="BD1298" s="300" t="s">
        <v>10120</v>
      </c>
      <c r="BE1298" s="138"/>
    </row>
    <row r="1299" spans="1:57" s="140" customFormat="1" ht="12" customHeight="1">
      <c r="A1299" s="119">
        <v>2015</v>
      </c>
      <c r="B1299" s="119" t="s">
        <v>5975</v>
      </c>
      <c r="C1299" s="119" t="s">
        <v>5989</v>
      </c>
      <c r="D1299" s="131"/>
      <c r="E1299" s="131" t="str">
        <f t="shared" si="62"/>
        <v>SIM</v>
      </c>
      <c r="F1299" s="131" t="str">
        <f t="shared" si="63"/>
        <v>SIM</v>
      </c>
      <c r="G1299" s="132">
        <v>42342</v>
      </c>
      <c r="H1299" s="119" t="s">
        <v>87</v>
      </c>
      <c r="I1299" s="119" t="s">
        <v>357</v>
      </c>
      <c r="J1299" s="119">
        <v>320</v>
      </c>
      <c r="K1299" s="119">
        <v>384</v>
      </c>
      <c r="L1299" s="119">
        <v>0</v>
      </c>
      <c r="M1299" s="119">
        <v>0</v>
      </c>
      <c r="N1299" s="119">
        <v>0</v>
      </c>
      <c r="O1299" s="119" t="s">
        <v>46</v>
      </c>
      <c r="P1299" s="119" t="s">
        <v>43</v>
      </c>
      <c r="Q1299" s="133" t="s">
        <v>43</v>
      </c>
      <c r="R1299" s="134" t="s">
        <v>18</v>
      </c>
      <c r="S1299" s="134" t="s">
        <v>8852</v>
      </c>
      <c r="T1299" s="119" t="s">
        <v>47</v>
      </c>
      <c r="U1299" s="119">
        <v>11</v>
      </c>
      <c r="V1299" s="134">
        <v>11528</v>
      </c>
      <c r="W1299" s="135" t="s">
        <v>6152</v>
      </c>
      <c r="X1299" s="136" t="str">
        <f t="shared" si="64"/>
        <v>11528RPAKR</v>
      </c>
      <c r="Y1299" s="137" t="s">
        <v>6153</v>
      </c>
      <c r="Z1299" s="119" t="s">
        <v>1649</v>
      </c>
      <c r="AA1299" s="119" t="s">
        <v>1112</v>
      </c>
      <c r="AB1299" s="131" t="s">
        <v>6154</v>
      </c>
      <c r="AC1299" s="119" t="s">
        <v>52</v>
      </c>
      <c r="AD1299" s="119" t="s">
        <v>42</v>
      </c>
      <c r="AE1299" s="119" t="s">
        <v>6125</v>
      </c>
      <c r="AF1299" s="119" t="s">
        <v>341</v>
      </c>
      <c r="AG1299" s="119" t="s">
        <v>340</v>
      </c>
      <c r="AH1299" s="142"/>
      <c r="AI1299" s="138"/>
      <c r="AJ1299" s="133" t="s">
        <v>124</v>
      </c>
      <c r="AK1299" s="133" t="s">
        <v>123</v>
      </c>
      <c r="AL1299" s="133"/>
      <c r="AM1299" s="133"/>
      <c r="AN1299" s="133" t="s">
        <v>42</v>
      </c>
      <c r="AO1299" s="133" t="s">
        <v>42</v>
      </c>
      <c r="AP1299" s="133" t="s">
        <v>56</v>
      </c>
      <c r="AQ1299" s="133" t="s">
        <v>56</v>
      </c>
      <c r="AR1299" s="137"/>
      <c r="AS1299" s="137"/>
      <c r="AT1299" s="137"/>
      <c r="AU1299" s="133" t="s">
        <v>8190</v>
      </c>
      <c r="AV1299" s="133" t="s">
        <v>8287</v>
      </c>
      <c r="AW1299" s="133" t="s">
        <v>8287</v>
      </c>
      <c r="AX1299" s="138"/>
      <c r="AY1299" s="138"/>
      <c r="AZ1299" s="138"/>
      <c r="BA1299" s="138"/>
      <c r="BB1299" s="138"/>
      <c r="BC1299" s="300">
        <v>1892063257</v>
      </c>
      <c r="BD1299" s="300" t="s">
        <v>10121</v>
      </c>
      <c r="BE1299" s="138"/>
    </row>
    <row r="1300" spans="1:57" s="140" customFormat="1" ht="12" customHeight="1">
      <c r="A1300" s="119">
        <v>2015</v>
      </c>
      <c r="B1300" s="119" t="s">
        <v>5975</v>
      </c>
      <c r="C1300" s="119" t="s">
        <v>5989</v>
      </c>
      <c r="D1300" s="131"/>
      <c r="E1300" s="131" t="str">
        <f t="shared" si="62"/>
        <v>SIM</v>
      </c>
      <c r="F1300" s="131" t="str">
        <f t="shared" si="63"/>
        <v>SIM</v>
      </c>
      <c r="G1300" s="132">
        <v>42327</v>
      </c>
      <c r="H1300" s="119" t="s">
        <v>8374</v>
      </c>
      <c r="I1300" s="119" t="s">
        <v>357</v>
      </c>
      <c r="J1300" s="119">
        <v>288</v>
      </c>
      <c r="K1300" s="119">
        <v>360</v>
      </c>
      <c r="L1300" s="119">
        <v>0</v>
      </c>
      <c r="M1300" s="119">
        <v>0</v>
      </c>
      <c r="N1300" s="119">
        <v>0</v>
      </c>
      <c r="O1300" s="119" t="s">
        <v>46</v>
      </c>
      <c r="P1300" s="119" t="s">
        <v>43</v>
      </c>
      <c r="Q1300" s="133" t="s">
        <v>43</v>
      </c>
      <c r="R1300" s="134" t="s">
        <v>18</v>
      </c>
      <c r="S1300" s="134" t="s">
        <v>8852</v>
      </c>
      <c r="T1300" s="134" t="s">
        <v>47</v>
      </c>
      <c r="U1300" s="119">
        <v>11</v>
      </c>
      <c r="V1300" s="134">
        <v>11300</v>
      </c>
      <c r="W1300" s="135" t="s">
        <v>8828</v>
      </c>
      <c r="X1300" s="136" t="str">
        <f t="shared" si="64"/>
        <v>11300ITAKU</v>
      </c>
      <c r="Y1300" s="137" t="s">
        <v>6018</v>
      </c>
      <c r="Z1300" s="119" t="s">
        <v>180</v>
      </c>
      <c r="AA1300" s="119" t="s">
        <v>1198</v>
      </c>
      <c r="AB1300" s="131" t="s">
        <v>6019</v>
      </c>
      <c r="AC1300" s="119" t="s">
        <v>52</v>
      </c>
      <c r="AD1300" s="119" t="s">
        <v>42</v>
      </c>
      <c r="AE1300" s="119" t="s">
        <v>6020</v>
      </c>
      <c r="AF1300" s="119" t="s">
        <v>311</v>
      </c>
      <c r="AG1300" s="119" t="s">
        <v>312</v>
      </c>
      <c r="AH1300" s="142"/>
      <c r="AI1300" s="138"/>
      <c r="AJ1300" s="133" t="s">
        <v>124</v>
      </c>
      <c r="AK1300" s="133" t="s">
        <v>123</v>
      </c>
      <c r="AL1300" s="133"/>
      <c r="AM1300" s="133"/>
      <c r="AN1300" s="133" t="s">
        <v>42</v>
      </c>
      <c r="AO1300" s="133" t="s">
        <v>42</v>
      </c>
      <c r="AP1300" s="133" t="s">
        <v>56</v>
      </c>
      <c r="AQ1300" s="133" t="s">
        <v>56</v>
      </c>
      <c r="AR1300" s="137"/>
      <c r="AS1300" s="137"/>
      <c r="AT1300" s="137"/>
      <c r="AU1300" s="133" t="s">
        <v>8190</v>
      </c>
      <c r="AV1300" s="133" t="s">
        <v>8287</v>
      </c>
      <c r="AW1300" s="133" t="s">
        <v>8287</v>
      </c>
      <c r="AX1300" s="138"/>
      <c r="AY1300" s="138"/>
      <c r="AZ1300" s="138"/>
      <c r="BA1300" s="138"/>
      <c r="BB1300" s="138"/>
      <c r="BC1300" s="300">
        <v>1440084644</v>
      </c>
      <c r="BD1300" s="300" t="s">
        <v>10122</v>
      </c>
      <c r="BE1300" s="138"/>
    </row>
    <row r="1301" spans="1:57" s="140" customFormat="1" ht="12" customHeight="1">
      <c r="A1301" s="119">
        <v>2015</v>
      </c>
      <c r="B1301" s="119" t="s">
        <v>5975</v>
      </c>
      <c r="C1301" s="119" t="s">
        <v>5989</v>
      </c>
      <c r="D1301" s="131"/>
      <c r="E1301" s="131" t="str">
        <f t="shared" si="62"/>
        <v>SIM</v>
      </c>
      <c r="F1301" s="131" t="str">
        <f t="shared" si="63"/>
        <v>SIM</v>
      </c>
      <c r="G1301" s="132">
        <v>42431</v>
      </c>
      <c r="H1301" s="119" t="s">
        <v>8374</v>
      </c>
      <c r="I1301" s="119" t="s">
        <v>357</v>
      </c>
      <c r="J1301" s="119">
        <v>288</v>
      </c>
      <c r="K1301" s="119">
        <v>360</v>
      </c>
      <c r="L1301" s="119">
        <v>0</v>
      </c>
      <c r="M1301" s="119">
        <v>0</v>
      </c>
      <c r="N1301" s="119">
        <v>0</v>
      </c>
      <c r="O1301" s="119" t="s">
        <v>46</v>
      </c>
      <c r="P1301" s="119" t="s">
        <v>43</v>
      </c>
      <c r="Q1301" s="133" t="s">
        <v>43</v>
      </c>
      <c r="R1301" s="134" t="s">
        <v>18</v>
      </c>
      <c r="S1301" s="134" t="s">
        <v>8852</v>
      </c>
      <c r="T1301" s="134" t="s">
        <v>47</v>
      </c>
      <c r="U1301" s="119">
        <v>11</v>
      </c>
      <c r="V1301" s="134">
        <v>11300</v>
      </c>
      <c r="W1301" s="135" t="s">
        <v>8828</v>
      </c>
      <c r="X1301" s="136" t="str">
        <f t="shared" si="64"/>
        <v>11300ITAKU</v>
      </c>
      <c r="Y1301" s="137" t="s">
        <v>6018</v>
      </c>
      <c r="Z1301" s="119" t="s">
        <v>180</v>
      </c>
      <c r="AA1301" s="119" t="s">
        <v>1198</v>
      </c>
      <c r="AB1301" s="131" t="s">
        <v>6021</v>
      </c>
      <c r="AC1301" s="119" t="s">
        <v>52</v>
      </c>
      <c r="AD1301" s="119" t="s">
        <v>42</v>
      </c>
      <c r="AE1301" s="119" t="s">
        <v>6022</v>
      </c>
      <c r="AF1301" s="119" t="s">
        <v>311</v>
      </c>
      <c r="AG1301" s="119" t="s">
        <v>312</v>
      </c>
      <c r="AH1301" s="142"/>
      <c r="AI1301" s="138"/>
      <c r="AJ1301" s="133" t="s">
        <v>124</v>
      </c>
      <c r="AK1301" s="133" t="s">
        <v>123</v>
      </c>
      <c r="AL1301" s="133"/>
      <c r="AM1301" s="133"/>
      <c r="AN1301" s="133" t="s">
        <v>42</v>
      </c>
      <c r="AO1301" s="133" t="s">
        <v>42</v>
      </c>
      <c r="AP1301" s="133" t="s">
        <v>56</v>
      </c>
      <c r="AQ1301" s="133" t="s">
        <v>56</v>
      </c>
      <c r="AR1301" s="137"/>
      <c r="AS1301" s="137"/>
      <c r="AT1301" s="137"/>
      <c r="AU1301" s="133" t="s">
        <v>8190</v>
      </c>
      <c r="AV1301" s="133" t="s">
        <v>8287</v>
      </c>
      <c r="AW1301" s="133" t="s">
        <v>8287</v>
      </c>
      <c r="AX1301" s="138"/>
      <c r="AY1301" s="138"/>
      <c r="AZ1301" s="138"/>
      <c r="BA1301" s="138"/>
      <c r="BB1301" s="138"/>
      <c r="BC1301" s="300">
        <v>1440084644</v>
      </c>
      <c r="BD1301" s="300" t="s">
        <v>10122</v>
      </c>
      <c r="BE1301" s="138"/>
    </row>
    <row r="1302" spans="1:57" s="140" customFormat="1" ht="12" customHeight="1">
      <c r="A1302" s="119">
        <v>2015</v>
      </c>
      <c r="B1302" s="119" t="s">
        <v>5975</v>
      </c>
      <c r="C1302" s="119" t="s">
        <v>5989</v>
      </c>
      <c r="D1302" s="131"/>
      <c r="E1302" s="131" t="str">
        <f t="shared" si="62"/>
        <v>SIM</v>
      </c>
      <c r="F1302" s="131" t="str">
        <f t="shared" si="63"/>
        <v>SIM</v>
      </c>
      <c r="G1302" s="132">
        <v>42311</v>
      </c>
      <c r="H1302" s="119" t="s">
        <v>87</v>
      </c>
      <c r="I1302" s="119" t="s">
        <v>357</v>
      </c>
      <c r="J1302" s="119">
        <v>384</v>
      </c>
      <c r="K1302" s="119">
        <v>448</v>
      </c>
      <c r="L1302" s="119">
        <v>0</v>
      </c>
      <c r="M1302" s="119">
        <v>0</v>
      </c>
      <c r="N1302" s="119">
        <v>0</v>
      </c>
      <c r="O1302" s="119" t="s">
        <v>46</v>
      </c>
      <c r="P1302" s="119" t="s">
        <v>43</v>
      </c>
      <c r="Q1302" s="133" t="s">
        <v>43</v>
      </c>
      <c r="R1302" s="134" t="s">
        <v>18</v>
      </c>
      <c r="S1302" s="134" t="s">
        <v>8852</v>
      </c>
      <c r="T1302" s="119" t="s">
        <v>47</v>
      </c>
      <c r="U1302" s="119">
        <v>11</v>
      </c>
      <c r="V1302" s="134">
        <v>11528</v>
      </c>
      <c r="W1302" s="135" t="s">
        <v>6155</v>
      </c>
      <c r="X1302" s="136" t="str">
        <f t="shared" si="64"/>
        <v>11528RPAKX</v>
      </c>
      <c r="Y1302" s="137" t="s">
        <v>6156</v>
      </c>
      <c r="Z1302" s="119" t="s">
        <v>1649</v>
      </c>
      <c r="AA1302" s="119" t="s">
        <v>1112</v>
      </c>
      <c r="AB1302" s="131" t="s">
        <v>6157</v>
      </c>
      <c r="AC1302" s="119" t="s">
        <v>52</v>
      </c>
      <c r="AD1302" s="119" t="s">
        <v>42</v>
      </c>
      <c r="AE1302" s="119" t="s">
        <v>6125</v>
      </c>
      <c r="AF1302" s="119" t="s">
        <v>341</v>
      </c>
      <c r="AG1302" s="119" t="s">
        <v>340</v>
      </c>
      <c r="AH1302" s="142"/>
      <c r="AI1302" s="138"/>
      <c r="AJ1302" s="133" t="s">
        <v>124</v>
      </c>
      <c r="AK1302" s="133" t="s">
        <v>123</v>
      </c>
      <c r="AL1302" s="133"/>
      <c r="AM1302" s="133"/>
      <c r="AN1302" s="133" t="s">
        <v>42</v>
      </c>
      <c r="AO1302" s="133" t="s">
        <v>42</v>
      </c>
      <c r="AP1302" s="133" t="s">
        <v>56</v>
      </c>
      <c r="AQ1302" s="133" t="s">
        <v>56</v>
      </c>
      <c r="AR1302" s="137"/>
      <c r="AS1302" s="137"/>
      <c r="AT1302" s="137"/>
      <c r="AU1302" s="133" t="s">
        <v>8190</v>
      </c>
      <c r="AV1302" s="133" t="s">
        <v>8287</v>
      </c>
      <c r="AW1302" s="133" t="s">
        <v>8287</v>
      </c>
      <c r="AX1302" s="138"/>
      <c r="AY1302" s="138"/>
      <c r="AZ1302" s="138"/>
      <c r="BA1302" s="138"/>
      <c r="BB1302" s="138"/>
      <c r="BC1302" s="300">
        <v>1892063257</v>
      </c>
      <c r="BD1302" s="300" t="s">
        <v>10123</v>
      </c>
      <c r="BE1302" s="138"/>
    </row>
    <row r="1303" spans="1:57" s="140" customFormat="1" ht="12" customHeight="1">
      <c r="A1303" s="119">
        <v>2015</v>
      </c>
      <c r="B1303" s="119" t="s">
        <v>5975</v>
      </c>
      <c r="C1303" s="119" t="s">
        <v>5989</v>
      </c>
      <c r="D1303" s="131"/>
      <c r="E1303" s="131" t="str">
        <f t="shared" si="62"/>
        <v>SIM</v>
      </c>
      <c r="F1303" s="131" t="str">
        <f t="shared" si="63"/>
        <v>SIM</v>
      </c>
      <c r="G1303" s="132">
        <v>42342</v>
      </c>
      <c r="H1303" s="119" t="s">
        <v>87</v>
      </c>
      <c r="I1303" s="119" t="s">
        <v>357</v>
      </c>
      <c r="J1303" s="119">
        <v>320</v>
      </c>
      <c r="K1303" s="119">
        <v>384</v>
      </c>
      <c r="L1303" s="119">
        <v>0</v>
      </c>
      <c r="M1303" s="119">
        <v>0</v>
      </c>
      <c r="N1303" s="119">
        <v>0</v>
      </c>
      <c r="O1303" s="119" t="s">
        <v>46</v>
      </c>
      <c r="P1303" s="119" t="s">
        <v>43</v>
      </c>
      <c r="Q1303" s="133" t="s">
        <v>43</v>
      </c>
      <c r="R1303" s="134" t="s">
        <v>18</v>
      </c>
      <c r="S1303" s="134" t="s">
        <v>8852</v>
      </c>
      <c r="T1303" s="119" t="s">
        <v>47</v>
      </c>
      <c r="U1303" s="119">
        <v>11</v>
      </c>
      <c r="V1303" s="134">
        <v>11528</v>
      </c>
      <c r="W1303" s="135" t="s">
        <v>6158</v>
      </c>
      <c r="X1303" s="136" t="str">
        <f t="shared" si="64"/>
        <v>11528RPAKY</v>
      </c>
      <c r="Y1303" s="137" t="s">
        <v>6159</v>
      </c>
      <c r="Z1303" s="119" t="s">
        <v>1649</v>
      </c>
      <c r="AA1303" s="119" t="s">
        <v>1112</v>
      </c>
      <c r="AB1303" s="131" t="s">
        <v>6160</v>
      </c>
      <c r="AC1303" s="119" t="s">
        <v>52</v>
      </c>
      <c r="AD1303" s="119" t="s">
        <v>42</v>
      </c>
      <c r="AE1303" s="119" t="s">
        <v>6125</v>
      </c>
      <c r="AF1303" s="119" t="s">
        <v>341</v>
      </c>
      <c r="AG1303" s="119" t="s">
        <v>340</v>
      </c>
      <c r="AH1303" s="142"/>
      <c r="AI1303" s="138"/>
      <c r="AJ1303" s="133" t="s">
        <v>124</v>
      </c>
      <c r="AK1303" s="133" t="s">
        <v>123</v>
      </c>
      <c r="AL1303" s="133"/>
      <c r="AM1303" s="133"/>
      <c r="AN1303" s="133" t="s">
        <v>42</v>
      </c>
      <c r="AO1303" s="133" t="s">
        <v>42</v>
      </c>
      <c r="AP1303" s="133" t="s">
        <v>56</v>
      </c>
      <c r="AQ1303" s="133" t="s">
        <v>56</v>
      </c>
      <c r="AR1303" s="137"/>
      <c r="AS1303" s="137"/>
      <c r="AT1303" s="137"/>
      <c r="AU1303" s="133" t="s">
        <v>8190</v>
      </c>
      <c r="AV1303" s="133" t="s">
        <v>8287</v>
      </c>
      <c r="AW1303" s="133" t="s">
        <v>8287</v>
      </c>
      <c r="AX1303" s="138"/>
      <c r="AY1303" s="138"/>
      <c r="AZ1303" s="138"/>
      <c r="BA1303" s="138"/>
      <c r="BB1303" s="138"/>
      <c r="BC1303" s="300">
        <v>1892063257</v>
      </c>
      <c r="BD1303" s="300" t="s">
        <v>10124</v>
      </c>
      <c r="BE1303" s="138"/>
    </row>
    <row r="1304" spans="1:57" s="140" customFormat="1" ht="12" customHeight="1">
      <c r="A1304" s="119">
        <v>2015</v>
      </c>
      <c r="B1304" s="119" t="s">
        <v>5975</v>
      </c>
      <c r="C1304" s="119" t="s">
        <v>5989</v>
      </c>
      <c r="D1304" s="131"/>
      <c r="E1304" s="131" t="str">
        <f t="shared" ref="E1304:E1367" si="65">IF(G1304="","","SIM")</f>
        <v>SIM</v>
      </c>
      <c r="F1304" s="131" t="str">
        <f t="shared" ref="F1304:F1367" si="66">IF(G1304="","","SIM")</f>
        <v>SIM</v>
      </c>
      <c r="G1304" s="132">
        <v>42398</v>
      </c>
      <c r="H1304" s="119" t="s">
        <v>8374</v>
      </c>
      <c r="I1304" s="119" t="s">
        <v>357</v>
      </c>
      <c r="J1304" s="119">
        <v>336</v>
      </c>
      <c r="K1304" s="119">
        <v>432</v>
      </c>
      <c r="L1304" s="119">
        <v>0</v>
      </c>
      <c r="M1304" s="119">
        <v>0</v>
      </c>
      <c r="N1304" s="119">
        <v>0</v>
      </c>
      <c r="O1304" s="119" t="s">
        <v>46</v>
      </c>
      <c r="P1304" s="119" t="s">
        <v>43</v>
      </c>
      <c r="Q1304" s="133" t="s">
        <v>43</v>
      </c>
      <c r="R1304" s="134" t="s">
        <v>18</v>
      </c>
      <c r="S1304" s="134" t="s">
        <v>8852</v>
      </c>
      <c r="T1304" s="134" t="s">
        <v>47</v>
      </c>
      <c r="U1304" s="119">
        <v>11</v>
      </c>
      <c r="V1304" s="134">
        <v>11300</v>
      </c>
      <c r="W1304" s="135" t="s">
        <v>6023</v>
      </c>
      <c r="X1304" s="136" t="str">
        <f t="shared" ref="X1304:X1367" si="67">V1304&amp;AA1304&amp;W1304</f>
        <v>11300ITAKZ</v>
      </c>
      <c r="Y1304" s="137" t="s">
        <v>6024</v>
      </c>
      <c r="Z1304" s="119" t="s">
        <v>180</v>
      </c>
      <c r="AA1304" s="119" t="s">
        <v>1198</v>
      </c>
      <c r="AB1304" s="131" t="s">
        <v>6025</v>
      </c>
      <c r="AC1304" s="119" t="s">
        <v>52</v>
      </c>
      <c r="AD1304" s="119" t="s">
        <v>42</v>
      </c>
      <c r="AE1304" s="119" t="s">
        <v>6026</v>
      </c>
      <c r="AF1304" s="119" t="s">
        <v>311</v>
      </c>
      <c r="AG1304" s="119" t="s">
        <v>312</v>
      </c>
      <c r="AH1304" s="142"/>
      <c r="AI1304" s="138"/>
      <c r="AJ1304" s="133" t="s">
        <v>124</v>
      </c>
      <c r="AK1304" s="133" t="s">
        <v>123</v>
      </c>
      <c r="AL1304" s="133"/>
      <c r="AM1304" s="133"/>
      <c r="AN1304" s="133" t="s">
        <v>42</v>
      </c>
      <c r="AO1304" s="133" t="s">
        <v>42</v>
      </c>
      <c r="AP1304" s="133" t="s">
        <v>56</v>
      </c>
      <c r="AQ1304" s="133" t="s">
        <v>56</v>
      </c>
      <c r="AR1304" s="137"/>
      <c r="AS1304" s="137"/>
      <c r="AT1304" s="137"/>
      <c r="AU1304" s="133" t="s">
        <v>8190</v>
      </c>
      <c r="AV1304" s="133" t="s">
        <v>8287</v>
      </c>
      <c r="AW1304" s="133" t="s">
        <v>8287</v>
      </c>
      <c r="AX1304" s="138"/>
      <c r="AY1304" s="138"/>
      <c r="AZ1304" s="138"/>
      <c r="BA1304" s="138"/>
      <c r="BB1304" s="138"/>
      <c r="BC1304" s="300">
        <v>1440084644</v>
      </c>
      <c r="BD1304" s="300" t="s">
        <v>10125</v>
      </c>
      <c r="BE1304" s="138"/>
    </row>
    <row r="1305" spans="1:57" s="140" customFormat="1" ht="12" customHeight="1">
      <c r="A1305" s="119">
        <v>2015</v>
      </c>
      <c r="B1305" s="119" t="s">
        <v>5975</v>
      </c>
      <c r="C1305" s="119" t="s">
        <v>5989</v>
      </c>
      <c r="D1305" s="131"/>
      <c r="E1305" s="131" t="str">
        <f t="shared" si="65"/>
        <v>SIM</v>
      </c>
      <c r="F1305" s="131" t="str">
        <f t="shared" si="66"/>
        <v>SIM</v>
      </c>
      <c r="G1305" s="132">
        <v>42397</v>
      </c>
      <c r="H1305" s="119" t="s">
        <v>8374</v>
      </c>
      <c r="I1305" s="119" t="s">
        <v>357</v>
      </c>
      <c r="J1305" s="119">
        <v>240</v>
      </c>
      <c r="K1305" s="119">
        <v>288</v>
      </c>
      <c r="L1305" s="119">
        <v>0</v>
      </c>
      <c r="M1305" s="119">
        <v>0</v>
      </c>
      <c r="N1305" s="119">
        <v>0</v>
      </c>
      <c r="O1305" s="119" t="s">
        <v>46</v>
      </c>
      <c r="P1305" s="119" t="s">
        <v>43</v>
      </c>
      <c r="Q1305" s="133" t="s">
        <v>43</v>
      </c>
      <c r="R1305" s="134" t="s">
        <v>18</v>
      </c>
      <c r="S1305" s="134" t="s">
        <v>8852</v>
      </c>
      <c r="T1305" s="134" t="s">
        <v>47</v>
      </c>
      <c r="U1305" s="119">
        <v>11</v>
      </c>
      <c r="V1305" s="134">
        <v>11300</v>
      </c>
      <c r="W1305" s="135" t="s">
        <v>6023</v>
      </c>
      <c r="X1305" s="136" t="str">
        <f t="shared" si="67"/>
        <v>11300ITAKZ</v>
      </c>
      <c r="Y1305" s="137" t="s">
        <v>6024</v>
      </c>
      <c r="Z1305" s="119" t="s">
        <v>180</v>
      </c>
      <c r="AA1305" s="119" t="s">
        <v>1198</v>
      </c>
      <c r="AB1305" s="131" t="s">
        <v>6027</v>
      </c>
      <c r="AC1305" s="119" t="s">
        <v>52</v>
      </c>
      <c r="AD1305" s="119" t="s">
        <v>42</v>
      </c>
      <c r="AE1305" s="119" t="s">
        <v>6028</v>
      </c>
      <c r="AF1305" s="119" t="s">
        <v>311</v>
      </c>
      <c r="AG1305" s="119" t="s">
        <v>312</v>
      </c>
      <c r="AH1305" s="142"/>
      <c r="AI1305" s="138"/>
      <c r="AJ1305" s="133" t="s">
        <v>124</v>
      </c>
      <c r="AK1305" s="133" t="s">
        <v>123</v>
      </c>
      <c r="AL1305" s="133"/>
      <c r="AM1305" s="133"/>
      <c r="AN1305" s="133" t="s">
        <v>42</v>
      </c>
      <c r="AO1305" s="133" t="s">
        <v>42</v>
      </c>
      <c r="AP1305" s="133" t="s">
        <v>56</v>
      </c>
      <c r="AQ1305" s="133" t="s">
        <v>56</v>
      </c>
      <c r="AR1305" s="137"/>
      <c r="AS1305" s="137"/>
      <c r="AT1305" s="137"/>
      <c r="AU1305" s="133" t="s">
        <v>8190</v>
      </c>
      <c r="AV1305" s="133" t="s">
        <v>8287</v>
      </c>
      <c r="AW1305" s="133" t="s">
        <v>8287</v>
      </c>
      <c r="AX1305" s="138"/>
      <c r="AY1305" s="138"/>
      <c r="AZ1305" s="138"/>
      <c r="BA1305" s="138"/>
      <c r="BB1305" s="138"/>
      <c r="BC1305" s="300">
        <v>1440084644</v>
      </c>
      <c r="BD1305" s="300" t="s">
        <v>10125</v>
      </c>
      <c r="BE1305" s="138"/>
    </row>
    <row r="1306" spans="1:57" s="140" customFormat="1" ht="12" customHeight="1">
      <c r="A1306" s="119">
        <v>2015</v>
      </c>
      <c r="B1306" s="119" t="s">
        <v>5975</v>
      </c>
      <c r="C1306" s="119" t="s">
        <v>5989</v>
      </c>
      <c r="D1306" s="131"/>
      <c r="E1306" s="131" t="str">
        <f t="shared" si="65"/>
        <v>SIM</v>
      </c>
      <c r="F1306" s="131" t="str">
        <f t="shared" si="66"/>
        <v>SIM</v>
      </c>
      <c r="G1306" s="132">
        <v>42313</v>
      </c>
      <c r="H1306" s="119" t="s">
        <v>87</v>
      </c>
      <c r="I1306" s="119" t="s">
        <v>357</v>
      </c>
      <c r="J1306" s="119">
        <v>384</v>
      </c>
      <c r="K1306" s="119">
        <v>448</v>
      </c>
      <c r="L1306" s="119">
        <v>0</v>
      </c>
      <c r="M1306" s="119">
        <v>0</v>
      </c>
      <c r="N1306" s="119">
        <v>0</v>
      </c>
      <c r="O1306" s="119" t="s">
        <v>46</v>
      </c>
      <c r="P1306" s="119" t="s">
        <v>43</v>
      </c>
      <c r="Q1306" s="133" t="s">
        <v>43</v>
      </c>
      <c r="R1306" s="134" t="s">
        <v>18</v>
      </c>
      <c r="S1306" s="134" t="s">
        <v>8852</v>
      </c>
      <c r="T1306" s="119" t="s">
        <v>47</v>
      </c>
      <c r="U1306" s="119">
        <v>11</v>
      </c>
      <c r="V1306" s="134">
        <v>11528</v>
      </c>
      <c r="W1306" s="135" t="s">
        <v>6023</v>
      </c>
      <c r="X1306" s="136" t="str">
        <f t="shared" si="67"/>
        <v>11528RPAKZ</v>
      </c>
      <c r="Y1306" s="137" t="s">
        <v>6161</v>
      </c>
      <c r="Z1306" s="119" t="s">
        <v>1649</v>
      </c>
      <c r="AA1306" s="119" t="s">
        <v>1112</v>
      </c>
      <c r="AB1306" s="131" t="s">
        <v>6162</v>
      </c>
      <c r="AC1306" s="119" t="s">
        <v>52</v>
      </c>
      <c r="AD1306" s="119" t="s">
        <v>42</v>
      </c>
      <c r="AE1306" s="119" t="s">
        <v>6125</v>
      </c>
      <c r="AF1306" s="119" t="s">
        <v>341</v>
      </c>
      <c r="AG1306" s="119" t="s">
        <v>340</v>
      </c>
      <c r="AH1306" s="142"/>
      <c r="AI1306" s="138"/>
      <c r="AJ1306" s="133" t="s">
        <v>124</v>
      </c>
      <c r="AK1306" s="133" t="s">
        <v>123</v>
      </c>
      <c r="AL1306" s="133"/>
      <c r="AM1306" s="133"/>
      <c r="AN1306" s="133" t="s">
        <v>42</v>
      </c>
      <c r="AO1306" s="133" t="s">
        <v>42</v>
      </c>
      <c r="AP1306" s="133" t="s">
        <v>56</v>
      </c>
      <c r="AQ1306" s="133" t="s">
        <v>56</v>
      </c>
      <c r="AR1306" s="137"/>
      <c r="AS1306" s="137"/>
      <c r="AT1306" s="137"/>
      <c r="AU1306" s="133" t="s">
        <v>8190</v>
      </c>
      <c r="AV1306" s="133" t="s">
        <v>8287</v>
      </c>
      <c r="AW1306" s="133" t="s">
        <v>8287</v>
      </c>
      <c r="AX1306" s="138"/>
      <c r="AY1306" s="138"/>
      <c r="AZ1306" s="138"/>
      <c r="BA1306" s="138"/>
      <c r="BB1306" s="138"/>
      <c r="BC1306" s="300">
        <v>1892063257</v>
      </c>
      <c r="BD1306" s="300" t="s">
        <v>10126</v>
      </c>
      <c r="BE1306" s="138"/>
    </row>
    <row r="1307" spans="1:57" s="140" customFormat="1" ht="12" customHeight="1">
      <c r="A1307" s="119">
        <v>2015</v>
      </c>
      <c r="B1307" s="119" t="s">
        <v>5975</v>
      </c>
      <c r="C1307" s="119" t="s">
        <v>5989</v>
      </c>
      <c r="D1307" s="131"/>
      <c r="E1307" s="131" t="str">
        <f t="shared" si="65"/>
        <v>SIM</v>
      </c>
      <c r="F1307" s="131" t="str">
        <f t="shared" si="66"/>
        <v>SIM</v>
      </c>
      <c r="G1307" s="132">
        <v>42398</v>
      </c>
      <c r="H1307" s="119" t="s">
        <v>8374</v>
      </c>
      <c r="I1307" s="119" t="s">
        <v>357</v>
      </c>
      <c r="J1307" s="119">
        <v>240</v>
      </c>
      <c r="K1307" s="119">
        <v>288</v>
      </c>
      <c r="L1307" s="119">
        <v>0</v>
      </c>
      <c r="M1307" s="119">
        <v>0</v>
      </c>
      <c r="N1307" s="119">
        <v>0</v>
      </c>
      <c r="O1307" s="119" t="s">
        <v>46</v>
      </c>
      <c r="P1307" s="119" t="s">
        <v>43</v>
      </c>
      <c r="Q1307" s="133" t="s">
        <v>43</v>
      </c>
      <c r="R1307" s="134" t="s">
        <v>18</v>
      </c>
      <c r="S1307" s="134" t="s">
        <v>8852</v>
      </c>
      <c r="T1307" s="134" t="s">
        <v>47</v>
      </c>
      <c r="U1307" s="119">
        <v>11</v>
      </c>
      <c r="V1307" s="134">
        <v>11300</v>
      </c>
      <c r="W1307" s="135" t="s">
        <v>6029</v>
      </c>
      <c r="X1307" s="136" t="str">
        <f t="shared" si="67"/>
        <v>11300ITANA</v>
      </c>
      <c r="Y1307" s="137" t="s">
        <v>6030</v>
      </c>
      <c r="Z1307" s="119" t="s">
        <v>180</v>
      </c>
      <c r="AA1307" s="119" t="s">
        <v>1198</v>
      </c>
      <c r="AB1307" s="131" t="s">
        <v>6031</v>
      </c>
      <c r="AC1307" s="119" t="s">
        <v>52</v>
      </c>
      <c r="AD1307" s="119" t="s">
        <v>42</v>
      </c>
      <c r="AE1307" s="119" t="s">
        <v>6032</v>
      </c>
      <c r="AF1307" s="119" t="s">
        <v>311</v>
      </c>
      <c r="AG1307" s="119" t="s">
        <v>312</v>
      </c>
      <c r="AH1307" s="142"/>
      <c r="AI1307" s="138"/>
      <c r="AJ1307" s="133" t="s">
        <v>124</v>
      </c>
      <c r="AK1307" s="133" t="s">
        <v>123</v>
      </c>
      <c r="AL1307" s="133"/>
      <c r="AM1307" s="133"/>
      <c r="AN1307" s="133" t="s">
        <v>42</v>
      </c>
      <c r="AO1307" s="133" t="s">
        <v>42</v>
      </c>
      <c r="AP1307" s="133" t="s">
        <v>56</v>
      </c>
      <c r="AQ1307" s="133" t="s">
        <v>56</v>
      </c>
      <c r="AR1307" s="137"/>
      <c r="AS1307" s="137"/>
      <c r="AT1307" s="137"/>
      <c r="AU1307" s="133" t="s">
        <v>8190</v>
      </c>
      <c r="AV1307" s="133" t="s">
        <v>8287</v>
      </c>
      <c r="AW1307" s="133" t="s">
        <v>8287</v>
      </c>
      <c r="AX1307" s="138"/>
      <c r="AY1307" s="138"/>
      <c r="AZ1307" s="138"/>
      <c r="BA1307" s="138"/>
      <c r="BB1307" s="138"/>
      <c r="BC1307" s="300">
        <v>1440084644</v>
      </c>
      <c r="BD1307" s="300" t="s">
        <v>10127</v>
      </c>
      <c r="BE1307" s="138"/>
    </row>
    <row r="1308" spans="1:57" s="140" customFormat="1" ht="12" customHeight="1">
      <c r="A1308" s="119">
        <v>2015</v>
      </c>
      <c r="B1308" s="119" t="s">
        <v>5975</v>
      </c>
      <c r="C1308" s="119" t="s">
        <v>5989</v>
      </c>
      <c r="D1308" s="131"/>
      <c r="E1308" s="131" t="str">
        <f t="shared" si="65"/>
        <v>SIM</v>
      </c>
      <c r="F1308" s="131" t="str">
        <f t="shared" si="66"/>
        <v>SIM</v>
      </c>
      <c r="G1308" s="132">
        <v>42398</v>
      </c>
      <c r="H1308" s="119" t="s">
        <v>8374</v>
      </c>
      <c r="I1308" s="119" t="s">
        <v>357</v>
      </c>
      <c r="J1308" s="119">
        <v>240</v>
      </c>
      <c r="K1308" s="119">
        <v>288</v>
      </c>
      <c r="L1308" s="119">
        <v>0</v>
      </c>
      <c r="M1308" s="119">
        <v>0</v>
      </c>
      <c r="N1308" s="119">
        <v>0</v>
      </c>
      <c r="O1308" s="119" t="s">
        <v>46</v>
      </c>
      <c r="P1308" s="119" t="s">
        <v>43</v>
      </c>
      <c r="Q1308" s="133" t="s">
        <v>43</v>
      </c>
      <c r="R1308" s="134" t="s">
        <v>18</v>
      </c>
      <c r="S1308" s="134" t="s">
        <v>8852</v>
      </c>
      <c r="T1308" s="134" t="s">
        <v>47</v>
      </c>
      <c r="U1308" s="119">
        <v>11</v>
      </c>
      <c r="V1308" s="134">
        <v>11300</v>
      </c>
      <c r="W1308" s="135" t="s">
        <v>6029</v>
      </c>
      <c r="X1308" s="136" t="str">
        <f t="shared" si="67"/>
        <v>11300ITANA</v>
      </c>
      <c r="Y1308" s="137" t="s">
        <v>6030</v>
      </c>
      <c r="Z1308" s="119" t="s">
        <v>180</v>
      </c>
      <c r="AA1308" s="119" t="s">
        <v>1198</v>
      </c>
      <c r="AB1308" s="131" t="s">
        <v>6033</v>
      </c>
      <c r="AC1308" s="119" t="s">
        <v>52</v>
      </c>
      <c r="AD1308" s="119" t="s">
        <v>42</v>
      </c>
      <c r="AE1308" s="119" t="s">
        <v>6034</v>
      </c>
      <c r="AF1308" s="119" t="s">
        <v>311</v>
      </c>
      <c r="AG1308" s="119" t="s">
        <v>312</v>
      </c>
      <c r="AH1308" s="142"/>
      <c r="AI1308" s="138"/>
      <c r="AJ1308" s="133" t="s">
        <v>124</v>
      </c>
      <c r="AK1308" s="133" t="s">
        <v>123</v>
      </c>
      <c r="AL1308" s="133"/>
      <c r="AM1308" s="133"/>
      <c r="AN1308" s="133" t="s">
        <v>42</v>
      </c>
      <c r="AO1308" s="133" t="s">
        <v>42</v>
      </c>
      <c r="AP1308" s="133" t="s">
        <v>56</v>
      </c>
      <c r="AQ1308" s="133" t="s">
        <v>56</v>
      </c>
      <c r="AR1308" s="137"/>
      <c r="AS1308" s="137"/>
      <c r="AT1308" s="137"/>
      <c r="AU1308" s="133" t="s">
        <v>8190</v>
      </c>
      <c r="AV1308" s="133" t="s">
        <v>8287</v>
      </c>
      <c r="AW1308" s="133" t="s">
        <v>8287</v>
      </c>
      <c r="AX1308" s="138"/>
      <c r="AY1308" s="138"/>
      <c r="AZ1308" s="138"/>
      <c r="BA1308" s="138"/>
      <c r="BB1308" s="138"/>
      <c r="BC1308" s="300">
        <v>1440084644</v>
      </c>
      <c r="BD1308" s="300" t="s">
        <v>10127</v>
      </c>
      <c r="BE1308" s="138"/>
    </row>
    <row r="1309" spans="1:57" s="140" customFormat="1" ht="12" customHeight="1">
      <c r="A1309" s="119">
        <v>2015</v>
      </c>
      <c r="B1309" s="119" t="s">
        <v>5975</v>
      </c>
      <c r="C1309" s="119" t="s">
        <v>5989</v>
      </c>
      <c r="D1309" s="131"/>
      <c r="E1309" s="131" t="str">
        <f t="shared" si="65"/>
        <v>SIM</v>
      </c>
      <c r="F1309" s="131" t="str">
        <f t="shared" si="66"/>
        <v>SIM</v>
      </c>
      <c r="G1309" s="132">
        <v>42418</v>
      </c>
      <c r="H1309" s="119" t="s">
        <v>8374</v>
      </c>
      <c r="I1309" s="119" t="s">
        <v>357</v>
      </c>
      <c r="J1309" s="119">
        <v>336</v>
      </c>
      <c r="K1309" s="119">
        <v>432</v>
      </c>
      <c r="L1309" s="119">
        <v>0</v>
      </c>
      <c r="M1309" s="119">
        <v>0</v>
      </c>
      <c r="N1309" s="119">
        <v>0</v>
      </c>
      <c r="O1309" s="119" t="s">
        <v>46</v>
      </c>
      <c r="P1309" s="119" t="s">
        <v>43</v>
      </c>
      <c r="Q1309" s="133" t="s">
        <v>43</v>
      </c>
      <c r="R1309" s="134" t="s">
        <v>18</v>
      </c>
      <c r="S1309" s="134" t="s">
        <v>8852</v>
      </c>
      <c r="T1309" s="134" t="s">
        <v>47</v>
      </c>
      <c r="U1309" s="119">
        <v>11</v>
      </c>
      <c r="V1309" s="134">
        <v>11300</v>
      </c>
      <c r="W1309" s="135" t="s">
        <v>6035</v>
      </c>
      <c r="X1309" s="136" t="str">
        <f t="shared" si="67"/>
        <v>11300ITANB</v>
      </c>
      <c r="Y1309" s="137" t="s">
        <v>6036</v>
      </c>
      <c r="Z1309" s="119" t="s">
        <v>180</v>
      </c>
      <c r="AA1309" s="119" t="s">
        <v>1198</v>
      </c>
      <c r="AB1309" s="131" t="s">
        <v>6037</v>
      </c>
      <c r="AC1309" s="119" t="s">
        <v>52</v>
      </c>
      <c r="AD1309" s="119" t="s">
        <v>42</v>
      </c>
      <c r="AE1309" s="119" t="s">
        <v>6038</v>
      </c>
      <c r="AF1309" s="119" t="s">
        <v>311</v>
      </c>
      <c r="AG1309" s="119" t="s">
        <v>312</v>
      </c>
      <c r="AH1309" s="142"/>
      <c r="AI1309" s="138"/>
      <c r="AJ1309" s="133" t="s">
        <v>124</v>
      </c>
      <c r="AK1309" s="133" t="s">
        <v>123</v>
      </c>
      <c r="AL1309" s="133"/>
      <c r="AM1309" s="133"/>
      <c r="AN1309" s="133" t="s">
        <v>42</v>
      </c>
      <c r="AO1309" s="133" t="s">
        <v>42</v>
      </c>
      <c r="AP1309" s="133" t="s">
        <v>56</v>
      </c>
      <c r="AQ1309" s="133" t="s">
        <v>56</v>
      </c>
      <c r="AR1309" s="137"/>
      <c r="AS1309" s="137"/>
      <c r="AT1309" s="137"/>
      <c r="AU1309" s="133" t="s">
        <v>8190</v>
      </c>
      <c r="AV1309" s="133" t="s">
        <v>8287</v>
      </c>
      <c r="AW1309" s="133" t="s">
        <v>8287</v>
      </c>
      <c r="AX1309" s="138"/>
      <c r="AY1309" s="138"/>
      <c r="AZ1309" s="138"/>
      <c r="BA1309" s="138"/>
      <c r="BB1309" s="138"/>
      <c r="BC1309" s="300">
        <v>1440084644</v>
      </c>
      <c r="BD1309" s="300" t="s">
        <v>10128</v>
      </c>
      <c r="BE1309" s="138"/>
    </row>
    <row r="1310" spans="1:57" s="140" customFormat="1" ht="12" customHeight="1">
      <c r="A1310" s="119">
        <v>2015</v>
      </c>
      <c r="B1310" s="119" t="s">
        <v>5975</v>
      </c>
      <c r="C1310" s="119" t="s">
        <v>5989</v>
      </c>
      <c r="D1310" s="131"/>
      <c r="E1310" s="131" t="str">
        <f t="shared" si="65"/>
        <v>SIM</v>
      </c>
      <c r="F1310" s="131" t="str">
        <f t="shared" si="66"/>
        <v>SIM</v>
      </c>
      <c r="G1310" s="132">
        <v>42418</v>
      </c>
      <c r="H1310" s="119" t="s">
        <v>8374</v>
      </c>
      <c r="I1310" s="119" t="s">
        <v>357</v>
      </c>
      <c r="J1310" s="119">
        <v>240</v>
      </c>
      <c r="K1310" s="119">
        <v>288</v>
      </c>
      <c r="L1310" s="119">
        <v>0</v>
      </c>
      <c r="M1310" s="119">
        <v>0</v>
      </c>
      <c r="N1310" s="119">
        <v>0</v>
      </c>
      <c r="O1310" s="119" t="s">
        <v>46</v>
      </c>
      <c r="P1310" s="119" t="s">
        <v>43</v>
      </c>
      <c r="Q1310" s="133" t="s">
        <v>43</v>
      </c>
      <c r="R1310" s="134" t="s">
        <v>18</v>
      </c>
      <c r="S1310" s="134" t="s">
        <v>8852</v>
      </c>
      <c r="T1310" s="134" t="s">
        <v>47</v>
      </c>
      <c r="U1310" s="119">
        <v>11</v>
      </c>
      <c r="V1310" s="134">
        <v>11300</v>
      </c>
      <c r="W1310" s="135" t="s">
        <v>6035</v>
      </c>
      <c r="X1310" s="136" t="str">
        <f t="shared" si="67"/>
        <v>11300ITANB</v>
      </c>
      <c r="Y1310" s="137" t="s">
        <v>6036</v>
      </c>
      <c r="Z1310" s="119" t="s">
        <v>180</v>
      </c>
      <c r="AA1310" s="119" t="s">
        <v>1198</v>
      </c>
      <c r="AB1310" s="131" t="s">
        <v>6039</v>
      </c>
      <c r="AC1310" s="119" t="s">
        <v>52</v>
      </c>
      <c r="AD1310" s="119" t="s">
        <v>42</v>
      </c>
      <c r="AE1310" s="119" t="s">
        <v>6040</v>
      </c>
      <c r="AF1310" s="119" t="s">
        <v>311</v>
      </c>
      <c r="AG1310" s="119" t="s">
        <v>312</v>
      </c>
      <c r="AH1310" s="142"/>
      <c r="AI1310" s="138"/>
      <c r="AJ1310" s="133" t="s">
        <v>124</v>
      </c>
      <c r="AK1310" s="133" t="s">
        <v>123</v>
      </c>
      <c r="AL1310" s="133"/>
      <c r="AM1310" s="133"/>
      <c r="AN1310" s="133" t="s">
        <v>42</v>
      </c>
      <c r="AO1310" s="133" t="s">
        <v>42</v>
      </c>
      <c r="AP1310" s="133" t="s">
        <v>56</v>
      </c>
      <c r="AQ1310" s="133" t="s">
        <v>56</v>
      </c>
      <c r="AR1310" s="137"/>
      <c r="AS1310" s="137"/>
      <c r="AT1310" s="137"/>
      <c r="AU1310" s="133" t="s">
        <v>8190</v>
      </c>
      <c r="AV1310" s="133" t="s">
        <v>8287</v>
      </c>
      <c r="AW1310" s="133" t="s">
        <v>8287</v>
      </c>
      <c r="AX1310" s="138"/>
      <c r="AY1310" s="138"/>
      <c r="AZ1310" s="138"/>
      <c r="BA1310" s="138"/>
      <c r="BB1310" s="138"/>
      <c r="BC1310" s="300">
        <v>1440084644</v>
      </c>
      <c r="BD1310" s="300" t="s">
        <v>10128</v>
      </c>
      <c r="BE1310" s="138"/>
    </row>
    <row r="1311" spans="1:57" s="140" customFormat="1" ht="12" customHeight="1">
      <c r="A1311" s="119">
        <v>2015</v>
      </c>
      <c r="B1311" s="119" t="s">
        <v>5975</v>
      </c>
      <c r="C1311" s="119" t="s">
        <v>5989</v>
      </c>
      <c r="D1311" s="131"/>
      <c r="E1311" s="131" t="str">
        <f t="shared" si="65"/>
        <v>SIM</v>
      </c>
      <c r="F1311" s="131" t="str">
        <f t="shared" si="66"/>
        <v>SIM</v>
      </c>
      <c r="G1311" s="132">
        <v>42439</v>
      </c>
      <c r="H1311" s="119" t="s">
        <v>8374</v>
      </c>
      <c r="I1311" s="119" t="s">
        <v>357</v>
      </c>
      <c r="J1311" s="119">
        <v>336</v>
      </c>
      <c r="K1311" s="119">
        <v>432</v>
      </c>
      <c r="L1311" s="119">
        <v>0</v>
      </c>
      <c r="M1311" s="119">
        <v>0</v>
      </c>
      <c r="N1311" s="119">
        <v>0</v>
      </c>
      <c r="O1311" s="119" t="s">
        <v>46</v>
      </c>
      <c r="P1311" s="119" t="s">
        <v>43</v>
      </c>
      <c r="Q1311" s="133" t="s">
        <v>43</v>
      </c>
      <c r="R1311" s="134" t="s">
        <v>18</v>
      </c>
      <c r="S1311" s="134" t="s">
        <v>8852</v>
      </c>
      <c r="T1311" s="134" t="s">
        <v>47</v>
      </c>
      <c r="U1311" s="119">
        <v>11</v>
      </c>
      <c r="V1311" s="134">
        <v>11300</v>
      </c>
      <c r="W1311" s="135" t="s">
        <v>6041</v>
      </c>
      <c r="X1311" s="136" t="str">
        <f t="shared" si="67"/>
        <v>11300ITAND</v>
      </c>
      <c r="Y1311" s="137" t="s">
        <v>6042</v>
      </c>
      <c r="Z1311" s="119" t="s">
        <v>180</v>
      </c>
      <c r="AA1311" s="119" t="s">
        <v>1198</v>
      </c>
      <c r="AB1311" s="131" t="s">
        <v>6043</v>
      </c>
      <c r="AC1311" s="119" t="s">
        <v>52</v>
      </c>
      <c r="AD1311" s="119" t="s">
        <v>42</v>
      </c>
      <c r="AE1311" s="119" t="s">
        <v>3703</v>
      </c>
      <c r="AF1311" s="119" t="s">
        <v>311</v>
      </c>
      <c r="AG1311" s="119" t="s">
        <v>312</v>
      </c>
      <c r="AH1311" s="142"/>
      <c r="AI1311" s="138"/>
      <c r="AJ1311" s="133" t="s">
        <v>124</v>
      </c>
      <c r="AK1311" s="133" t="s">
        <v>123</v>
      </c>
      <c r="AL1311" s="133"/>
      <c r="AM1311" s="133"/>
      <c r="AN1311" s="133" t="s">
        <v>42</v>
      </c>
      <c r="AO1311" s="133" t="s">
        <v>42</v>
      </c>
      <c r="AP1311" s="133" t="s">
        <v>56</v>
      </c>
      <c r="AQ1311" s="133" t="s">
        <v>56</v>
      </c>
      <c r="AR1311" s="137"/>
      <c r="AS1311" s="137"/>
      <c r="AT1311" s="137"/>
      <c r="AU1311" s="133" t="s">
        <v>8190</v>
      </c>
      <c r="AV1311" s="133" t="s">
        <v>8287</v>
      </c>
      <c r="AW1311" s="133" t="s">
        <v>8287</v>
      </c>
      <c r="AX1311" s="138"/>
      <c r="AY1311" s="138"/>
      <c r="AZ1311" s="138"/>
      <c r="BA1311" s="138"/>
      <c r="BB1311" s="138"/>
      <c r="BC1311" s="300">
        <v>1440084644</v>
      </c>
      <c r="BD1311" s="300" t="s">
        <v>10129</v>
      </c>
      <c r="BE1311" s="138"/>
    </row>
    <row r="1312" spans="1:57" s="140" customFormat="1" ht="12" customHeight="1">
      <c r="A1312" s="119">
        <v>2015</v>
      </c>
      <c r="B1312" s="119" t="s">
        <v>5975</v>
      </c>
      <c r="C1312" s="119" t="s">
        <v>5989</v>
      </c>
      <c r="D1312" s="131"/>
      <c r="E1312" s="131" t="str">
        <f t="shared" si="65"/>
        <v>SIM</v>
      </c>
      <c r="F1312" s="131" t="str">
        <f t="shared" si="66"/>
        <v>SIM</v>
      </c>
      <c r="G1312" s="132">
        <v>42439</v>
      </c>
      <c r="H1312" s="119" t="s">
        <v>8374</v>
      </c>
      <c r="I1312" s="119" t="s">
        <v>357</v>
      </c>
      <c r="J1312" s="119">
        <v>240</v>
      </c>
      <c r="K1312" s="119">
        <v>288</v>
      </c>
      <c r="L1312" s="119">
        <v>0</v>
      </c>
      <c r="M1312" s="119">
        <v>0</v>
      </c>
      <c r="N1312" s="119">
        <v>0</v>
      </c>
      <c r="O1312" s="119" t="s">
        <v>46</v>
      </c>
      <c r="P1312" s="119" t="s">
        <v>43</v>
      </c>
      <c r="Q1312" s="133" t="s">
        <v>43</v>
      </c>
      <c r="R1312" s="134" t="s">
        <v>18</v>
      </c>
      <c r="S1312" s="134" t="s">
        <v>8852</v>
      </c>
      <c r="T1312" s="134" t="s">
        <v>47</v>
      </c>
      <c r="U1312" s="119">
        <v>11</v>
      </c>
      <c r="V1312" s="134">
        <v>11300</v>
      </c>
      <c r="W1312" s="135" t="s">
        <v>6041</v>
      </c>
      <c r="X1312" s="136" t="str">
        <f t="shared" si="67"/>
        <v>11300ITAND</v>
      </c>
      <c r="Y1312" s="137" t="s">
        <v>6042</v>
      </c>
      <c r="Z1312" s="119" t="s">
        <v>180</v>
      </c>
      <c r="AA1312" s="119" t="s">
        <v>1198</v>
      </c>
      <c r="AB1312" s="131" t="s">
        <v>6044</v>
      </c>
      <c r="AC1312" s="119" t="s">
        <v>52</v>
      </c>
      <c r="AD1312" s="119" t="s">
        <v>42</v>
      </c>
      <c r="AE1312" s="119" t="s">
        <v>6045</v>
      </c>
      <c r="AF1312" s="119" t="s">
        <v>311</v>
      </c>
      <c r="AG1312" s="119" t="s">
        <v>312</v>
      </c>
      <c r="AH1312" s="142"/>
      <c r="AI1312" s="138"/>
      <c r="AJ1312" s="133" t="s">
        <v>124</v>
      </c>
      <c r="AK1312" s="133" t="s">
        <v>123</v>
      </c>
      <c r="AL1312" s="133"/>
      <c r="AM1312" s="133"/>
      <c r="AN1312" s="133" t="s">
        <v>42</v>
      </c>
      <c r="AO1312" s="133" t="s">
        <v>42</v>
      </c>
      <c r="AP1312" s="133" t="s">
        <v>56</v>
      </c>
      <c r="AQ1312" s="133" t="s">
        <v>56</v>
      </c>
      <c r="AR1312" s="137"/>
      <c r="AS1312" s="137"/>
      <c r="AT1312" s="137"/>
      <c r="AU1312" s="133" t="s">
        <v>8190</v>
      </c>
      <c r="AV1312" s="133" t="s">
        <v>8287</v>
      </c>
      <c r="AW1312" s="133" t="s">
        <v>8287</v>
      </c>
      <c r="AX1312" s="138"/>
      <c r="AY1312" s="138"/>
      <c r="AZ1312" s="138"/>
      <c r="BA1312" s="138"/>
      <c r="BB1312" s="138"/>
      <c r="BC1312" s="300">
        <v>1440084644</v>
      </c>
      <c r="BD1312" s="300" t="s">
        <v>10129</v>
      </c>
      <c r="BE1312" s="138"/>
    </row>
    <row r="1313" spans="1:57" s="140" customFormat="1" ht="12" customHeight="1">
      <c r="A1313" s="119">
        <v>2015</v>
      </c>
      <c r="B1313" s="119" t="s">
        <v>5975</v>
      </c>
      <c r="C1313" s="119" t="s">
        <v>5989</v>
      </c>
      <c r="D1313" s="131"/>
      <c r="E1313" s="131" t="str">
        <f t="shared" si="65"/>
        <v>SIM</v>
      </c>
      <c r="F1313" s="131" t="str">
        <f t="shared" si="66"/>
        <v>SIM</v>
      </c>
      <c r="G1313" s="132">
        <v>42391</v>
      </c>
      <c r="H1313" s="119" t="s">
        <v>87</v>
      </c>
      <c r="I1313" s="119" t="s">
        <v>357</v>
      </c>
      <c r="J1313" s="119">
        <v>320</v>
      </c>
      <c r="K1313" s="119">
        <v>384</v>
      </c>
      <c r="L1313" s="119">
        <v>0</v>
      </c>
      <c r="M1313" s="119">
        <v>0</v>
      </c>
      <c r="N1313" s="119">
        <v>0</v>
      </c>
      <c r="O1313" s="119" t="s">
        <v>46</v>
      </c>
      <c r="P1313" s="119" t="s">
        <v>43</v>
      </c>
      <c r="Q1313" s="133" t="s">
        <v>43</v>
      </c>
      <c r="R1313" s="134" t="s">
        <v>18</v>
      </c>
      <c r="S1313" s="134" t="s">
        <v>8852</v>
      </c>
      <c r="T1313" s="134" t="s">
        <v>47</v>
      </c>
      <c r="U1313" s="119">
        <v>11</v>
      </c>
      <c r="V1313" s="134" t="s">
        <v>4090</v>
      </c>
      <c r="W1313" s="135" t="s">
        <v>5990</v>
      </c>
      <c r="X1313" s="136" t="str">
        <f t="shared" si="67"/>
        <v>11185BEBMD</v>
      </c>
      <c r="Y1313" s="137" t="s">
        <v>5991</v>
      </c>
      <c r="Z1313" s="119" t="s">
        <v>1048</v>
      </c>
      <c r="AA1313" s="119" t="s">
        <v>1049</v>
      </c>
      <c r="AB1313" s="131" t="s">
        <v>5992</v>
      </c>
      <c r="AC1313" s="119" t="s">
        <v>87</v>
      </c>
      <c r="AD1313" s="119" t="s">
        <v>42</v>
      </c>
      <c r="AE1313" s="119" t="s">
        <v>2269</v>
      </c>
      <c r="AF1313" s="119" t="s">
        <v>120</v>
      </c>
      <c r="AG1313" s="119" t="s">
        <v>121</v>
      </c>
      <c r="AH1313" s="142"/>
      <c r="AI1313" s="138"/>
      <c r="AJ1313" s="133" t="s">
        <v>123</v>
      </c>
      <c r="AK1313" s="133" t="s">
        <v>124</v>
      </c>
      <c r="AL1313" s="133"/>
      <c r="AM1313" s="133"/>
      <c r="AN1313" s="133" t="s">
        <v>42</v>
      </c>
      <c r="AO1313" s="133" t="s">
        <v>42</v>
      </c>
      <c r="AP1313" s="133" t="s">
        <v>56</v>
      </c>
      <c r="AQ1313" s="133" t="s">
        <v>56</v>
      </c>
      <c r="AR1313" s="137"/>
      <c r="AS1313" s="137"/>
      <c r="AT1313" s="137"/>
      <c r="AU1313" s="133" t="s">
        <v>8190</v>
      </c>
      <c r="AV1313" s="133" t="s">
        <v>5993</v>
      </c>
      <c r="AW1313" s="133" t="s">
        <v>5994</v>
      </c>
      <c r="AX1313" s="138"/>
      <c r="AY1313" s="138"/>
      <c r="AZ1313" s="138"/>
      <c r="BA1313" s="138"/>
      <c r="BB1313" s="138"/>
      <c r="BC1313" s="300">
        <v>1892063257</v>
      </c>
      <c r="BD1313" s="300" t="s">
        <v>10130</v>
      </c>
      <c r="BE1313" s="138"/>
    </row>
    <row r="1314" spans="1:57" s="140" customFormat="1" ht="12" customHeight="1">
      <c r="A1314" s="119">
        <v>2015</v>
      </c>
      <c r="B1314" s="119" t="s">
        <v>5975</v>
      </c>
      <c r="C1314" s="119" t="s">
        <v>5989</v>
      </c>
      <c r="D1314" s="131"/>
      <c r="E1314" s="131" t="str">
        <f t="shared" si="65"/>
        <v>SIM</v>
      </c>
      <c r="F1314" s="131" t="str">
        <f t="shared" si="66"/>
        <v>SIM</v>
      </c>
      <c r="G1314" s="132">
        <v>42391</v>
      </c>
      <c r="H1314" s="119" t="s">
        <v>87</v>
      </c>
      <c r="I1314" s="119" t="s">
        <v>357</v>
      </c>
      <c r="J1314" s="119">
        <v>320</v>
      </c>
      <c r="K1314" s="119">
        <v>384</v>
      </c>
      <c r="L1314" s="119">
        <v>0</v>
      </c>
      <c r="M1314" s="119">
        <v>0</v>
      </c>
      <c r="N1314" s="119">
        <v>0</v>
      </c>
      <c r="O1314" s="119" t="s">
        <v>46</v>
      </c>
      <c r="P1314" s="119" t="s">
        <v>43</v>
      </c>
      <c r="Q1314" s="133" t="s">
        <v>43</v>
      </c>
      <c r="R1314" s="134" t="s">
        <v>18</v>
      </c>
      <c r="S1314" s="134" t="s">
        <v>8852</v>
      </c>
      <c r="T1314" s="134" t="s">
        <v>47</v>
      </c>
      <c r="U1314" s="119">
        <v>11</v>
      </c>
      <c r="V1314" s="134" t="s">
        <v>4090</v>
      </c>
      <c r="W1314" s="135" t="s">
        <v>5990</v>
      </c>
      <c r="X1314" s="136" t="str">
        <f t="shared" si="67"/>
        <v>11185BEBMD</v>
      </c>
      <c r="Y1314" s="137" t="s">
        <v>5991</v>
      </c>
      <c r="Z1314" s="119" t="s">
        <v>1048</v>
      </c>
      <c r="AA1314" s="119" t="s">
        <v>1049</v>
      </c>
      <c r="AB1314" s="131" t="s">
        <v>5995</v>
      </c>
      <c r="AC1314" s="119" t="s">
        <v>87</v>
      </c>
      <c r="AD1314" s="119" t="s">
        <v>42</v>
      </c>
      <c r="AE1314" s="119" t="s">
        <v>2269</v>
      </c>
      <c r="AF1314" s="119" t="s">
        <v>120</v>
      </c>
      <c r="AG1314" s="119" t="s">
        <v>121</v>
      </c>
      <c r="AH1314" s="142"/>
      <c r="AI1314" s="138"/>
      <c r="AJ1314" s="133" t="s">
        <v>123</v>
      </c>
      <c r="AK1314" s="133" t="s">
        <v>124</v>
      </c>
      <c r="AL1314" s="133"/>
      <c r="AM1314" s="133"/>
      <c r="AN1314" s="133" t="s">
        <v>42</v>
      </c>
      <c r="AO1314" s="133" t="s">
        <v>42</v>
      </c>
      <c r="AP1314" s="133" t="s">
        <v>56</v>
      </c>
      <c r="AQ1314" s="133" t="s">
        <v>56</v>
      </c>
      <c r="AR1314" s="137"/>
      <c r="AS1314" s="137"/>
      <c r="AT1314" s="137"/>
      <c r="AU1314" s="133" t="s">
        <v>8190</v>
      </c>
      <c r="AV1314" s="133" t="s">
        <v>5993</v>
      </c>
      <c r="AW1314" s="133" t="s">
        <v>5994</v>
      </c>
      <c r="AX1314" s="138"/>
      <c r="AY1314" s="138"/>
      <c r="AZ1314" s="138"/>
      <c r="BA1314" s="138"/>
      <c r="BB1314" s="138"/>
      <c r="BC1314" s="300">
        <v>1892063257</v>
      </c>
      <c r="BD1314" s="300" t="s">
        <v>10130</v>
      </c>
      <c r="BE1314" s="138"/>
    </row>
    <row r="1315" spans="1:57" s="140" customFormat="1" ht="12" customHeight="1">
      <c r="A1315" s="119">
        <v>2015</v>
      </c>
      <c r="B1315" s="119" t="s">
        <v>5975</v>
      </c>
      <c r="C1315" s="119" t="s">
        <v>5989</v>
      </c>
      <c r="D1315" s="131"/>
      <c r="E1315" s="131" t="str">
        <f t="shared" si="65"/>
        <v>SIM</v>
      </c>
      <c r="F1315" s="131" t="str">
        <f t="shared" si="66"/>
        <v>SIM</v>
      </c>
      <c r="G1315" s="132">
        <v>42349</v>
      </c>
      <c r="H1315" s="119" t="s">
        <v>87</v>
      </c>
      <c r="I1315" s="119" t="s">
        <v>357</v>
      </c>
      <c r="J1315" s="119">
        <v>448</v>
      </c>
      <c r="K1315" s="119">
        <v>576</v>
      </c>
      <c r="L1315" s="119">
        <v>0</v>
      </c>
      <c r="M1315" s="119">
        <v>0</v>
      </c>
      <c r="N1315" s="119">
        <v>0</v>
      </c>
      <c r="O1315" s="119" t="s">
        <v>46</v>
      </c>
      <c r="P1315" s="119" t="s">
        <v>46</v>
      </c>
      <c r="Q1315" s="133" t="s">
        <v>43</v>
      </c>
      <c r="R1315" s="134" t="s">
        <v>18</v>
      </c>
      <c r="S1315" s="134" t="s">
        <v>8852</v>
      </c>
      <c r="T1315" s="134" t="s">
        <v>47</v>
      </c>
      <c r="U1315" s="119">
        <v>11</v>
      </c>
      <c r="V1315" s="134" t="s">
        <v>4090</v>
      </c>
      <c r="W1315" s="135" t="s">
        <v>5996</v>
      </c>
      <c r="X1315" s="136" t="str">
        <f t="shared" si="67"/>
        <v>11185BEBME</v>
      </c>
      <c r="Y1315" s="137" t="s">
        <v>5997</v>
      </c>
      <c r="Z1315" s="119" t="s">
        <v>1048</v>
      </c>
      <c r="AA1315" s="119" t="s">
        <v>1049</v>
      </c>
      <c r="AB1315" s="131" t="s">
        <v>5998</v>
      </c>
      <c r="AC1315" s="119" t="s">
        <v>87</v>
      </c>
      <c r="AD1315" s="119" t="s">
        <v>42</v>
      </c>
      <c r="AE1315" s="119" t="s">
        <v>2269</v>
      </c>
      <c r="AF1315" s="119" t="s">
        <v>120</v>
      </c>
      <c r="AG1315" s="119" t="s">
        <v>121</v>
      </c>
      <c r="AH1315" s="142"/>
      <c r="AI1315" s="138"/>
      <c r="AJ1315" s="133" t="s">
        <v>123</v>
      </c>
      <c r="AK1315" s="133" t="s">
        <v>124</v>
      </c>
      <c r="AL1315" s="133"/>
      <c r="AM1315" s="133"/>
      <c r="AN1315" s="133" t="s">
        <v>42</v>
      </c>
      <c r="AO1315" s="133" t="s">
        <v>42</v>
      </c>
      <c r="AP1315" s="133" t="s">
        <v>56</v>
      </c>
      <c r="AQ1315" s="133" t="s">
        <v>56</v>
      </c>
      <c r="AR1315" s="137"/>
      <c r="AS1315" s="137"/>
      <c r="AT1315" s="137"/>
      <c r="AU1315" s="133" t="s">
        <v>8190</v>
      </c>
      <c r="AV1315" s="133" t="s">
        <v>8287</v>
      </c>
      <c r="AW1315" s="133" t="s">
        <v>8287</v>
      </c>
      <c r="AX1315" s="138"/>
      <c r="AY1315" s="138"/>
      <c r="AZ1315" s="138"/>
      <c r="BA1315" s="138"/>
      <c r="BB1315" s="138"/>
      <c r="BC1315" s="300">
        <v>1892063257</v>
      </c>
      <c r="BD1315" s="300" t="s">
        <v>10131</v>
      </c>
      <c r="BE1315" s="138"/>
    </row>
    <row r="1316" spans="1:57" s="140" customFormat="1" ht="12" customHeight="1">
      <c r="A1316" s="119">
        <v>2015</v>
      </c>
      <c r="B1316" s="119" t="s">
        <v>5975</v>
      </c>
      <c r="C1316" s="119" t="s">
        <v>5989</v>
      </c>
      <c r="D1316" s="131"/>
      <c r="E1316" s="131" t="str">
        <f t="shared" si="65"/>
        <v>SIM</v>
      </c>
      <c r="F1316" s="131" t="str">
        <f t="shared" si="66"/>
        <v>SIM</v>
      </c>
      <c r="G1316" s="132">
        <v>42347</v>
      </c>
      <c r="H1316" s="119" t="s">
        <v>87</v>
      </c>
      <c r="I1316" s="119" t="s">
        <v>357</v>
      </c>
      <c r="J1316" s="119">
        <v>384</v>
      </c>
      <c r="K1316" s="119">
        <v>576</v>
      </c>
      <c r="L1316" s="119">
        <v>0</v>
      </c>
      <c r="M1316" s="119">
        <v>0</v>
      </c>
      <c r="N1316" s="119">
        <v>0</v>
      </c>
      <c r="O1316" s="119" t="s">
        <v>46</v>
      </c>
      <c r="P1316" s="119" t="s">
        <v>46</v>
      </c>
      <c r="Q1316" s="133" t="s">
        <v>43</v>
      </c>
      <c r="R1316" s="134" t="s">
        <v>18</v>
      </c>
      <c r="S1316" s="134" t="s">
        <v>8852</v>
      </c>
      <c r="T1316" s="134" t="s">
        <v>47</v>
      </c>
      <c r="U1316" s="119">
        <v>11</v>
      </c>
      <c r="V1316" s="134" t="s">
        <v>4090</v>
      </c>
      <c r="W1316" s="135" t="s">
        <v>8829</v>
      </c>
      <c r="X1316" s="136" t="str">
        <f t="shared" si="67"/>
        <v>11185BEBMH</v>
      </c>
      <c r="Y1316" s="137" t="s">
        <v>6003</v>
      </c>
      <c r="Z1316" s="119" t="s">
        <v>1048</v>
      </c>
      <c r="AA1316" s="119" t="s">
        <v>1049</v>
      </c>
      <c r="AB1316" s="131" t="s">
        <v>6004</v>
      </c>
      <c r="AC1316" s="119" t="s">
        <v>87</v>
      </c>
      <c r="AD1316" s="119" t="s">
        <v>42</v>
      </c>
      <c r="AE1316" s="119" t="s">
        <v>2269</v>
      </c>
      <c r="AF1316" s="119" t="s">
        <v>120</v>
      </c>
      <c r="AG1316" s="119" t="s">
        <v>121</v>
      </c>
      <c r="AH1316" s="142"/>
      <c r="AI1316" s="138"/>
      <c r="AJ1316" s="133" t="s">
        <v>123</v>
      </c>
      <c r="AK1316" s="133" t="s">
        <v>124</v>
      </c>
      <c r="AL1316" s="133"/>
      <c r="AM1316" s="133"/>
      <c r="AN1316" s="133" t="s">
        <v>42</v>
      </c>
      <c r="AO1316" s="133" t="s">
        <v>42</v>
      </c>
      <c r="AP1316" s="133" t="s">
        <v>56</v>
      </c>
      <c r="AQ1316" s="133" t="s">
        <v>56</v>
      </c>
      <c r="AR1316" s="137"/>
      <c r="AS1316" s="137"/>
      <c r="AT1316" s="137"/>
      <c r="AU1316" s="133" t="s">
        <v>8190</v>
      </c>
      <c r="AV1316" s="133" t="s">
        <v>8287</v>
      </c>
      <c r="AW1316" s="133" t="s">
        <v>8287</v>
      </c>
      <c r="AX1316" s="138"/>
      <c r="AY1316" s="138"/>
      <c r="AZ1316" s="138"/>
      <c r="BA1316" s="138"/>
      <c r="BB1316" s="138"/>
      <c r="BC1316" s="300">
        <v>1892063257</v>
      </c>
      <c r="BD1316" s="300" t="s">
        <v>10132</v>
      </c>
      <c r="BE1316" s="138"/>
    </row>
    <row r="1317" spans="1:57" s="140" customFormat="1" ht="12" customHeight="1">
      <c r="A1317" s="119">
        <v>2015</v>
      </c>
      <c r="B1317" s="119" t="s">
        <v>5975</v>
      </c>
      <c r="C1317" s="119" t="s">
        <v>5989</v>
      </c>
      <c r="D1317" s="131"/>
      <c r="E1317" s="131" t="str">
        <f t="shared" si="65"/>
        <v>SIM</v>
      </c>
      <c r="F1317" s="131" t="str">
        <f t="shared" si="66"/>
        <v>SIM</v>
      </c>
      <c r="G1317" s="132">
        <v>42423</v>
      </c>
      <c r="H1317" s="119" t="s">
        <v>87</v>
      </c>
      <c r="I1317" s="119" t="s">
        <v>357</v>
      </c>
      <c r="J1317" s="119">
        <v>384</v>
      </c>
      <c r="K1317" s="119">
        <v>448</v>
      </c>
      <c r="L1317" s="119">
        <v>0</v>
      </c>
      <c r="M1317" s="119">
        <v>0</v>
      </c>
      <c r="N1317" s="119">
        <v>0</v>
      </c>
      <c r="O1317" s="119" t="s">
        <v>46</v>
      </c>
      <c r="P1317" s="119" t="s">
        <v>43</v>
      </c>
      <c r="Q1317" s="133" t="s">
        <v>43</v>
      </c>
      <c r="R1317" s="134" t="s">
        <v>18</v>
      </c>
      <c r="S1317" s="134" t="s">
        <v>8852</v>
      </c>
      <c r="T1317" s="134" t="s">
        <v>47</v>
      </c>
      <c r="U1317" s="119">
        <v>11</v>
      </c>
      <c r="V1317" s="134" t="s">
        <v>4090</v>
      </c>
      <c r="W1317" s="135" t="s">
        <v>8830</v>
      </c>
      <c r="X1317" s="136" t="str">
        <f t="shared" si="67"/>
        <v>11185BEBML</v>
      </c>
      <c r="Y1317" s="137" t="s">
        <v>5999</v>
      </c>
      <c r="Z1317" s="119" t="s">
        <v>1048</v>
      </c>
      <c r="AA1317" s="119" t="s">
        <v>1049</v>
      </c>
      <c r="AB1317" s="131" t="s">
        <v>6000</v>
      </c>
      <c r="AC1317" s="119" t="s">
        <v>87</v>
      </c>
      <c r="AD1317" s="119" t="s">
        <v>42</v>
      </c>
      <c r="AE1317" s="119" t="s">
        <v>2269</v>
      </c>
      <c r="AF1317" s="119" t="s">
        <v>120</v>
      </c>
      <c r="AG1317" s="119" t="s">
        <v>121</v>
      </c>
      <c r="AH1317" s="142"/>
      <c r="AI1317" s="138"/>
      <c r="AJ1317" s="133" t="s">
        <v>123</v>
      </c>
      <c r="AK1317" s="133" t="s">
        <v>124</v>
      </c>
      <c r="AL1317" s="133"/>
      <c r="AM1317" s="133"/>
      <c r="AN1317" s="133" t="s">
        <v>42</v>
      </c>
      <c r="AO1317" s="133" t="s">
        <v>42</v>
      </c>
      <c r="AP1317" s="133" t="s">
        <v>56</v>
      </c>
      <c r="AQ1317" s="133" t="s">
        <v>56</v>
      </c>
      <c r="AR1317" s="137"/>
      <c r="AS1317" s="137"/>
      <c r="AT1317" s="137"/>
      <c r="AU1317" s="133" t="s">
        <v>8190</v>
      </c>
      <c r="AV1317" s="133" t="s">
        <v>8287</v>
      </c>
      <c r="AW1317" s="133" t="s">
        <v>8287</v>
      </c>
      <c r="AX1317" s="138"/>
      <c r="AY1317" s="138"/>
      <c r="AZ1317" s="138"/>
      <c r="BA1317" s="138"/>
      <c r="BB1317" s="138"/>
      <c r="BC1317" s="300">
        <v>1892063257</v>
      </c>
      <c r="BD1317" s="300" t="s">
        <v>10133</v>
      </c>
      <c r="BE1317" s="138"/>
    </row>
    <row r="1318" spans="1:57" s="140" customFormat="1" ht="12" customHeight="1">
      <c r="A1318" s="119">
        <v>2015</v>
      </c>
      <c r="B1318" s="119" t="s">
        <v>5975</v>
      </c>
      <c r="C1318" s="119" t="s">
        <v>5989</v>
      </c>
      <c r="D1318" s="131"/>
      <c r="E1318" s="131" t="str">
        <f t="shared" si="65"/>
        <v>SIM</v>
      </c>
      <c r="F1318" s="131" t="str">
        <f t="shared" si="66"/>
        <v>SIM</v>
      </c>
      <c r="G1318" s="132">
        <v>42423</v>
      </c>
      <c r="H1318" s="119" t="s">
        <v>87</v>
      </c>
      <c r="I1318" s="119" t="s">
        <v>357</v>
      </c>
      <c r="J1318" s="119">
        <v>320</v>
      </c>
      <c r="K1318" s="119">
        <v>384</v>
      </c>
      <c r="L1318" s="119">
        <v>0</v>
      </c>
      <c r="M1318" s="119">
        <v>0</v>
      </c>
      <c r="N1318" s="119">
        <v>0</v>
      </c>
      <c r="O1318" s="119" t="s">
        <v>46</v>
      </c>
      <c r="P1318" s="119" t="s">
        <v>43</v>
      </c>
      <c r="Q1318" s="133" t="s">
        <v>43</v>
      </c>
      <c r="R1318" s="134" t="s">
        <v>18</v>
      </c>
      <c r="S1318" s="134" t="s">
        <v>8852</v>
      </c>
      <c r="T1318" s="134" t="s">
        <v>47</v>
      </c>
      <c r="U1318" s="119">
        <v>11</v>
      </c>
      <c r="V1318" s="134" t="s">
        <v>4090</v>
      </c>
      <c r="W1318" s="135" t="s">
        <v>8830</v>
      </c>
      <c r="X1318" s="136" t="str">
        <f t="shared" si="67"/>
        <v>11185BEBML</v>
      </c>
      <c r="Y1318" s="137" t="s">
        <v>5999</v>
      </c>
      <c r="Z1318" s="119" t="s">
        <v>1048</v>
      </c>
      <c r="AA1318" s="119" t="s">
        <v>1049</v>
      </c>
      <c r="AB1318" s="131" t="s">
        <v>6001</v>
      </c>
      <c r="AC1318" s="119" t="s">
        <v>87</v>
      </c>
      <c r="AD1318" s="119" t="s">
        <v>42</v>
      </c>
      <c r="AE1318" s="119" t="s">
        <v>2269</v>
      </c>
      <c r="AF1318" s="119" t="s">
        <v>120</v>
      </c>
      <c r="AG1318" s="119" t="s">
        <v>121</v>
      </c>
      <c r="AH1318" s="142"/>
      <c r="AI1318" s="138"/>
      <c r="AJ1318" s="133" t="s">
        <v>123</v>
      </c>
      <c r="AK1318" s="133" t="s">
        <v>124</v>
      </c>
      <c r="AL1318" s="133"/>
      <c r="AM1318" s="133"/>
      <c r="AN1318" s="133" t="s">
        <v>42</v>
      </c>
      <c r="AO1318" s="133" t="s">
        <v>42</v>
      </c>
      <c r="AP1318" s="133" t="s">
        <v>56</v>
      </c>
      <c r="AQ1318" s="133" t="s">
        <v>56</v>
      </c>
      <c r="AR1318" s="137"/>
      <c r="AS1318" s="137"/>
      <c r="AT1318" s="137"/>
      <c r="AU1318" s="133" t="s">
        <v>8190</v>
      </c>
      <c r="AV1318" s="133" t="s">
        <v>8287</v>
      </c>
      <c r="AW1318" s="133" t="s">
        <v>8287</v>
      </c>
      <c r="AX1318" s="138"/>
      <c r="AY1318" s="138"/>
      <c r="AZ1318" s="138"/>
      <c r="BA1318" s="138"/>
      <c r="BB1318" s="138"/>
      <c r="BC1318" s="300">
        <v>1892063257</v>
      </c>
      <c r="BD1318" s="300" t="s">
        <v>10133</v>
      </c>
      <c r="BE1318" s="138"/>
    </row>
    <row r="1319" spans="1:57" s="140" customFormat="1" ht="12" customHeight="1">
      <c r="A1319" s="119">
        <v>2015</v>
      </c>
      <c r="B1319" s="119" t="s">
        <v>5975</v>
      </c>
      <c r="C1319" s="119" t="s">
        <v>5989</v>
      </c>
      <c r="D1319" s="131"/>
      <c r="E1319" s="131" t="str">
        <f t="shared" si="65"/>
        <v>SIM</v>
      </c>
      <c r="F1319" s="131" t="str">
        <f t="shared" si="66"/>
        <v>SIM</v>
      </c>
      <c r="G1319" s="132">
        <v>42423</v>
      </c>
      <c r="H1319" s="119" t="s">
        <v>87</v>
      </c>
      <c r="I1319" s="119" t="s">
        <v>357</v>
      </c>
      <c r="J1319" s="119">
        <v>320</v>
      </c>
      <c r="K1319" s="119">
        <v>384</v>
      </c>
      <c r="L1319" s="119">
        <v>0</v>
      </c>
      <c r="M1319" s="119">
        <v>0</v>
      </c>
      <c r="N1319" s="119">
        <v>0</v>
      </c>
      <c r="O1319" s="119" t="s">
        <v>46</v>
      </c>
      <c r="P1319" s="119" t="s">
        <v>43</v>
      </c>
      <c r="Q1319" s="133" t="s">
        <v>43</v>
      </c>
      <c r="R1319" s="134" t="s">
        <v>18</v>
      </c>
      <c r="S1319" s="134" t="s">
        <v>8852</v>
      </c>
      <c r="T1319" s="134" t="s">
        <v>47</v>
      </c>
      <c r="U1319" s="119">
        <v>11</v>
      </c>
      <c r="V1319" s="134" t="s">
        <v>4090</v>
      </c>
      <c r="W1319" s="135" t="s">
        <v>8830</v>
      </c>
      <c r="X1319" s="136" t="str">
        <f t="shared" si="67"/>
        <v>11185BEBML</v>
      </c>
      <c r="Y1319" s="137" t="s">
        <v>5999</v>
      </c>
      <c r="Z1319" s="119" t="s">
        <v>1048</v>
      </c>
      <c r="AA1319" s="119" t="s">
        <v>1049</v>
      </c>
      <c r="AB1319" s="131" t="s">
        <v>6002</v>
      </c>
      <c r="AC1319" s="119" t="s">
        <v>87</v>
      </c>
      <c r="AD1319" s="119" t="s">
        <v>42</v>
      </c>
      <c r="AE1319" s="119" t="s">
        <v>2269</v>
      </c>
      <c r="AF1319" s="119" t="s">
        <v>120</v>
      </c>
      <c r="AG1319" s="119" t="s">
        <v>121</v>
      </c>
      <c r="AH1319" s="142"/>
      <c r="AI1319" s="138"/>
      <c r="AJ1319" s="133" t="s">
        <v>123</v>
      </c>
      <c r="AK1319" s="133" t="s">
        <v>124</v>
      </c>
      <c r="AL1319" s="133"/>
      <c r="AM1319" s="133"/>
      <c r="AN1319" s="133" t="s">
        <v>42</v>
      </c>
      <c r="AO1319" s="133" t="s">
        <v>42</v>
      </c>
      <c r="AP1319" s="133" t="s">
        <v>56</v>
      </c>
      <c r="AQ1319" s="133" t="s">
        <v>56</v>
      </c>
      <c r="AR1319" s="137"/>
      <c r="AS1319" s="137"/>
      <c r="AT1319" s="137"/>
      <c r="AU1319" s="133" t="s">
        <v>8190</v>
      </c>
      <c r="AV1319" s="133" t="s">
        <v>8287</v>
      </c>
      <c r="AW1319" s="133" t="s">
        <v>8287</v>
      </c>
      <c r="AX1319" s="138"/>
      <c r="AY1319" s="138"/>
      <c r="AZ1319" s="138"/>
      <c r="BA1319" s="138"/>
      <c r="BB1319" s="138"/>
      <c r="BC1319" s="300">
        <v>1892063257</v>
      </c>
      <c r="BD1319" s="300" t="s">
        <v>10133</v>
      </c>
      <c r="BE1319" s="138"/>
    </row>
    <row r="1320" spans="1:57" s="140" customFormat="1" ht="12" customHeight="1">
      <c r="A1320" s="119">
        <v>2015</v>
      </c>
      <c r="B1320" s="119" t="s">
        <v>5975</v>
      </c>
      <c r="C1320" s="119" t="s">
        <v>5989</v>
      </c>
      <c r="D1320" s="131"/>
      <c r="E1320" s="131" t="str">
        <f t="shared" si="65"/>
        <v>SIM</v>
      </c>
      <c r="F1320" s="131" t="str">
        <f t="shared" si="66"/>
        <v>SIM</v>
      </c>
      <c r="G1320" s="132">
        <v>42433</v>
      </c>
      <c r="H1320" s="119" t="s">
        <v>87</v>
      </c>
      <c r="I1320" s="119" t="s">
        <v>357</v>
      </c>
      <c r="J1320" s="119">
        <v>320</v>
      </c>
      <c r="K1320" s="119">
        <v>384</v>
      </c>
      <c r="L1320" s="119">
        <v>0</v>
      </c>
      <c r="M1320" s="119">
        <v>0</v>
      </c>
      <c r="N1320" s="119">
        <v>0</v>
      </c>
      <c r="O1320" s="119" t="s">
        <v>46</v>
      </c>
      <c r="P1320" s="119" t="s">
        <v>43</v>
      </c>
      <c r="Q1320" s="133" t="s">
        <v>43</v>
      </c>
      <c r="R1320" s="134" t="s">
        <v>18</v>
      </c>
      <c r="S1320" s="134" t="s">
        <v>8852</v>
      </c>
      <c r="T1320" s="134" t="s">
        <v>47</v>
      </c>
      <c r="U1320" s="119">
        <v>11</v>
      </c>
      <c r="V1320" s="134" t="s">
        <v>4090</v>
      </c>
      <c r="W1320" s="135" t="s">
        <v>4442</v>
      </c>
      <c r="X1320" s="136" t="str">
        <f t="shared" si="67"/>
        <v>11185BEBMO</v>
      </c>
      <c r="Y1320" s="137" t="s">
        <v>6005</v>
      </c>
      <c r="Z1320" s="119" t="s">
        <v>1048</v>
      </c>
      <c r="AA1320" s="119" t="s">
        <v>1049</v>
      </c>
      <c r="AB1320" s="131" t="s">
        <v>6006</v>
      </c>
      <c r="AC1320" s="119" t="s">
        <v>87</v>
      </c>
      <c r="AD1320" s="119" t="s">
        <v>42</v>
      </c>
      <c r="AE1320" s="119" t="s">
        <v>2269</v>
      </c>
      <c r="AF1320" s="119" t="s">
        <v>120</v>
      </c>
      <c r="AG1320" s="119" t="s">
        <v>121</v>
      </c>
      <c r="AH1320" s="142"/>
      <c r="AI1320" s="138"/>
      <c r="AJ1320" s="133" t="s">
        <v>123</v>
      </c>
      <c r="AK1320" s="133" t="s">
        <v>124</v>
      </c>
      <c r="AL1320" s="133"/>
      <c r="AM1320" s="133"/>
      <c r="AN1320" s="133" t="s">
        <v>42</v>
      </c>
      <c r="AO1320" s="133" t="s">
        <v>42</v>
      </c>
      <c r="AP1320" s="133" t="s">
        <v>56</v>
      </c>
      <c r="AQ1320" s="133" t="s">
        <v>56</v>
      </c>
      <c r="AR1320" s="137"/>
      <c r="AS1320" s="137"/>
      <c r="AT1320" s="137"/>
      <c r="AU1320" s="133" t="s">
        <v>8190</v>
      </c>
      <c r="AV1320" s="133" t="s">
        <v>8287</v>
      </c>
      <c r="AW1320" s="133" t="s">
        <v>8287</v>
      </c>
      <c r="AX1320" s="138"/>
      <c r="AY1320" s="138"/>
      <c r="AZ1320" s="138"/>
      <c r="BA1320" s="138"/>
      <c r="BB1320" s="138"/>
      <c r="BC1320" s="300">
        <v>1892063257</v>
      </c>
      <c r="BD1320" s="300" t="s">
        <v>10134</v>
      </c>
      <c r="BE1320" s="138"/>
    </row>
    <row r="1321" spans="1:57" s="140" customFormat="1" ht="12" customHeight="1">
      <c r="A1321" s="119">
        <v>2015</v>
      </c>
      <c r="B1321" s="119" t="s">
        <v>5975</v>
      </c>
      <c r="C1321" s="119" t="s">
        <v>5989</v>
      </c>
      <c r="D1321" s="131"/>
      <c r="E1321" s="131" t="str">
        <f t="shared" si="65"/>
        <v>SIM</v>
      </c>
      <c r="F1321" s="131" t="str">
        <f t="shared" si="66"/>
        <v>SIM</v>
      </c>
      <c r="G1321" s="132">
        <v>42433</v>
      </c>
      <c r="H1321" s="119" t="s">
        <v>87</v>
      </c>
      <c r="I1321" s="119" t="s">
        <v>357</v>
      </c>
      <c r="J1321" s="119">
        <v>320</v>
      </c>
      <c r="K1321" s="119">
        <v>384</v>
      </c>
      <c r="L1321" s="119">
        <v>0</v>
      </c>
      <c r="M1321" s="119">
        <v>0</v>
      </c>
      <c r="N1321" s="119">
        <v>0</v>
      </c>
      <c r="O1321" s="119" t="s">
        <v>46</v>
      </c>
      <c r="P1321" s="119" t="s">
        <v>43</v>
      </c>
      <c r="Q1321" s="133" t="s">
        <v>43</v>
      </c>
      <c r="R1321" s="134" t="s">
        <v>18</v>
      </c>
      <c r="S1321" s="134" t="s">
        <v>8852</v>
      </c>
      <c r="T1321" s="134" t="s">
        <v>47</v>
      </c>
      <c r="U1321" s="119">
        <v>11</v>
      </c>
      <c r="V1321" s="134" t="s">
        <v>4090</v>
      </c>
      <c r="W1321" s="135" t="s">
        <v>4442</v>
      </c>
      <c r="X1321" s="136" t="str">
        <f t="shared" si="67"/>
        <v>11185BEBMO</v>
      </c>
      <c r="Y1321" s="137" t="s">
        <v>6005</v>
      </c>
      <c r="Z1321" s="119" t="s">
        <v>1048</v>
      </c>
      <c r="AA1321" s="119" t="s">
        <v>1049</v>
      </c>
      <c r="AB1321" s="131" t="s">
        <v>6007</v>
      </c>
      <c r="AC1321" s="119" t="s">
        <v>87</v>
      </c>
      <c r="AD1321" s="119" t="s">
        <v>42</v>
      </c>
      <c r="AE1321" s="119" t="s">
        <v>2269</v>
      </c>
      <c r="AF1321" s="119" t="s">
        <v>120</v>
      </c>
      <c r="AG1321" s="119" t="s">
        <v>121</v>
      </c>
      <c r="AH1321" s="142"/>
      <c r="AI1321" s="138"/>
      <c r="AJ1321" s="133" t="s">
        <v>123</v>
      </c>
      <c r="AK1321" s="133" t="s">
        <v>124</v>
      </c>
      <c r="AL1321" s="133"/>
      <c r="AM1321" s="133"/>
      <c r="AN1321" s="133" t="s">
        <v>42</v>
      </c>
      <c r="AO1321" s="133" t="s">
        <v>42</v>
      </c>
      <c r="AP1321" s="133" t="s">
        <v>56</v>
      </c>
      <c r="AQ1321" s="133" t="s">
        <v>56</v>
      </c>
      <c r="AR1321" s="137"/>
      <c r="AS1321" s="137"/>
      <c r="AT1321" s="137"/>
      <c r="AU1321" s="133" t="s">
        <v>8190</v>
      </c>
      <c r="AV1321" s="133" t="s">
        <v>8287</v>
      </c>
      <c r="AW1321" s="133" t="s">
        <v>8287</v>
      </c>
      <c r="AX1321" s="138"/>
      <c r="AY1321" s="138"/>
      <c r="AZ1321" s="138"/>
      <c r="BA1321" s="138"/>
      <c r="BB1321" s="138"/>
      <c r="BC1321" s="300">
        <v>1892063257</v>
      </c>
      <c r="BD1321" s="300" t="s">
        <v>10134</v>
      </c>
      <c r="BE1321" s="138"/>
    </row>
    <row r="1322" spans="1:57" s="140" customFormat="1" ht="12" customHeight="1">
      <c r="A1322" s="119">
        <v>2015</v>
      </c>
      <c r="B1322" s="119" t="s">
        <v>5975</v>
      </c>
      <c r="C1322" s="119" t="s">
        <v>5989</v>
      </c>
      <c r="D1322" s="131"/>
      <c r="E1322" s="131" t="str">
        <f t="shared" si="65"/>
        <v>SIM</v>
      </c>
      <c r="F1322" s="131" t="str">
        <f t="shared" si="66"/>
        <v>SIM</v>
      </c>
      <c r="G1322" s="132">
        <v>42433</v>
      </c>
      <c r="H1322" s="119" t="s">
        <v>87</v>
      </c>
      <c r="I1322" s="119" t="s">
        <v>357</v>
      </c>
      <c r="J1322" s="119">
        <v>256</v>
      </c>
      <c r="K1322" s="119">
        <v>384</v>
      </c>
      <c r="L1322" s="119">
        <v>0</v>
      </c>
      <c r="M1322" s="119">
        <v>0</v>
      </c>
      <c r="N1322" s="119">
        <v>0</v>
      </c>
      <c r="O1322" s="119" t="s">
        <v>46</v>
      </c>
      <c r="P1322" s="119" t="s">
        <v>43</v>
      </c>
      <c r="Q1322" s="133" t="s">
        <v>43</v>
      </c>
      <c r="R1322" s="134" t="s">
        <v>18</v>
      </c>
      <c r="S1322" s="134" t="s">
        <v>8852</v>
      </c>
      <c r="T1322" s="134" t="s">
        <v>47</v>
      </c>
      <c r="U1322" s="119">
        <v>11</v>
      </c>
      <c r="V1322" s="134" t="s">
        <v>4090</v>
      </c>
      <c r="W1322" s="135" t="s">
        <v>4442</v>
      </c>
      <c r="X1322" s="136" t="str">
        <f t="shared" si="67"/>
        <v>11185BEBMO</v>
      </c>
      <c r="Y1322" s="137" t="s">
        <v>6005</v>
      </c>
      <c r="Z1322" s="119" t="s">
        <v>1048</v>
      </c>
      <c r="AA1322" s="119" t="s">
        <v>1049</v>
      </c>
      <c r="AB1322" s="131" t="s">
        <v>6008</v>
      </c>
      <c r="AC1322" s="119" t="s">
        <v>87</v>
      </c>
      <c r="AD1322" s="119" t="s">
        <v>42</v>
      </c>
      <c r="AE1322" s="119" t="s">
        <v>2269</v>
      </c>
      <c r="AF1322" s="119" t="s">
        <v>120</v>
      </c>
      <c r="AG1322" s="119" t="s">
        <v>121</v>
      </c>
      <c r="AH1322" s="142"/>
      <c r="AI1322" s="138"/>
      <c r="AJ1322" s="133" t="s">
        <v>123</v>
      </c>
      <c r="AK1322" s="133" t="s">
        <v>124</v>
      </c>
      <c r="AL1322" s="133"/>
      <c r="AM1322" s="133"/>
      <c r="AN1322" s="133" t="s">
        <v>42</v>
      </c>
      <c r="AO1322" s="133" t="s">
        <v>42</v>
      </c>
      <c r="AP1322" s="133" t="s">
        <v>56</v>
      </c>
      <c r="AQ1322" s="133" t="s">
        <v>56</v>
      </c>
      <c r="AR1322" s="137"/>
      <c r="AS1322" s="137"/>
      <c r="AT1322" s="137"/>
      <c r="AU1322" s="133" t="s">
        <v>8190</v>
      </c>
      <c r="AV1322" s="133" t="s">
        <v>8287</v>
      </c>
      <c r="AW1322" s="133" t="s">
        <v>8287</v>
      </c>
      <c r="AX1322" s="138"/>
      <c r="AY1322" s="138"/>
      <c r="AZ1322" s="138"/>
      <c r="BA1322" s="138"/>
      <c r="BB1322" s="138"/>
      <c r="BC1322" s="300">
        <v>1892063257</v>
      </c>
      <c r="BD1322" s="300" t="s">
        <v>10134</v>
      </c>
      <c r="BE1322" s="138"/>
    </row>
    <row r="1323" spans="1:57" s="140" customFormat="1" ht="12" customHeight="1">
      <c r="A1323" s="119">
        <v>2015</v>
      </c>
      <c r="B1323" s="119" t="s">
        <v>5975</v>
      </c>
      <c r="C1323" s="119" t="s">
        <v>5989</v>
      </c>
      <c r="D1323" s="131"/>
      <c r="E1323" s="131" t="str">
        <f t="shared" si="65"/>
        <v>SIM</v>
      </c>
      <c r="F1323" s="131" t="str">
        <f t="shared" si="66"/>
        <v>SIM</v>
      </c>
      <c r="G1323" s="132">
        <v>42389</v>
      </c>
      <c r="H1323" s="119" t="s">
        <v>8374</v>
      </c>
      <c r="I1323" s="119" t="s">
        <v>357</v>
      </c>
      <c r="J1323" s="119">
        <v>288</v>
      </c>
      <c r="K1323" s="119">
        <v>360</v>
      </c>
      <c r="L1323" s="119">
        <v>0</v>
      </c>
      <c r="M1323" s="119">
        <v>0</v>
      </c>
      <c r="N1323" s="119">
        <v>0</v>
      </c>
      <c r="O1323" s="119" t="s">
        <v>46</v>
      </c>
      <c r="P1323" s="119" t="s">
        <v>43</v>
      </c>
      <c r="Q1323" s="133" t="s">
        <v>43</v>
      </c>
      <c r="R1323" s="134" t="s">
        <v>18</v>
      </c>
      <c r="S1323" s="134" t="s">
        <v>8852</v>
      </c>
      <c r="T1323" s="134" t="s">
        <v>47</v>
      </c>
      <c r="U1323" s="119">
        <v>19</v>
      </c>
      <c r="V1323" s="134">
        <v>11415</v>
      </c>
      <c r="W1323" s="135" t="s">
        <v>6046</v>
      </c>
      <c r="X1323" s="136" t="str">
        <f t="shared" si="67"/>
        <v>11415NZEII</v>
      </c>
      <c r="Y1323" s="137" t="s">
        <v>6047</v>
      </c>
      <c r="Z1323" s="119" t="s">
        <v>1538</v>
      </c>
      <c r="AA1323" s="119" t="s">
        <v>1527</v>
      </c>
      <c r="AB1323" s="131" t="s">
        <v>6048</v>
      </c>
      <c r="AC1323" s="119" t="s">
        <v>52</v>
      </c>
      <c r="AD1323" s="119" t="s">
        <v>42</v>
      </c>
      <c r="AE1323" s="119" t="s">
        <v>6049</v>
      </c>
      <c r="AF1323" s="119" t="s">
        <v>992</v>
      </c>
      <c r="AG1323" s="119" t="s">
        <v>487</v>
      </c>
      <c r="AH1323" s="142"/>
      <c r="AI1323" s="138"/>
      <c r="AJ1323" s="133" t="s">
        <v>58</v>
      </c>
      <c r="AK1323" s="133" t="s">
        <v>57</v>
      </c>
      <c r="AL1323" s="133"/>
      <c r="AM1323" s="133"/>
      <c r="AN1323" s="133" t="s">
        <v>42</v>
      </c>
      <c r="AO1323" s="133" t="s">
        <v>42</v>
      </c>
      <c r="AP1323" s="133" t="s">
        <v>56</v>
      </c>
      <c r="AQ1323" s="133" t="s">
        <v>56</v>
      </c>
      <c r="AR1323" s="137"/>
      <c r="AS1323" s="137"/>
      <c r="AT1323" s="137"/>
      <c r="AU1323" s="133" t="s">
        <v>8190</v>
      </c>
      <c r="AV1323" s="133" t="s">
        <v>8287</v>
      </c>
      <c r="AW1323" s="133" t="s">
        <v>8287</v>
      </c>
      <c r="AX1323" s="138"/>
      <c r="AY1323" s="138"/>
      <c r="AZ1323" s="138"/>
      <c r="BA1323" s="138"/>
      <c r="BB1323" s="138"/>
      <c r="BC1323" s="300">
        <v>1440084644</v>
      </c>
      <c r="BD1323" s="300" t="s">
        <v>10608</v>
      </c>
      <c r="BE1323" s="138"/>
    </row>
    <row r="1324" spans="1:57" s="140" customFormat="1" ht="12" customHeight="1">
      <c r="A1324" s="119">
        <v>2015</v>
      </c>
      <c r="B1324" s="119" t="s">
        <v>5975</v>
      </c>
      <c r="C1324" s="119" t="s">
        <v>5989</v>
      </c>
      <c r="D1324" s="131"/>
      <c r="E1324" s="131" t="str">
        <f t="shared" si="65"/>
        <v>SIM</v>
      </c>
      <c r="F1324" s="131" t="str">
        <f t="shared" si="66"/>
        <v>SIM</v>
      </c>
      <c r="G1324" s="132">
        <v>42429</v>
      </c>
      <c r="H1324" s="119" t="s">
        <v>8374</v>
      </c>
      <c r="I1324" s="119" t="s">
        <v>357</v>
      </c>
      <c r="J1324" s="119">
        <v>336</v>
      </c>
      <c r="K1324" s="119">
        <v>432</v>
      </c>
      <c r="L1324" s="119">
        <v>0</v>
      </c>
      <c r="M1324" s="119">
        <v>0</v>
      </c>
      <c r="N1324" s="119">
        <v>0</v>
      </c>
      <c r="O1324" s="119" t="s">
        <v>46</v>
      </c>
      <c r="P1324" s="119" t="s">
        <v>43</v>
      </c>
      <c r="Q1324" s="133" t="s">
        <v>43</v>
      </c>
      <c r="R1324" s="134" t="s">
        <v>18</v>
      </c>
      <c r="S1324" s="134" t="s">
        <v>8852</v>
      </c>
      <c r="T1324" s="134" t="s">
        <v>47</v>
      </c>
      <c r="U1324" s="119">
        <v>19</v>
      </c>
      <c r="V1324" s="134">
        <v>11415</v>
      </c>
      <c r="W1324" s="135" t="s">
        <v>1302</v>
      </c>
      <c r="X1324" s="136" t="str">
        <f t="shared" si="67"/>
        <v>11415NZEIJ</v>
      </c>
      <c r="Y1324" s="137" t="s">
        <v>6050</v>
      </c>
      <c r="Z1324" s="119" t="s">
        <v>1538</v>
      </c>
      <c r="AA1324" s="119" t="s">
        <v>1527</v>
      </c>
      <c r="AB1324" s="131" t="s">
        <v>6051</v>
      </c>
      <c r="AC1324" s="119" t="s">
        <v>52</v>
      </c>
      <c r="AD1324" s="119" t="s">
        <v>42</v>
      </c>
      <c r="AE1324" s="119" t="s">
        <v>6049</v>
      </c>
      <c r="AF1324" s="119" t="s">
        <v>992</v>
      </c>
      <c r="AG1324" s="119" t="s">
        <v>487</v>
      </c>
      <c r="AH1324" s="142"/>
      <c r="AI1324" s="138"/>
      <c r="AJ1324" s="133" t="s">
        <v>58</v>
      </c>
      <c r="AK1324" s="133" t="s">
        <v>57</v>
      </c>
      <c r="AL1324" s="133"/>
      <c r="AM1324" s="133"/>
      <c r="AN1324" s="133" t="s">
        <v>42</v>
      </c>
      <c r="AO1324" s="133" t="s">
        <v>42</v>
      </c>
      <c r="AP1324" s="133" t="s">
        <v>56</v>
      </c>
      <c r="AQ1324" s="133" t="s">
        <v>56</v>
      </c>
      <c r="AR1324" s="137"/>
      <c r="AS1324" s="137"/>
      <c r="AT1324" s="137"/>
      <c r="AU1324" s="133" t="s">
        <v>8190</v>
      </c>
      <c r="AV1324" s="133" t="s">
        <v>8287</v>
      </c>
      <c r="AW1324" s="133" t="s">
        <v>8287</v>
      </c>
      <c r="AX1324" s="138"/>
      <c r="AY1324" s="138"/>
      <c r="AZ1324" s="138"/>
      <c r="BA1324" s="138"/>
      <c r="BB1324" s="138"/>
      <c r="BC1324" s="300">
        <v>1440084644</v>
      </c>
      <c r="BD1324" s="300" t="s">
        <v>10609</v>
      </c>
      <c r="BE1324" s="138"/>
    </row>
    <row r="1325" spans="1:57" s="140" customFormat="1" ht="12" customHeight="1">
      <c r="A1325" s="119">
        <v>2015</v>
      </c>
      <c r="B1325" s="119" t="s">
        <v>5975</v>
      </c>
      <c r="C1325" s="119" t="s">
        <v>5989</v>
      </c>
      <c r="D1325" s="131"/>
      <c r="E1325" s="131" t="str">
        <f t="shared" si="65"/>
        <v>SIM</v>
      </c>
      <c r="F1325" s="131" t="str">
        <f t="shared" si="66"/>
        <v>SIM</v>
      </c>
      <c r="G1325" s="132">
        <v>42429</v>
      </c>
      <c r="H1325" s="119" t="s">
        <v>8374</v>
      </c>
      <c r="I1325" s="119" t="s">
        <v>357</v>
      </c>
      <c r="J1325" s="119">
        <v>336</v>
      </c>
      <c r="K1325" s="119">
        <v>432</v>
      </c>
      <c r="L1325" s="119">
        <v>0</v>
      </c>
      <c r="M1325" s="119">
        <v>0</v>
      </c>
      <c r="N1325" s="119">
        <v>0</v>
      </c>
      <c r="O1325" s="119" t="s">
        <v>46</v>
      </c>
      <c r="P1325" s="119" t="s">
        <v>43</v>
      </c>
      <c r="Q1325" s="133" t="s">
        <v>43</v>
      </c>
      <c r="R1325" s="134" t="s">
        <v>18</v>
      </c>
      <c r="S1325" s="134" t="s">
        <v>8852</v>
      </c>
      <c r="T1325" s="134" t="s">
        <v>47</v>
      </c>
      <c r="U1325" s="119">
        <v>19</v>
      </c>
      <c r="V1325" s="134">
        <v>11415</v>
      </c>
      <c r="W1325" s="135" t="s">
        <v>1302</v>
      </c>
      <c r="X1325" s="136" t="str">
        <f t="shared" si="67"/>
        <v>11415NZEIJ</v>
      </c>
      <c r="Y1325" s="137" t="s">
        <v>6050</v>
      </c>
      <c r="Z1325" s="119" t="s">
        <v>1538</v>
      </c>
      <c r="AA1325" s="119" t="s">
        <v>1527</v>
      </c>
      <c r="AB1325" s="131" t="s">
        <v>6052</v>
      </c>
      <c r="AC1325" s="119" t="s">
        <v>52</v>
      </c>
      <c r="AD1325" s="119" t="s">
        <v>42</v>
      </c>
      <c r="AE1325" s="119" t="s">
        <v>6049</v>
      </c>
      <c r="AF1325" s="119" t="s">
        <v>992</v>
      </c>
      <c r="AG1325" s="119" t="s">
        <v>487</v>
      </c>
      <c r="AH1325" s="142"/>
      <c r="AI1325" s="138"/>
      <c r="AJ1325" s="133" t="s">
        <v>58</v>
      </c>
      <c r="AK1325" s="133" t="s">
        <v>57</v>
      </c>
      <c r="AL1325" s="133"/>
      <c r="AM1325" s="133"/>
      <c r="AN1325" s="133" t="s">
        <v>42</v>
      </c>
      <c r="AO1325" s="133" t="s">
        <v>42</v>
      </c>
      <c r="AP1325" s="133" t="s">
        <v>56</v>
      </c>
      <c r="AQ1325" s="133" t="s">
        <v>56</v>
      </c>
      <c r="AR1325" s="137"/>
      <c r="AS1325" s="137"/>
      <c r="AT1325" s="137"/>
      <c r="AU1325" s="133" t="s">
        <v>8190</v>
      </c>
      <c r="AV1325" s="133" t="s">
        <v>8287</v>
      </c>
      <c r="AW1325" s="133" t="s">
        <v>8287</v>
      </c>
      <c r="AX1325" s="138"/>
      <c r="AY1325" s="138"/>
      <c r="AZ1325" s="138"/>
      <c r="BA1325" s="138"/>
      <c r="BB1325" s="138"/>
      <c r="BC1325" s="300">
        <v>1440084644</v>
      </c>
      <c r="BD1325" s="300" t="s">
        <v>10609</v>
      </c>
      <c r="BE1325" s="138"/>
    </row>
    <row r="1326" spans="1:57" s="140" customFormat="1" ht="12" customHeight="1">
      <c r="A1326" s="119">
        <v>2015</v>
      </c>
      <c r="B1326" s="119" t="s">
        <v>5975</v>
      </c>
      <c r="C1326" s="119" t="s">
        <v>5989</v>
      </c>
      <c r="D1326" s="131"/>
      <c r="E1326" s="131" t="str">
        <f t="shared" si="65"/>
        <v>SIM</v>
      </c>
      <c r="F1326" s="131" t="str">
        <f t="shared" si="66"/>
        <v>SIM</v>
      </c>
      <c r="G1326" s="132">
        <v>42440</v>
      </c>
      <c r="H1326" s="119" t="s">
        <v>8374</v>
      </c>
      <c r="I1326" s="119" t="s">
        <v>357</v>
      </c>
      <c r="J1326" s="119">
        <v>336</v>
      </c>
      <c r="K1326" s="119">
        <v>432</v>
      </c>
      <c r="L1326" s="119">
        <v>0</v>
      </c>
      <c r="M1326" s="119">
        <v>0</v>
      </c>
      <c r="N1326" s="119">
        <v>0</v>
      </c>
      <c r="O1326" s="119" t="s">
        <v>46</v>
      </c>
      <c r="P1326" s="119" t="s">
        <v>43</v>
      </c>
      <c r="Q1326" s="133" t="s">
        <v>43</v>
      </c>
      <c r="R1326" s="134" t="s">
        <v>18</v>
      </c>
      <c r="S1326" s="134" t="s">
        <v>8852</v>
      </c>
      <c r="T1326" s="134" t="s">
        <v>47</v>
      </c>
      <c r="U1326" s="119">
        <v>19</v>
      </c>
      <c r="V1326" s="134">
        <v>11415</v>
      </c>
      <c r="W1326" s="135" t="s">
        <v>2487</v>
      </c>
      <c r="X1326" s="136" t="str">
        <f t="shared" si="67"/>
        <v>11415NZEIK</v>
      </c>
      <c r="Y1326" s="137" t="s">
        <v>6053</v>
      </c>
      <c r="Z1326" s="119" t="s">
        <v>1538</v>
      </c>
      <c r="AA1326" s="119" t="s">
        <v>1527</v>
      </c>
      <c r="AB1326" s="131" t="s">
        <v>6054</v>
      </c>
      <c r="AC1326" s="119" t="s">
        <v>52</v>
      </c>
      <c r="AD1326" s="119" t="s">
        <v>42</v>
      </c>
      <c r="AE1326" s="119" t="s">
        <v>6049</v>
      </c>
      <c r="AF1326" s="119" t="s">
        <v>992</v>
      </c>
      <c r="AG1326" s="119" t="s">
        <v>487</v>
      </c>
      <c r="AH1326" s="142"/>
      <c r="AI1326" s="138"/>
      <c r="AJ1326" s="133" t="s">
        <v>58</v>
      </c>
      <c r="AK1326" s="133" t="s">
        <v>57</v>
      </c>
      <c r="AL1326" s="133"/>
      <c r="AM1326" s="133"/>
      <c r="AN1326" s="133" t="s">
        <v>42</v>
      </c>
      <c r="AO1326" s="133" t="s">
        <v>42</v>
      </c>
      <c r="AP1326" s="133" t="s">
        <v>56</v>
      </c>
      <c r="AQ1326" s="133" t="s">
        <v>56</v>
      </c>
      <c r="AR1326" s="137"/>
      <c r="AS1326" s="137"/>
      <c r="AT1326" s="137"/>
      <c r="AU1326" s="133" t="s">
        <v>8190</v>
      </c>
      <c r="AV1326" s="133" t="s">
        <v>8287</v>
      </c>
      <c r="AW1326" s="133" t="s">
        <v>8287</v>
      </c>
      <c r="AX1326" s="138"/>
      <c r="AY1326" s="138"/>
      <c r="AZ1326" s="138"/>
      <c r="BA1326" s="138"/>
      <c r="BB1326" s="138"/>
      <c r="BC1326" s="300">
        <v>1440084644</v>
      </c>
      <c r="BD1326" s="300" t="s">
        <v>10610</v>
      </c>
      <c r="BE1326" s="138"/>
    </row>
    <row r="1327" spans="1:57" s="140" customFormat="1" ht="12" customHeight="1">
      <c r="A1327" s="119">
        <v>2015</v>
      </c>
      <c r="B1327" s="119" t="s">
        <v>5975</v>
      </c>
      <c r="C1327" s="119" t="s">
        <v>5989</v>
      </c>
      <c r="D1327" s="131"/>
      <c r="E1327" s="131" t="str">
        <f t="shared" si="65"/>
        <v>SIM</v>
      </c>
      <c r="F1327" s="131" t="str">
        <f t="shared" si="66"/>
        <v>SIM</v>
      </c>
      <c r="G1327" s="132">
        <v>42440</v>
      </c>
      <c r="H1327" s="119" t="s">
        <v>8374</v>
      </c>
      <c r="I1327" s="119" t="s">
        <v>357</v>
      </c>
      <c r="J1327" s="119">
        <v>288</v>
      </c>
      <c r="K1327" s="119">
        <v>360</v>
      </c>
      <c r="L1327" s="119">
        <v>0</v>
      </c>
      <c r="M1327" s="119">
        <v>0</v>
      </c>
      <c r="N1327" s="119">
        <v>0</v>
      </c>
      <c r="O1327" s="119" t="s">
        <v>46</v>
      </c>
      <c r="P1327" s="119" t="s">
        <v>43</v>
      </c>
      <c r="Q1327" s="133" t="s">
        <v>43</v>
      </c>
      <c r="R1327" s="134" t="s">
        <v>18</v>
      </c>
      <c r="S1327" s="134" t="s">
        <v>8852</v>
      </c>
      <c r="T1327" s="134" t="s">
        <v>47</v>
      </c>
      <c r="U1327" s="119">
        <v>19</v>
      </c>
      <c r="V1327" s="134">
        <v>11415</v>
      </c>
      <c r="W1327" s="135" t="s">
        <v>2487</v>
      </c>
      <c r="X1327" s="136" t="str">
        <f t="shared" si="67"/>
        <v>11415NZEIK</v>
      </c>
      <c r="Y1327" s="137" t="s">
        <v>6053</v>
      </c>
      <c r="Z1327" s="119" t="s">
        <v>1538</v>
      </c>
      <c r="AA1327" s="119" t="s">
        <v>1527</v>
      </c>
      <c r="AB1327" s="131" t="s">
        <v>6055</v>
      </c>
      <c r="AC1327" s="119" t="s">
        <v>52</v>
      </c>
      <c r="AD1327" s="119" t="s">
        <v>42</v>
      </c>
      <c r="AE1327" s="119" t="s">
        <v>6049</v>
      </c>
      <c r="AF1327" s="119" t="s">
        <v>992</v>
      </c>
      <c r="AG1327" s="119" t="s">
        <v>487</v>
      </c>
      <c r="AH1327" s="142"/>
      <c r="AI1327" s="138"/>
      <c r="AJ1327" s="133" t="s">
        <v>58</v>
      </c>
      <c r="AK1327" s="133" t="s">
        <v>57</v>
      </c>
      <c r="AL1327" s="133"/>
      <c r="AM1327" s="133"/>
      <c r="AN1327" s="133" t="s">
        <v>42</v>
      </c>
      <c r="AO1327" s="133" t="s">
        <v>42</v>
      </c>
      <c r="AP1327" s="133" t="s">
        <v>56</v>
      </c>
      <c r="AQ1327" s="133" t="s">
        <v>56</v>
      </c>
      <c r="AR1327" s="137"/>
      <c r="AS1327" s="137"/>
      <c r="AT1327" s="137"/>
      <c r="AU1327" s="133" t="s">
        <v>8190</v>
      </c>
      <c r="AV1327" s="133" t="s">
        <v>8287</v>
      </c>
      <c r="AW1327" s="133" t="s">
        <v>8287</v>
      </c>
      <c r="AX1327" s="138"/>
      <c r="AY1327" s="138"/>
      <c r="AZ1327" s="138"/>
      <c r="BA1327" s="138"/>
      <c r="BB1327" s="138"/>
      <c r="BC1327" s="300">
        <v>1440084644</v>
      </c>
      <c r="BD1327" s="300" t="s">
        <v>10610</v>
      </c>
      <c r="BE1327" s="138"/>
    </row>
    <row r="1328" spans="1:57" s="140" customFormat="1" ht="12" customHeight="1">
      <c r="A1328" s="119">
        <v>2015</v>
      </c>
      <c r="B1328" s="119" t="s">
        <v>5975</v>
      </c>
      <c r="C1328" s="119" t="s">
        <v>5989</v>
      </c>
      <c r="D1328" s="131"/>
      <c r="E1328" s="131" t="str">
        <f t="shared" si="65"/>
        <v>SIM</v>
      </c>
      <c r="F1328" s="131" t="str">
        <f t="shared" si="66"/>
        <v>SIM</v>
      </c>
      <c r="G1328" s="132">
        <v>42398</v>
      </c>
      <c r="H1328" s="119" t="s">
        <v>8374</v>
      </c>
      <c r="I1328" s="119" t="s">
        <v>357</v>
      </c>
      <c r="J1328" s="119">
        <v>336</v>
      </c>
      <c r="K1328" s="119">
        <v>432</v>
      </c>
      <c r="L1328" s="119">
        <v>0</v>
      </c>
      <c r="M1328" s="119">
        <v>0</v>
      </c>
      <c r="N1328" s="119">
        <v>0</v>
      </c>
      <c r="O1328" s="119" t="s">
        <v>46</v>
      </c>
      <c r="P1328" s="119" t="s">
        <v>43</v>
      </c>
      <c r="Q1328" s="133" t="s">
        <v>43</v>
      </c>
      <c r="R1328" s="134" t="s">
        <v>18</v>
      </c>
      <c r="S1328" s="134" t="s">
        <v>8852</v>
      </c>
      <c r="T1328" s="134" t="s">
        <v>47</v>
      </c>
      <c r="U1328" s="119">
        <v>19</v>
      </c>
      <c r="V1328" s="134">
        <v>11415</v>
      </c>
      <c r="W1328" s="135" t="s">
        <v>6056</v>
      </c>
      <c r="X1328" s="136" t="str">
        <f t="shared" si="67"/>
        <v>11415NZEIN</v>
      </c>
      <c r="Y1328" s="137" t="s">
        <v>6057</v>
      </c>
      <c r="Z1328" s="119" t="s">
        <v>1538</v>
      </c>
      <c r="AA1328" s="119" t="s">
        <v>1527</v>
      </c>
      <c r="AB1328" s="131" t="s">
        <v>6058</v>
      </c>
      <c r="AC1328" s="119" t="s">
        <v>52</v>
      </c>
      <c r="AD1328" s="119" t="s">
        <v>42</v>
      </c>
      <c r="AE1328" s="119" t="s">
        <v>1540</v>
      </c>
      <c r="AF1328" s="119" t="s">
        <v>992</v>
      </c>
      <c r="AG1328" s="119" t="s">
        <v>487</v>
      </c>
      <c r="AH1328" s="142"/>
      <c r="AI1328" s="138"/>
      <c r="AJ1328" s="133" t="s">
        <v>58</v>
      </c>
      <c r="AK1328" s="133" t="s">
        <v>57</v>
      </c>
      <c r="AL1328" s="133"/>
      <c r="AM1328" s="133"/>
      <c r="AN1328" s="133" t="s">
        <v>42</v>
      </c>
      <c r="AO1328" s="133" t="s">
        <v>42</v>
      </c>
      <c r="AP1328" s="133" t="s">
        <v>56</v>
      </c>
      <c r="AQ1328" s="133" t="s">
        <v>56</v>
      </c>
      <c r="AR1328" s="137"/>
      <c r="AS1328" s="137"/>
      <c r="AT1328" s="137"/>
      <c r="AU1328" s="133" t="s">
        <v>8190</v>
      </c>
      <c r="AV1328" s="133" t="s">
        <v>8287</v>
      </c>
      <c r="AW1328" s="133" t="s">
        <v>8287</v>
      </c>
      <c r="AX1328" s="138"/>
      <c r="AY1328" s="138"/>
      <c r="AZ1328" s="138"/>
      <c r="BA1328" s="138"/>
      <c r="BB1328" s="138"/>
      <c r="BC1328" s="300">
        <v>1440084644</v>
      </c>
      <c r="BD1328" s="300" t="s">
        <v>10611</v>
      </c>
      <c r="BE1328" s="138"/>
    </row>
    <row r="1329" spans="1:57" s="140" customFormat="1" ht="12" customHeight="1">
      <c r="A1329" s="119">
        <v>2015</v>
      </c>
      <c r="B1329" s="119" t="s">
        <v>5975</v>
      </c>
      <c r="C1329" s="119" t="s">
        <v>5989</v>
      </c>
      <c r="D1329" s="131"/>
      <c r="E1329" s="131" t="str">
        <f t="shared" si="65"/>
        <v>SIM</v>
      </c>
      <c r="F1329" s="131" t="str">
        <f t="shared" si="66"/>
        <v>SIM</v>
      </c>
      <c r="G1329" s="132">
        <v>42024</v>
      </c>
      <c r="H1329" s="119" t="s">
        <v>8374</v>
      </c>
      <c r="I1329" s="119" t="s">
        <v>357</v>
      </c>
      <c r="J1329" s="119">
        <v>336</v>
      </c>
      <c r="K1329" s="119">
        <v>504</v>
      </c>
      <c r="L1329" s="119">
        <v>0</v>
      </c>
      <c r="M1329" s="119">
        <v>0</v>
      </c>
      <c r="N1329" s="119">
        <v>0</v>
      </c>
      <c r="O1329" s="119" t="s">
        <v>46</v>
      </c>
      <c r="P1329" s="119" t="s">
        <v>43</v>
      </c>
      <c r="Q1329" s="133" t="s">
        <v>43</v>
      </c>
      <c r="R1329" s="134" t="s">
        <v>18</v>
      </c>
      <c r="S1329" s="134" t="s">
        <v>8852</v>
      </c>
      <c r="T1329" s="134" t="s">
        <v>47</v>
      </c>
      <c r="U1329" s="119">
        <v>19</v>
      </c>
      <c r="V1329" s="134">
        <v>11415</v>
      </c>
      <c r="W1329" s="135" t="s">
        <v>6059</v>
      </c>
      <c r="X1329" s="136" t="str">
        <f t="shared" si="67"/>
        <v>11415NZEKV</v>
      </c>
      <c r="Y1329" s="137" t="s">
        <v>6060</v>
      </c>
      <c r="Z1329" s="119" t="s">
        <v>1538</v>
      </c>
      <c r="AA1329" s="119" t="s">
        <v>1527</v>
      </c>
      <c r="AB1329" s="131" t="s">
        <v>6061</v>
      </c>
      <c r="AC1329" s="119" t="s">
        <v>52</v>
      </c>
      <c r="AD1329" s="119" t="s">
        <v>42</v>
      </c>
      <c r="AE1329" s="119" t="s">
        <v>6049</v>
      </c>
      <c r="AF1329" s="119" t="s">
        <v>992</v>
      </c>
      <c r="AG1329" s="119" t="s">
        <v>487</v>
      </c>
      <c r="AH1329" s="142"/>
      <c r="AI1329" s="138"/>
      <c r="AJ1329" s="133" t="s">
        <v>58</v>
      </c>
      <c r="AK1329" s="133" t="s">
        <v>57</v>
      </c>
      <c r="AL1329" s="133"/>
      <c r="AM1329" s="133"/>
      <c r="AN1329" s="133" t="s">
        <v>42</v>
      </c>
      <c r="AO1329" s="133" t="s">
        <v>42</v>
      </c>
      <c r="AP1329" s="133" t="s">
        <v>56</v>
      </c>
      <c r="AQ1329" s="133" t="s">
        <v>56</v>
      </c>
      <c r="AR1329" s="137"/>
      <c r="AS1329" s="137"/>
      <c r="AT1329" s="137"/>
      <c r="AU1329" s="133" t="s">
        <v>8190</v>
      </c>
      <c r="AV1329" s="133" t="s">
        <v>8287</v>
      </c>
      <c r="AW1329" s="133" t="s">
        <v>8287</v>
      </c>
      <c r="AX1329" s="138"/>
      <c r="AY1329" s="138"/>
      <c r="AZ1329" s="138"/>
      <c r="BA1329" s="138"/>
      <c r="BB1329" s="138"/>
      <c r="BC1329" s="300">
        <v>1440084644</v>
      </c>
      <c r="BD1329" s="300" t="s">
        <v>10612</v>
      </c>
      <c r="BE1329" s="138"/>
    </row>
    <row r="1330" spans="1:57" s="140" customFormat="1" ht="12" customHeight="1">
      <c r="A1330" s="119">
        <v>2015</v>
      </c>
      <c r="B1330" s="119" t="s">
        <v>5975</v>
      </c>
      <c r="C1330" s="119" t="s">
        <v>5989</v>
      </c>
      <c r="D1330" s="131"/>
      <c r="E1330" s="131" t="str">
        <f t="shared" si="65"/>
        <v>SIM</v>
      </c>
      <c r="F1330" s="131" t="str">
        <f t="shared" si="66"/>
        <v>SIM</v>
      </c>
      <c r="G1330" s="132">
        <v>42345</v>
      </c>
      <c r="H1330" s="119" t="s">
        <v>8374</v>
      </c>
      <c r="I1330" s="119" t="s">
        <v>357</v>
      </c>
      <c r="J1330" s="119">
        <v>240</v>
      </c>
      <c r="K1330" s="119">
        <v>288</v>
      </c>
      <c r="L1330" s="119">
        <v>0</v>
      </c>
      <c r="M1330" s="119">
        <v>0</v>
      </c>
      <c r="N1330" s="119">
        <v>0</v>
      </c>
      <c r="O1330" s="119" t="s">
        <v>46</v>
      </c>
      <c r="P1330" s="119" t="s">
        <v>43</v>
      </c>
      <c r="Q1330" s="133" t="s">
        <v>43</v>
      </c>
      <c r="R1330" s="134" t="s">
        <v>18</v>
      </c>
      <c r="S1330" s="134" t="s">
        <v>8852</v>
      </c>
      <c r="T1330" s="134" t="s">
        <v>47</v>
      </c>
      <c r="U1330" s="119">
        <v>19</v>
      </c>
      <c r="V1330" s="134">
        <v>11553</v>
      </c>
      <c r="W1330" s="135" t="s">
        <v>6163</v>
      </c>
      <c r="X1330" s="136" t="str">
        <f t="shared" si="67"/>
        <v>11553CSPEA</v>
      </c>
      <c r="Y1330" s="137" t="s">
        <v>6164</v>
      </c>
      <c r="Z1330" s="119" t="s">
        <v>3797</v>
      </c>
      <c r="AA1330" s="119" t="s">
        <v>697</v>
      </c>
      <c r="AB1330" s="131" t="s">
        <v>6165</v>
      </c>
      <c r="AC1330" s="119" t="s">
        <v>348</v>
      </c>
      <c r="AD1330" s="119" t="s">
        <v>42</v>
      </c>
      <c r="AE1330" s="119" t="s">
        <v>6166</v>
      </c>
      <c r="AF1330" s="119" t="s">
        <v>1019</v>
      </c>
      <c r="AG1330" s="119" t="s">
        <v>1018</v>
      </c>
      <c r="AH1330" s="142"/>
      <c r="AI1330" s="138"/>
      <c r="AJ1330" s="133" t="s">
        <v>58</v>
      </c>
      <c r="AK1330" s="133" t="s">
        <v>57</v>
      </c>
      <c r="AL1330" s="133"/>
      <c r="AM1330" s="133"/>
      <c r="AN1330" s="133" t="s">
        <v>42</v>
      </c>
      <c r="AO1330" s="133" t="s">
        <v>42</v>
      </c>
      <c r="AP1330" s="133" t="s">
        <v>56</v>
      </c>
      <c r="AQ1330" s="133" t="s">
        <v>56</v>
      </c>
      <c r="AR1330" s="137"/>
      <c r="AS1330" s="137"/>
      <c r="AT1330" s="137"/>
      <c r="AU1330" s="145">
        <v>1003544441</v>
      </c>
      <c r="AV1330" s="133" t="s">
        <v>8287</v>
      </c>
      <c r="AW1330" s="133" t="s">
        <v>8287</v>
      </c>
      <c r="AX1330" s="138"/>
      <c r="AY1330" s="138"/>
      <c r="AZ1330" s="138"/>
      <c r="BA1330" s="138"/>
      <c r="BB1330" s="138"/>
      <c r="BC1330" s="300">
        <v>1440084644</v>
      </c>
      <c r="BD1330" s="300" t="s">
        <v>10135</v>
      </c>
      <c r="BE1330" s="138"/>
    </row>
    <row r="1331" spans="1:57" s="140" customFormat="1" ht="12" customHeight="1">
      <c r="A1331" s="119">
        <v>2015</v>
      </c>
      <c r="B1331" s="119" t="s">
        <v>5975</v>
      </c>
      <c r="C1331" s="119" t="s">
        <v>5989</v>
      </c>
      <c r="D1331" s="131"/>
      <c r="E1331" s="131" t="str">
        <f t="shared" si="65"/>
        <v>SIM</v>
      </c>
      <c r="F1331" s="131" t="str">
        <f t="shared" si="66"/>
        <v>SIM</v>
      </c>
      <c r="G1331" s="132">
        <v>42486</v>
      </c>
      <c r="H1331" s="119" t="s">
        <v>8374</v>
      </c>
      <c r="I1331" s="119" t="s">
        <v>357</v>
      </c>
      <c r="J1331" s="119">
        <v>336</v>
      </c>
      <c r="K1331" s="119">
        <v>504</v>
      </c>
      <c r="L1331" s="119">
        <v>0</v>
      </c>
      <c r="M1331" s="119">
        <v>0</v>
      </c>
      <c r="N1331" s="119">
        <v>0</v>
      </c>
      <c r="O1331" s="119" t="s">
        <v>46</v>
      </c>
      <c r="P1331" s="119" t="s">
        <v>43</v>
      </c>
      <c r="Q1331" s="133" t="s">
        <v>43</v>
      </c>
      <c r="R1331" s="134" t="s">
        <v>18</v>
      </c>
      <c r="S1331" s="134" t="s">
        <v>8852</v>
      </c>
      <c r="T1331" s="134" t="s">
        <v>47</v>
      </c>
      <c r="U1331" s="119">
        <v>19</v>
      </c>
      <c r="V1331" s="134">
        <v>11553</v>
      </c>
      <c r="W1331" s="135" t="s">
        <v>6167</v>
      </c>
      <c r="X1331" s="136" t="str">
        <f t="shared" si="67"/>
        <v>11553CSPEB</v>
      </c>
      <c r="Y1331" s="137" t="s">
        <v>6168</v>
      </c>
      <c r="Z1331" s="119" t="s">
        <v>3797</v>
      </c>
      <c r="AA1331" s="119" t="s">
        <v>697</v>
      </c>
      <c r="AB1331" s="131" t="s">
        <v>6169</v>
      </c>
      <c r="AC1331" s="119" t="s">
        <v>348</v>
      </c>
      <c r="AD1331" s="119" t="s">
        <v>42</v>
      </c>
      <c r="AE1331" s="119" t="s">
        <v>6166</v>
      </c>
      <c r="AF1331" s="119" t="s">
        <v>1019</v>
      </c>
      <c r="AG1331" s="119" t="s">
        <v>1018</v>
      </c>
      <c r="AH1331" s="142"/>
      <c r="AI1331" s="138"/>
      <c r="AJ1331" s="133" t="s">
        <v>58</v>
      </c>
      <c r="AK1331" s="133" t="s">
        <v>57</v>
      </c>
      <c r="AL1331" s="133"/>
      <c r="AM1331" s="133"/>
      <c r="AN1331" s="133" t="s">
        <v>42</v>
      </c>
      <c r="AO1331" s="133" t="s">
        <v>42</v>
      </c>
      <c r="AP1331" s="133" t="s">
        <v>56</v>
      </c>
      <c r="AQ1331" s="133" t="s">
        <v>56</v>
      </c>
      <c r="AR1331" s="137"/>
      <c r="AS1331" s="137"/>
      <c r="AT1331" s="137"/>
      <c r="AU1331" s="164">
        <v>1003544514</v>
      </c>
      <c r="AV1331" s="133" t="s">
        <v>8287</v>
      </c>
      <c r="AW1331" s="133" t="s">
        <v>8287</v>
      </c>
      <c r="AX1331" s="138"/>
      <c r="AY1331" s="138"/>
      <c r="AZ1331" s="138"/>
      <c r="BA1331" s="138"/>
      <c r="BB1331" s="138"/>
      <c r="BC1331" s="300">
        <v>1440084644</v>
      </c>
      <c r="BD1331" s="300" t="s">
        <v>10136</v>
      </c>
      <c r="BE1331" s="138"/>
    </row>
    <row r="1332" spans="1:57" s="140" customFormat="1" ht="12" customHeight="1">
      <c r="A1332" s="119">
        <v>2015</v>
      </c>
      <c r="B1332" s="119" t="s">
        <v>5975</v>
      </c>
      <c r="C1332" s="119" t="s">
        <v>5989</v>
      </c>
      <c r="D1332" s="131"/>
      <c r="E1332" s="131" t="str">
        <f t="shared" si="65"/>
        <v>SIM</v>
      </c>
      <c r="F1332" s="131" t="str">
        <f t="shared" si="66"/>
        <v>SIM</v>
      </c>
      <c r="G1332" s="132">
        <v>42486</v>
      </c>
      <c r="H1332" s="119" t="s">
        <v>8374</v>
      </c>
      <c r="I1332" s="119" t="s">
        <v>357</v>
      </c>
      <c r="J1332" s="119">
        <v>288</v>
      </c>
      <c r="K1332" s="119">
        <v>360</v>
      </c>
      <c r="L1332" s="119">
        <v>0</v>
      </c>
      <c r="M1332" s="119">
        <v>0</v>
      </c>
      <c r="N1332" s="119">
        <v>0</v>
      </c>
      <c r="O1332" s="119" t="s">
        <v>46</v>
      </c>
      <c r="P1332" s="119" t="s">
        <v>43</v>
      </c>
      <c r="Q1332" s="133" t="s">
        <v>43</v>
      </c>
      <c r="R1332" s="134" t="s">
        <v>18</v>
      </c>
      <c r="S1332" s="134" t="s">
        <v>8852</v>
      </c>
      <c r="T1332" s="134" t="s">
        <v>47</v>
      </c>
      <c r="U1332" s="119">
        <v>19</v>
      </c>
      <c r="V1332" s="134">
        <v>11553</v>
      </c>
      <c r="W1332" s="135" t="s">
        <v>6170</v>
      </c>
      <c r="X1332" s="136" t="str">
        <f t="shared" si="67"/>
        <v>11553CSPEC</v>
      </c>
      <c r="Y1332" s="137" t="s">
        <v>6171</v>
      </c>
      <c r="Z1332" s="119" t="s">
        <v>3797</v>
      </c>
      <c r="AA1332" s="119" t="s">
        <v>697</v>
      </c>
      <c r="AB1332" s="131" t="s">
        <v>6172</v>
      </c>
      <c r="AC1332" s="119" t="s">
        <v>348</v>
      </c>
      <c r="AD1332" s="119" t="s">
        <v>42</v>
      </c>
      <c r="AE1332" s="119" t="s">
        <v>6166</v>
      </c>
      <c r="AF1332" s="119" t="s">
        <v>1019</v>
      </c>
      <c r="AG1332" s="119" t="s">
        <v>1018</v>
      </c>
      <c r="AH1332" s="142"/>
      <c r="AI1332" s="138"/>
      <c r="AJ1332" s="133" t="s">
        <v>58</v>
      </c>
      <c r="AK1332" s="133" t="s">
        <v>57</v>
      </c>
      <c r="AL1332" s="133"/>
      <c r="AM1332" s="133"/>
      <c r="AN1332" s="133" t="s">
        <v>42</v>
      </c>
      <c r="AO1332" s="133" t="s">
        <v>42</v>
      </c>
      <c r="AP1332" s="133" t="s">
        <v>56</v>
      </c>
      <c r="AQ1332" s="133" t="s">
        <v>56</v>
      </c>
      <c r="AR1332" s="137"/>
      <c r="AS1332" s="137"/>
      <c r="AT1332" s="137"/>
      <c r="AU1332" s="165">
        <v>1003565945</v>
      </c>
      <c r="AV1332" s="133" t="s">
        <v>8287</v>
      </c>
      <c r="AW1332" s="133" t="s">
        <v>8287</v>
      </c>
      <c r="AX1332" s="138"/>
      <c r="AY1332" s="138"/>
      <c r="AZ1332" s="138"/>
      <c r="BA1332" s="138"/>
      <c r="BB1332" s="138"/>
      <c r="BC1332" s="300">
        <v>1440084644</v>
      </c>
      <c r="BD1332" s="300" t="s">
        <v>10137</v>
      </c>
      <c r="BE1332" s="138"/>
    </row>
    <row r="1333" spans="1:57" s="140" customFormat="1" ht="12" customHeight="1">
      <c r="A1333" s="119">
        <v>2015</v>
      </c>
      <c r="B1333" s="119" t="s">
        <v>5975</v>
      </c>
      <c r="C1333" s="119" t="s">
        <v>5989</v>
      </c>
      <c r="D1333" s="131"/>
      <c r="E1333" s="131" t="str">
        <f t="shared" si="65"/>
        <v>SIM</v>
      </c>
      <c r="F1333" s="131" t="str">
        <f t="shared" si="66"/>
        <v>SIM</v>
      </c>
      <c r="G1333" s="132">
        <v>42486</v>
      </c>
      <c r="H1333" s="119" t="s">
        <v>8374</v>
      </c>
      <c r="I1333" s="119" t="s">
        <v>357</v>
      </c>
      <c r="J1333" s="119">
        <v>144</v>
      </c>
      <c r="K1333" s="119">
        <v>216</v>
      </c>
      <c r="L1333" s="119">
        <v>0</v>
      </c>
      <c r="M1333" s="119">
        <v>0</v>
      </c>
      <c r="N1333" s="119">
        <v>0</v>
      </c>
      <c r="O1333" s="119" t="s">
        <v>46</v>
      </c>
      <c r="P1333" s="119" t="s">
        <v>43</v>
      </c>
      <c r="Q1333" s="133" t="s">
        <v>43</v>
      </c>
      <c r="R1333" s="134" t="s">
        <v>18</v>
      </c>
      <c r="S1333" s="134" t="s">
        <v>8852</v>
      </c>
      <c r="T1333" s="134" t="s">
        <v>47</v>
      </c>
      <c r="U1333" s="119">
        <v>19</v>
      </c>
      <c r="V1333" s="134">
        <v>11553</v>
      </c>
      <c r="W1333" s="135" t="s">
        <v>6170</v>
      </c>
      <c r="X1333" s="136" t="str">
        <f t="shared" si="67"/>
        <v>11553CSPEC</v>
      </c>
      <c r="Y1333" s="137" t="s">
        <v>6171</v>
      </c>
      <c r="Z1333" s="119" t="s">
        <v>3797</v>
      </c>
      <c r="AA1333" s="119" t="s">
        <v>697</v>
      </c>
      <c r="AB1333" s="131" t="s">
        <v>6173</v>
      </c>
      <c r="AC1333" s="119" t="s">
        <v>348</v>
      </c>
      <c r="AD1333" s="119" t="s">
        <v>42</v>
      </c>
      <c r="AE1333" s="119" t="s">
        <v>6166</v>
      </c>
      <c r="AF1333" s="119" t="s">
        <v>1019</v>
      </c>
      <c r="AG1333" s="119" t="s">
        <v>1018</v>
      </c>
      <c r="AH1333" s="142"/>
      <c r="AI1333" s="138"/>
      <c r="AJ1333" s="133" t="s">
        <v>58</v>
      </c>
      <c r="AK1333" s="133" t="s">
        <v>57</v>
      </c>
      <c r="AL1333" s="133"/>
      <c r="AM1333" s="133"/>
      <c r="AN1333" s="133" t="s">
        <v>42</v>
      </c>
      <c r="AO1333" s="133" t="s">
        <v>42</v>
      </c>
      <c r="AP1333" s="133" t="s">
        <v>56</v>
      </c>
      <c r="AQ1333" s="133" t="s">
        <v>56</v>
      </c>
      <c r="AR1333" s="137"/>
      <c r="AS1333" s="137"/>
      <c r="AT1333" s="137"/>
      <c r="AU1333" s="165">
        <v>1003565945</v>
      </c>
      <c r="AV1333" s="133" t="s">
        <v>8287</v>
      </c>
      <c r="AW1333" s="133" t="s">
        <v>8287</v>
      </c>
      <c r="AX1333" s="138"/>
      <c r="AY1333" s="138"/>
      <c r="AZ1333" s="138"/>
      <c r="BA1333" s="138"/>
      <c r="BB1333" s="138"/>
      <c r="BC1333" s="300">
        <v>1440084644</v>
      </c>
      <c r="BD1333" s="300" t="s">
        <v>10137</v>
      </c>
      <c r="BE1333" s="138"/>
    </row>
    <row r="1334" spans="1:57" s="140" customFormat="1" ht="12" customHeight="1">
      <c r="A1334" s="119">
        <v>2015</v>
      </c>
      <c r="B1334" s="119" t="s">
        <v>5975</v>
      </c>
      <c r="C1334" s="119" t="s">
        <v>5989</v>
      </c>
      <c r="D1334" s="131"/>
      <c r="E1334" s="131" t="str">
        <f t="shared" si="65"/>
        <v>SIM</v>
      </c>
      <c r="F1334" s="131" t="str">
        <f t="shared" si="66"/>
        <v>SIM</v>
      </c>
      <c r="G1334" s="132">
        <v>42398</v>
      </c>
      <c r="H1334" s="119" t="s">
        <v>8374</v>
      </c>
      <c r="I1334" s="119" t="s">
        <v>357</v>
      </c>
      <c r="J1334" s="119">
        <v>336</v>
      </c>
      <c r="K1334" s="119">
        <v>432</v>
      </c>
      <c r="L1334" s="119">
        <v>0</v>
      </c>
      <c r="M1334" s="119">
        <v>0</v>
      </c>
      <c r="N1334" s="119">
        <v>0</v>
      </c>
      <c r="O1334" s="119" t="s">
        <v>46</v>
      </c>
      <c r="P1334" s="119" t="s">
        <v>43</v>
      </c>
      <c r="Q1334" s="133" t="s">
        <v>43</v>
      </c>
      <c r="R1334" s="134" t="s">
        <v>18</v>
      </c>
      <c r="S1334" s="134" t="s">
        <v>8852</v>
      </c>
      <c r="T1334" s="134" t="s">
        <v>47</v>
      </c>
      <c r="U1334" s="119">
        <v>19</v>
      </c>
      <c r="V1334" s="134">
        <v>11553</v>
      </c>
      <c r="W1334" s="135" t="s">
        <v>6174</v>
      </c>
      <c r="X1334" s="136" t="str">
        <f t="shared" si="67"/>
        <v>11553CSPED</v>
      </c>
      <c r="Y1334" s="137" t="s">
        <v>6175</v>
      </c>
      <c r="Z1334" s="119" t="s">
        <v>3797</v>
      </c>
      <c r="AA1334" s="119" t="s">
        <v>697</v>
      </c>
      <c r="AB1334" s="131" t="s">
        <v>6176</v>
      </c>
      <c r="AC1334" s="119" t="s">
        <v>52</v>
      </c>
      <c r="AD1334" s="119" t="s">
        <v>42</v>
      </c>
      <c r="AE1334" s="119" t="s">
        <v>3799</v>
      </c>
      <c r="AF1334" s="119" t="s">
        <v>1019</v>
      </c>
      <c r="AG1334" s="119" t="s">
        <v>1018</v>
      </c>
      <c r="AH1334" s="142"/>
      <c r="AI1334" s="138"/>
      <c r="AJ1334" s="133" t="s">
        <v>58</v>
      </c>
      <c r="AK1334" s="133" t="s">
        <v>57</v>
      </c>
      <c r="AL1334" s="133"/>
      <c r="AM1334" s="133"/>
      <c r="AN1334" s="133" t="s">
        <v>42</v>
      </c>
      <c r="AO1334" s="133" t="s">
        <v>42</v>
      </c>
      <c r="AP1334" s="133" t="s">
        <v>56</v>
      </c>
      <c r="AQ1334" s="133" t="s">
        <v>56</v>
      </c>
      <c r="AR1334" s="137"/>
      <c r="AS1334" s="137"/>
      <c r="AT1334" s="137"/>
      <c r="AU1334" s="166">
        <v>1003566089</v>
      </c>
      <c r="AV1334" s="133" t="s">
        <v>8287</v>
      </c>
      <c r="AW1334" s="133" t="s">
        <v>8287</v>
      </c>
      <c r="AX1334" s="138"/>
      <c r="AY1334" s="138"/>
      <c r="AZ1334" s="138"/>
      <c r="BA1334" s="138"/>
      <c r="BB1334" s="138"/>
      <c r="BC1334" s="300">
        <v>1440084644</v>
      </c>
      <c r="BD1334" s="300" t="s">
        <v>10138</v>
      </c>
      <c r="BE1334" s="138"/>
    </row>
    <row r="1335" spans="1:57" s="140" customFormat="1" ht="12" customHeight="1">
      <c r="A1335" s="119">
        <v>2015</v>
      </c>
      <c r="B1335" s="119" t="s">
        <v>5975</v>
      </c>
      <c r="C1335" s="119" t="s">
        <v>5989</v>
      </c>
      <c r="D1335" s="131"/>
      <c r="E1335" s="131" t="str">
        <f t="shared" si="65"/>
        <v>SIM</v>
      </c>
      <c r="F1335" s="131" t="str">
        <f t="shared" si="66"/>
        <v>SIM</v>
      </c>
      <c r="G1335" s="132">
        <v>42429</v>
      </c>
      <c r="H1335" s="119" t="s">
        <v>8374</v>
      </c>
      <c r="I1335" s="119" t="s">
        <v>357</v>
      </c>
      <c r="J1335" s="119">
        <v>240</v>
      </c>
      <c r="K1335" s="119">
        <v>288</v>
      </c>
      <c r="L1335" s="119">
        <v>0</v>
      </c>
      <c r="M1335" s="119">
        <v>0</v>
      </c>
      <c r="N1335" s="119">
        <v>0</v>
      </c>
      <c r="O1335" s="119" t="s">
        <v>46</v>
      </c>
      <c r="P1335" s="119" t="s">
        <v>43</v>
      </c>
      <c r="Q1335" s="133" t="s">
        <v>43</v>
      </c>
      <c r="R1335" s="134" t="s">
        <v>18</v>
      </c>
      <c r="S1335" s="134" t="s">
        <v>8852</v>
      </c>
      <c r="T1335" s="134" t="s">
        <v>47</v>
      </c>
      <c r="U1335" s="119">
        <v>19</v>
      </c>
      <c r="V1335" s="134">
        <v>11553</v>
      </c>
      <c r="W1335" s="135" t="s">
        <v>6177</v>
      </c>
      <c r="X1335" s="136" t="str">
        <f t="shared" si="67"/>
        <v>11553CSPEE</v>
      </c>
      <c r="Y1335" s="137" t="s">
        <v>6178</v>
      </c>
      <c r="Z1335" s="119" t="s">
        <v>3797</v>
      </c>
      <c r="AA1335" s="119" t="s">
        <v>697</v>
      </c>
      <c r="AB1335" s="131" t="s">
        <v>6179</v>
      </c>
      <c r="AC1335" s="119" t="s">
        <v>52</v>
      </c>
      <c r="AD1335" s="119" t="s">
        <v>42</v>
      </c>
      <c r="AE1335" s="119" t="s">
        <v>3799</v>
      </c>
      <c r="AF1335" s="119" t="s">
        <v>1019</v>
      </c>
      <c r="AG1335" s="119" t="s">
        <v>1018</v>
      </c>
      <c r="AH1335" s="142"/>
      <c r="AI1335" s="138"/>
      <c r="AJ1335" s="133" t="s">
        <v>58</v>
      </c>
      <c r="AK1335" s="133" t="s">
        <v>57</v>
      </c>
      <c r="AL1335" s="133"/>
      <c r="AM1335" s="133"/>
      <c r="AN1335" s="133" t="s">
        <v>42</v>
      </c>
      <c r="AO1335" s="133" t="s">
        <v>42</v>
      </c>
      <c r="AP1335" s="133" t="s">
        <v>56</v>
      </c>
      <c r="AQ1335" s="133" t="s">
        <v>56</v>
      </c>
      <c r="AR1335" s="137"/>
      <c r="AS1335" s="137"/>
      <c r="AT1335" s="137"/>
      <c r="AU1335" s="138">
        <v>1003566208</v>
      </c>
      <c r="AV1335" s="133" t="s">
        <v>8839</v>
      </c>
      <c r="AW1335" s="133" t="s">
        <v>8840</v>
      </c>
      <c r="AX1335" s="138"/>
      <c r="AY1335" s="138"/>
      <c r="AZ1335" s="138"/>
      <c r="BA1335" s="138"/>
      <c r="BB1335" s="138"/>
      <c r="BC1335" s="300">
        <v>1440084644</v>
      </c>
      <c r="BD1335" s="300" t="s">
        <v>10139</v>
      </c>
      <c r="BE1335" s="138"/>
    </row>
    <row r="1336" spans="1:57" s="140" customFormat="1" ht="12" customHeight="1">
      <c r="A1336" s="119">
        <v>2015</v>
      </c>
      <c r="B1336" s="119" t="s">
        <v>5975</v>
      </c>
      <c r="C1336" s="119" t="s">
        <v>5989</v>
      </c>
      <c r="D1336" s="131"/>
      <c r="E1336" s="131" t="str">
        <f t="shared" si="65"/>
        <v>SIM</v>
      </c>
      <c r="F1336" s="131" t="str">
        <f t="shared" si="66"/>
        <v>SIM</v>
      </c>
      <c r="G1336" s="132">
        <v>42429</v>
      </c>
      <c r="H1336" s="119" t="s">
        <v>8374</v>
      </c>
      <c r="I1336" s="119" t="s">
        <v>357</v>
      </c>
      <c r="J1336" s="119">
        <v>192</v>
      </c>
      <c r="K1336" s="119">
        <v>288</v>
      </c>
      <c r="L1336" s="119">
        <v>0</v>
      </c>
      <c r="M1336" s="119">
        <v>0</v>
      </c>
      <c r="N1336" s="119">
        <v>0</v>
      </c>
      <c r="O1336" s="119" t="s">
        <v>46</v>
      </c>
      <c r="P1336" s="119" t="s">
        <v>43</v>
      </c>
      <c r="Q1336" s="133" t="s">
        <v>43</v>
      </c>
      <c r="R1336" s="134" t="s">
        <v>18</v>
      </c>
      <c r="S1336" s="134" t="s">
        <v>8852</v>
      </c>
      <c r="T1336" s="134" t="s">
        <v>47</v>
      </c>
      <c r="U1336" s="119">
        <v>19</v>
      </c>
      <c r="V1336" s="134">
        <v>11553</v>
      </c>
      <c r="W1336" s="135" t="s">
        <v>6177</v>
      </c>
      <c r="X1336" s="136" t="str">
        <f t="shared" si="67"/>
        <v>11553CSPEE</v>
      </c>
      <c r="Y1336" s="137" t="s">
        <v>6178</v>
      </c>
      <c r="Z1336" s="119" t="s">
        <v>3797</v>
      </c>
      <c r="AA1336" s="119" t="s">
        <v>697</v>
      </c>
      <c r="AB1336" s="131" t="s">
        <v>6180</v>
      </c>
      <c r="AC1336" s="119" t="s">
        <v>52</v>
      </c>
      <c r="AD1336" s="119" t="s">
        <v>42</v>
      </c>
      <c r="AE1336" s="119" t="s">
        <v>3799</v>
      </c>
      <c r="AF1336" s="119" t="s">
        <v>1019</v>
      </c>
      <c r="AG1336" s="119" t="s">
        <v>1018</v>
      </c>
      <c r="AH1336" s="142"/>
      <c r="AI1336" s="138"/>
      <c r="AJ1336" s="133" t="s">
        <v>58</v>
      </c>
      <c r="AK1336" s="133" t="s">
        <v>57</v>
      </c>
      <c r="AL1336" s="133"/>
      <c r="AM1336" s="133"/>
      <c r="AN1336" s="133" t="s">
        <v>42</v>
      </c>
      <c r="AO1336" s="133" t="s">
        <v>42</v>
      </c>
      <c r="AP1336" s="133" t="s">
        <v>56</v>
      </c>
      <c r="AQ1336" s="133" t="s">
        <v>56</v>
      </c>
      <c r="AR1336" s="137"/>
      <c r="AS1336" s="137"/>
      <c r="AT1336" s="137"/>
      <c r="AU1336" s="133">
        <v>1003566208</v>
      </c>
      <c r="AV1336" s="133" t="s">
        <v>8839</v>
      </c>
      <c r="AW1336" s="133" t="s">
        <v>8840</v>
      </c>
      <c r="AX1336" s="138"/>
      <c r="AY1336" s="138"/>
      <c r="AZ1336" s="138"/>
      <c r="BA1336" s="138"/>
      <c r="BB1336" s="138"/>
      <c r="BC1336" s="300">
        <v>1440084644</v>
      </c>
      <c r="BD1336" s="300" t="s">
        <v>10139</v>
      </c>
      <c r="BE1336" s="138"/>
    </row>
    <row r="1337" spans="1:57" s="140" customFormat="1" ht="12" customHeight="1">
      <c r="A1337" s="119">
        <v>2015</v>
      </c>
      <c r="B1337" s="119" t="s">
        <v>5975</v>
      </c>
      <c r="C1337" s="119" t="s">
        <v>5989</v>
      </c>
      <c r="D1337" s="131"/>
      <c r="E1337" s="131" t="str">
        <f t="shared" si="65"/>
        <v>SIM</v>
      </c>
      <c r="F1337" s="131" t="str">
        <f t="shared" si="66"/>
        <v>SIM</v>
      </c>
      <c r="G1337" s="132">
        <v>42391</v>
      </c>
      <c r="H1337" s="119" t="s">
        <v>8374</v>
      </c>
      <c r="I1337" s="119" t="s">
        <v>357</v>
      </c>
      <c r="J1337" s="119">
        <v>288</v>
      </c>
      <c r="K1337" s="119">
        <v>360</v>
      </c>
      <c r="L1337" s="119">
        <v>0</v>
      </c>
      <c r="M1337" s="119">
        <v>0</v>
      </c>
      <c r="N1337" s="119">
        <v>0</v>
      </c>
      <c r="O1337" s="119" t="s">
        <v>46</v>
      </c>
      <c r="P1337" s="119" t="s">
        <v>43</v>
      </c>
      <c r="Q1337" s="133" t="s">
        <v>43</v>
      </c>
      <c r="R1337" s="134" t="s">
        <v>18</v>
      </c>
      <c r="S1337" s="134" t="s">
        <v>8852</v>
      </c>
      <c r="T1337" s="134" t="s">
        <v>47</v>
      </c>
      <c r="U1337" s="119">
        <v>19</v>
      </c>
      <c r="V1337" s="134">
        <v>11553</v>
      </c>
      <c r="W1337" s="135" t="s">
        <v>6181</v>
      </c>
      <c r="X1337" s="136" t="str">
        <f t="shared" si="67"/>
        <v>11553CSPEF</v>
      </c>
      <c r="Y1337" s="137" t="s">
        <v>6182</v>
      </c>
      <c r="Z1337" s="119" t="s">
        <v>3797</v>
      </c>
      <c r="AA1337" s="119" t="s">
        <v>697</v>
      </c>
      <c r="AB1337" s="131" t="s">
        <v>6183</v>
      </c>
      <c r="AC1337" s="119" t="s">
        <v>52</v>
      </c>
      <c r="AD1337" s="119" t="s">
        <v>42</v>
      </c>
      <c r="AE1337" s="119" t="s">
        <v>3799</v>
      </c>
      <c r="AF1337" s="119" t="s">
        <v>1019</v>
      </c>
      <c r="AG1337" s="119" t="s">
        <v>1018</v>
      </c>
      <c r="AH1337" s="142"/>
      <c r="AI1337" s="138"/>
      <c r="AJ1337" s="133" t="s">
        <v>58</v>
      </c>
      <c r="AK1337" s="133" t="s">
        <v>57</v>
      </c>
      <c r="AL1337" s="133"/>
      <c r="AM1337" s="133"/>
      <c r="AN1337" s="133" t="s">
        <v>42</v>
      </c>
      <c r="AO1337" s="133" t="s">
        <v>42</v>
      </c>
      <c r="AP1337" s="133" t="s">
        <v>56</v>
      </c>
      <c r="AQ1337" s="133" t="s">
        <v>56</v>
      </c>
      <c r="AR1337" s="137"/>
      <c r="AS1337" s="137"/>
      <c r="AT1337" s="137"/>
      <c r="AU1337" s="145">
        <v>1003566267</v>
      </c>
      <c r="AV1337" s="133" t="s">
        <v>8841</v>
      </c>
      <c r="AW1337" s="133" t="s">
        <v>8842</v>
      </c>
      <c r="AX1337" s="138"/>
      <c r="AY1337" s="138"/>
      <c r="AZ1337" s="138"/>
      <c r="BA1337" s="138"/>
      <c r="BB1337" s="138"/>
      <c r="BC1337" s="300">
        <v>1440084644</v>
      </c>
      <c r="BD1337" s="300" t="s">
        <v>10140</v>
      </c>
      <c r="BE1337" s="138"/>
    </row>
    <row r="1338" spans="1:57" s="140" customFormat="1" ht="12" customHeight="1">
      <c r="A1338" s="119">
        <v>2015</v>
      </c>
      <c r="B1338" s="119" t="s">
        <v>5975</v>
      </c>
      <c r="C1338" s="119" t="s">
        <v>5989</v>
      </c>
      <c r="D1338" s="131"/>
      <c r="E1338" s="131" t="str">
        <f t="shared" si="65"/>
        <v>SIM</v>
      </c>
      <c r="F1338" s="131" t="str">
        <f t="shared" si="66"/>
        <v>SIM</v>
      </c>
      <c r="G1338" s="132">
        <v>42403</v>
      </c>
      <c r="H1338" s="119" t="s">
        <v>8374</v>
      </c>
      <c r="I1338" s="119" t="s">
        <v>357</v>
      </c>
      <c r="J1338" s="119">
        <v>288</v>
      </c>
      <c r="K1338" s="119">
        <v>360</v>
      </c>
      <c r="L1338" s="119">
        <v>0</v>
      </c>
      <c r="M1338" s="119">
        <v>0</v>
      </c>
      <c r="N1338" s="119">
        <v>0</v>
      </c>
      <c r="O1338" s="119" t="s">
        <v>46</v>
      </c>
      <c r="P1338" s="119" t="s">
        <v>43</v>
      </c>
      <c r="Q1338" s="133" t="s">
        <v>43</v>
      </c>
      <c r="R1338" s="134" t="s">
        <v>18</v>
      </c>
      <c r="S1338" s="134" t="s">
        <v>8852</v>
      </c>
      <c r="T1338" s="134" t="s">
        <v>47</v>
      </c>
      <c r="U1338" s="119">
        <v>19</v>
      </c>
      <c r="V1338" s="134">
        <v>11553</v>
      </c>
      <c r="W1338" s="135" t="s">
        <v>6184</v>
      </c>
      <c r="X1338" s="136" t="str">
        <f t="shared" si="67"/>
        <v>11553CSPEG</v>
      </c>
      <c r="Y1338" s="137" t="s">
        <v>6185</v>
      </c>
      <c r="Z1338" s="119" t="s">
        <v>3797</v>
      </c>
      <c r="AA1338" s="119" t="s">
        <v>697</v>
      </c>
      <c r="AB1338" s="131" t="s">
        <v>6186</v>
      </c>
      <c r="AC1338" s="119" t="s">
        <v>52</v>
      </c>
      <c r="AD1338" s="119" t="s">
        <v>42</v>
      </c>
      <c r="AE1338" s="119" t="s">
        <v>3799</v>
      </c>
      <c r="AF1338" s="119" t="s">
        <v>1019</v>
      </c>
      <c r="AG1338" s="119" t="s">
        <v>1018</v>
      </c>
      <c r="AH1338" s="142"/>
      <c r="AI1338" s="138"/>
      <c r="AJ1338" s="133" t="s">
        <v>58</v>
      </c>
      <c r="AK1338" s="133" t="s">
        <v>57</v>
      </c>
      <c r="AL1338" s="133"/>
      <c r="AM1338" s="133"/>
      <c r="AN1338" s="133" t="s">
        <v>42</v>
      </c>
      <c r="AO1338" s="133" t="s">
        <v>42</v>
      </c>
      <c r="AP1338" s="133" t="s">
        <v>56</v>
      </c>
      <c r="AQ1338" s="133" t="s">
        <v>56</v>
      </c>
      <c r="AR1338" s="137"/>
      <c r="AS1338" s="137"/>
      <c r="AT1338" s="137"/>
      <c r="AU1338" s="133" t="s">
        <v>8190</v>
      </c>
      <c r="AV1338" s="133" t="s">
        <v>8287</v>
      </c>
      <c r="AW1338" s="133" t="s">
        <v>8287</v>
      </c>
      <c r="AX1338" s="138"/>
      <c r="AY1338" s="138"/>
      <c r="AZ1338" s="138"/>
      <c r="BA1338" s="138"/>
      <c r="BB1338" s="138"/>
      <c r="BC1338" s="300">
        <v>1440084644</v>
      </c>
      <c r="BD1338" s="300" t="s">
        <v>10141</v>
      </c>
      <c r="BE1338" s="138"/>
    </row>
    <row r="1339" spans="1:57" s="140" customFormat="1" ht="12" customHeight="1">
      <c r="A1339" s="119">
        <v>2015</v>
      </c>
      <c r="B1339" s="119" t="s">
        <v>5975</v>
      </c>
      <c r="C1339" s="119" t="s">
        <v>5989</v>
      </c>
      <c r="D1339" s="131"/>
      <c r="E1339" s="131" t="str">
        <f t="shared" si="65"/>
        <v>SIM</v>
      </c>
      <c r="F1339" s="131" t="str">
        <f t="shared" si="66"/>
        <v>SIM</v>
      </c>
      <c r="G1339" s="132">
        <v>42403</v>
      </c>
      <c r="H1339" s="119" t="s">
        <v>8374</v>
      </c>
      <c r="I1339" s="119" t="s">
        <v>357</v>
      </c>
      <c r="J1339" s="119">
        <v>240</v>
      </c>
      <c r="K1339" s="119">
        <v>288</v>
      </c>
      <c r="L1339" s="119">
        <v>0</v>
      </c>
      <c r="M1339" s="119">
        <v>0</v>
      </c>
      <c r="N1339" s="119">
        <v>0</v>
      </c>
      <c r="O1339" s="119" t="s">
        <v>46</v>
      </c>
      <c r="P1339" s="119" t="s">
        <v>43</v>
      </c>
      <c r="Q1339" s="133" t="s">
        <v>43</v>
      </c>
      <c r="R1339" s="134" t="s">
        <v>18</v>
      </c>
      <c r="S1339" s="134" t="s">
        <v>8852</v>
      </c>
      <c r="T1339" s="134" t="s">
        <v>47</v>
      </c>
      <c r="U1339" s="119">
        <v>19</v>
      </c>
      <c r="V1339" s="134">
        <v>11553</v>
      </c>
      <c r="W1339" s="135" t="s">
        <v>6184</v>
      </c>
      <c r="X1339" s="136" t="str">
        <f t="shared" si="67"/>
        <v>11553CSPEG</v>
      </c>
      <c r="Y1339" s="137" t="s">
        <v>6185</v>
      </c>
      <c r="Z1339" s="119" t="s">
        <v>3797</v>
      </c>
      <c r="AA1339" s="119" t="s">
        <v>697</v>
      </c>
      <c r="AB1339" s="131" t="s">
        <v>6187</v>
      </c>
      <c r="AC1339" s="119" t="s">
        <v>52</v>
      </c>
      <c r="AD1339" s="119" t="s">
        <v>42</v>
      </c>
      <c r="AE1339" s="119" t="s">
        <v>3799</v>
      </c>
      <c r="AF1339" s="119" t="s">
        <v>1019</v>
      </c>
      <c r="AG1339" s="119" t="s">
        <v>1018</v>
      </c>
      <c r="AH1339" s="142"/>
      <c r="AI1339" s="138"/>
      <c r="AJ1339" s="133" t="s">
        <v>58</v>
      </c>
      <c r="AK1339" s="133" t="s">
        <v>57</v>
      </c>
      <c r="AL1339" s="133"/>
      <c r="AM1339" s="133"/>
      <c r="AN1339" s="133" t="s">
        <v>42</v>
      </c>
      <c r="AO1339" s="133" t="s">
        <v>42</v>
      </c>
      <c r="AP1339" s="133" t="s">
        <v>56</v>
      </c>
      <c r="AQ1339" s="133" t="s">
        <v>56</v>
      </c>
      <c r="AR1339" s="137"/>
      <c r="AS1339" s="137"/>
      <c r="AT1339" s="137"/>
      <c r="AU1339" s="133" t="s">
        <v>8190</v>
      </c>
      <c r="AV1339" s="133" t="s">
        <v>8287</v>
      </c>
      <c r="AW1339" s="133" t="s">
        <v>8287</v>
      </c>
      <c r="AX1339" s="138"/>
      <c r="AY1339" s="138"/>
      <c r="AZ1339" s="138"/>
      <c r="BA1339" s="138"/>
      <c r="BB1339" s="138"/>
      <c r="BC1339" s="300">
        <v>1440084644</v>
      </c>
      <c r="BD1339" s="300" t="s">
        <v>10141</v>
      </c>
      <c r="BE1339" s="138"/>
    </row>
    <row r="1340" spans="1:57" s="140" customFormat="1" ht="12" customHeight="1">
      <c r="A1340" s="119">
        <v>2015</v>
      </c>
      <c r="B1340" s="119" t="s">
        <v>5975</v>
      </c>
      <c r="C1340" s="119" t="s">
        <v>5989</v>
      </c>
      <c r="D1340" s="131"/>
      <c r="E1340" s="131" t="str">
        <f t="shared" si="65"/>
        <v>SIM</v>
      </c>
      <c r="F1340" s="131" t="str">
        <f t="shared" si="66"/>
        <v>SIM</v>
      </c>
      <c r="G1340" s="132">
        <v>42349</v>
      </c>
      <c r="H1340" s="119" t="s">
        <v>8374</v>
      </c>
      <c r="I1340" s="119" t="s">
        <v>357</v>
      </c>
      <c r="J1340" s="119">
        <v>336</v>
      </c>
      <c r="K1340" s="119">
        <v>432</v>
      </c>
      <c r="L1340" s="119">
        <v>0</v>
      </c>
      <c r="M1340" s="119">
        <v>0</v>
      </c>
      <c r="N1340" s="119">
        <v>0</v>
      </c>
      <c r="O1340" s="119" t="s">
        <v>46</v>
      </c>
      <c r="P1340" s="119" t="s">
        <v>43</v>
      </c>
      <c r="Q1340" s="133" t="s">
        <v>43</v>
      </c>
      <c r="R1340" s="134" t="s">
        <v>18</v>
      </c>
      <c r="S1340" s="134" t="s">
        <v>8852</v>
      </c>
      <c r="T1340" s="134" t="s">
        <v>47</v>
      </c>
      <c r="U1340" s="119">
        <v>19</v>
      </c>
      <c r="V1340" s="134">
        <v>11553</v>
      </c>
      <c r="W1340" s="135" t="s">
        <v>6188</v>
      </c>
      <c r="X1340" s="136" t="str">
        <f t="shared" si="67"/>
        <v>11553CSPEZ</v>
      </c>
      <c r="Y1340" s="137" t="s">
        <v>6189</v>
      </c>
      <c r="Z1340" s="119" t="s">
        <v>3797</v>
      </c>
      <c r="AA1340" s="119" t="s">
        <v>697</v>
      </c>
      <c r="AB1340" s="131" t="s">
        <v>6190</v>
      </c>
      <c r="AC1340" s="119" t="s">
        <v>348</v>
      </c>
      <c r="AD1340" s="119" t="s">
        <v>42</v>
      </c>
      <c r="AE1340" s="119" t="s">
        <v>6166</v>
      </c>
      <c r="AF1340" s="119" t="s">
        <v>1019</v>
      </c>
      <c r="AG1340" s="119" t="s">
        <v>1018</v>
      </c>
      <c r="AH1340" s="142"/>
      <c r="AI1340" s="138"/>
      <c r="AJ1340" s="133" t="s">
        <v>58</v>
      </c>
      <c r="AK1340" s="133" t="s">
        <v>57</v>
      </c>
      <c r="AL1340" s="133"/>
      <c r="AM1340" s="133"/>
      <c r="AN1340" s="133" t="s">
        <v>42</v>
      </c>
      <c r="AO1340" s="133" t="s">
        <v>42</v>
      </c>
      <c r="AP1340" s="133" t="s">
        <v>56</v>
      </c>
      <c r="AQ1340" s="133" t="s">
        <v>56</v>
      </c>
      <c r="AR1340" s="137"/>
      <c r="AS1340" s="137"/>
      <c r="AT1340" s="137"/>
      <c r="AU1340" s="145">
        <v>1003543941</v>
      </c>
      <c r="AV1340" s="133" t="s">
        <v>8287</v>
      </c>
      <c r="AW1340" s="133" t="s">
        <v>8287</v>
      </c>
      <c r="AX1340" s="138"/>
      <c r="AY1340" s="138"/>
      <c r="AZ1340" s="138"/>
      <c r="BA1340" s="138"/>
      <c r="BB1340" s="138"/>
      <c r="BC1340" s="300">
        <v>1440084644</v>
      </c>
      <c r="BD1340" s="300" t="s">
        <v>10142</v>
      </c>
      <c r="BE1340" s="138"/>
    </row>
    <row r="1341" spans="1:57" s="140" customFormat="1" ht="12" customHeight="1">
      <c r="A1341" s="119">
        <v>2015</v>
      </c>
      <c r="B1341" s="119" t="s">
        <v>5975</v>
      </c>
      <c r="C1341" s="119" t="s">
        <v>5989</v>
      </c>
      <c r="D1341" s="131"/>
      <c r="E1341" s="131" t="str">
        <f t="shared" si="65"/>
        <v>SIM</v>
      </c>
      <c r="F1341" s="131" t="str">
        <f t="shared" si="66"/>
        <v>SIM</v>
      </c>
      <c r="G1341" s="132">
        <v>42447</v>
      </c>
      <c r="H1341" s="119" t="s">
        <v>87</v>
      </c>
      <c r="I1341" s="119" t="s">
        <v>357</v>
      </c>
      <c r="J1341" s="119">
        <v>320</v>
      </c>
      <c r="K1341" s="119">
        <v>384</v>
      </c>
      <c r="L1341" s="119">
        <v>0</v>
      </c>
      <c r="M1341" s="119">
        <v>0</v>
      </c>
      <c r="N1341" s="119">
        <v>0</v>
      </c>
      <c r="O1341" s="119" t="s">
        <v>46</v>
      </c>
      <c r="P1341" s="119" t="s">
        <v>43</v>
      </c>
      <c r="Q1341" s="133" t="s">
        <v>43</v>
      </c>
      <c r="R1341" s="134" t="s">
        <v>18</v>
      </c>
      <c r="S1341" s="134" t="s">
        <v>8852</v>
      </c>
      <c r="T1341" s="134" t="s">
        <v>47</v>
      </c>
      <c r="U1341" s="119">
        <v>19</v>
      </c>
      <c r="V1341" s="134">
        <v>11483</v>
      </c>
      <c r="W1341" s="135" t="s">
        <v>6062</v>
      </c>
      <c r="X1341" s="136" t="str">
        <f t="shared" si="67"/>
        <v>11483GOVEA</v>
      </c>
      <c r="Y1341" s="137" t="s">
        <v>6063</v>
      </c>
      <c r="Z1341" s="119" t="s">
        <v>6064</v>
      </c>
      <c r="AA1341" s="119" t="s">
        <v>6065</v>
      </c>
      <c r="AB1341" s="131" t="s">
        <v>6066</v>
      </c>
      <c r="AC1341" s="119" t="s">
        <v>87</v>
      </c>
      <c r="AD1341" s="119" t="s">
        <v>42</v>
      </c>
      <c r="AE1341" s="119" t="s">
        <v>6067</v>
      </c>
      <c r="AF1341" s="119" t="s">
        <v>487</v>
      </c>
      <c r="AG1341" s="119" t="s">
        <v>992</v>
      </c>
      <c r="AH1341" s="142"/>
      <c r="AI1341" s="138"/>
      <c r="AJ1341" s="133"/>
      <c r="AK1341" s="133"/>
      <c r="AL1341" s="133"/>
      <c r="AM1341" s="133"/>
      <c r="AN1341" s="133" t="s">
        <v>42</v>
      </c>
      <c r="AO1341" s="133" t="s">
        <v>42</v>
      </c>
      <c r="AP1341" s="133" t="s">
        <v>56</v>
      </c>
      <c r="AQ1341" s="133" t="s">
        <v>56</v>
      </c>
      <c r="AR1341" s="137"/>
      <c r="AS1341" s="137"/>
      <c r="AT1341" s="137"/>
      <c r="AU1341" s="133" t="s">
        <v>8190</v>
      </c>
      <c r="AV1341" s="133" t="s">
        <v>8287</v>
      </c>
      <c r="AW1341" s="133" t="s">
        <v>8287</v>
      </c>
      <c r="AX1341" s="138"/>
      <c r="AY1341" s="138"/>
      <c r="AZ1341" s="138"/>
      <c r="BA1341" s="138"/>
      <c r="BB1341" s="138"/>
      <c r="BC1341" s="300">
        <v>1892063257</v>
      </c>
      <c r="BD1341" s="300" t="s">
        <v>10143</v>
      </c>
      <c r="BE1341" s="138"/>
    </row>
    <row r="1342" spans="1:57" s="140" customFormat="1" ht="12" customHeight="1">
      <c r="A1342" s="119">
        <v>2015</v>
      </c>
      <c r="B1342" s="119" t="s">
        <v>5975</v>
      </c>
      <c r="C1342" s="119" t="s">
        <v>5989</v>
      </c>
      <c r="D1342" s="131"/>
      <c r="E1342" s="131" t="str">
        <f t="shared" si="65"/>
        <v>SIM</v>
      </c>
      <c r="F1342" s="131" t="str">
        <f t="shared" si="66"/>
        <v>SIM</v>
      </c>
      <c r="G1342" s="132">
        <v>42447</v>
      </c>
      <c r="H1342" s="119" t="s">
        <v>87</v>
      </c>
      <c r="I1342" s="119" t="s">
        <v>357</v>
      </c>
      <c r="J1342" s="119">
        <v>320</v>
      </c>
      <c r="K1342" s="119">
        <v>384</v>
      </c>
      <c r="L1342" s="119">
        <v>0</v>
      </c>
      <c r="M1342" s="119">
        <v>0</v>
      </c>
      <c r="N1342" s="119">
        <v>0</v>
      </c>
      <c r="O1342" s="119" t="s">
        <v>46</v>
      </c>
      <c r="P1342" s="119" t="s">
        <v>43</v>
      </c>
      <c r="Q1342" s="133" t="s">
        <v>43</v>
      </c>
      <c r="R1342" s="134" t="s">
        <v>18</v>
      </c>
      <c r="S1342" s="134" t="s">
        <v>8852</v>
      </c>
      <c r="T1342" s="134" t="s">
        <v>47</v>
      </c>
      <c r="U1342" s="119">
        <v>19</v>
      </c>
      <c r="V1342" s="134">
        <v>11483</v>
      </c>
      <c r="W1342" s="135" t="s">
        <v>6062</v>
      </c>
      <c r="X1342" s="136" t="str">
        <f t="shared" si="67"/>
        <v>11483GOVEA</v>
      </c>
      <c r="Y1342" s="137" t="s">
        <v>6063</v>
      </c>
      <c r="Z1342" s="119" t="s">
        <v>6064</v>
      </c>
      <c r="AA1342" s="119" t="s">
        <v>6065</v>
      </c>
      <c r="AB1342" s="131" t="s">
        <v>6068</v>
      </c>
      <c r="AC1342" s="119" t="s">
        <v>87</v>
      </c>
      <c r="AD1342" s="119" t="s">
        <v>42</v>
      </c>
      <c r="AE1342" s="119" t="s">
        <v>6067</v>
      </c>
      <c r="AF1342" s="119" t="s">
        <v>487</v>
      </c>
      <c r="AG1342" s="119" t="s">
        <v>992</v>
      </c>
      <c r="AH1342" s="142"/>
      <c r="AI1342" s="138"/>
      <c r="AJ1342" s="133"/>
      <c r="AK1342" s="133"/>
      <c r="AL1342" s="133"/>
      <c r="AM1342" s="133"/>
      <c r="AN1342" s="133" t="s">
        <v>42</v>
      </c>
      <c r="AO1342" s="133" t="s">
        <v>42</v>
      </c>
      <c r="AP1342" s="133" t="s">
        <v>56</v>
      </c>
      <c r="AQ1342" s="133" t="s">
        <v>56</v>
      </c>
      <c r="AR1342" s="137"/>
      <c r="AS1342" s="137"/>
      <c r="AT1342" s="137"/>
      <c r="AU1342" s="133" t="s">
        <v>8190</v>
      </c>
      <c r="AV1342" s="133" t="s">
        <v>8287</v>
      </c>
      <c r="AW1342" s="133" t="s">
        <v>8287</v>
      </c>
      <c r="AX1342" s="138"/>
      <c r="AY1342" s="138"/>
      <c r="AZ1342" s="138"/>
      <c r="BA1342" s="138"/>
      <c r="BB1342" s="138"/>
      <c r="BC1342" s="300">
        <v>1892063257</v>
      </c>
      <c r="BD1342" s="300" t="s">
        <v>10143</v>
      </c>
      <c r="BE1342" s="138"/>
    </row>
    <row r="1343" spans="1:57" s="140" customFormat="1" ht="12" customHeight="1">
      <c r="A1343" s="119">
        <v>2015</v>
      </c>
      <c r="B1343" s="119" t="s">
        <v>5975</v>
      </c>
      <c r="C1343" s="119" t="s">
        <v>5989</v>
      </c>
      <c r="D1343" s="131"/>
      <c r="E1343" s="131" t="str">
        <f t="shared" si="65"/>
        <v>SIM</v>
      </c>
      <c r="F1343" s="131" t="str">
        <f t="shared" si="66"/>
        <v>SIM</v>
      </c>
      <c r="G1343" s="132">
        <v>42447</v>
      </c>
      <c r="H1343" s="119" t="s">
        <v>87</v>
      </c>
      <c r="I1343" s="119" t="s">
        <v>357</v>
      </c>
      <c r="J1343" s="119">
        <v>256</v>
      </c>
      <c r="K1343" s="119">
        <v>256</v>
      </c>
      <c r="L1343" s="119">
        <v>0</v>
      </c>
      <c r="M1343" s="119">
        <v>0</v>
      </c>
      <c r="N1343" s="119">
        <v>0</v>
      </c>
      <c r="O1343" s="119" t="s">
        <v>46</v>
      </c>
      <c r="P1343" s="119" t="s">
        <v>43</v>
      </c>
      <c r="Q1343" s="133" t="s">
        <v>43</v>
      </c>
      <c r="R1343" s="134" t="s">
        <v>18</v>
      </c>
      <c r="S1343" s="134" t="s">
        <v>8852</v>
      </c>
      <c r="T1343" s="134" t="s">
        <v>47</v>
      </c>
      <c r="U1343" s="119">
        <v>19</v>
      </c>
      <c r="V1343" s="134">
        <v>11483</v>
      </c>
      <c r="W1343" s="135" t="s">
        <v>6062</v>
      </c>
      <c r="X1343" s="136" t="str">
        <f t="shared" si="67"/>
        <v>11483GOVEA</v>
      </c>
      <c r="Y1343" s="137" t="s">
        <v>6063</v>
      </c>
      <c r="Z1343" s="119" t="s">
        <v>6064</v>
      </c>
      <c r="AA1343" s="119" t="s">
        <v>6065</v>
      </c>
      <c r="AB1343" s="131" t="s">
        <v>6069</v>
      </c>
      <c r="AC1343" s="119" t="s">
        <v>87</v>
      </c>
      <c r="AD1343" s="119" t="s">
        <v>42</v>
      </c>
      <c r="AE1343" s="119" t="s">
        <v>6067</v>
      </c>
      <c r="AF1343" s="119" t="s">
        <v>487</v>
      </c>
      <c r="AG1343" s="119" t="s">
        <v>992</v>
      </c>
      <c r="AH1343" s="142"/>
      <c r="AI1343" s="138"/>
      <c r="AJ1343" s="133"/>
      <c r="AK1343" s="133"/>
      <c r="AL1343" s="133"/>
      <c r="AM1343" s="133"/>
      <c r="AN1343" s="133" t="s">
        <v>42</v>
      </c>
      <c r="AO1343" s="133" t="s">
        <v>42</v>
      </c>
      <c r="AP1343" s="133" t="s">
        <v>56</v>
      </c>
      <c r="AQ1343" s="133" t="s">
        <v>56</v>
      </c>
      <c r="AR1343" s="137"/>
      <c r="AS1343" s="137"/>
      <c r="AT1343" s="137"/>
      <c r="AU1343" s="133" t="s">
        <v>8190</v>
      </c>
      <c r="AV1343" s="133" t="s">
        <v>8287</v>
      </c>
      <c r="AW1343" s="133" t="s">
        <v>8287</v>
      </c>
      <c r="AX1343" s="138"/>
      <c r="AY1343" s="138"/>
      <c r="AZ1343" s="138"/>
      <c r="BA1343" s="138"/>
      <c r="BB1343" s="138"/>
      <c r="BC1343" s="300">
        <v>1892063257</v>
      </c>
      <c r="BD1343" s="300" t="s">
        <v>10143</v>
      </c>
      <c r="BE1343" s="138"/>
    </row>
    <row r="1344" spans="1:57" s="140" customFormat="1" ht="12" customHeight="1">
      <c r="A1344" s="119">
        <v>2015</v>
      </c>
      <c r="B1344" s="119" t="s">
        <v>5975</v>
      </c>
      <c r="C1344" s="119" t="s">
        <v>5989</v>
      </c>
      <c r="D1344" s="131"/>
      <c r="E1344" s="131" t="str">
        <f t="shared" si="65"/>
        <v>SIM</v>
      </c>
      <c r="F1344" s="131" t="str">
        <f t="shared" si="66"/>
        <v>SIM</v>
      </c>
      <c r="G1344" s="132">
        <v>42446</v>
      </c>
      <c r="H1344" s="119" t="s">
        <v>87</v>
      </c>
      <c r="I1344" s="119" t="s">
        <v>357</v>
      </c>
      <c r="J1344" s="119">
        <v>320</v>
      </c>
      <c r="K1344" s="119">
        <v>384</v>
      </c>
      <c r="L1344" s="119">
        <v>0</v>
      </c>
      <c r="M1344" s="119">
        <v>0</v>
      </c>
      <c r="N1344" s="119">
        <v>0</v>
      </c>
      <c r="O1344" s="119" t="s">
        <v>46</v>
      </c>
      <c r="P1344" s="119" t="s">
        <v>43</v>
      </c>
      <c r="Q1344" s="133" t="s">
        <v>43</v>
      </c>
      <c r="R1344" s="134" t="s">
        <v>18</v>
      </c>
      <c r="S1344" s="134" t="s">
        <v>8852</v>
      </c>
      <c r="T1344" s="134" t="s">
        <v>47</v>
      </c>
      <c r="U1344" s="119">
        <v>19</v>
      </c>
      <c r="V1344" s="134">
        <v>11483</v>
      </c>
      <c r="W1344" s="135" t="s">
        <v>6070</v>
      </c>
      <c r="X1344" s="136" t="str">
        <f t="shared" si="67"/>
        <v>11483GOVEL</v>
      </c>
      <c r="Y1344" s="137" t="s">
        <v>6071</v>
      </c>
      <c r="Z1344" s="119" t="s">
        <v>6064</v>
      </c>
      <c r="AA1344" s="119" t="s">
        <v>6065</v>
      </c>
      <c r="AB1344" s="131" t="s">
        <v>6072</v>
      </c>
      <c r="AC1344" s="119" t="s">
        <v>87</v>
      </c>
      <c r="AD1344" s="119" t="s">
        <v>42</v>
      </c>
      <c r="AE1344" s="119" t="s">
        <v>6067</v>
      </c>
      <c r="AF1344" s="119" t="s">
        <v>487</v>
      </c>
      <c r="AG1344" s="119" t="s">
        <v>992</v>
      </c>
      <c r="AH1344" s="142"/>
      <c r="AI1344" s="138"/>
      <c r="AJ1344" s="133"/>
      <c r="AK1344" s="133"/>
      <c r="AL1344" s="133"/>
      <c r="AM1344" s="133"/>
      <c r="AN1344" s="133" t="s">
        <v>42</v>
      </c>
      <c r="AO1344" s="133" t="s">
        <v>42</v>
      </c>
      <c r="AP1344" s="133" t="s">
        <v>56</v>
      </c>
      <c r="AQ1344" s="133" t="s">
        <v>56</v>
      </c>
      <c r="AR1344" s="137"/>
      <c r="AS1344" s="137"/>
      <c r="AT1344" s="137"/>
      <c r="AU1344" s="133" t="s">
        <v>8190</v>
      </c>
      <c r="AV1344" s="133" t="s">
        <v>8287</v>
      </c>
      <c r="AW1344" s="133" t="s">
        <v>8287</v>
      </c>
      <c r="AX1344" s="138"/>
      <c r="AY1344" s="138"/>
      <c r="AZ1344" s="138"/>
      <c r="BA1344" s="138"/>
      <c r="BB1344" s="138"/>
      <c r="BC1344" s="300">
        <v>1892063257</v>
      </c>
      <c r="BD1344" s="300" t="s">
        <v>10144</v>
      </c>
      <c r="BE1344" s="138"/>
    </row>
    <row r="1345" spans="1:57" s="140" customFormat="1" ht="12" customHeight="1">
      <c r="A1345" s="119">
        <v>2015</v>
      </c>
      <c r="B1345" s="119" t="s">
        <v>5975</v>
      </c>
      <c r="C1345" s="119" t="s">
        <v>5989</v>
      </c>
      <c r="D1345" s="131"/>
      <c r="E1345" s="131" t="str">
        <f t="shared" si="65"/>
        <v>SIM</v>
      </c>
      <c r="F1345" s="131" t="str">
        <f t="shared" si="66"/>
        <v>SIM</v>
      </c>
      <c r="G1345" s="132">
        <v>42446</v>
      </c>
      <c r="H1345" s="119" t="s">
        <v>87</v>
      </c>
      <c r="I1345" s="119" t="s">
        <v>357</v>
      </c>
      <c r="J1345" s="119">
        <v>320</v>
      </c>
      <c r="K1345" s="119">
        <v>384</v>
      </c>
      <c r="L1345" s="119">
        <v>0</v>
      </c>
      <c r="M1345" s="119">
        <v>0</v>
      </c>
      <c r="N1345" s="119">
        <v>0</v>
      </c>
      <c r="O1345" s="119" t="s">
        <v>46</v>
      </c>
      <c r="P1345" s="119" t="s">
        <v>43</v>
      </c>
      <c r="Q1345" s="133" t="s">
        <v>43</v>
      </c>
      <c r="R1345" s="134" t="s">
        <v>18</v>
      </c>
      <c r="S1345" s="134" t="s">
        <v>8852</v>
      </c>
      <c r="T1345" s="134" t="s">
        <v>47</v>
      </c>
      <c r="U1345" s="119">
        <v>19</v>
      </c>
      <c r="V1345" s="134">
        <v>11483</v>
      </c>
      <c r="W1345" s="135" t="s">
        <v>6070</v>
      </c>
      <c r="X1345" s="136" t="str">
        <f t="shared" si="67"/>
        <v>11483GOVEL</v>
      </c>
      <c r="Y1345" s="137" t="s">
        <v>6071</v>
      </c>
      <c r="Z1345" s="119" t="s">
        <v>6064</v>
      </c>
      <c r="AA1345" s="119" t="s">
        <v>6065</v>
      </c>
      <c r="AB1345" s="131" t="s">
        <v>6073</v>
      </c>
      <c r="AC1345" s="119" t="s">
        <v>87</v>
      </c>
      <c r="AD1345" s="119" t="s">
        <v>42</v>
      </c>
      <c r="AE1345" s="119" t="s">
        <v>6067</v>
      </c>
      <c r="AF1345" s="119" t="s">
        <v>487</v>
      </c>
      <c r="AG1345" s="119" t="s">
        <v>992</v>
      </c>
      <c r="AH1345" s="142"/>
      <c r="AI1345" s="138"/>
      <c r="AJ1345" s="133"/>
      <c r="AK1345" s="133"/>
      <c r="AL1345" s="133"/>
      <c r="AM1345" s="133"/>
      <c r="AN1345" s="133" t="s">
        <v>42</v>
      </c>
      <c r="AO1345" s="133" t="s">
        <v>42</v>
      </c>
      <c r="AP1345" s="133" t="s">
        <v>56</v>
      </c>
      <c r="AQ1345" s="133" t="s">
        <v>56</v>
      </c>
      <c r="AR1345" s="137"/>
      <c r="AS1345" s="137"/>
      <c r="AT1345" s="137"/>
      <c r="AU1345" s="133" t="s">
        <v>8190</v>
      </c>
      <c r="AV1345" s="133" t="s">
        <v>8287</v>
      </c>
      <c r="AW1345" s="133" t="s">
        <v>8287</v>
      </c>
      <c r="AX1345" s="138"/>
      <c r="AY1345" s="138"/>
      <c r="AZ1345" s="138"/>
      <c r="BA1345" s="138"/>
      <c r="BB1345" s="138"/>
      <c r="BC1345" s="300">
        <v>1892063257</v>
      </c>
      <c r="BD1345" s="300" t="s">
        <v>10144</v>
      </c>
      <c r="BE1345" s="138"/>
    </row>
    <row r="1346" spans="1:57" s="140" customFormat="1" ht="12" customHeight="1">
      <c r="A1346" s="119">
        <v>2015</v>
      </c>
      <c r="B1346" s="119" t="s">
        <v>5975</v>
      </c>
      <c r="C1346" s="119" t="s">
        <v>5989</v>
      </c>
      <c r="D1346" s="131"/>
      <c r="E1346" s="131" t="str">
        <f t="shared" si="65"/>
        <v>SIM</v>
      </c>
      <c r="F1346" s="131" t="str">
        <f t="shared" si="66"/>
        <v>SIM</v>
      </c>
      <c r="G1346" s="132">
        <v>42446</v>
      </c>
      <c r="H1346" s="119" t="s">
        <v>87</v>
      </c>
      <c r="I1346" s="119" t="s">
        <v>357</v>
      </c>
      <c r="J1346" s="119">
        <v>192</v>
      </c>
      <c r="K1346" s="119">
        <v>256</v>
      </c>
      <c r="L1346" s="119">
        <v>0</v>
      </c>
      <c r="M1346" s="119">
        <v>0</v>
      </c>
      <c r="N1346" s="119">
        <v>0</v>
      </c>
      <c r="O1346" s="119" t="s">
        <v>46</v>
      </c>
      <c r="P1346" s="119" t="s">
        <v>43</v>
      </c>
      <c r="Q1346" s="133" t="s">
        <v>43</v>
      </c>
      <c r="R1346" s="134" t="s">
        <v>18</v>
      </c>
      <c r="S1346" s="134" t="s">
        <v>8852</v>
      </c>
      <c r="T1346" s="134" t="s">
        <v>47</v>
      </c>
      <c r="U1346" s="119">
        <v>19</v>
      </c>
      <c r="V1346" s="134">
        <v>11483</v>
      </c>
      <c r="W1346" s="135" t="s">
        <v>6070</v>
      </c>
      <c r="X1346" s="136" t="str">
        <f t="shared" si="67"/>
        <v>11483GOVEL</v>
      </c>
      <c r="Y1346" s="137" t="s">
        <v>6071</v>
      </c>
      <c r="Z1346" s="119" t="s">
        <v>6064</v>
      </c>
      <c r="AA1346" s="119" t="s">
        <v>6065</v>
      </c>
      <c r="AB1346" s="131" t="s">
        <v>6074</v>
      </c>
      <c r="AC1346" s="119" t="s">
        <v>87</v>
      </c>
      <c r="AD1346" s="119" t="s">
        <v>42</v>
      </c>
      <c r="AE1346" s="119" t="s">
        <v>6067</v>
      </c>
      <c r="AF1346" s="119" t="s">
        <v>487</v>
      </c>
      <c r="AG1346" s="119" t="s">
        <v>992</v>
      </c>
      <c r="AH1346" s="142"/>
      <c r="AI1346" s="138"/>
      <c r="AJ1346" s="133"/>
      <c r="AK1346" s="133"/>
      <c r="AL1346" s="133"/>
      <c r="AM1346" s="133"/>
      <c r="AN1346" s="133" t="s">
        <v>42</v>
      </c>
      <c r="AO1346" s="133" t="s">
        <v>42</v>
      </c>
      <c r="AP1346" s="133" t="s">
        <v>56</v>
      </c>
      <c r="AQ1346" s="133" t="s">
        <v>56</v>
      </c>
      <c r="AR1346" s="137"/>
      <c r="AS1346" s="137"/>
      <c r="AT1346" s="137"/>
      <c r="AU1346" s="133" t="s">
        <v>8190</v>
      </c>
      <c r="AV1346" s="133" t="s">
        <v>8287</v>
      </c>
      <c r="AW1346" s="133" t="s">
        <v>8287</v>
      </c>
      <c r="AX1346" s="138"/>
      <c r="AY1346" s="138"/>
      <c r="AZ1346" s="138"/>
      <c r="BA1346" s="138"/>
      <c r="BB1346" s="138"/>
      <c r="BC1346" s="300">
        <v>1892063257</v>
      </c>
      <c r="BD1346" s="300" t="s">
        <v>10144</v>
      </c>
      <c r="BE1346" s="138"/>
    </row>
    <row r="1347" spans="1:57" s="140" customFormat="1" ht="12" customHeight="1">
      <c r="A1347" s="119">
        <v>2015</v>
      </c>
      <c r="B1347" s="119" t="s">
        <v>5975</v>
      </c>
      <c r="C1347" s="119" t="s">
        <v>5989</v>
      </c>
      <c r="D1347" s="131"/>
      <c r="E1347" s="131" t="str">
        <f t="shared" si="65"/>
        <v>SIM</v>
      </c>
      <c r="F1347" s="131" t="str">
        <f t="shared" si="66"/>
        <v>SIM</v>
      </c>
      <c r="G1347" s="132">
        <v>42333</v>
      </c>
      <c r="H1347" s="119" t="s">
        <v>87</v>
      </c>
      <c r="I1347" s="119" t="s">
        <v>357</v>
      </c>
      <c r="J1347" s="119">
        <v>320</v>
      </c>
      <c r="K1347" s="119">
        <v>384</v>
      </c>
      <c r="L1347" s="119">
        <v>0</v>
      </c>
      <c r="M1347" s="119">
        <v>0</v>
      </c>
      <c r="N1347" s="119">
        <v>0</v>
      </c>
      <c r="O1347" s="119" t="s">
        <v>46</v>
      </c>
      <c r="P1347" s="119" t="s">
        <v>43</v>
      </c>
      <c r="Q1347" s="133" t="s">
        <v>43</v>
      </c>
      <c r="R1347" s="134" t="s">
        <v>18</v>
      </c>
      <c r="S1347" s="134" t="s">
        <v>8852</v>
      </c>
      <c r="T1347" s="134" t="s">
        <v>47</v>
      </c>
      <c r="U1347" s="119">
        <v>19</v>
      </c>
      <c r="V1347" s="134">
        <v>11483</v>
      </c>
      <c r="W1347" s="135" t="s">
        <v>6075</v>
      </c>
      <c r="X1347" s="136" t="str">
        <f t="shared" si="67"/>
        <v>11483GOVEU</v>
      </c>
      <c r="Y1347" s="137" t="s">
        <v>6076</v>
      </c>
      <c r="Z1347" s="119" t="s">
        <v>6064</v>
      </c>
      <c r="AA1347" s="119" t="s">
        <v>6065</v>
      </c>
      <c r="AB1347" s="131" t="s">
        <v>6077</v>
      </c>
      <c r="AC1347" s="119" t="s">
        <v>87</v>
      </c>
      <c r="AD1347" s="119" t="s">
        <v>42</v>
      </c>
      <c r="AE1347" s="119" t="s">
        <v>6067</v>
      </c>
      <c r="AF1347" s="119" t="s">
        <v>487</v>
      </c>
      <c r="AG1347" s="119" t="s">
        <v>992</v>
      </c>
      <c r="AH1347" s="142"/>
      <c r="AI1347" s="138"/>
      <c r="AJ1347" s="133"/>
      <c r="AK1347" s="133"/>
      <c r="AL1347" s="133"/>
      <c r="AM1347" s="133"/>
      <c r="AN1347" s="133" t="s">
        <v>42</v>
      </c>
      <c r="AO1347" s="133" t="s">
        <v>42</v>
      </c>
      <c r="AP1347" s="133" t="s">
        <v>56</v>
      </c>
      <c r="AQ1347" s="133" t="s">
        <v>56</v>
      </c>
      <c r="AR1347" s="137"/>
      <c r="AS1347" s="137"/>
      <c r="AT1347" s="137"/>
      <c r="AU1347" s="133" t="s">
        <v>8190</v>
      </c>
      <c r="AV1347" s="133" t="s">
        <v>8287</v>
      </c>
      <c r="AW1347" s="133" t="s">
        <v>8287</v>
      </c>
      <c r="AX1347" s="138"/>
      <c r="AY1347" s="138"/>
      <c r="AZ1347" s="138"/>
      <c r="BA1347" s="138"/>
      <c r="BB1347" s="138"/>
      <c r="BC1347" s="300">
        <v>1892063257</v>
      </c>
      <c r="BD1347" s="300" t="s">
        <v>10145</v>
      </c>
      <c r="BE1347" s="138"/>
    </row>
    <row r="1348" spans="1:57" s="140" customFormat="1" ht="12" customHeight="1">
      <c r="A1348" s="119">
        <v>2015</v>
      </c>
      <c r="B1348" s="119" t="s">
        <v>5975</v>
      </c>
      <c r="C1348" s="119" t="s">
        <v>5989</v>
      </c>
      <c r="D1348" s="131"/>
      <c r="E1348" s="131" t="str">
        <f t="shared" si="65"/>
        <v>SIM</v>
      </c>
      <c r="F1348" s="131" t="str">
        <f t="shared" si="66"/>
        <v>SIM</v>
      </c>
      <c r="G1348" s="132">
        <v>42312</v>
      </c>
      <c r="H1348" s="119" t="s">
        <v>87</v>
      </c>
      <c r="I1348" s="119" t="s">
        <v>357</v>
      </c>
      <c r="J1348" s="119">
        <v>256</v>
      </c>
      <c r="K1348" s="119">
        <v>320</v>
      </c>
      <c r="L1348" s="119">
        <v>0</v>
      </c>
      <c r="M1348" s="119">
        <v>0</v>
      </c>
      <c r="N1348" s="119">
        <v>0</v>
      </c>
      <c r="O1348" s="119" t="s">
        <v>46</v>
      </c>
      <c r="P1348" s="119" t="s">
        <v>43</v>
      </c>
      <c r="Q1348" s="133" t="s">
        <v>43</v>
      </c>
      <c r="R1348" s="134" t="s">
        <v>18</v>
      </c>
      <c r="S1348" s="134" t="s">
        <v>8852</v>
      </c>
      <c r="T1348" s="134" t="s">
        <v>47</v>
      </c>
      <c r="U1348" s="119">
        <v>19</v>
      </c>
      <c r="V1348" s="134">
        <v>11483</v>
      </c>
      <c r="W1348" s="135" t="s">
        <v>6078</v>
      </c>
      <c r="X1348" s="136" t="str">
        <f t="shared" si="67"/>
        <v>11483GOVFC</v>
      </c>
      <c r="Y1348" s="137" t="s">
        <v>6079</v>
      </c>
      <c r="Z1348" s="119" t="s">
        <v>6064</v>
      </c>
      <c r="AA1348" s="119" t="s">
        <v>6065</v>
      </c>
      <c r="AB1348" s="131" t="s">
        <v>6080</v>
      </c>
      <c r="AC1348" s="119" t="s">
        <v>87</v>
      </c>
      <c r="AD1348" s="119" t="s">
        <v>42</v>
      </c>
      <c r="AE1348" s="119" t="s">
        <v>6067</v>
      </c>
      <c r="AF1348" s="119" t="s">
        <v>487</v>
      </c>
      <c r="AG1348" s="119" t="s">
        <v>992</v>
      </c>
      <c r="AH1348" s="142"/>
      <c r="AI1348" s="138"/>
      <c r="AJ1348" s="133"/>
      <c r="AK1348" s="133"/>
      <c r="AL1348" s="133"/>
      <c r="AM1348" s="133"/>
      <c r="AN1348" s="133" t="s">
        <v>42</v>
      </c>
      <c r="AO1348" s="133" t="s">
        <v>42</v>
      </c>
      <c r="AP1348" s="133" t="s">
        <v>56</v>
      </c>
      <c r="AQ1348" s="133" t="s">
        <v>56</v>
      </c>
      <c r="AR1348" s="137"/>
      <c r="AS1348" s="137"/>
      <c r="AT1348" s="137"/>
      <c r="AU1348" s="133" t="s">
        <v>8190</v>
      </c>
      <c r="AV1348" s="133" t="s">
        <v>8287</v>
      </c>
      <c r="AW1348" s="133" t="s">
        <v>8287</v>
      </c>
      <c r="AX1348" s="138"/>
      <c r="AY1348" s="138"/>
      <c r="AZ1348" s="138"/>
      <c r="BA1348" s="138"/>
      <c r="BB1348" s="138"/>
      <c r="BC1348" s="300">
        <v>1892063257</v>
      </c>
      <c r="BD1348" s="300" t="s">
        <v>10146</v>
      </c>
      <c r="BE1348" s="138"/>
    </row>
    <row r="1349" spans="1:57" s="140" customFormat="1" ht="12" customHeight="1">
      <c r="A1349" s="119">
        <v>2015</v>
      </c>
      <c r="B1349" s="119" t="s">
        <v>5975</v>
      </c>
      <c r="C1349" s="119" t="s">
        <v>5989</v>
      </c>
      <c r="D1349" s="131"/>
      <c r="E1349" s="131" t="str">
        <f t="shared" si="65"/>
        <v>SIM</v>
      </c>
      <c r="F1349" s="131" t="str">
        <f t="shared" si="66"/>
        <v>SIM</v>
      </c>
      <c r="G1349" s="132">
        <v>42335</v>
      </c>
      <c r="H1349" s="119" t="s">
        <v>87</v>
      </c>
      <c r="I1349" s="119" t="s">
        <v>357</v>
      </c>
      <c r="J1349" s="119">
        <v>384</v>
      </c>
      <c r="K1349" s="119">
        <v>448</v>
      </c>
      <c r="L1349" s="119">
        <v>0</v>
      </c>
      <c r="M1349" s="119">
        <v>0</v>
      </c>
      <c r="N1349" s="119">
        <v>0</v>
      </c>
      <c r="O1349" s="119" t="s">
        <v>46</v>
      </c>
      <c r="P1349" s="119" t="s">
        <v>43</v>
      </c>
      <c r="Q1349" s="133" t="s">
        <v>43</v>
      </c>
      <c r="R1349" s="134" t="s">
        <v>18</v>
      </c>
      <c r="S1349" s="134" t="s">
        <v>8852</v>
      </c>
      <c r="T1349" s="134" t="s">
        <v>47</v>
      </c>
      <c r="U1349" s="119">
        <v>19</v>
      </c>
      <c r="V1349" s="134">
        <v>11483</v>
      </c>
      <c r="W1349" s="135" t="s">
        <v>6081</v>
      </c>
      <c r="X1349" s="136" t="str">
        <f t="shared" si="67"/>
        <v>11483GOVFD</v>
      </c>
      <c r="Y1349" s="137" t="s">
        <v>6082</v>
      </c>
      <c r="Z1349" s="119" t="s">
        <v>6064</v>
      </c>
      <c r="AA1349" s="119" t="s">
        <v>6065</v>
      </c>
      <c r="AB1349" s="131" t="s">
        <v>6083</v>
      </c>
      <c r="AC1349" s="119" t="s">
        <v>87</v>
      </c>
      <c r="AD1349" s="119" t="s">
        <v>42</v>
      </c>
      <c r="AE1349" s="119" t="s">
        <v>6067</v>
      </c>
      <c r="AF1349" s="119" t="s">
        <v>487</v>
      </c>
      <c r="AG1349" s="119" t="s">
        <v>992</v>
      </c>
      <c r="AH1349" s="142"/>
      <c r="AI1349" s="138"/>
      <c r="AJ1349" s="133"/>
      <c r="AK1349" s="133"/>
      <c r="AL1349" s="133"/>
      <c r="AM1349" s="133"/>
      <c r="AN1349" s="133" t="s">
        <v>42</v>
      </c>
      <c r="AO1349" s="133" t="s">
        <v>42</v>
      </c>
      <c r="AP1349" s="133" t="s">
        <v>56</v>
      </c>
      <c r="AQ1349" s="133" t="s">
        <v>56</v>
      </c>
      <c r="AR1349" s="137"/>
      <c r="AS1349" s="137"/>
      <c r="AT1349" s="137"/>
      <c r="AU1349" s="133" t="s">
        <v>8190</v>
      </c>
      <c r="AV1349" s="133" t="s">
        <v>8287</v>
      </c>
      <c r="AW1349" s="133" t="s">
        <v>8287</v>
      </c>
      <c r="AX1349" s="138"/>
      <c r="AY1349" s="138"/>
      <c r="AZ1349" s="138"/>
      <c r="BA1349" s="138"/>
      <c r="BB1349" s="138"/>
      <c r="BC1349" s="300">
        <v>1892063257</v>
      </c>
      <c r="BD1349" s="300" t="s">
        <v>10147</v>
      </c>
      <c r="BE1349" s="138"/>
    </row>
    <row r="1350" spans="1:57" s="140" customFormat="1" ht="12" customHeight="1">
      <c r="A1350" s="119">
        <v>2015</v>
      </c>
      <c r="B1350" s="119" t="s">
        <v>5975</v>
      </c>
      <c r="C1350" s="119" t="s">
        <v>5989</v>
      </c>
      <c r="D1350" s="131"/>
      <c r="E1350" s="131" t="str">
        <f t="shared" si="65"/>
        <v>SIM</v>
      </c>
      <c r="F1350" s="131" t="str">
        <f t="shared" si="66"/>
        <v>SIM</v>
      </c>
      <c r="G1350" s="132">
        <v>42306</v>
      </c>
      <c r="H1350" s="119" t="s">
        <v>87</v>
      </c>
      <c r="I1350" s="119" t="s">
        <v>357</v>
      </c>
      <c r="J1350" s="119">
        <v>384</v>
      </c>
      <c r="K1350" s="119">
        <v>448</v>
      </c>
      <c r="L1350" s="119">
        <v>0</v>
      </c>
      <c r="M1350" s="119">
        <v>0</v>
      </c>
      <c r="N1350" s="119">
        <v>0</v>
      </c>
      <c r="O1350" s="119" t="s">
        <v>46</v>
      </c>
      <c r="P1350" s="119" t="s">
        <v>43</v>
      </c>
      <c r="Q1350" s="133" t="s">
        <v>43</v>
      </c>
      <c r="R1350" s="134" t="s">
        <v>18</v>
      </c>
      <c r="S1350" s="134" t="s">
        <v>8852</v>
      </c>
      <c r="T1350" s="134" t="s">
        <v>47</v>
      </c>
      <c r="U1350" s="119">
        <v>19</v>
      </c>
      <c r="V1350" s="134">
        <v>11483</v>
      </c>
      <c r="W1350" s="135" t="s">
        <v>6084</v>
      </c>
      <c r="X1350" s="136" t="str">
        <f t="shared" si="67"/>
        <v>11483GOVFK</v>
      </c>
      <c r="Y1350" s="137" t="s">
        <v>6085</v>
      </c>
      <c r="Z1350" s="119" t="s">
        <v>6064</v>
      </c>
      <c r="AA1350" s="119" t="s">
        <v>6065</v>
      </c>
      <c r="AB1350" s="131" t="s">
        <v>6086</v>
      </c>
      <c r="AC1350" s="119" t="s">
        <v>87</v>
      </c>
      <c r="AD1350" s="119" t="s">
        <v>42</v>
      </c>
      <c r="AE1350" s="119" t="s">
        <v>6067</v>
      </c>
      <c r="AF1350" s="119" t="s">
        <v>487</v>
      </c>
      <c r="AG1350" s="119" t="s">
        <v>992</v>
      </c>
      <c r="AH1350" s="142"/>
      <c r="AI1350" s="138"/>
      <c r="AJ1350" s="133"/>
      <c r="AK1350" s="133"/>
      <c r="AL1350" s="133"/>
      <c r="AM1350" s="133"/>
      <c r="AN1350" s="133" t="s">
        <v>42</v>
      </c>
      <c r="AO1350" s="133" t="s">
        <v>42</v>
      </c>
      <c r="AP1350" s="133" t="s">
        <v>56</v>
      </c>
      <c r="AQ1350" s="133" t="s">
        <v>56</v>
      </c>
      <c r="AR1350" s="137"/>
      <c r="AS1350" s="137"/>
      <c r="AT1350" s="137"/>
      <c r="AU1350" s="133" t="s">
        <v>8190</v>
      </c>
      <c r="AV1350" s="133" t="s">
        <v>8287</v>
      </c>
      <c r="AW1350" s="133" t="s">
        <v>8287</v>
      </c>
      <c r="AX1350" s="138"/>
      <c r="AY1350" s="138"/>
      <c r="AZ1350" s="138"/>
      <c r="BA1350" s="138"/>
      <c r="BB1350" s="138"/>
      <c r="BC1350" s="300">
        <v>1892063257</v>
      </c>
      <c r="BD1350" s="300" t="s">
        <v>10148</v>
      </c>
      <c r="BE1350" s="138"/>
    </row>
    <row r="1351" spans="1:57" s="140" customFormat="1" ht="12" customHeight="1">
      <c r="A1351" s="119">
        <v>2015</v>
      </c>
      <c r="B1351" s="119" t="s">
        <v>5975</v>
      </c>
      <c r="C1351" s="119" t="s">
        <v>5989</v>
      </c>
      <c r="D1351" s="131"/>
      <c r="E1351" s="131" t="str">
        <f t="shared" si="65"/>
        <v>SIM</v>
      </c>
      <c r="F1351" s="131" t="str">
        <f t="shared" si="66"/>
        <v>SIM</v>
      </c>
      <c r="G1351" s="132">
        <v>42335</v>
      </c>
      <c r="H1351" s="119" t="s">
        <v>87</v>
      </c>
      <c r="I1351" s="119" t="s">
        <v>357</v>
      </c>
      <c r="J1351" s="119">
        <v>448</v>
      </c>
      <c r="K1351" s="119">
        <v>448</v>
      </c>
      <c r="L1351" s="119">
        <v>0</v>
      </c>
      <c r="M1351" s="119">
        <v>0</v>
      </c>
      <c r="N1351" s="119">
        <v>0</v>
      </c>
      <c r="O1351" s="119" t="s">
        <v>46</v>
      </c>
      <c r="P1351" s="119" t="s">
        <v>46</v>
      </c>
      <c r="Q1351" s="133" t="s">
        <v>43</v>
      </c>
      <c r="R1351" s="134" t="s">
        <v>18</v>
      </c>
      <c r="S1351" s="134" t="s">
        <v>8852</v>
      </c>
      <c r="T1351" s="134" t="s">
        <v>47</v>
      </c>
      <c r="U1351" s="119">
        <v>19</v>
      </c>
      <c r="V1351" s="134">
        <v>11483</v>
      </c>
      <c r="W1351" s="135" t="s">
        <v>6087</v>
      </c>
      <c r="X1351" s="136" t="str">
        <f t="shared" si="67"/>
        <v>11483GOVFL</v>
      </c>
      <c r="Y1351" s="137" t="s">
        <v>6088</v>
      </c>
      <c r="Z1351" s="119" t="s">
        <v>6064</v>
      </c>
      <c r="AA1351" s="119" t="s">
        <v>6065</v>
      </c>
      <c r="AB1351" s="131" t="s">
        <v>6089</v>
      </c>
      <c r="AC1351" s="119" t="s">
        <v>87</v>
      </c>
      <c r="AD1351" s="119" t="s">
        <v>42</v>
      </c>
      <c r="AE1351" s="119" t="s">
        <v>6067</v>
      </c>
      <c r="AF1351" s="119" t="s">
        <v>487</v>
      </c>
      <c r="AG1351" s="119" t="s">
        <v>992</v>
      </c>
      <c r="AH1351" s="142"/>
      <c r="AI1351" s="138"/>
      <c r="AJ1351" s="133"/>
      <c r="AK1351" s="133"/>
      <c r="AL1351" s="133"/>
      <c r="AM1351" s="133"/>
      <c r="AN1351" s="133" t="s">
        <v>42</v>
      </c>
      <c r="AO1351" s="133" t="s">
        <v>42</v>
      </c>
      <c r="AP1351" s="133" t="s">
        <v>56</v>
      </c>
      <c r="AQ1351" s="133" t="s">
        <v>56</v>
      </c>
      <c r="AR1351" s="137"/>
      <c r="AS1351" s="137"/>
      <c r="AT1351" s="137"/>
      <c r="AU1351" s="133" t="s">
        <v>8190</v>
      </c>
      <c r="AV1351" s="133" t="s">
        <v>8287</v>
      </c>
      <c r="AW1351" s="133" t="s">
        <v>8287</v>
      </c>
      <c r="AX1351" s="138"/>
      <c r="AY1351" s="138"/>
      <c r="AZ1351" s="138"/>
      <c r="BA1351" s="138"/>
      <c r="BB1351" s="138"/>
      <c r="BC1351" s="300">
        <v>1892063257</v>
      </c>
      <c r="BD1351" s="300" t="s">
        <v>10149</v>
      </c>
      <c r="BE1351" s="138"/>
    </row>
    <row r="1352" spans="1:57" s="140" customFormat="1" ht="12" customHeight="1">
      <c r="A1352" s="119">
        <v>2015</v>
      </c>
      <c r="B1352" s="119" t="s">
        <v>5975</v>
      </c>
      <c r="C1352" s="119" t="s">
        <v>5989</v>
      </c>
      <c r="D1352" s="131"/>
      <c r="E1352" s="131" t="str">
        <f t="shared" si="65"/>
        <v>SIM</v>
      </c>
      <c r="F1352" s="131" t="str">
        <f t="shared" si="66"/>
        <v>SIM</v>
      </c>
      <c r="G1352" s="132">
        <v>42321</v>
      </c>
      <c r="H1352" s="119" t="s">
        <v>87</v>
      </c>
      <c r="I1352" s="119" t="s">
        <v>357</v>
      </c>
      <c r="J1352" s="119">
        <v>384</v>
      </c>
      <c r="K1352" s="119">
        <v>512</v>
      </c>
      <c r="L1352" s="119">
        <v>0</v>
      </c>
      <c r="M1352" s="119">
        <v>0</v>
      </c>
      <c r="N1352" s="119">
        <v>0</v>
      </c>
      <c r="O1352" s="119" t="s">
        <v>46</v>
      </c>
      <c r="P1352" s="119" t="s">
        <v>46</v>
      </c>
      <c r="Q1352" s="133" t="s">
        <v>43</v>
      </c>
      <c r="R1352" s="134" t="s">
        <v>18</v>
      </c>
      <c r="S1352" s="134" t="s">
        <v>8852</v>
      </c>
      <c r="T1352" s="134" t="s">
        <v>47</v>
      </c>
      <c r="U1352" s="119">
        <v>19</v>
      </c>
      <c r="V1352" s="134">
        <v>11483</v>
      </c>
      <c r="W1352" s="135" t="s">
        <v>6090</v>
      </c>
      <c r="X1352" s="136" t="str">
        <f t="shared" si="67"/>
        <v>11483GOVFN</v>
      </c>
      <c r="Y1352" s="137" t="s">
        <v>6091</v>
      </c>
      <c r="Z1352" s="119" t="s">
        <v>6064</v>
      </c>
      <c r="AA1352" s="119" t="s">
        <v>6065</v>
      </c>
      <c r="AB1352" s="131" t="s">
        <v>6092</v>
      </c>
      <c r="AC1352" s="119" t="s">
        <v>87</v>
      </c>
      <c r="AD1352" s="119" t="s">
        <v>42</v>
      </c>
      <c r="AE1352" s="119" t="s">
        <v>6067</v>
      </c>
      <c r="AF1352" s="119" t="s">
        <v>487</v>
      </c>
      <c r="AG1352" s="119" t="s">
        <v>992</v>
      </c>
      <c r="AH1352" s="142"/>
      <c r="AI1352" s="138"/>
      <c r="AJ1352" s="133"/>
      <c r="AK1352" s="133"/>
      <c r="AL1352" s="133"/>
      <c r="AM1352" s="133"/>
      <c r="AN1352" s="133" t="s">
        <v>42</v>
      </c>
      <c r="AO1352" s="133" t="s">
        <v>42</v>
      </c>
      <c r="AP1352" s="133" t="s">
        <v>56</v>
      </c>
      <c r="AQ1352" s="133" t="s">
        <v>56</v>
      </c>
      <c r="AR1352" s="137"/>
      <c r="AS1352" s="137"/>
      <c r="AT1352" s="137"/>
      <c r="AU1352" s="133" t="s">
        <v>8190</v>
      </c>
      <c r="AV1352" s="133" t="s">
        <v>8287</v>
      </c>
      <c r="AW1352" s="133" t="s">
        <v>8287</v>
      </c>
      <c r="AX1352" s="138"/>
      <c r="AY1352" s="138"/>
      <c r="AZ1352" s="138"/>
      <c r="BA1352" s="138"/>
      <c r="BB1352" s="138"/>
      <c r="BC1352" s="300">
        <v>1892063257</v>
      </c>
      <c r="BD1352" s="300" t="s">
        <v>10150</v>
      </c>
      <c r="BE1352" s="138"/>
    </row>
    <row r="1353" spans="1:57" s="140" customFormat="1" ht="12" customHeight="1">
      <c r="A1353" s="119">
        <v>2015</v>
      </c>
      <c r="B1353" s="119" t="s">
        <v>5975</v>
      </c>
      <c r="C1353" s="119" t="s">
        <v>5989</v>
      </c>
      <c r="D1353" s="131"/>
      <c r="E1353" s="131" t="str">
        <f t="shared" si="65"/>
        <v>SIM</v>
      </c>
      <c r="F1353" s="131" t="str">
        <f t="shared" si="66"/>
        <v>SIM</v>
      </c>
      <c r="G1353" s="132">
        <v>42433</v>
      </c>
      <c r="H1353" s="119" t="s">
        <v>87</v>
      </c>
      <c r="I1353" s="119" t="s">
        <v>357</v>
      </c>
      <c r="J1353" s="119">
        <v>320</v>
      </c>
      <c r="K1353" s="119">
        <v>384</v>
      </c>
      <c r="L1353" s="119">
        <v>0</v>
      </c>
      <c r="M1353" s="119">
        <v>0</v>
      </c>
      <c r="N1353" s="119">
        <v>0</v>
      </c>
      <c r="O1353" s="119" t="s">
        <v>46</v>
      </c>
      <c r="P1353" s="119" t="s">
        <v>43</v>
      </c>
      <c r="Q1353" s="133" t="s">
        <v>43</v>
      </c>
      <c r="R1353" s="134" t="s">
        <v>18</v>
      </c>
      <c r="S1353" s="134" t="s">
        <v>8852</v>
      </c>
      <c r="T1353" s="134" t="s">
        <v>47</v>
      </c>
      <c r="U1353" s="119">
        <v>19</v>
      </c>
      <c r="V1353" s="134">
        <v>11483</v>
      </c>
      <c r="W1353" s="135" t="s">
        <v>6093</v>
      </c>
      <c r="X1353" s="136" t="str">
        <f t="shared" si="67"/>
        <v>11483GOVIA</v>
      </c>
      <c r="Y1353" s="137" t="s">
        <v>6094</v>
      </c>
      <c r="Z1353" s="119" t="s">
        <v>6064</v>
      </c>
      <c r="AA1353" s="119" t="s">
        <v>6065</v>
      </c>
      <c r="AB1353" s="131" t="s">
        <v>6095</v>
      </c>
      <c r="AC1353" s="119" t="s">
        <v>87</v>
      </c>
      <c r="AD1353" s="119" t="s">
        <v>42</v>
      </c>
      <c r="AE1353" s="119" t="s">
        <v>6067</v>
      </c>
      <c r="AF1353" s="119" t="s">
        <v>487</v>
      </c>
      <c r="AG1353" s="119" t="s">
        <v>992</v>
      </c>
      <c r="AH1353" s="142"/>
      <c r="AI1353" s="138"/>
      <c r="AJ1353" s="133"/>
      <c r="AK1353" s="133"/>
      <c r="AL1353" s="133"/>
      <c r="AM1353" s="133"/>
      <c r="AN1353" s="133" t="s">
        <v>42</v>
      </c>
      <c r="AO1353" s="133" t="s">
        <v>42</v>
      </c>
      <c r="AP1353" s="133" t="s">
        <v>56</v>
      </c>
      <c r="AQ1353" s="133" t="s">
        <v>56</v>
      </c>
      <c r="AR1353" s="137"/>
      <c r="AS1353" s="137"/>
      <c r="AT1353" s="137"/>
      <c r="AU1353" s="133" t="s">
        <v>8190</v>
      </c>
      <c r="AV1353" s="133" t="s">
        <v>8287</v>
      </c>
      <c r="AW1353" s="133" t="s">
        <v>8287</v>
      </c>
      <c r="AX1353" s="138"/>
      <c r="AY1353" s="138"/>
      <c r="AZ1353" s="138"/>
      <c r="BA1353" s="138"/>
      <c r="BB1353" s="138"/>
      <c r="BC1353" s="300">
        <v>1892063257</v>
      </c>
      <c r="BD1353" s="300" t="s">
        <v>10151</v>
      </c>
      <c r="BE1353" s="138"/>
    </row>
    <row r="1354" spans="1:57" s="140" customFormat="1" ht="12" customHeight="1">
      <c r="A1354" s="119">
        <v>2015</v>
      </c>
      <c r="B1354" s="119" t="s">
        <v>5975</v>
      </c>
      <c r="C1354" s="119" t="s">
        <v>5989</v>
      </c>
      <c r="D1354" s="131"/>
      <c r="E1354" s="131" t="str">
        <f t="shared" si="65"/>
        <v>SIM</v>
      </c>
      <c r="F1354" s="131" t="str">
        <f t="shared" si="66"/>
        <v>SIM</v>
      </c>
      <c r="G1354" s="132">
        <v>42433</v>
      </c>
      <c r="H1354" s="119" t="s">
        <v>87</v>
      </c>
      <c r="I1354" s="119" t="s">
        <v>357</v>
      </c>
      <c r="J1354" s="119">
        <v>256</v>
      </c>
      <c r="K1354" s="119">
        <v>320</v>
      </c>
      <c r="L1354" s="119">
        <v>0</v>
      </c>
      <c r="M1354" s="119">
        <v>0</v>
      </c>
      <c r="N1354" s="119">
        <v>0</v>
      </c>
      <c r="O1354" s="119" t="s">
        <v>46</v>
      </c>
      <c r="P1354" s="119" t="s">
        <v>43</v>
      </c>
      <c r="Q1354" s="133" t="s">
        <v>43</v>
      </c>
      <c r="R1354" s="134" t="s">
        <v>18</v>
      </c>
      <c r="S1354" s="134" t="s">
        <v>8852</v>
      </c>
      <c r="T1354" s="134" t="s">
        <v>47</v>
      </c>
      <c r="U1354" s="119">
        <v>19</v>
      </c>
      <c r="V1354" s="134">
        <v>11483</v>
      </c>
      <c r="W1354" s="135" t="s">
        <v>6093</v>
      </c>
      <c r="X1354" s="136" t="str">
        <f t="shared" si="67"/>
        <v>11483GOVIA</v>
      </c>
      <c r="Y1354" s="137" t="s">
        <v>6094</v>
      </c>
      <c r="Z1354" s="119" t="s">
        <v>6064</v>
      </c>
      <c r="AA1354" s="119" t="s">
        <v>6065</v>
      </c>
      <c r="AB1354" s="131" t="s">
        <v>6096</v>
      </c>
      <c r="AC1354" s="119" t="s">
        <v>87</v>
      </c>
      <c r="AD1354" s="119" t="s">
        <v>42</v>
      </c>
      <c r="AE1354" s="119" t="s">
        <v>6067</v>
      </c>
      <c r="AF1354" s="119" t="s">
        <v>487</v>
      </c>
      <c r="AG1354" s="119" t="s">
        <v>992</v>
      </c>
      <c r="AH1354" s="142"/>
      <c r="AI1354" s="138"/>
      <c r="AJ1354" s="133"/>
      <c r="AK1354" s="133"/>
      <c r="AL1354" s="133"/>
      <c r="AM1354" s="133"/>
      <c r="AN1354" s="133" t="s">
        <v>42</v>
      </c>
      <c r="AO1354" s="133" t="s">
        <v>42</v>
      </c>
      <c r="AP1354" s="133" t="s">
        <v>56</v>
      </c>
      <c r="AQ1354" s="133" t="s">
        <v>56</v>
      </c>
      <c r="AR1354" s="137"/>
      <c r="AS1354" s="137"/>
      <c r="AT1354" s="137"/>
      <c r="AU1354" s="133" t="s">
        <v>8190</v>
      </c>
      <c r="AV1354" s="133" t="s">
        <v>8287</v>
      </c>
      <c r="AW1354" s="133" t="s">
        <v>8287</v>
      </c>
      <c r="AX1354" s="138"/>
      <c r="AY1354" s="138"/>
      <c r="AZ1354" s="138"/>
      <c r="BA1354" s="138"/>
      <c r="BB1354" s="138"/>
      <c r="BC1354" s="300">
        <v>1892063257</v>
      </c>
      <c r="BD1354" s="300" t="s">
        <v>10151</v>
      </c>
      <c r="BE1354" s="138"/>
    </row>
    <row r="1355" spans="1:57" s="140" customFormat="1" ht="12" customHeight="1">
      <c r="A1355" s="119">
        <v>2015</v>
      </c>
      <c r="B1355" s="119" t="s">
        <v>5975</v>
      </c>
      <c r="C1355" s="119" t="s">
        <v>5989</v>
      </c>
      <c r="D1355" s="131"/>
      <c r="E1355" s="131" t="str">
        <f t="shared" si="65"/>
        <v>SIM</v>
      </c>
      <c r="F1355" s="131" t="str">
        <f t="shared" si="66"/>
        <v>SIM</v>
      </c>
      <c r="G1355" s="132">
        <v>42438</v>
      </c>
      <c r="H1355" s="119" t="s">
        <v>87</v>
      </c>
      <c r="I1355" s="119" t="s">
        <v>357</v>
      </c>
      <c r="J1355" s="119">
        <v>320</v>
      </c>
      <c r="K1355" s="119">
        <v>384</v>
      </c>
      <c r="L1355" s="119">
        <v>0</v>
      </c>
      <c r="M1355" s="119">
        <v>0</v>
      </c>
      <c r="N1355" s="119">
        <v>0</v>
      </c>
      <c r="O1355" s="119" t="s">
        <v>46</v>
      </c>
      <c r="P1355" s="119" t="s">
        <v>43</v>
      </c>
      <c r="Q1355" s="133" t="s">
        <v>43</v>
      </c>
      <c r="R1355" s="134" t="s">
        <v>18</v>
      </c>
      <c r="S1355" s="134" t="s">
        <v>8852</v>
      </c>
      <c r="T1355" s="134" t="s">
        <v>47</v>
      </c>
      <c r="U1355" s="119">
        <v>19</v>
      </c>
      <c r="V1355" s="134">
        <v>11483</v>
      </c>
      <c r="W1355" s="135" t="s">
        <v>6097</v>
      </c>
      <c r="X1355" s="136" t="str">
        <f t="shared" si="67"/>
        <v>11483GOVIB</v>
      </c>
      <c r="Y1355" s="137" t="s">
        <v>6098</v>
      </c>
      <c r="Z1355" s="119" t="s">
        <v>6064</v>
      </c>
      <c r="AA1355" s="119" t="s">
        <v>6065</v>
      </c>
      <c r="AB1355" s="131" t="s">
        <v>6099</v>
      </c>
      <c r="AC1355" s="119" t="s">
        <v>87</v>
      </c>
      <c r="AD1355" s="119" t="s">
        <v>42</v>
      </c>
      <c r="AE1355" s="119" t="s">
        <v>6067</v>
      </c>
      <c r="AF1355" s="119" t="s">
        <v>487</v>
      </c>
      <c r="AG1355" s="119" t="s">
        <v>992</v>
      </c>
      <c r="AH1355" s="142"/>
      <c r="AI1355" s="138"/>
      <c r="AJ1355" s="133"/>
      <c r="AK1355" s="133"/>
      <c r="AL1355" s="133"/>
      <c r="AM1355" s="133"/>
      <c r="AN1355" s="133" t="s">
        <v>42</v>
      </c>
      <c r="AO1355" s="133" t="s">
        <v>42</v>
      </c>
      <c r="AP1355" s="133" t="s">
        <v>56</v>
      </c>
      <c r="AQ1355" s="133" t="s">
        <v>56</v>
      </c>
      <c r="AR1355" s="137"/>
      <c r="AS1355" s="137"/>
      <c r="AT1355" s="137"/>
      <c r="AU1355" s="133" t="s">
        <v>8190</v>
      </c>
      <c r="AV1355" s="133" t="s">
        <v>8287</v>
      </c>
      <c r="AW1355" s="133" t="s">
        <v>8287</v>
      </c>
      <c r="AX1355" s="138"/>
      <c r="AY1355" s="138"/>
      <c r="AZ1355" s="138"/>
      <c r="BA1355" s="138"/>
      <c r="BB1355" s="138"/>
      <c r="BC1355" s="300">
        <v>1892063257</v>
      </c>
      <c r="BD1355" s="300" t="s">
        <v>10152</v>
      </c>
      <c r="BE1355" s="138"/>
    </row>
    <row r="1356" spans="1:57" s="140" customFormat="1" ht="12" customHeight="1">
      <c r="A1356" s="119">
        <v>2015</v>
      </c>
      <c r="B1356" s="119" t="s">
        <v>5975</v>
      </c>
      <c r="C1356" s="119" t="s">
        <v>5989</v>
      </c>
      <c r="D1356" s="131"/>
      <c r="E1356" s="131" t="str">
        <f t="shared" si="65"/>
        <v>SIM</v>
      </c>
      <c r="F1356" s="131" t="str">
        <f t="shared" si="66"/>
        <v>SIM</v>
      </c>
      <c r="G1356" s="132">
        <v>42438</v>
      </c>
      <c r="H1356" s="119" t="s">
        <v>87</v>
      </c>
      <c r="I1356" s="119" t="s">
        <v>357</v>
      </c>
      <c r="J1356" s="119">
        <v>192</v>
      </c>
      <c r="K1356" s="119">
        <v>256</v>
      </c>
      <c r="L1356" s="119">
        <v>0</v>
      </c>
      <c r="M1356" s="119">
        <v>0</v>
      </c>
      <c r="N1356" s="119">
        <v>0</v>
      </c>
      <c r="O1356" s="119" t="s">
        <v>46</v>
      </c>
      <c r="P1356" s="119" t="s">
        <v>43</v>
      </c>
      <c r="Q1356" s="133" t="s">
        <v>43</v>
      </c>
      <c r="R1356" s="134" t="s">
        <v>18</v>
      </c>
      <c r="S1356" s="134" t="s">
        <v>8852</v>
      </c>
      <c r="T1356" s="134" t="s">
        <v>47</v>
      </c>
      <c r="U1356" s="119">
        <v>19</v>
      </c>
      <c r="V1356" s="134">
        <v>11483</v>
      </c>
      <c r="W1356" s="135" t="s">
        <v>6097</v>
      </c>
      <c r="X1356" s="136" t="str">
        <f t="shared" si="67"/>
        <v>11483GOVIB</v>
      </c>
      <c r="Y1356" s="137" t="s">
        <v>6098</v>
      </c>
      <c r="Z1356" s="119" t="s">
        <v>6064</v>
      </c>
      <c r="AA1356" s="119" t="s">
        <v>6065</v>
      </c>
      <c r="AB1356" s="131" t="s">
        <v>6100</v>
      </c>
      <c r="AC1356" s="119" t="s">
        <v>87</v>
      </c>
      <c r="AD1356" s="119" t="s">
        <v>42</v>
      </c>
      <c r="AE1356" s="119" t="s">
        <v>6067</v>
      </c>
      <c r="AF1356" s="119" t="s">
        <v>487</v>
      </c>
      <c r="AG1356" s="119" t="s">
        <v>992</v>
      </c>
      <c r="AH1356" s="142"/>
      <c r="AI1356" s="138"/>
      <c r="AJ1356" s="133"/>
      <c r="AK1356" s="133"/>
      <c r="AL1356" s="133"/>
      <c r="AM1356" s="133"/>
      <c r="AN1356" s="133" t="s">
        <v>42</v>
      </c>
      <c r="AO1356" s="133" t="s">
        <v>42</v>
      </c>
      <c r="AP1356" s="133" t="s">
        <v>56</v>
      </c>
      <c r="AQ1356" s="133" t="s">
        <v>56</v>
      </c>
      <c r="AR1356" s="137"/>
      <c r="AS1356" s="137"/>
      <c r="AT1356" s="137"/>
      <c r="AU1356" s="133" t="s">
        <v>8190</v>
      </c>
      <c r="AV1356" s="133" t="s">
        <v>8287</v>
      </c>
      <c r="AW1356" s="133" t="s">
        <v>8287</v>
      </c>
      <c r="AX1356" s="138"/>
      <c r="AY1356" s="138"/>
      <c r="AZ1356" s="138"/>
      <c r="BA1356" s="138"/>
      <c r="BB1356" s="138"/>
      <c r="BC1356" s="300">
        <v>1892063257</v>
      </c>
      <c r="BD1356" s="300" t="s">
        <v>10152</v>
      </c>
      <c r="BE1356" s="138"/>
    </row>
    <row r="1357" spans="1:57" s="140" customFormat="1" ht="12" customHeight="1">
      <c r="A1357" s="119">
        <v>2015</v>
      </c>
      <c r="B1357" s="119" t="s">
        <v>5975</v>
      </c>
      <c r="C1357" s="119" t="s">
        <v>5989</v>
      </c>
      <c r="D1357" s="131"/>
      <c r="E1357" s="131" t="str">
        <f t="shared" si="65"/>
        <v>SIM</v>
      </c>
      <c r="F1357" s="131" t="str">
        <f t="shared" si="66"/>
        <v>SIM</v>
      </c>
      <c r="G1357" s="132">
        <v>42424</v>
      </c>
      <c r="H1357" s="119" t="s">
        <v>87</v>
      </c>
      <c r="I1357" s="119" t="s">
        <v>357</v>
      </c>
      <c r="J1357" s="119">
        <v>384</v>
      </c>
      <c r="K1357" s="119">
        <v>512</v>
      </c>
      <c r="L1357" s="119">
        <v>0</v>
      </c>
      <c r="M1357" s="119">
        <v>0</v>
      </c>
      <c r="N1357" s="119">
        <v>0</v>
      </c>
      <c r="O1357" s="119" t="s">
        <v>46</v>
      </c>
      <c r="P1357" s="119" t="s">
        <v>43</v>
      </c>
      <c r="Q1357" s="133" t="s">
        <v>43</v>
      </c>
      <c r="R1357" s="134" t="s">
        <v>18</v>
      </c>
      <c r="S1357" s="134" t="s">
        <v>8852</v>
      </c>
      <c r="T1357" s="134" t="s">
        <v>47</v>
      </c>
      <c r="U1357" s="119">
        <v>19</v>
      </c>
      <c r="V1357" s="134">
        <v>11483</v>
      </c>
      <c r="W1357" s="135" t="s">
        <v>6101</v>
      </c>
      <c r="X1357" s="136" t="str">
        <f t="shared" si="67"/>
        <v>11483GOVIC</v>
      </c>
      <c r="Y1357" s="137" t="s">
        <v>6102</v>
      </c>
      <c r="Z1357" s="119" t="s">
        <v>6064</v>
      </c>
      <c r="AA1357" s="119" t="s">
        <v>6065</v>
      </c>
      <c r="AB1357" s="131" t="s">
        <v>6103</v>
      </c>
      <c r="AC1357" s="119" t="s">
        <v>87</v>
      </c>
      <c r="AD1357" s="119" t="s">
        <v>42</v>
      </c>
      <c r="AE1357" s="119" t="s">
        <v>6067</v>
      </c>
      <c r="AF1357" s="119" t="s">
        <v>487</v>
      </c>
      <c r="AG1357" s="119" t="s">
        <v>992</v>
      </c>
      <c r="AH1357" s="142"/>
      <c r="AI1357" s="138"/>
      <c r="AJ1357" s="133"/>
      <c r="AK1357" s="133"/>
      <c r="AL1357" s="133"/>
      <c r="AM1357" s="133"/>
      <c r="AN1357" s="133" t="s">
        <v>42</v>
      </c>
      <c r="AO1357" s="133" t="s">
        <v>42</v>
      </c>
      <c r="AP1357" s="133" t="s">
        <v>56</v>
      </c>
      <c r="AQ1357" s="133" t="s">
        <v>56</v>
      </c>
      <c r="AR1357" s="137"/>
      <c r="AS1357" s="137"/>
      <c r="AT1357" s="137"/>
      <c r="AU1357" s="133" t="s">
        <v>8190</v>
      </c>
      <c r="AV1357" s="133" t="s">
        <v>8287</v>
      </c>
      <c r="AW1357" s="133" t="s">
        <v>8287</v>
      </c>
      <c r="AX1357" s="138"/>
      <c r="AY1357" s="138"/>
      <c r="AZ1357" s="138"/>
      <c r="BA1357" s="138"/>
      <c r="BB1357" s="138"/>
      <c r="BC1357" s="300">
        <v>1892063257</v>
      </c>
      <c r="BD1357" s="300" t="s">
        <v>10153</v>
      </c>
      <c r="BE1357" s="138"/>
    </row>
    <row r="1358" spans="1:57" s="140" customFormat="1" ht="12" customHeight="1">
      <c r="A1358" s="119">
        <v>2015</v>
      </c>
      <c r="B1358" s="119" t="s">
        <v>5975</v>
      </c>
      <c r="C1358" s="119" t="s">
        <v>5989</v>
      </c>
      <c r="D1358" s="131"/>
      <c r="E1358" s="131" t="str">
        <f t="shared" si="65"/>
        <v>SIM</v>
      </c>
      <c r="F1358" s="131" t="str">
        <f t="shared" si="66"/>
        <v>SIM</v>
      </c>
      <c r="G1358" s="132">
        <v>42424</v>
      </c>
      <c r="H1358" s="119" t="s">
        <v>87</v>
      </c>
      <c r="I1358" s="119" t="s">
        <v>357</v>
      </c>
      <c r="J1358" s="119">
        <v>384</v>
      </c>
      <c r="K1358" s="119">
        <v>448</v>
      </c>
      <c r="L1358" s="119">
        <v>0</v>
      </c>
      <c r="M1358" s="119">
        <v>0</v>
      </c>
      <c r="N1358" s="119">
        <v>0</v>
      </c>
      <c r="O1358" s="119" t="s">
        <v>46</v>
      </c>
      <c r="P1358" s="119" t="s">
        <v>43</v>
      </c>
      <c r="Q1358" s="133" t="s">
        <v>43</v>
      </c>
      <c r="R1358" s="134" t="s">
        <v>18</v>
      </c>
      <c r="S1358" s="134" t="s">
        <v>8852</v>
      </c>
      <c r="T1358" s="134" t="s">
        <v>47</v>
      </c>
      <c r="U1358" s="119">
        <v>19</v>
      </c>
      <c r="V1358" s="134">
        <v>11483</v>
      </c>
      <c r="W1358" s="135" t="s">
        <v>6101</v>
      </c>
      <c r="X1358" s="136" t="str">
        <f t="shared" si="67"/>
        <v>11483GOVIC</v>
      </c>
      <c r="Y1358" s="137" t="s">
        <v>6102</v>
      </c>
      <c r="Z1358" s="119" t="s">
        <v>6064</v>
      </c>
      <c r="AA1358" s="119" t="s">
        <v>6065</v>
      </c>
      <c r="AB1358" s="131" t="s">
        <v>6104</v>
      </c>
      <c r="AC1358" s="119" t="s">
        <v>87</v>
      </c>
      <c r="AD1358" s="119" t="s">
        <v>42</v>
      </c>
      <c r="AE1358" s="119" t="s">
        <v>6067</v>
      </c>
      <c r="AF1358" s="119" t="s">
        <v>487</v>
      </c>
      <c r="AG1358" s="119" t="s">
        <v>992</v>
      </c>
      <c r="AH1358" s="142"/>
      <c r="AI1358" s="138"/>
      <c r="AJ1358" s="133"/>
      <c r="AK1358" s="133"/>
      <c r="AL1358" s="133"/>
      <c r="AM1358" s="133"/>
      <c r="AN1358" s="133" t="s">
        <v>42</v>
      </c>
      <c r="AO1358" s="133" t="s">
        <v>42</v>
      </c>
      <c r="AP1358" s="133" t="s">
        <v>56</v>
      </c>
      <c r="AQ1358" s="133" t="s">
        <v>56</v>
      </c>
      <c r="AR1358" s="137"/>
      <c r="AS1358" s="137"/>
      <c r="AT1358" s="137"/>
      <c r="AU1358" s="133" t="s">
        <v>8190</v>
      </c>
      <c r="AV1358" s="133" t="s">
        <v>8287</v>
      </c>
      <c r="AW1358" s="133" t="s">
        <v>8287</v>
      </c>
      <c r="AX1358" s="138"/>
      <c r="AY1358" s="138"/>
      <c r="AZ1358" s="138"/>
      <c r="BA1358" s="138"/>
      <c r="BB1358" s="138"/>
      <c r="BC1358" s="300">
        <v>1892063257</v>
      </c>
      <c r="BD1358" s="300" t="s">
        <v>10153</v>
      </c>
      <c r="BE1358" s="138"/>
    </row>
    <row r="1359" spans="1:57" s="140" customFormat="1" ht="12" customHeight="1">
      <c r="A1359" s="119">
        <v>2015</v>
      </c>
      <c r="B1359" s="119" t="s">
        <v>5975</v>
      </c>
      <c r="C1359" s="119" t="s">
        <v>5989</v>
      </c>
      <c r="D1359" s="131"/>
      <c r="E1359" s="131" t="str">
        <f t="shared" si="65"/>
        <v>SIM</v>
      </c>
      <c r="F1359" s="131" t="str">
        <f t="shared" si="66"/>
        <v>SIM</v>
      </c>
      <c r="G1359" s="132">
        <v>42433</v>
      </c>
      <c r="H1359" s="119" t="s">
        <v>87</v>
      </c>
      <c r="I1359" s="119" t="s">
        <v>357</v>
      </c>
      <c r="J1359" s="119">
        <v>320</v>
      </c>
      <c r="K1359" s="119">
        <v>384</v>
      </c>
      <c r="L1359" s="119">
        <v>0</v>
      </c>
      <c r="M1359" s="119">
        <v>0</v>
      </c>
      <c r="N1359" s="119">
        <v>0</v>
      </c>
      <c r="O1359" s="119" t="s">
        <v>46</v>
      </c>
      <c r="P1359" s="119" t="s">
        <v>43</v>
      </c>
      <c r="Q1359" s="133" t="s">
        <v>43</v>
      </c>
      <c r="R1359" s="134" t="s">
        <v>18</v>
      </c>
      <c r="S1359" s="134" t="s">
        <v>8852</v>
      </c>
      <c r="T1359" s="134" t="s">
        <v>47</v>
      </c>
      <c r="U1359" s="119">
        <v>19</v>
      </c>
      <c r="V1359" s="134">
        <v>11483</v>
      </c>
      <c r="W1359" s="135" t="s">
        <v>6105</v>
      </c>
      <c r="X1359" s="136" t="str">
        <f t="shared" si="67"/>
        <v>11483GOVID</v>
      </c>
      <c r="Y1359" s="137" t="s">
        <v>6106</v>
      </c>
      <c r="Z1359" s="119" t="s">
        <v>6064</v>
      </c>
      <c r="AA1359" s="119" t="s">
        <v>6065</v>
      </c>
      <c r="AB1359" s="131" t="s">
        <v>6107</v>
      </c>
      <c r="AC1359" s="119" t="s">
        <v>87</v>
      </c>
      <c r="AD1359" s="119" t="s">
        <v>42</v>
      </c>
      <c r="AE1359" s="119" t="s">
        <v>6067</v>
      </c>
      <c r="AF1359" s="119" t="s">
        <v>487</v>
      </c>
      <c r="AG1359" s="119" t="s">
        <v>992</v>
      </c>
      <c r="AH1359" s="142"/>
      <c r="AI1359" s="138"/>
      <c r="AJ1359" s="133"/>
      <c r="AK1359" s="133"/>
      <c r="AL1359" s="133"/>
      <c r="AM1359" s="133"/>
      <c r="AN1359" s="133" t="s">
        <v>42</v>
      </c>
      <c r="AO1359" s="133" t="s">
        <v>42</v>
      </c>
      <c r="AP1359" s="133" t="s">
        <v>56</v>
      </c>
      <c r="AQ1359" s="133" t="s">
        <v>56</v>
      </c>
      <c r="AR1359" s="137"/>
      <c r="AS1359" s="137"/>
      <c r="AT1359" s="137"/>
      <c r="AU1359" s="133" t="s">
        <v>8190</v>
      </c>
      <c r="AV1359" s="133" t="s">
        <v>8287</v>
      </c>
      <c r="AW1359" s="133" t="s">
        <v>8287</v>
      </c>
      <c r="AX1359" s="138"/>
      <c r="AY1359" s="138"/>
      <c r="AZ1359" s="138"/>
      <c r="BA1359" s="138"/>
      <c r="BB1359" s="138"/>
      <c r="BC1359" s="300">
        <v>1892063257</v>
      </c>
      <c r="BD1359" s="300" t="s">
        <v>10154</v>
      </c>
      <c r="BE1359" s="138"/>
    </row>
    <row r="1360" spans="1:57" s="140" customFormat="1" ht="12" customHeight="1">
      <c r="A1360" s="119">
        <v>2015</v>
      </c>
      <c r="B1360" s="119" t="s">
        <v>5975</v>
      </c>
      <c r="C1360" s="119" t="s">
        <v>5989</v>
      </c>
      <c r="D1360" s="131"/>
      <c r="E1360" s="131" t="str">
        <f t="shared" si="65"/>
        <v>SIM</v>
      </c>
      <c r="F1360" s="131" t="str">
        <f t="shared" si="66"/>
        <v>SIM</v>
      </c>
      <c r="G1360" s="132">
        <v>42433</v>
      </c>
      <c r="H1360" s="119" t="s">
        <v>87</v>
      </c>
      <c r="I1360" s="119" t="s">
        <v>357</v>
      </c>
      <c r="J1360" s="119">
        <v>256</v>
      </c>
      <c r="K1360" s="119">
        <v>384</v>
      </c>
      <c r="L1360" s="119">
        <v>0</v>
      </c>
      <c r="M1360" s="119">
        <v>0</v>
      </c>
      <c r="N1360" s="119">
        <v>0</v>
      </c>
      <c r="O1360" s="119" t="s">
        <v>46</v>
      </c>
      <c r="P1360" s="119" t="s">
        <v>43</v>
      </c>
      <c r="Q1360" s="133" t="s">
        <v>43</v>
      </c>
      <c r="R1360" s="134" t="s">
        <v>18</v>
      </c>
      <c r="S1360" s="134" t="s">
        <v>8852</v>
      </c>
      <c r="T1360" s="134" t="s">
        <v>47</v>
      </c>
      <c r="U1360" s="119">
        <v>19</v>
      </c>
      <c r="V1360" s="134">
        <v>11483</v>
      </c>
      <c r="W1360" s="135" t="s">
        <v>6105</v>
      </c>
      <c r="X1360" s="136" t="str">
        <f t="shared" si="67"/>
        <v>11483GOVID</v>
      </c>
      <c r="Y1360" s="137" t="s">
        <v>6106</v>
      </c>
      <c r="Z1360" s="119" t="s">
        <v>6064</v>
      </c>
      <c r="AA1360" s="119" t="s">
        <v>6065</v>
      </c>
      <c r="AB1360" s="131" t="s">
        <v>6108</v>
      </c>
      <c r="AC1360" s="119" t="s">
        <v>87</v>
      </c>
      <c r="AD1360" s="119" t="s">
        <v>42</v>
      </c>
      <c r="AE1360" s="119" t="s">
        <v>6067</v>
      </c>
      <c r="AF1360" s="119" t="s">
        <v>487</v>
      </c>
      <c r="AG1360" s="119" t="s">
        <v>992</v>
      </c>
      <c r="AH1360" s="142"/>
      <c r="AI1360" s="138"/>
      <c r="AJ1360" s="133"/>
      <c r="AK1360" s="133"/>
      <c r="AL1360" s="133"/>
      <c r="AM1360" s="133"/>
      <c r="AN1360" s="133" t="s">
        <v>42</v>
      </c>
      <c r="AO1360" s="133" t="s">
        <v>42</v>
      </c>
      <c r="AP1360" s="133" t="s">
        <v>56</v>
      </c>
      <c r="AQ1360" s="133" t="s">
        <v>56</v>
      </c>
      <c r="AR1360" s="137"/>
      <c r="AS1360" s="137"/>
      <c r="AT1360" s="137"/>
      <c r="AU1360" s="133" t="s">
        <v>8190</v>
      </c>
      <c r="AV1360" s="133" t="s">
        <v>8287</v>
      </c>
      <c r="AW1360" s="133" t="s">
        <v>8287</v>
      </c>
      <c r="AX1360" s="138"/>
      <c r="AY1360" s="138"/>
      <c r="AZ1360" s="138"/>
      <c r="BA1360" s="138"/>
      <c r="BB1360" s="138"/>
      <c r="BC1360" s="300">
        <v>1892063257</v>
      </c>
      <c r="BD1360" s="300" t="s">
        <v>10154</v>
      </c>
      <c r="BE1360" s="138"/>
    </row>
    <row r="1361" spans="1:57" s="140" customFormat="1" ht="12" customHeight="1">
      <c r="A1361" s="119">
        <v>2015</v>
      </c>
      <c r="B1361" s="119" t="s">
        <v>5975</v>
      </c>
      <c r="C1361" s="119" t="s">
        <v>5989</v>
      </c>
      <c r="D1361" s="131"/>
      <c r="E1361" s="131" t="str">
        <f t="shared" si="65"/>
        <v>SIM</v>
      </c>
      <c r="F1361" s="131" t="str">
        <f t="shared" si="66"/>
        <v>SIM</v>
      </c>
      <c r="G1361" s="132">
        <v>42397</v>
      </c>
      <c r="H1361" s="119" t="s">
        <v>87</v>
      </c>
      <c r="I1361" s="119" t="s">
        <v>357</v>
      </c>
      <c r="J1361" s="119">
        <v>256</v>
      </c>
      <c r="K1361" s="119">
        <v>320</v>
      </c>
      <c r="L1361" s="119">
        <v>0</v>
      </c>
      <c r="M1361" s="119">
        <v>0</v>
      </c>
      <c r="N1361" s="119">
        <v>0</v>
      </c>
      <c r="O1361" s="119" t="s">
        <v>46</v>
      </c>
      <c r="P1361" s="119" t="s">
        <v>43</v>
      </c>
      <c r="Q1361" s="133" t="s">
        <v>43</v>
      </c>
      <c r="R1361" s="134" t="s">
        <v>18</v>
      </c>
      <c r="S1361" s="134" t="s">
        <v>8852</v>
      </c>
      <c r="T1361" s="134" t="s">
        <v>47</v>
      </c>
      <c r="U1361" s="119">
        <v>19</v>
      </c>
      <c r="V1361" s="134">
        <v>11483</v>
      </c>
      <c r="W1361" s="135" t="s">
        <v>6109</v>
      </c>
      <c r="X1361" s="136" t="str">
        <f t="shared" si="67"/>
        <v>11483GOVIE</v>
      </c>
      <c r="Y1361" s="137" t="s">
        <v>6110</v>
      </c>
      <c r="Z1361" s="119" t="s">
        <v>6064</v>
      </c>
      <c r="AA1361" s="119" t="s">
        <v>6065</v>
      </c>
      <c r="AB1361" s="131" t="s">
        <v>6111</v>
      </c>
      <c r="AC1361" s="119" t="s">
        <v>87</v>
      </c>
      <c r="AD1361" s="119" t="s">
        <v>42</v>
      </c>
      <c r="AE1361" s="119" t="s">
        <v>6067</v>
      </c>
      <c r="AF1361" s="119" t="s">
        <v>487</v>
      </c>
      <c r="AG1361" s="119" t="s">
        <v>992</v>
      </c>
      <c r="AH1361" s="142"/>
      <c r="AI1361" s="138"/>
      <c r="AJ1361" s="133"/>
      <c r="AK1361" s="133"/>
      <c r="AL1361" s="133"/>
      <c r="AM1361" s="133"/>
      <c r="AN1361" s="133" t="s">
        <v>42</v>
      </c>
      <c r="AO1361" s="133" t="s">
        <v>42</v>
      </c>
      <c r="AP1361" s="133" t="s">
        <v>56</v>
      </c>
      <c r="AQ1361" s="133" t="s">
        <v>56</v>
      </c>
      <c r="AR1361" s="137"/>
      <c r="AS1361" s="137"/>
      <c r="AT1361" s="137"/>
      <c r="AU1361" s="133" t="s">
        <v>8190</v>
      </c>
      <c r="AV1361" s="133" t="s">
        <v>8287</v>
      </c>
      <c r="AW1361" s="133" t="s">
        <v>8287</v>
      </c>
      <c r="AX1361" s="138"/>
      <c r="AY1361" s="138"/>
      <c r="AZ1361" s="138"/>
      <c r="BA1361" s="138"/>
      <c r="BB1361" s="138"/>
      <c r="BC1361" s="300">
        <v>1892063257</v>
      </c>
      <c r="BD1361" s="300" t="s">
        <v>10155</v>
      </c>
      <c r="BE1361" s="138"/>
    </row>
    <row r="1362" spans="1:57" s="140" customFormat="1" ht="12" customHeight="1">
      <c r="A1362" s="119">
        <v>2015</v>
      </c>
      <c r="B1362" s="119" t="s">
        <v>5975</v>
      </c>
      <c r="C1362" s="119" t="s">
        <v>5989</v>
      </c>
      <c r="D1362" s="131"/>
      <c r="E1362" s="131" t="str">
        <f t="shared" si="65"/>
        <v>SIM</v>
      </c>
      <c r="F1362" s="131" t="str">
        <f t="shared" si="66"/>
        <v>SIM</v>
      </c>
      <c r="G1362" s="132">
        <v>42398</v>
      </c>
      <c r="H1362" s="119" t="s">
        <v>87</v>
      </c>
      <c r="I1362" s="119" t="s">
        <v>357</v>
      </c>
      <c r="J1362" s="119">
        <v>192</v>
      </c>
      <c r="K1362" s="119">
        <v>256</v>
      </c>
      <c r="L1362" s="119">
        <v>0</v>
      </c>
      <c r="M1362" s="119">
        <v>0</v>
      </c>
      <c r="N1362" s="119">
        <v>0</v>
      </c>
      <c r="O1362" s="119" t="s">
        <v>46</v>
      </c>
      <c r="P1362" s="119" t="s">
        <v>43</v>
      </c>
      <c r="Q1362" s="133" t="s">
        <v>43</v>
      </c>
      <c r="R1362" s="134" t="s">
        <v>18</v>
      </c>
      <c r="S1362" s="134" t="s">
        <v>8852</v>
      </c>
      <c r="T1362" s="134" t="s">
        <v>47</v>
      </c>
      <c r="U1362" s="119">
        <v>19</v>
      </c>
      <c r="V1362" s="134">
        <v>11483</v>
      </c>
      <c r="W1362" s="135" t="s">
        <v>6109</v>
      </c>
      <c r="X1362" s="136" t="str">
        <f t="shared" si="67"/>
        <v>11483GOVIE</v>
      </c>
      <c r="Y1362" s="137" t="s">
        <v>6110</v>
      </c>
      <c r="Z1362" s="119" t="s">
        <v>6064</v>
      </c>
      <c r="AA1362" s="119" t="s">
        <v>6065</v>
      </c>
      <c r="AB1362" s="131" t="s">
        <v>6112</v>
      </c>
      <c r="AC1362" s="119" t="s">
        <v>87</v>
      </c>
      <c r="AD1362" s="119" t="s">
        <v>42</v>
      </c>
      <c r="AE1362" s="119" t="s">
        <v>6067</v>
      </c>
      <c r="AF1362" s="119" t="s">
        <v>487</v>
      </c>
      <c r="AG1362" s="119" t="s">
        <v>992</v>
      </c>
      <c r="AH1362" s="142"/>
      <c r="AI1362" s="138"/>
      <c r="AJ1362" s="133"/>
      <c r="AK1362" s="133"/>
      <c r="AL1362" s="133"/>
      <c r="AM1362" s="133"/>
      <c r="AN1362" s="133" t="s">
        <v>42</v>
      </c>
      <c r="AO1362" s="133" t="s">
        <v>42</v>
      </c>
      <c r="AP1362" s="133" t="s">
        <v>56</v>
      </c>
      <c r="AQ1362" s="133" t="s">
        <v>56</v>
      </c>
      <c r="AR1362" s="137"/>
      <c r="AS1362" s="137"/>
      <c r="AT1362" s="137"/>
      <c r="AU1362" s="133" t="s">
        <v>8190</v>
      </c>
      <c r="AV1362" s="133" t="s">
        <v>8287</v>
      </c>
      <c r="AW1362" s="133" t="s">
        <v>8287</v>
      </c>
      <c r="AX1362" s="138"/>
      <c r="AY1362" s="138"/>
      <c r="AZ1362" s="138"/>
      <c r="BA1362" s="138"/>
      <c r="BB1362" s="138"/>
      <c r="BC1362" s="300">
        <v>1892063257</v>
      </c>
      <c r="BD1362" s="300" t="s">
        <v>10155</v>
      </c>
      <c r="BE1362" s="138"/>
    </row>
    <row r="1363" spans="1:57" s="140" customFormat="1" ht="12" customHeight="1">
      <c r="A1363" s="119">
        <v>2015</v>
      </c>
      <c r="B1363" s="119" t="s">
        <v>5975</v>
      </c>
      <c r="C1363" s="119" t="s">
        <v>5989</v>
      </c>
      <c r="D1363" s="131"/>
      <c r="E1363" s="131" t="str">
        <f t="shared" si="65"/>
        <v>SIM</v>
      </c>
      <c r="F1363" s="131" t="str">
        <f t="shared" si="66"/>
        <v>SIM</v>
      </c>
      <c r="G1363" s="132">
        <v>42333</v>
      </c>
      <c r="H1363" s="119" t="s">
        <v>87</v>
      </c>
      <c r="I1363" s="119" t="s">
        <v>357</v>
      </c>
      <c r="J1363" s="119">
        <v>384</v>
      </c>
      <c r="K1363" s="119">
        <v>512</v>
      </c>
      <c r="L1363" s="119">
        <v>0</v>
      </c>
      <c r="M1363" s="119">
        <v>0</v>
      </c>
      <c r="N1363" s="119">
        <v>0</v>
      </c>
      <c r="O1363" s="119" t="s">
        <v>46</v>
      </c>
      <c r="P1363" s="119" t="s">
        <v>46</v>
      </c>
      <c r="Q1363" s="133" t="s">
        <v>43</v>
      </c>
      <c r="R1363" s="134" t="s">
        <v>18</v>
      </c>
      <c r="S1363" s="134" t="s">
        <v>8852</v>
      </c>
      <c r="T1363" s="134" t="s">
        <v>47</v>
      </c>
      <c r="U1363" s="119">
        <v>19</v>
      </c>
      <c r="V1363" s="134">
        <v>11483</v>
      </c>
      <c r="W1363" s="135" t="s">
        <v>6113</v>
      </c>
      <c r="X1363" s="136" t="str">
        <f t="shared" si="67"/>
        <v>11483GOVIF</v>
      </c>
      <c r="Y1363" s="137" t="s">
        <v>6114</v>
      </c>
      <c r="Z1363" s="119" t="s">
        <v>6064</v>
      </c>
      <c r="AA1363" s="119" t="s">
        <v>6065</v>
      </c>
      <c r="AB1363" s="131" t="s">
        <v>6115</v>
      </c>
      <c r="AC1363" s="119" t="s">
        <v>87</v>
      </c>
      <c r="AD1363" s="119" t="s">
        <v>42</v>
      </c>
      <c r="AE1363" s="119" t="s">
        <v>6067</v>
      </c>
      <c r="AF1363" s="119" t="s">
        <v>487</v>
      </c>
      <c r="AG1363" s="119" t="s">
        <v>992</v>
      </c>
      <c r="AH1363" s="142"/>
      <c r="AI1363" s="138"/>
      <c r="AJ1363" s="133"/>
      <c r="AK1363" s="133"/>
      <c r="AL1363" s="133"/>
      <c r="AM1363" s="133"/>
      <c r="AN1363" s="133" t="s">
        <v>42</v>
      </c>
      <c r="AO1363" s="133" t="s">
        <v>42</v>
      </c>
      <c r="AP1363" s="133" t="s">
        <v>56</v>
      </c>
      <c r="AQ1363" s="133" t="s">
        <v>56</v>
      </c>
      <c r="AR1363" s="137"/>
      <c r="AS1363" s="137"/>
      <c r="AT1363" s="137"/>
      <c r="AU1363" s="133" t="s">
        <v>8190</v>
      </c>
      <c r="AV1363" s="133" t="s">
        <v>8287</v>
      </c>
      <c r="AW1363" s="133" t="s">
        <v>8287</v>
      </c>
      <c r="AX1363" s="138"/>
      <c r="AY1363" s="138"/>
      <c r="AZ1363" s="138"/>
      <c r="BA1363" s="138"/>
      <c r="BB1363" s="138"/>
      <c r="BC1363" s="300">
        <v>1892063257</v>
      </c>
      <c r="BD1363" s="300" t="s">
        <v>10156</v>
      </c>
      <c r="BE1363" s="138"/>
    </row>
    <row r="1364" spans="1:57" s="140" customFormat="1" ht="12" customHeight="1">
      <c r="A1364" s="119">
        <v>2015</v>
      </c>
      <c r="B1364" s="119" t="s">
        <v>5975</v>
      </c>
      <c r="C1364" s="119" t="s">
        <v>5989</v>
      </c>
      <c r="D1364" s="131"/>
      <c r="E1364" s="131" t="str">
        <f t="shared" si="65"/>
        <v>SIM</v>
      </c>
      <c r="F1364" s="131" t="str">
        <f t="shared" si="66"/>
        <v>SIM</v>
      </c>
      <c r="G1364" s="132">
        <v>42321</v>
      </c>
      <c r="H1364" s="119" t="s">
        <v>87</v>
      </c>
      <c r="I1364" s="119" t="s">
        <v>357</v>
      </c>
      <c r="J1364" s="119">
        <v>384</v>
      </c>
      <c r="K1364" s="119">
        <v>512</v>
      </c>
      <c r="L1364" s="119">
        <v>0</v>
      </c>
      <c r="M1364" s="119">
        <v>0</v>
      </c>
      <c r="N1364" s="119">
        <v>0</v>
      </c>
      <c r="O1364" s="119" t="s">
        <v>46</v>
      </c>
      <c r="P1364" s="119" t="s">
        <v>46</v>
      </c>
      <c r="Q1364" s="133" t="s">
        <v>43</v>
      </c>
      <c r="R1364" s="134" t="s">
        <v>18</v>
      </c>
      <c r="S1364" s="134" t="s">
        <v>8852</v>
      </c>
      <c r="T1364" s="134" t="s">
        <v>47</v>
      </c>
      <c r="U1364" s="119">
        <v>19</v>
      </c>
      <c r="V1364" s="134">
        <v>11483</v>
      </c>
      <c r="W1364" s="135" t="s">
        <v>6116</v>
      </c>
      <c r="X1364" s="136" t="str">
        <f t="shared" si="67"/>
        <v>11483GOVIG</v>
      </c>
      <c r="Y1364" s="137" t="s">
        <v>6117</v>
      </c>
      <c r="Z1364" s="119" t="s">
        <v>6064</v>
      </c>
      <c r="AA1364" s="119" t="s">
        <v>6065</v>
      </c>
      <c r="AB1364" s="131" t="s">
        <v>6118</v>
      </c>
      <c r="AC1364" s="119" t="s">
        <v>87</v>
      </c>
      <c r="AD1364" s="119" t="s">
        <v>42</v>
      </c>
      <c r="AE1364" s="119" t="s">
        <v>6067</v>
      </c>
      <c r="AF1364" s="119" t="s">
        <v>487</v>
      </c>
      <c r="AG1364" s="119" t="s">
        <v>992</v>
      </c>
      <c r="AH1364" s="142"/>
      <c r="AI1364" s="138"/>
      <c r="AJ1364" s="133"/>
      <c r="AK1364" s="133"/>
      <c r="AL1364" s="133"/>
      <c r="AM1364" s="133"/>
      <c r="AN1364" s="133" t="s">
        <v>42</v>
      </c>
      <c r="AO1364" s="133" t="s">
        <v>42</v>
      </c>
      <c r="AP1364" s="133" t="s">
        <v>56</v>
      </c>
      <c r="AQ1364" s="133" t="s">
        <v>56</v>
      </c>
      <c r="AR1364" s="137"/>
      <c r="AS1364" s="137"/>
      <c r="AT1364" s="137"/>
      <c r="AU1364" s="133" t="s">
        <v>8190</v>
      </c>
      <c r="AV1364" s="133" t="s">
        <v>8287</v>
      </c>
      <c r="AW1364" s="133" t="s">
        <v>8287</v>
      </c>
      <c r="AX1364" s="138"/>
      <c r="AY1364" s="138"/>
      <c r="AZ1364" s="138"/>
      <c r="BA1364" s="138"/>
      <c r="BB1364" s="138"/>
      <c r="BC1364" s="300">
        <v>1892063257</v>
      </c>
      <c r="BD1364" s="300" t="s">
        <v>10157</v>
      </c>
      <c r="BE1364" s="138"/>
    </row>
    <row r="1365" spans="1:57" s="140" customFormat="1" ht="12" customHeight="1">
      <c r="A1365" s="119">
        <v>2015</v>
      </c>
      <c r="B1365" s="119" t="s">
        <v>5975</v>
      </c>
      <c r="C1365" s="119" t="s">
        <v>5989</v>
      </c>
      <c r="D1365" s="131"/>
      <c r="E1365" s="131" t="str">
        <f t="shared" si="65"/>
        <v>SIM</v>
      </c>
      <c r="F1365" s="131" t="str">
        <f t="shared" si="66"/>
        <v>SIM</v>
      </c>
      <c r="G1365" s="132">
        <v>42304</v>
      </c>
      <c r="H1365" s="119" t="s">
        <v>87</v>
      </c>
      <c r="I1365" s="119" t="s">
        <v>357</v>
      </c>
      <c r="J1365" s="119">
        <v>256</v>
      </c>
      <c r="K1365" s="119">
        <v>384</v>
      </c>
      <c r="L1365" s="119">
        <v>0</v>
      </c>
      <c r="M1365" s="119">
        <v>0</v>
      </c>
      <c r="N1365" s="119">
        <v>0</v>
      </c>
      <c r="O1365" s="119" t="s">
        <v>46</v>
      </c>
      <c r="P1365" s="119" t="s">
        <v>43</v>
      </c>
      <c r="Q1365" s="133" t="s">
        <v>43</v>
      </c>
      <c r="R1365" s="134" t="s">
        <v>18</v>
      </c>
      <c r="S1365" s="134" t="s">
        <v>8852</v>
      </c>
      <c r="T1365" s="134" t="s">
        <v>47</v>
      </c>
      <c r="U1365" s="119">
        <v>19</v>
      </c>
      <c r="V1365" s="134">
        <v>11483</v>
      </c>
      <c r="W1365" s="135" t="s">
        <v>6119</v>
      </c>
      <c r="X1365" s="136" t="str">
        <f t="shared" si="67"/>
        <v>11483GOVIH</v>
      </c>
      <c r="Y1365" s="137" t="s">
        <v>6120</v>
      </c>
      <c r="Z1365" s="119" t="s">
        <v>6064</v>
      </c>
      <c r="AA1365" s="119" t="s">
        <v>6065</v>
      </c>
      <c r="AB1365" s="131" t="s">
        <v>6121</v>
      </c>
      <c r="AC1365" s="119" t="s">
        <v>87</v>
      </c>
      <c r="AD1365" s="119" t="s">
        <v>42</v>
      </c>
      <c r="AE1365" s="119" t="s">
        <v>6067</v>
      </c>
      <c r="AF1365" s="119" t="s">
        <v>487</v>
      </c>
      <c r="AG1365" s="119" t="s">
        <v>992</v>
      </c>
      <c r="AH1365" s="142"/>
      <c r="AI1365" s="138"/>
      <c r="AJ1365" s="133"/>
      <c r="AK1365" s="133"/>
      <c r="AL1365" s="133"/>
      <c r="AM1365" s="133"/>
      <c r="AN1365" s="133" t="s">
        <v>42</v>
      </c>
      <c r="AO1365" s="133" t="s">
        <v>42</v>
      </c>
      <c r="AP1365" s="133" t="s">
        <v>56</v>
      </c>
      <c r="AQ1365" s="133" t="s">
        <v>56</v>
      </c>
      <c r="AR1365" s="137"/>
      <c r="AS1365" s="137"/>
      <c r="AT1365" s="137"/>
      <c r="AU1365" s="133" t="s">
        <v>8190</v>
      </c>
      <c r="AV1365" s="133" t="s">
        <v>8287</v>
      </c>
      <c r="AW1365" s="133" t="s">
        <v>8287</v>
      </c>
      <c r="AX1365" s="138"/>
      <c r="AY1365" s="138"/>
      <c r="AZ1365" s="138"/>
      <c r="BA1365" s="138"/>
      <c r="BB1365" s="138"/>
      <c r="BC1365" s="300">
        <v>1892063257</v>
      </c>
      <c r="BD1365" s="300" t="s">
        <v>10158</v>
      </c>
      <c r="BE1365" s="138"/>
    </row>
    <row r="1366" spans="1:57" s="140" customFormat="1" ht="12" customHeight="1">
      <c r="A1366" s="119">
        <v>2015</v>
      </c>
      <c r="B1366" s="119" t="s">
        <v>5975</v>
      </c>
      <c r="C1366" s="119" t="s">
        <v>5989</v>
      </c>
      <c r="D1366" s="131"/>
      <c r="E1366" s="131" t="str">
        <f t="shared" si="65"/>
        <v>SIM</v>
      </c>
      <c r="F1366" s="131" t="str">
        <f t="shared" si="66"/>
        <v>SIM</v>
      </c>
      <c r="G1366" s="132">
        <v>42439</v>
      </c>
      <c r="H1366" s="119" t="s">
        <v>8374</v>
      </c>
      <c r="I1366" s="119" t="s">
        <v>357</v>
      </c>
      <c r="J1366" s="119">
        <v>336</v>
      </c>
      <c r="K1366" s="119">
        <v>432</v>
      </c>
      <c r="L1366" s="119">
        <v>0</v>
      </c>
      <c r="M1366" s="119">
        <v>0</v>
      </c>
      <c r="N1366" s="119">
        <v>0</v>
      </c>
      <c r="O1366" s="119" t="s">
        <v>46</v>
      </c>
      <c r="P1366" s="119" t="s">
        <v>43</v>
      </c>
      <c r="Q1366" s="133" t="s">
        <v>43</v>
      </c>
      <c r="R1366" s="134" t="s">
        <v>18</v>
      </c>
      <c r="S1366" s="134" t="s">
        <v>8852</v>
      </c>
      <c r="T1366" s="134" t="s">
        <v>47</v>
      </c>
      <c r="U1366" s="119">
        <v>19</v>
      </c>
      <c r="V1366" s="134">
        <v>11553</v>
      </c>
      <c r="W1366" s="135" t="s">
        <v>6191</v>
      </c>
      <c r="X1366" s="136" t="str">
        <f t="shared" si="67"/>
        <v>11553CSWIW</v>
      </c>
      <c r="Y1366" s="137" t="s">
        <v>6192</v>
      </c>
      <c r="Z1366" s="119" t="s">
        <v>3797</v>
      </c>
      <c r="AA1366" s="119" t="s">
        <v>697</v>
      </c>
      <c r="AB1366" s="131" t="s">
        <v>6193</v>
      </c>
      <c r="AC1366" s="119" t="s">
        <v>348</v>
      </c>
      <c r="AD1366" s="119" t="s">
        <v>42</v>
      </c>
      <c r="AE1366" s="119" t="s">
        <v>6166</v>
      </c>
      <c r="AF1366" s="119" t="s">
        <v>1019</v>
      </c>
      <c r="AG1366" s="119" t="s">
        <v>1018</v>
      </c>
      <c r="AH1366" s="142"/>
      <c r="AI1366" s="138"/>
      <c r="AJ1366" s="133" t="s">
        <v>58</v>
      </c>
      <c r="AK1366" s="133" t="s">
        <v>57</v>
      </c>
      <c r="AL1366" s="133"/>
      <c r="AM1366" s="133"/>
      <c r="AN1366" s="133" t="s">
        <v>42</v>
      </c>
      <c r="AO1366" s="133" t="s">
        <v>42</v>
      </c>
      <c r="AP1366" s="133" t="s">
        <v>56</v>
      </c>
      <c r="AQ1366" s="133" t="s">
        <v>56</v>
      </c>
      <c r="AR1366" s="137"/>
      <c r="AS1366" s="137"/>
      <c r="AT1366" s="137"/>
      <c r="AU1366" s="145">
        <v>1003544239</v>
      </c>
      <c r="AV1366" s="133" t="s">
        <v>8287</v>
      </c>
      <c r="AW1366" s="133" t="s">
        <v>8287</v>
      </c>
      <c r="AX1366" s="138"/>
      <c r="AY1366" s="138"/>
      <c r="AZ1366" s="138"/>
      <c r="BA1366" s="138"/>
      <c r="BB1366" s="138"/>
      <c r="BC1366" s="300">
        <v>1440084644</v>
      </c>
      <c r="BD1366" s="300" t="s">
        <v>10159</v>
      </c>
      <c r="BE1366" s="138"/>
    </row>
    <row r="1367" spans="1:57" s="140" customFormat="1" ht="12" customHeight="1">
      <c r="A1367" s="119">
        <v>2015</v>
      </c>
      <c r="B1367" s="119" t="s">
        <v>5975</v>
      </c>
      <c r="C1367" s="119" t="s">
        <v>5989</v>
      </c>
      <c r="D1367" s="131"/>
      <c r="E1367" s="131" t="str">
        <f t="shared" si="65"/>
        <v>SIM</v>
      </c>
      <c r="F1367" s="131" t="str">
        <f t="shared" si="66"/>
        <v>SIM</v>
      </c>
      <c r="G1367" s="132">
        <v>42439</v>
      </c>
      <c r="H1367" s="119" t="s">
        <v>8374</v>
      </c>
      <c r="I1367" s="119" t="s">
        <v>357</v>
      </c>
      <c r="J1367" s="119">
        <v>144</v>
      </c>
      <c r="K1367" s="119">
        <v>288</v>
      </c>
      <c r="L1367" s="119">
        <v>0</v>
      </c>
      <c r="M1367" s="119">
        <v>0</v>
      </c>
      <c r="N1367" s="119">
        <v>0</v>
      </c>
      <c r="O1367" s="119" t="s">
        <v>46</v>
      </c>
      <c r="P1367" s="119" t="s">
        <v>43</v>
      </c>
      <c r="Q1367" s="133" t="s">
        <v>43</v>
      </c>
      <c r="R1367" s="134" t="s">
        <v>18</v>
      </c>
      <c r="S1367" s="134" t="s">
        <v>8852</v>
      </c>
      <c r="T1367" s="134" t="s">
        <v>47</v>
      </c>
      <c r="U1367" s="119">
        <v>19</v>
      </c>
      <c r="V1367" s="134">
        <v>11553</v>
      </c>
      <c r="W1367" s="135" t="s">
        <v>6191</v>
      </c>
      <c r="X1367" s="136" t="str">
        <f t="shared" si="67"/>
        <v>11553CSWIW</v>
      </c>
      <c r="Y1367" s="137" t="s">
        <v>6192</v>
      </c>
      <c r="Z1367" s="119" t="s">
        <v>3797</v>
      </c>
      <c r="AA1367" s="119" t="s">
        <v>697</v>
      </c>
      <c r="AB1367" s="131" t="s">
        <v>6194</v>
      </c>
      <c r="AC1367" s="119" t="s">
        <v>348</v>
      </c>
      <c r="AD1367" s="119" t="s">
        <v>42</v>
      </c>
      <c r="AE1367" s="119" t="s">
        <v>6166</v>
      </c>
      <c r="AF1367" s="119" t="s">
        <v>1019</v>
      </c>
      <c r="AG1367" s="119" t="s">
        <v>1018</v>
      </c>
      <c r="AH1367" s="142"/>
      <c r="AI1367" s="138"/>
      <c r="AJ1367" s="133" t="s">
        <v>58</v>
      </c>
      <c r="AK1367" s="133" t="s">
        <v>57</v>
      </c>
      <c r="AL1367" s="133"/>
      <c r="AM1367" s="133"/>
      <c r="AN1367" s="133" t="s">
        <v>42</v>
      </c>
      <c r="AO1367" s="133" t="s">
        <v>42</v>
      </c>
      <c r="AP1367" s="133" t="s">
        <v>56</v>
      </c>
      <c r="AQ1367" s="133" t="s">
        <v>56</v>
      </c>
      <c r="AR1367" s="137"/>
      <c r="AS1367" s="137"/>
      <c r="AT1367" s="137"/>
      <c r="AU1367" s="145">
        <v>1003544239</v>
      </c>
      <c r="AV1367" s="133" t="s">
        <v>8287</v>
      </c>
      <c r="AW1367" s="133" t="s">
        <v>8287</v>
      </c>
      <c r="AX1367" s="138"/>
      <c r="AY1367" s="138"/>
      <c r="AZ1367" s="138"/>
      <c r="BA1367" s="138"/>
      <c r="BB1367" s="138"/>
      <c r="BC1367" s="300">
        <v>1440084644</v>
      </c>
      <c r="BD1367" s="300" t="s">
        <v>10159</v>
      </c>
      <c r="BE1367" s="138"/>
    </row>
    <row r="1368" spans="1:57" s="140" customFormat="1" ht="12" customHeight="1">
      <c r="A1368" s="119">
        <v>2015</v>
      </c>
      <c r="B1368" s="119" t="s">
        <v>5975</v>
      </c>
      <c r="C1368" s="119" t="s">
        <v>5989</v>
      </c>
      <c r="D1368" s="131"/>
      <c r="E1368" s="131" t="str">
        <f t="shared" ref="E1368:E1431" si="68">IF(G1368="","","SIM")</f>
        <v>SIM</v>
      </c>
      <c r="F1368" s="131" t="str">
        <f t="shared" ref="F1368:F1431" si="69">IF(G1368="","","SIM")</f>
        <v>SIM</v>
      </c>
      <c r="G1368" s="132">
        <v>42445</v>
      </c>
      <c r="H1368" s="119" t="s">
        <v>8374</v>
      </c>
      <c r="I1368" s="119" t="s">
        <v>357</v>
      </c>
      <c r="J1368" s="119">
        <v>240</v>
      </c>
      <c r="K1368" s="119">
        <v>360</v>
      </c>
      <c r="L1368" s="119">
        <v>0</v>
      </c>
      <c r="M1368" s="119">
        <v>0</v>
      </c>
      <c r="N1368" s="119">
        <v>0</v>
      </c>
      <c r="O1368" s="119" t="s">
        <v>46</v>
      </c>
      <c r="P1368" s="119" t="s">
        <v>43</v>
      </c>
      <c r="Q1368" s="133" t="s">
        <v>43</v>
      </c>
      <c r="R1368" s="134" t="s">
        <v>18</v>
      </c>
      <c r="S1368" s="134" t="s">
        <v>8852</v>
      </c>
      <c r="T1368" s="134" t="s">
        <v>47</v>
      </c>
      <c r="U1368" s="119">
        <v>11</v>
      </c>
      <c r="V1368" s="134">
        <v>11533</v>
      </c>
      <c r="W1368" s="135" t="s">
        <v>8831</v>
      </c>
      <c r="X1368" s="136" t="str">
        <f t="shared" ref="X1368:X1431" si="70">V1368&amp;AA1368&amp;W1368</f>
        <v>11533CSWJD</v>
      </c>
      <c r="Y1368" s="137"/>
      <c r="Z1368" s="119" t="s">
        <v>3797</v>
      </c>
      <c r="AA1368" s="119" t="s">
        <v>697</v>
      </c>
      <c r="AB1368" s="131" t="s">
        <v>8889</v>
      </c>
      <c r="AC1368" s="119"/>
      <c r="AD1368" s="119" t="s">
        <v>42</v>
      </c>
      <c r="AE1368" s="119"/>
      <c r="AF1368" s="119"/>
      <c r="AG1368" s="119"/>
      <c r="AH1368" s="142"/>
      <c r="AI1368" s="138"/>
      <c r="AJ1368" s="133"/>
      <c r="AK1368" s="133"/>
      <c r="AL1368" s="133"/>
      <c r="AM1368" s="133"/>
      <c r="AN1368" s="133" t="s">
        <v>42</v>
      </c>
      <c r="AO1368" s="133" t="s">
        <v>42</v>
      </c>
      <c r="AP1368" s="133" t="s">
        <v>56</v>
      </c>
      <c r="AQ1368" s="133" t="s">
        <v>56</v>
      </c>
      <c r="AR1368" s="137"/>
      <c r="AS1368" s="137"/>
      <c r="AT1368" s="137"/>
      <c r="AU1368" s="133" t="s">
        <v>8190</v>
      </c>
      <c r="AV1368" s="133" t="s">
        <v>8287</v>
      </c>
      <c r="AW1368" s="133" t="s">
        <v>8287</v>
      </c>
      <c r="AX1368" s="138"/>
      <c r="AY1368" s="138"/>
      <c r="AZ1368" s="138"/>
      <c r="BA1368" s="138"/>
      <c r="BB1368" s="138"/>
      <c r="BC1368" s="300">
        <v>1440084644</v>
      </c>
      <c r="BD1368" s="300" t="s">
        <v>10160</v>
      </c>
      <c r="BE1368" s="138"/>
    </row>
    <row r="1369" spans="1:57" s="140" customFormat="1" ht="12" customHeight="1">
      <c r="A1369" s="119">
        <v>2015</v>
      </c>
      <c r="B1369" s="119" t="s">
        <v>5975</v>
      </c>
      <c r="C1369" s="119" t="s">
        <v>5989</v>
      </c>
      <c r="D1369" s="131"/>
      <c r="E1369" s="131" t="str">
        <f t="shared" si="68"/>
        <v>SIM</v>
      </c>
      <c r="F1369" s="131" t="str">
        <f t="shared" si="69"/>
        <v>SIM</v>
      </c>
      <c r="G1369" s="132">
        <v>42445</v>
      </c>
      <c r="H1369" s="119" t="s">
        <v>8374</v>
      </c>
      <c r="I1369" s="119" t="s">
        <v>357</v>
      </c>
      <c r="J1369" s="119">
        <v>240</v>
      </c>
      <c r="K1369" s="119">
        <v>360</v>
      </c>
      <c r="L1369" s="119">
        <v>0</v>
      </c>
      <c r="M1369" s="119">
        <v>0</v>
      </c>
      <c r="N1369" s="119">
        <v>0</v>
      </c>
      <c r="O1369" s="119" t="s">
        <v>46</v>
      </c>
      <c r="P1369" s="119" t="s">
        <v>43</v>
      </c>
      <c r="Q1369" s="133" t="s">
        <v>43</v>
      </c>
      <c r="R1369" s="134" t="s">
        <v>18</v>
      </c>
      <c r="S1369" s="134" t="s">
        <v>8852</v>
      </c>
      <c r="T1369" s="134" t="s">
        <v>47</v>
      </c>
      <c r="U1369" s="119">
        <v>11</v>
      </c>
      <c r="V1369" s="134">
        <v>11533</v>
      </c>
      <c r="W1369" s="135" t="s">
        <v>8831</v>
      </c>
      <c r="X1369" s="136" t="str">
        <f t="shared" si="70"/>
        <v>11533CSWJD</v>
      </c>
      <c r="Y1369" s="137"/>
      <c r="Z1369" s="119" t="s">
        <v>3797</v>
      </c>
      <c r="AA1369" s="119" t="s">
        <v>697</v>
      </c>
      <c r="AB1369" s="131" t="s">
        <v>8888</v>
      </c>
      <c r="AC1369" s="119"/>
      <c r="AD1369" s="119" t="s">
        <v>42</v>
      </c>
      <c r="AE1369" s="119"/>
      <c r="AF1369" s="119"/>
      <c r="AG1369" s="119"/>
      <c r="AH1369" s="142"/>
      <c r="AI1369" s="138"/>
      <c r="AJ1369" s="133"/>
      <c r="AK1369" s="133"/>
      <c r="AL1369" s="133"/>
      <c r="AM1369" s="133"/>
      <c r="AN1369" s="133" t="s">
        <v>42</v>
      </c>
      <c r="AO1369" s="133" t="s">
        <v>42</v>
      </c>
      <c r="AP1369" s="133" t="s">
        <v>56</v>
      </c>
      <c r="AQ1369" s="133" t="s">
        <v>56</v>
      </c>
      <c r="AR1369" s="137"/>
      <c r="AS1369" s="137"/>
      <c r="AT1369" s="137"/>
      <c r="AU1369" s="133" t="s">
        <v>8190</v>
      </c>
      <c r="AV1369" s="133" t="s">
        <v>8287</v>
      </c>
      <c r="AW1369" s="133" t="s">
        <v>8287</v>
      </c>
      <c r="AX1369" s="138"/>
      <c r="AY1369" s="138"/>
      <c r="AZ1369" s="138"/>
      <c r="BA1369" s="138"/>
      <c r="BB1369" s="138"/>
      <c r="BC1369" s="300">
        <v>1440084644</v>
      </c>
      <c r="BD1369" s="300" t="s">
        <v>10160</v>
      </c>
      <c r="BE1369" s="138"/>
    </row>
    <row r="1370" spans="1:57" s="140" customFormat="1" ht="12" customHeight="1">
      <c r="A1370" s="119">
        <v>2015</v>
      </c>
      <c r="B1370" s="119" t="s">
        <v>5975</v>
      </c>
      <c r="C1370" s="119" t="s">
        <v>5989</v>
      </c>
      <c r="D1370" s="131"/>
      <c r="E1370" s="131" t="str">
        <f t="shared" si="68"/>
        <v>SIM</v>
      </c>
      <c r="F1370" s="131" t="str">
        <f t="shared" si="69"/>
        <v>SIM</v>
      </c>
      <c r="G1370" s="132">
        <v>42445</v>
      </c>
      <c r="H1370" s="119" t="s">
        <v>8374</v>
      </c>
      <c r="I1370" s="119" t="s">
        <v>357</v>
      </c>
      <c r="J1370" s="119">
        <v>240</v>
      </c>
      <c r="K1370" s="119">
        <v>360</v>
      </c>
      <c r="L1370" s="119">
        <v>0</v>
      </c>
      <c r="M1370" s="119">
        <v>0</v>
      </c>
      <c r="N1370" s="119">
        <v>0</v>
      </c>
      <c r="O1370" s="119" t="s">
        <v>46</v>
      </c>
      <c r="P1370" s="119" t="s">
        <v>43</v>
      </c>
      <c r="Q1370" s="133" t="s">
        <v>43</v>
      </c>
      <c r="R1370" s="134" t="s">
        <v>18</v>
      </c>
      <c r="S1370" s="134" t="s">
        <v>8852</v>
      </c>
      <c r="T1370" s="134" t="s">
        <v>47</v>
      </c>
      <c r="U1370" s="119">
        <v>11</v>
      </c>
      <c r="V1370" s="134">
        <v>11533</v>
      </c>
      <c r="W1370" s="135" t="s">
        <v>8831</v>
      </c>
      <c r="X1370" s="136" t="str">
        <f t="shared" si="70"/>
        <v>11533CSWJD</v>
      </c>
      <c r="Y1370" s="137"/>
      <c r="Z1370" s="119" t="s">
        <v>3797</v>
      </c>
      <c r="AA1370" s="119" t="s">
        <v>697</v>
      </c>
      <c r="AB1370" s="131" t="s">
        <v>8890</v>
      </c>
      <c r="AC1370" s="119"/>
      <c r="AD1370" s="119" t="s">
        <v>42</v>
      </c>
      <c r="AE1370" s="119"/>
      <c r="AF1370" s="119"/>
      <c r="AG1370" s="119"/>
      <c r="AH1370" s="142"/>
      <c r="AI1370" s="138"/>
      <c r="AJ1370" s="133"/>
      <c r="AK1370" s="133"/>
      <c r="AL1370" s="133"/>
      <c r="AM1370" s="133"/>
      <c r="AN1370" s="133" t="s">
        <v>42</v>
      </c>
      <c r="AO1370" s="133" t="s">
        <v>42</v>
      </c>
      <c r="AP1370" s="133" t="s">
        <v>56</v>
      </c>
      <c r="AQ1370" s="133" t="s">
        <v>56</v>
      </c>
      <c r="AR1370" s="137"/>
      <c r="AS1370" s="137"/>
      <c r="AT1370" s="137"/>
      <c r="AU1370" s="133" t="s">
        <v>8190</v>
      </c>
      <c r="AV1370" s="133" t="s">
        <v>8287</v>
      </c>
      <c r="AW1370" s="133" t="s">
        <v>8287</v>
      </c>
      <c r="AX1370" s="138"/>
      <c r="AY1370" s="138"/>
      <c r="AZ1370" s="138"/>
      <c r="BA1370" s="138"/>
      <c r="BB1370" s="138"/>
      <c r="BC1370" s="300">
        <v>1440084644</v>
      </c>
      <c r="BD1370" s="300" t="s">
        <v>10160</v>
      </c>
      <c r="BE1370" s="138"/>
    </row>
    <row r="1371" spans="1:57" s="140" customFormat="1" ht="12" customHeight="1">
      <c r="A1371" s="119">
        <v>2015</v>
      </c>
      <c r="B1371" s="119" t="s">
        <v>5975</v>
      </c>
      <c r="C1371" s="119" t="s">
        <v>5989</v>
      </c>
      <c r="D1371" s="131"/>
      <c r="E1371" s="131" t="str">
        <f t="shared" si="68"/>
        <v>SIM</v>
      </c>
      <c r="F1371" s="131" t="str">
        <f t="shared" si="69"/>
        <v>SIM</v>
      </c>
      <c r="G1371" s="132">
        <v>42486</v>
      </c>
      <c r="H1371" s="119" t="s">
        <v>8374</v>
      </c>
      <c r="I1371" s="119" t="s">
        <v>357</v>
      </c>
      <c r="J1371" s="119">
        <v>336</v>
      </c>
      <c r="K1371" s="119">
        <v>432</v>
      </c>
      <c r="L1371" s="119">
        <v>0</v>
      </c>
      <c r="M1371" s="119">
        <v>0</v>
      </c>
      <c r="N1371" s="119">
        <v>0</v>
      </c>
      <c r="O1371" s="119" t="s">
        <v>46</v>
      </c>
      <c r="P1371" s="119" t="s">
        <v>43</v>
      </c>
      <c r="Q1371" s="133" t="s">
        <v>43</v>
      </c>
      <c r="R1371" s="134" t="s">
        <v>18</v>
      </c>
      <c r="S1371" s="134" t="s">
        <v>8852</v>
      </c>
      <c r="T1371" s="134" t="s">
        <v>47</v>
      </c>
      <c r="U1371" s="119">
        <v>19</v>
      </c>
      <c r="V1371" s="134">
        <v>11553</v>
      </c>
      <c r="W1371" s="135" t="s">
        <v>6195</v>
      </c>
      <c r="X1371" s="136" t="str">
        <f t="shared" si="70"/>
        <v>11553CSWJO</v>
      </c>
      <c r="Y1371" s="137" t="s">
        <v>6196</v>
      </c>
      <c r="Z1371" s="119" t="s">
        <v>3797</v>
      </c>
      <c r="AA1371" s="119" t="s">
        <v>697</v>
      </c>
      <c r="AB1371" s="131" t="s">
        <v>6197</v>
      </c>
      <c r="AC1371" s="119" t="s">
        <v>348</v>
      </c>
      <c r="AD1371" s="119" t="s">
        <v>42</v>
      </c>
      <c r="AE1371" s="119" t="s">
        <v>6166</v>
      </c>
      <c r="AF1371" s="119" t="s">
        <v>1019</v>
      </c>
      <c r="AG1371" s="119" t="s">
        <v>1018</v>
      </c>
      <c r="AH1371" s="142"/>
      <c r="AI1371" s="138"/>
      <c r="AJ1371" s="133" t="s">
        <v>58</v>
      </c>
      <c r="AK1371" s="133" t="s">
        <v>57</v>
      </c>
      <c r="AL1371" s="133"/>
      <c r="AM1371" s="133"/>
      <c r="AN1371" s="133" t="s">
        <v>42</v>
      </c>
      <c r="AO1371" s="133" t="s">
        <v>42</v>
      </c>
      <c r="AP1371" s="133" t="s">
        <v>56</v>
      </c>
      <c r="AQ1371" s="133" t="s">
        <v>56</v>
      </c>
      <c r="AR1371" s="137"/>
      <c r="AS1371" s="137"/>
      <c r="AT1371" s="137"/>
      <c r="AU1371" s="167">
        <v>1003543038</v>
      </c>
      <c r="AV1371" s="133" t="s">
        <v>8287</v>
      </c>
      <c r="AW1371" s="133" t="s">
        <v>8287</v>
      </c>
      <c r="AX1371" s="138"/>
      <c r="AY1371" s="138"/>
      <c r="AZ1371" s="138"/>
      <c r="BA1371" s="138"/>
      <c r="BB1371" s="138"/>
      <c r="BC1371" s="300">
        <v>1440084644</v>
      </c>
      <c r="BD1371" s="300" t="s">
        <v>10161</v>
      </c>
      <c r="BE1371" s="138"/>
    </row>
    <row r="1372" spans="1:57" s="140" customFormat="1" ht="12" customHeight="1">
      <c r="A1372" s="119">
        <v>2015</v>
      </c>
      <c r="B1372" s="119" t="s">
        <v>5757</v>
      </c>
      <c r="C1372" s="119" t="s">
        <v>5758</v>
      </c>
      <c r="D1372" s="131">
        <v>5700360053</v>
      </c>
      <c r="E1372" s="131" t="str">
        <f t="shared" si="68"/>
        <v/>
      </c>
      <c r="F1372" s="131" t="str">
        <f t="shared" si="69"/>
        <v/>
      </c>
      <c r="G1372" s="132"/>
      <c r="H1372" s="119" t="s">
        <v>44</v>
      </c>
      <c r="I1372" s="119" t="s">
        <v>62</v>
      </c>
      <c r="J1372" s="119">
        <v>192</v>
      </c>
      <c r="K1372" s="119">
        <v>432</v>
      </c>
      <c r="L1372" s="119">
        <v>4</v>
      </c>
      <c r="M1372" s="119">
        <v>4</v>
      </c>
      <c r="N1372" s="119">
        <v>32</v>
      </c>
      <c r="O1372" s="119" t="s">
        <v>43</v>
      </c>
      <c r="P1372" s="119" t="s">
        <v>43</v>
      </c>
      <c r="Q1372" s="133" t="s">
        <v>43</v>
      </c>
      <c r="R1372" s="134" t="s">
        <v>18</v>
      </c>
      <c r="S1372" s="134" t="s">
        <v>8851</v>
      </c>
      <c r="T1372" s="119" t="s">
        <v>63</v>
      </c>
      <c r="U1372" s="119">
        <v>11</v>
      </c>
      <c r="V1372" s="134">
        <v>11480</v>
      </c>
      <c r="W1372" s="135" t="s">
        <v>836</v>
      </c>
      <c r="X1372" s="136" t="str">
        <f t="shared" si="70"/>
        <v>11480PJBOH</v>
      </c>
      <c r="Y1372" s="137" t="s">
        <v>5928</v>
      </c>
      <c r="Z1372" s="119" t="s">
        <v>618</v>
      </c>
      <c r="AA1372" s="119" t="s">
        <v>619</v>
      </c>
      <c r="AB1372" s="131" t="s">
        <v>5929</v>
      </c>
      <c r="AC1372" s="119" t="s">
        <v>87</v>
      </c>
      <c r="AD1372" s="119" t="s">
        <v>621</v>
      </c>
      <c r="AE1372" s="119" t="s">
        <v>622</v>
      </c>
      <c r="AF1372" s="119" t="s">
        <v>501</v>
      </c>
      <c r="AG1372" s="119" t="s">
        <v>1170</v>
      </c>
      <c r="AH1372" s="119"/>
      <c r="AI1372" s="119" t="s">
        <v>1788</v>
      </c>
      <c r="AJ1372" s="133" t="s">
        <v>123</v>
      </c>
      <c r="AK1372" s="133" t="s">
        <v>124</v>
      </c>
      <c r="AL1372" s="133"/>
      <c r="AM1372" s="133"/>
      <c r="AN1372" s="133" t="s">
        <v>42</v>
      </c>
      <c r="AO1372" s="133" t="s">
        <v>42</v>
      </c>
      <c r="AP1372" s="133" t="s">
        <v>70</v>
      </c>
      <c r="AQ1372" s="133" t="s">
        <v>71</v>
      </c>
      <c r="AR1372" s="137"/>
      <c r="AS1372" s="137"/>
      <c r="AT1372" s="137"/>
      <c r="AU1372" s="133">
        <v>1001938256</v>
      </c>
      <c r="AV1372" s="133" t="s">
        <v>8287</v>
      </c>
      <c r="AW1372" s="133" t="s">
        <v>8287</v>
      </c>
      <c r="AX1372" s="138" t="s">
        <v>8179</v>
      </c>
      <c r="AY1372" s="138"/>
      <c r="AZ1372" s="138"/>
      <c r="BA1372" s="138"/>
      <c r="BB1372" s="138"/>
      <c r="BC1372" s="300">
        <v>2026063379</v>
      </c>
      <c r="BD1372" s="300" t="s">
        <v>10162</v>
      </c>
      <c r="BE1372" s="138"/>
    </row>
    <row r="1373" spans="1:57" s="140" customFormat="1" ht="12" customHeight="1">
      <c r="A1373" s="119">
        <v>2015</v>
      </c>
      <c r="B1373" s="119" t="s">
        <v>5757</v>
      </c>
      <c r="C1373" s="119" t="s">
        <v>5758</v>
      </c>
      <c r="D1373" s="131">
        <v>5700348991</v>
      </c>
      <c r="E1373" s="131" t="str">
        <f t="shared" si="68"/>
        <v>SIM</v>
      </c>
      <c r="F1373" s="131" t="str">
        <f t="shared" si="69"/>
        <v>SIM</v>
      </c>
      <c r="G1373" s="132">
        <v>42215</v>
      </c>
      <c r="H1373" s="119" t="s">
        <v>8374</v>
      </c>
      <c r="I1373" s="119" t="s">
        <v>45</v>
      </c>
      <c r="J1373" s="119">
        <v>192</v>
      </c>
      <c r="K1373" s="119">
        <v>432</v>
      </c>
      <c r="L1373" s="119">
        <v>4</v>
      </c>
      <c r="M1373" s="119">
        <v>4</v>
      </c>
      <c r="N1373" s="119">
        <v>24</v>
      </c>
      <c r="O1373" s="119" t="s">
        <v>43</v>
      </c>
      <c r="P1373" s="119" t="s">
        <v>43</v>
      </c>
      <c r="Q1373" s="133" t="s">
        <v>43</v>
      </c>
      <c r="R1373" s="134" t="s">
        <v>18</v>
      </c>
      <c r="S1373" s="134" t="s">
        <v>8851</v>
      </c>
      <c r="T1373" s="119" t="s">
        <v>63</v>
      </c>
      <c r="U1373" s="119">
        <v>11</v>
      </c>
      <c r="V1373" s="134">
        <v>11291</v>
      </c>
      <c r="W1373" s="103" t="s">
        <v>5798</v>
      </c>
      <c r="X1373" s="136" t="str">
        <f t="shared" si="70"/>
        <v>11291ISBOL</v>
      </c>
      <c r="Y1373" s="137" t="s">
        <v>5799</v>
      </c>
      <c r="Z1373" s="119" t="s">
        <v>1162</v>
      </c>
      <c r="AA1373" s="119" t="s">
        <v>1163</v>
      </c>
      <c r="AB1373" s="131" t="s">
        <v>5800</v>
      </c>
      <c r="AC1373" s="119" t="s">
        <v>87</v>
      </c>
      <c r="AD1373" s="133" t="s">
        <v>42</v>
      </c>
      <c r="AE1373" s="119" t="s">
        <v>1078</v>
      </c>
      <c r="AF1373" s="119" t="s">
        <v>501</v>
      </c>
      <c r="AG1373" s="119" t="s">
        <v>1170</v>
      </c>
      <c r="AH1373" s="119"/>
      <c r="AI1373" s="138" t="s">
        <v>1788</v>
      </c>
      <c r="AJ1373" s="133" t="s">
        <v>123</v>
      </c>
      <c r="AK1373" s="133" t="s">
        <v>124</v>
      </c>
      <c r="AL1373" s="133"/>
      <c r="AM1373" s="133"/>
      <c r="AN1373" s="133" t="s">
        <v>42</v>
      </c>
      <c r="AO1373" s="133" t="s">
        <v>42</v>
      </c>
      <c r="AP1373" s="133" t="s">
        <v>183</v>
      </c>
      <c r="AQ1373" s="133" t="s">
        <v>71</v>
      </c>
      <c r="AR1373" s="137"/>
      <c r="AS1373" s="137"/>
      <c r="AT1373" s="137"/>
      <c r="AU1373" s="133">
        <v>1002265395</v>
      </c>
      <c r="AV1373" s="138" t="s">
        <v>8191</v>
      </c>
      <c r="AW1373" s="138" t="s">
        <v>8192</v>
      </c>
      <c r="AX1373" s="138"/>
      <c r="AY1373" s="138"/>
      <c r="AZ1373" s="138"/>
      <c r="BA1373" s="138"/>
      <c r="BB1373" s="138"/>
      <c r="BC1373" s="300">
        <v>1440084644</v>
      </c>
      <c r="BD1373" s="300" t="s">
        <v>10163</v>
      </c>
      <c r="BE1373" s="138"/>
    </row>
    <row r="1374" spans="1:57" s="140" customFormat="1" ht="12" customHeight="1">
      <c r="A1374" s="119">
        <v>2015</v>
      </c>
      <c r="B1374" s="119" t="s">
        <v>5757</v>
      </c>
      <c r="C1374" s="119" t="s">
        <v>5758</v>
      </c>
      <c r="D1374" s="131">
        <v>5700348986</v>
      </c>
      <c r="E1374" s="131" t="str">
        <f t="shared" si="68"/>
        <v>SIM</v>
      </c>
      <c r="F1374" s="131" t="str">
        <f t="shared" si="69"/>
        <v>SIM</v>
      </c>
      <c r="G1374" s="132">
        <v>42207</v>
      </c>
      <c r="H1374" s="119" t="s">
        <v>8374</v>
      </c>
      <c r="I1374" s="119" t="s">
        <v>45</v>
      </c>
      <c r="J1374" s="119">
        <v>192</v>
      </c>
      <c r="K1374" s="119">
        <v>432</v>
      </c>
      <c r="L1374" s="119">
        <v>4</v>
      </c>
      <c r="M1374" s="119">
        <v>4</v>
      </c>
      <c r="N1374" s="119">
        <v>24</v>
      </c>
      <c r="O1374" s="119" t="s">
        <v>43</v>
      </c>
      <c r="P1374" s="119" t="s">
        <v>43</v>
      </c>
      <c r="Q1374" s="133" t="s">
        <v>43</v>
      </c>
      <c r="R1374" s="134" t="s">
        <v>18</v>
      </c>
      <c r="S1374" s="134" t="s">
        <v>8851</v>
      </c>
      <c r="T1374" s="119" t="s">
        <v>63</v>
      </c>
      <c r="U1374" s="119">
        <v>11</v>
      </c>
      <c r="V1374" s="134">
        <v>11291</v>
      </c>
      <c r="W1374" s="103" t="s">
        <v>5801</v>
      </c>
      <c r="X1374" s="136" t="str">
        <f t="shared" si="70"/>
        <v>11291ISBOM</v>
      </c>
      <c r="Y1374" s="137" t="s">
        <v>5802</v>
      </c>
      <c r="Z1374" s="119" t="s">
        <v>1162</v>
      </c>
      <c r="AA1374" s="119" t="s">
        <v>1163</v>
      </c>
      <c r="AB1374" s="131" t="s">
        <v>5803</v>
      </c>
      <c r="AC1374" s="119" t="s">
        <v>87</v>
      </c>
      <c r="AD1374" s="133" t="s">
        <v>42</v>
      </c>
      <c r="AE1374" s="119" t="s">
        <v>1078</v>
      </c>
      <c r="AF1374" s="119" t="s">
        <v>501</v>
      </c>
      <c r="AG1374" s="119" t="s">
        <v>1170</v>
      </c>
      <c r="AH1374" s="119"/>
      <c r="AI1374" s="138" t="s">
        <v>1788</v>
      </c>
      <c r="AJ1374" s="133" t="s">
        <v>123</v>
      </c>
      <c r="AK1374" s="133" t="s">
        <v>124</v>
      </c>
      <c r="AL1374" s="133"/>
      <c r="AM1374" s="133"/>
      <c r="AN1374" s="133" t="s">
        <v>42</v>
      </c>
      <c r="AO1374" s="133" t="s">
        <v>42</v>
      </c>
      <c r="AP1374" s="133" t="s">
        <v>183</v>
      </c>
      <c r="AQ1374" s="133" t="s">
        <v>71</v>
      </c>
      <c r="AR1374" s="137"/>
      <c r="AS1374" s="137"/>
      <c r="AT1374" s="137" t="s">
        <v>1376</v>
      </c>
      <c r="AU1374" s="133">
        <v>1002233469</v>
      </c>
      <c r="AV1374" s="133" t="s">
        <v>8209</v>
      </c>
      <c r="AW1374" s="133"/>
      <c r="AX1374" s="138"/>
      <c r="AY1374" s="138"/>
      <c r="AZ1374" s="138"/>
      <c r="BA1374" s="138"/>
      <c r="BB1374" s="138"/>
      <c r="BC1374" s="300">
        <v>1440084644</v>
      </c>
      <c r="BD1374" s="300" t="s">
        <v>10164</v>
      </c>
      <c r="BE1374" s="138"/>
    </row>
    <row r="1375" spans="1:57" s="140" customFormat="1" ht="12" customHeight="1">
      <c r="A1375" s="119">
        <v>2015</v>
      </c>
      <c r="B1375" s="119" t="s">
        <v>5757</v>
      </c>
      <c r="C1375" s="119" t="s">
        <v>5758</v>
      </c>
      <c r="D1375" s="131">
        <v>5700360604</v>
      </c>
      <c r="E1375" s="131" t="str">
        <f t="shared" si="68"/>
        <v>SIM</v>
      </c>
      <c r="F1375" s="131" t="str">
        <f t="shared" si="69"/>
        <v>SIM</v>
      </c>
      <c r="G1375" s="132">
        <v>42227</v>
      </c>
      <c r="H1375" s="119" t="s">
        <v>8374</v>
      </c>
      <c r="I1375" s="119" t="s">
        <v>45</v>
      </c>
      <c r="J1375" s="119">
        <v>192</v>
      </c>
      <c r="K1375" s="119">
        <v>432</v>
      </c>
      <c r="L1375" s="119">
        <v>4</v>
      </c>
      <c r="M1375" s="119">
        <v>4</v>
      </c>
      <c r="N1375" s="119">
        <v>24</v>
      </c>
      <c r="O1375" s="119" t="s">
        <v>43</v>
      </c>
      <c r="P1375" s="119" t="s">
        <v>43</v>
      </c>
      <c r="Q1375" s="133" t="s">
        <v>43</v>
      </c>
      <c r="R1375" s="134" t="s">
        <v>18</v>
      </c>
      <c r="S1375" s="134" t="s">
        <v>8851</v>
      </c>
      <c r="T1375" s="119" t="s">
        <v>63</v>
      </c>
      <c r="U1375" s="119">
        <v>11</v>
      </c>
      <c r="V1375" s="134">
        <v>11291</v>
      </c>
      <c r="W1375" s="103" t="s">
        <v>5804</v>
      </c>
      <c r="X1375" s="136" t="str">
        <f t="shared" si="70"/>
        <v>11291ISBPS</v>
      </c>
      <c r="Y1375" s="137" t="s">
        <v>5805</v>
      </c>
      <c r="Z1375" s="119" t="s">
        <v>1162</v>
      </c>
      <c r="AA1375" s="119" t="s">
        <v>1163</v>
      </c>
      <c r="AB1375" s="131" t="s">
        <v>5806</v>
      </c>
      <c r="AC1375" s="119" t="s">
        <v>87</v>
      </c>
      <c r="AD1375" s="133" t="s">
        <v>42</v>
      </c>
      <c r="AE1375" s="119" t="s">
        <v>1078</v>
      </c>
      <c r="AF1375" s="119" t="s">
        <v>501</v>
      </c>
      <c r="AG1375" s="119" t="s">
        <v>1170</v>
      </c>
      <c r="AH1375" s="119"/>
      <c r="AI1375" s="138" t="s">
        <v>1788</v>
      </c>
      <c r="AJ1375" s="133" t="s">
        <v>123</v>
      </c>
      <c r="AK1375" s="133" t="s">
        <v>124</v>
      </c>
      <c r="AL1375" s="133"/>
      <c r="AM1375" s="133"/>
      <c r="AN1375" s="133" t="s">
        <v>42</v>
      </c>
      <c r="AO1375" s="133" t="s">
        <v>42</v>
      </c>
      <c r="AP1375" s="133" t="s">
        <v>183</v>
      </c>
      <c r="AQ1375" s="133" t="s">
        <v>71</v>
      </c>
      <c r="AR1375" s="137"/>
      <c r="AS1375" s="137"/>
      <c r="AT1375" s="137"/>
      <c r="AU1375" s="133">
        <v>1002272740</v>
      </c>
      <c r="AV1375" s="133" t="s">
        <v>8210</v>
      </c>
      <c r="AW1375" s="133"/>
      <c r="AX1375" s="138"/>
      <c r="AY1375" s="138"/>
      <c r="AZ1375" s="138"/>
      <c r="BA1375" s="138"/>
      <c r="BB1375" s="138"/>
      <c r="BC1375" s="300">
        <v>1440084644</v>
      </c>
      <c r="BD1375" s="300" t="s">
        <v>10165</v>
      </c>
      <c r="BE1375" s="138"/>
    </row>
    <row r="1376" spans="1:57" s="140" customFormat="1" ht="12" customHeight="1">
      <c r="A1376" s="119">
        <v>2015</v>
      </c>
      <c r="B1376" s="119" t="s">
        <v>5757</v>
      </c>
      <c r="C1376" s="119" t="s">
        <v>5758</v>
      </c>
      <c r="D1376" s="131">
        <v>5700355546</v>
      </c>
      <c r="E1376" s="131" t="str">
        <f t="shared" si="68"/>
        <v>SIM</v>
      </c>
      <c r="F1376" s="131" t="str">
        <f t="shared" si="69"/>
        <v>SIM</v>
      </c>
      <c r="G1376" s="132">
        <v>42192</v>
      </c>
      <c r="H1376" s="119" t="s">
        <v>8374</v>
      </c>
      <c r="I1376" s="119" t="s">
        <v>62</v>
      </c>
      <c r="J1376" s="119">
        <v>192</v>
      </c>
      <c r="K1376" s="119">
        <v>432</v>
      </c>
      <c r="L1376" s="119">
        <v>4</v>
      </c>
      <c r="M1376" s="119">
        <v>4</v>
      </c>
      <c r="N1376" s="119">
        <v>24</v>
      </c>
      <c r="O1376" s="119" t="s">
        <v>43</v>
      </c>
      <c r="P1376" s="119" t="s">
        <v>43</v>
      </c>
      <c r="Q1376" s="133" t="s">
        <v>43</v>
      </c>
      <c r="R1376" s="134" t="s">
        <v>18</v>
      </c>
      <c r="S1376" s="134" t="s">
        <v>8851</v>
      </c>
      <c r="T1376" s="119" t="s">
        <v>63</v>
      </c>
      <c r="U1376" s="119">
        <v>11</v>
      </c>
      <c r="V1376" s="134">
        <v>11480</v>
      </c>
      <c r="W1376" s="135" t="s">
        <v>5930</v>
      </c>
      <c r="X1376" s="136" t="str">
        <f t="shared" si="70"/>
        <v>11480PJBQX</v>
      </c>
      <c r="Y1376" s="137" t="s">
        <v>5931</v>
      </c>
      <c r="Z1376" s="119" t="s">
        <v>618</v>
      </c>
      <c r="AA1376" s="119" t="s">
        <v>619</v>
      </c>
      <c r="AB1376" s="131" t="s">
        <v>5932</v>
      </c>
      <c r="AC1376" s="119" t="s">
        <v>87</v>
      </c>
      <c r="AD1376" s="119" t="s">
        <v>621</v>
      </c>
      <c r="AE1376" s="119" t="s">
        <v>622</v>
      </c>
      <c r="AF1376" s="119" t="s">
        <v>501</v>
      </c>
      <c r="AG1376" s="119" t="s">
        <v>1170</v>
      </c>
      <c r="AH1376" s="119"/>
      <c r="AI1376" s="119" t="s">
        <v>1788</v>
      </c>
      <c r="AJ1376" s="133" t="s">
        <v>123</v>
      </c>
      <c r="AK1376" s="133" t="s">
        <v>124</v>
      </c>
      <c r="AL1376" s="133"/>
      <c r="AM1376" s="133"/>
      <c r="AN1376" s="133" t="s">
        <v>42</v>
      </c>
      <c r="AO1376" s="133" t="s">
        <v>42</v>
      </c>
      <c r="AP1376" s="133" t="s">
        <v>81</v>
      </c>
      <c r="AQ1376" s="133" t="s">
        <v>71</v>
      </c>
      <c r="AR1376" s="137"/>
      <c r="AS1376" s="137"/>
      <c r="AT1376" s="137"/>
      <c r="AU1376" s="133">
        <v>1002233140</v>
      </c>
      <c r="AV1376" s="133" t="s">
        <v>5933</v>
      </c>
      <c r="AW1376" s="133">
        <v>-46970972</v>
      </c>
      <c r="AX1376" s="138"/>
      <c r="AY1376" s="138"/>
      <c r="AZ1376" s="138"/>
      <c r="BA1376" s="138"/>
      <c r="BB1376" s="138"/>
      <c r="BC1376" s="300">
        <v>1440084644</v>
      </c>
      <c r="BD1376" s="300" t="s">
        <v>10166</v>
      </c>
      <c r="BE1376" s="138"/>
    </row>
    <row r="1377" spans="1:57" s="140" customFormat="1" ht="12" customHeight="1">
      <c r="A1377" s="119">
        <v>2015</v>
      </c>
      <c r="B1377" s="119" t="s">
        <v>5757</v>
      </c>
      <c r="C1377" s="119" t="s">
        <v>5758</v>
      </c>
      <c r="D1377" s="131">
        <v>5700317775</v>
      </c>
      <c r="E1377" s="131" t="str">
        <f t="shared" si="68"/>
        <v>SIM</v>
      </c>
      <c r="F1377" s="131" t="str">
        <f t="shared" si="69"/>
        <v>SIM</v>
      </c>
      <c r="G1377" s="132">
        <v>42178</v>
      </c>
      <c r="H1377" s="119" t="s">
        <v>8374</v>
      </c>
      <c r="I1377" s="119" t="s">
        <v>62</v>
      </c>
      <c r="J1377" s="119">
        <v>192</v>
      </c>
      <c r="K1377" s="119">
        <v>432</v>
      </c>
      <c r="L1377" s="119">
        <v>4</v>
      </c>
      <c r="M1377" s="119">
        <v>4</v>
      </c>
      <c r="N1377" s="119">
        <v>24</v>
      </c>
      <c r="O1377" s="119" t="s">
        <v>43</v>
      </c>
      <c r="P1377" s="119" t="s">
        <v>43</v>
      </c>
      <c r="Q1377" s="133" t="s">
        <v>43</v>
      </c>
      <c r="R1377" s="134" t="s">
        <v>18</v>
      </c>
      <c r="S1377" s="134" t="s">
        <v>8851</v>
      </c>
      <c r="T1377" s="134" t="s">
        <v>63</v>
      </c>
      <c r="U1377" s="119">
        <v>11</v>
      </c>
      <c r="V1377" s="134" t="s">
        <v>4375</v>
      </c>
      <c r="W1377" s="135" t="s">
        <v>5943</v>
      </c>
      <c r="X1377" s="136" t="str">
        <f t="shared" si="70"/>
        <v>11791CFCFY</v>
      </c>
      <c r="Y1377" s="137" t="s">
        <v>10782</v>
      </c>
      <c r="Z1377" s="119" t="s">
        <v>3225</v>
      </c>
      <c r="AA1377" s="119" t="s">
        <v>5944</v>
      </c>
      <c r="AB1377" s="131" t="s">
        <v>5945</v>
      </c>
      <c r="AC1377" s="119" t="s">
        <v>348</v>
      </c>
      <c r="AD1377" s="119" t="s">
        <v>5946</v>
      </c>
      <c r="AE1377" s="119" t="s">
        <v>558</v>
      </c>
      <c r="AF1377" s="119" t="s">
        <v>350</v>
      </c>
      <c r="AG1377" s="119" t="s">
        <v>351</v>
      </c>
      <c r="AH1377" s="119"/>
      <c r="AI1377" s="119" t="s">
        <v>3683</v>
      </c>
      <c r="AJ1377" s="133" t="s">
        <v>124</v>
      </c>
      <c r="AK1377" s="133" t="s">
        <v>123</v>
      </c>
      <c r="AL1377" s="133"/>
      <c r="AM1377" s="133"/>
      <c r="AN1377" s="133" t="s">
        <v>42</v>
      </c>
      <c r="AO1377" s="133" t="s">
        <v>42</v>
      </c>
      <c r="AP1377" s="133" t="s">
        <v>5052</v>
      </c>
      <c r="AQ1377" s="133" t="s">
        <v>71</v>
      </c>
      <c r="AR1377" s="137"/>
      <c r="AS1377" s="137"/>
      <c r="AT1377" s="137"/>
      <c r="AU1377" s="145">
        <v>1003675783</v>
      </c>
      <c r="AV1377" s="133" t="s">
        <v>5947</v>
      </c>
      <c r="AW1377" s="133">
        <v>-47110844</v>
      </c>
      <c r="AX1377" s="138"/>
      <c r="AY1377" s="138"/>
      <c r="AZ1377" s="138"/>
      <c r="BA1377" s="138"/>
      <c r="BB1377" s="138"/>
      <c r="BC1377" s="300">
        <v>1440084644</v>
      </c>
      <c r="BD1377" s="300" t="s">
        <v>10167</v>
      </c>
      <c r="BE1377" s="138"/>
    </row>
    <row r="1378" spans="1:57" s="140" customFormat="1" ht="12" customHeight="1">
      <c r="A1378" s="119">
        <v>2015</v>
      </c>
      <c r="B1378" s="119" t="s">
        <v>5757</v>
      </c>
      <c r="C1378" s="119" t="s">
        <v>5758</v>
      </c>
      <c r="D1378" s="131"/>
      <c r="E1378" s="131" t="str">
        <f t="shared" si="68"/>
        <v>SIM</v>
      </c>
      <c r="F1378" s="131" t="str">
        <f t="shared" si="69"/>
        <v>SIM</v>
      </c>
      <c r="G1378" s="132">
        <v>42366</v>
      </c>
      <c r="H1378" s="119" t="s">
        <v>87</v>
      </c>
      <c r="I1378" s="119" t="s">
        <v>357</v>
      </c>
      <c r="J1378" s="119">
        <v>192</v>
      </c>
      <c r="K1378" s="119">
        <f>448+64</f>
        <v>512</v>
      </c>
      <c r="L1378" s="119">
        <v>8</v>
      </c>
      <c r="M1378" s="119">
        <v>8</v>
      </c>
      <c r="N1378" s="119">
        <v>16</v>
      </c>
      <c r="O1378" s="119" t="s">
        <v>43</v>
      </c>
      <c r="P1378" s="119" t="s">
        <v>43</v>
      </c>
      <c r="Q1378" s="133" t="s">
        <v>43</v>
      </c>
      <c r="R1378" s="134" t="s">
        <v>18</v>
      </c>
      <c r="S1378" s="134" t="s">
        <v>8851</v>
      </c>
      <c r="T1378" s="119" t="s">
        <v>63</v>
      </c>
      <c r="U1378" s="119">
        <v>11</v>
      </c>
      <c r="V1378" s="134">
        <v>11300</v>
      </c>
      <c r="W1378" s="103" t="s">
        <v>5862</v>
      </c>
      <c r="X1378" s="136" t="str">
        <f t="shared" si="70"/>
        <v>11300IDDMA</v>
      </c>
      <c r="Y1378" s="137" t="s">
        <v>5863</v>
      </c>
      <c r="Z1378" s="119" t="s">
        <v>180</v>
      </c>
      <c r="AA1378" s="119" t="s">
        <v>2378</v>
      </c>
      <c r="AB1378" s="131" t="s">
        <v>5864</v>
      </c>
      <c r="AC1378" s="133" t="s">
        <v>52</v>
      </c>
      <c r="AD1378" s="119" t="s">
        <v>5865</v>
      </c>
      <c r="AE1378" s="119" t="s">
        <v>3843</v>
      </c>
      <c r="AF1378" s="119" t="s">
        <v>311</v>
      </c>
      <c r="AG1378" s="119" t="s">
        <v>1443</v>
      </c>
      <c r="AH1378" s="119"/>
      <c r="AI1378" s="138" t="s">
        <v>3984</v>
      </c>
      <c r="AJ1378" s="133" t="s">
        <v>124</v>
      </c>
      <c r="AK1378" s="133" t="s">
        <v>123</v>
      </c>
      <c r="AL1378" s="133"/>
      <c r="AM1378" s="133"/>
      <c r="AN1378" s="133" t="s">
        <v>42</v>
      </c>
      <c r="AO1378" s="133" t="s">
        <v>42</v>
      </c>
      <c r="AP1378" s="133" t="s">
        <v>56</v>
      </c>
      <c r="AQ1378" s="133" t="s">
        <v>56</v>
      </c>
      <c r="AR1378" s="137"/>
      <c r="AS1378" s="137"/>
      <c r="AT1378" s="137"/>
      <c r="AU1378" s="133">
        <v>1003127662</v>
      </c>
      <c r="AV1378" s="138" t="s">
        <v>5866</v>
      </c>
      <c r="AW1378" s="138" t="s">
        <v>5867</v>
      </c>
      <c r="AX1378" s="138"/>
      <c r="AY1378" s="138"/>
      <c r="AZ1378" s="138"/>
      <c r="BA1378" s="138"/>
      <c r="BB1378" s="138"/>
      <c r="BC1378" s="300">
        <v>1892063257</v>
      </c>
      <c r="BD1378" s="300" t="s">
        <v>10168</v>
      </c>
      <c r="BE1378" s="138"/>
    </row>
    <row r="1379" spans="1:57" s="140" customFormat="1" ht="12" customHeight="1">
      <c r="A1379" s="119">
        <v>2015</v>
      </c>
      <c r="B1379" s="119" t="s">
        <v>5757</v>
      </c>
      <c r="C1379" s="119" t="s">
        <v>5758</v>
      </c>
      <c r="D1379" s="131">
        <v>5700401678</v>
      </c>
      <c r="E1379" s="131" t="str">
        <f t="shared" si="68"/>
        <v>SIM</v>
      </c>
      <c r="F1379" s="131" t="str">
        <f t="shared" si="69"/>
        <v>SIM</v>
      </c>
      <c r="G1379" s="132">
        <v>42349</v>
      </c>
      <c r="H1379" s="119" t="s">
        <v>8374</v>
      </c>
      <c r="I1379" s="119" t="s">
        <v>45</v>
      </c>
      <c r="J1379" s="119">
        <v>192</v>
      </c>
      <c r="K1379" s="119">
        <v>432</v>
      </c>
      <c r="L1379" s="119">
        <v>4</v>
      </c>
      <c r="M1379" s="119">
        <v>4</v>
      </c>
      <c r="N1379" s="119">
        <v>24</v>
      </c>
      <c r="O1379" s="119" t="s">
        <v>43</v>
      </c>
      <c r="P1379" s="119" t="s">
        <v>43</v>
      </c>
      <c r="Q1379" s="133" t="s">
        <v>43</v>
      </c>
      <c r="R1379" s="134" t="s">
        <v>18</v>
      </c>
      <c r="S1379" s="134" t="s">
        <v>8851</v>
      </c>
      <c r="T1379" s="119" t="s">
        <v>63</v>
      </c>
      <c r="U1379" s="119">
        <v>11</v>
      </c>
      <c r="V1379" s="134">
        <v>11300</v>
      </c>
      <c r="W1379" s="103" t="s">
        <v>5868</v>
      </c>
      <c r="X1379" s="136" t="str">
        <f t="shared" si="70"/>
        <v>11300IDDMC</v>
      </c>
      <c r="Y1379" s="137" t="s">
        <v>5869</v>
      </c>
      <c r="Z1379" s="119" t="s">
        <v>180</v>
      </c>
      <c r="AA1379" s="119" t="s">
        <v>2378</v>
      </c>
      <c r="AB1379" s="131" t="s">
        <v>5870</v>
      </c>
      <c r="AC1379" s="133" t="s">
        <v>52</v>
      </c>
      <c r="AD1379" s="119" t="s">
        <v>5865</v>
      </c>
      <c r="AE1379" s="119" t="s">
        <v>3843</v>
      </c>
      <c r="AF1379" s="119" t="s">
        <v>311</v>
      </c>
      <c r="AG1379" s="119" t="s">
        <v>1443</v>
      </c>
      <c r="AH1379" s="119"/>
      <c r="AI1379" s="138" t="s">
        <v>3984</v>
      </c>
      <c r="AJ1379" s="133" t="s">
        <v>124</v>
      </c>
      <c r="AK1379" s="133" t="s">
        <v>123</v>
      </c>
      <c r="AL1379" s="133"/>
      <c r="AM1379" s="133"/>
      <c r="AN1379" s="133" t="s">
        <v>42</v>
      </c>
      <c r="AO1379" s="133" t="s">
        <v>42</v>
      </c>
      <c r="AP1379" s="133" t="s">
        <v>112</v>
      </c>
      <c r="AQ1379" s="133" t="s">
        <v>102</v>
      </c>
      <c r="AR1379" s="137"/>
      <c r="AS1379" s="137"/>
      <c r="AT1379" s="137"/>
      <c r="AU1379" s="133">
        <v>1003128642</v>
      </c>
      <c r="AV1379" s="138" t="s">
        <v>8226</v>
      </c>
      <c r="AW1379" s="138" t="s">
        <v>8301</v>
      </c>
      <c r="AX1379" s="138"/>
      <c r="AY1379" s="138"/>
      <c r="AZ1379" s="138"/>
      <c r="BA1379" s="138"/>
      <c r="BB1379" s="138"/>
      <c r="BC1379" s="300">
        <v>1440084644</v>
      </c>
      <c r="BD1379" s="300" t="s">
        <v>10169</v>
      </c>
      <c r="BE1379" s="138"/>
    </row>
    <row r="1380" spans="1:57" s="140" customFormat="1" ht="12" customHeight="1">
      <c r="A1380" s="119">
        <v>2015</v>
      </c>
      <c r="B1380" s="119" t="s">
        <v>5757</v>
      </c>
      <c r="C1380" s="119" t="s">
        <v>5758</v>
      </c>
      <c r="D1380" s="131">
        <v>5700401683</v>
      </c>
      <c r="E1380" s="131" t="str">
        <f t="shared" si="68"/>
        <v>SIM</v>
      </c>
      <c r="F1380" s="131" t="str">
        <f t="shared" si="69"/>
        <v>SIM</v>
      </c>
      <c r="G1380" s="132">
        <v>42349</v>
      </c>
      <c r="H1380" s="119" t="s">
        <v>8374</v>
      </c>
      <c r="I1380" s="119" t="s">
        <v>45</v>
      </c>
      <c r="J1380" s="119">
        <v>192</v>
      </c>
      <c r="K1380" s="119">
        <v>432</v>
      </c>
      <c r="L1380" s="119">
        <v>4</v>
      </c>
      <c r="M1380" s="119">
        <v>4</v>
      </c>
      <c r="N1380" s="119">
        <v>24</v>
      </c>
      <c r="O1380" s="119" t="s">
        <v>43</v>
      </c>
      <c r="P1380" s="119" t="s">
        <v>43</v>
      </c>
      <c r="Q1380" s="133" t="s">
        <v>43</v>
      </c>
      <c r="R1380" s="134" t="s">
        <v>18</v>
      </c>
      <c r="S1380" s="134" t="s">
        <v>8851</v>
      </c>
      <c r="T1380" s="119" t="s">
        <v>63</v>
      </c>
      <c r="U1380" s="119">
        <v>11</v>
      </c>
      <c r="V1380" s="134">
        <v>11300</v>
      </c>
      <c r="W1380" s="103" t="s">
        <v>5871</v>
      </c>
      <c r="X1380" s="136" t="str">
        <f t="shared" si="70"/>
        <v>11300IDDME</v>
      </c>
      <c r="Y1380" s="137" t="s">
        <v>5872</v>
      </c>
      <c r="Z1380" s="119" t="s">
        <v>180</v>
      </c>
      <c r="AA1380" s="119" t="s">
        <v>2378</v>
      </c>
      <c r="AB1380" s="131" t="s">
        <v>5873</v>
      </c>
      <c r="AC1380" s="133" t="s">
        <v>52</v>
      </c>
      <c r="AD1380" s="119" t="s">
        <v>5865</v>
      </c>
      <c r="AE1380" s="119" t="s">
        <v>3843</v>
      </c>
      <c r="AF1380" s="119" t="s">
        <v>311</v>
      </c>
      <c r="AG1380" s="119" t="s">
        <v>1443</v>
      </c>
      <c r="AH1380" s="119"/>
      <c r="AI1380" s="138" t="s">
        <v>3984</v>
      </c>
      <c r="AJ1380" s="133" t="s">
        <v>124</v>
      </c>
      <c r="AK1380" s="133" t="s">
        <v>123</v>
      </c>
      <c r="AL1380" s="133"/>
      <c r="AM1380" s="133"/>
      <c r="AN1380" s="133" t="s">
        <v>42</v>
      </c>
      <c r="AO1380" s="133" t="s">
        <v>42</v>
      </c>
      <c r="AP1380" s="133" t="s">
        <v>112</v>
      </c>
      <c r="AQ1380" s="133" t="s">
        <v>102</v>
      </c>
      <c r="AR1380" s="137"/>
      <c r="AS1380" s="137"/>
      <c r="AT1380" s="137"/>
      <c r="AU1380" s="133">
        <v>1003130159</v>
      </c>
      <c r="AV1380" s="133" t="s">
        <v>8227</v>
      </c>
      <c r="AW1380" s="133" t="s">
        <v>8302</v>
      </c>
      <c r="AX1380" s="138"/>
      <c r="AY1380" s="138"/>
      <c r="AZ1380" s="138"/>
      <c r="BA1380" s="138"/>
      <c r="BB1380" s="138"/>
      <c r="BC1380" s="300">
        <v>1440084644</v>
      </c>
      <c r="BD1380" s="300" t="s">
        <v>10170</v>
      </c>
      <c r="BE1380" s="138"/>
    </row>
    <row r="1381" spans="1:57" s="140" customFormat="1" ht="12" customHeight="1">
      <c r="A1381" s="119">
        <v>2015</v>
      </c>
      <c r="B1381" s="119" t="s">
        <v>5757</v>
      </c>
      <c r="C1381" s="119" t="s">
        <v>5758</v>
      </c>
      <c r="D1381" s="131">
        <v>5700401698</v>
      </c>
      <c r="E1381" s="131" t="str">
        <f t="shared" si="68"/>
        <v>SIM</v>
      </c>
      <c r="F1381" s="131" t="str">
        <f t="shared" si="69"/>
        <v>SIM</v>
      </c>
      <c r="G1381" s="132">
        <v>42356</v>
      </c>
      <c r="H1381" s="119" t="s">
        <v>8374</v>
      </c>
      <c r="I1381" s="119" t="s">
        <v>357</v>
      </c>
      <c r="J1381" s="119">
        <v>192</v>
      </c>
      <c r="K1381" s="119">
        <f>432+144</f>
        <v>576</v>
      </c>
      <c r="L1381" s="119">
        <v>4</v>
      </c>
      <c r="M1381" s="119">
        <v>4</v>
      </c>
      <c r="N1381" s="119">
        <v>24</v>
      </c>
      <c r="O1381" s="119" t="s">
        <v>43</v>
      </c>
      <c r="P1381" s="119" t="s">
        <v>43</v>
      </c>
      <c r="Q1381" s="133" t="s">
        <v>43</v>
      </c>
      <c r="R1381" s="134" t="s">
        <v>18</v>
      </c>
      <c r="S1381" s="134" t="s">
        <v>8851</v>
      </c>
      <c r="T1381" s="119" t="s">
        <v>63</v>
      </c>
      <c r="U1381" s="119">
        <v>11</v>
      </c>
      <c r="V1381" s="134">
        <v>11300</v>
      </c>
      <c r="W1381" s="103" t="s">
        <v>5874</v>
      </c>
      <c r="X1381" s="136" t="str">
        <f t="shared" si="70"/>
        <v>11300IDDMH</v>
      </c>
      <c r="Y1381" s="137" t="s">
        <v>5875</v>
      </c>
      <c r="Z1381" s="119" t="s">
        <v>180</v>
      </c>
      <c r="AA1381" s="119" t="s">
        <v>2378</v>
      </c>
      <c r="AB1381" s="131" t="s">
        <v>5876</v>
      </c>
      <c r="AC1381" s="133" t="s">
        <v>52</v>
      </c>
      <c r="AD1381" s="119" t="s">
        <v>5865</v>
      </c>
      <c r="AE1381" s="119" t="s">
        <v>3843</v>
      </c>
      <c r="AF1381" s="119" t="s">
        <v>311</v>
      </c>
      <c r="AG1381" s="119" t="s">
        <v>1443</v>
      </c>
      <c r="AH1381" s="119"/>
      <c r="AI1381" s="138" t="s">
        <v>3984</v>
      </c>
      <c r="AJ1381" s="133" t="s">
        <v>124</v>
      </c>
      <c r="AK1381" s="133" t="s">
        <v>123</v>
      </c>
      <c r="AL1381" s="133"/>
      <c r="AM1381" s="133"/>
      <c r="AN1381" s="133" t="s">
        <v>42</v>
      </c>
      <c r="AO1381" s="133" t="s">
        <v>42</v>
      </c>
      <c r="AP1381" s="133" t="s">
        <v>56</v>
      </c>
      <c r="AQ1381" s="133" t="s">
        <v>56</v>
      </c>
      <c r="AR1381" s="137"/>
      <c r="AS1381" s="137"/>
      <c r="AT1381" s="137"/>
      <c r="AU1381" s="133">
        <v>1003130663</v>
      </c>
      <c r="AV1381" s="138" t="s">
        <v>8228</v>
      </c>
      <c r="AW1381" s="133" t="s">
        <v>8303</v>
      </c>
      <c r="AX1381" s="138"/>
      <c r="AY1381" s="138"/>
      <c r="AZ1381" s="138"/>
      <c r="BA1381" s="138"/>
      <c r="BB1381" s="138"/>
      <c r="BC1381" s="300">
        <v>1440084644</v>
      </c>
      <c r="BD1381" s="300" t="s">
        <v>10171</v>
      </c>
      <c r="BE1381" s="138"/>
    </row>
    <row r="1382" spans="1:57" s="140" customFormat="1" ht="12" customHeight="1">
      <c r="A1382" s="119">
        <v>2015</v>
      </c>
      <c r="B1382" s="119" t="s">
        <v>5757</v>
      </c>
      <c r="C1382" s="119" t="s">
        <v>5758</v>
      </c>
      <c r="D1382" s="131">
        <v>5700405303</v>
      </c>
      <c r="E1382" s="131" t="str">
        <f t="shared" si="68"/>
        <v>SIM</v>
      </c>
      <c r="F1382" s="131" t="str">
        <f t="shared" si="69"/>
        <v>SIM</v>
      </c>
      <c r="G1382" s="132">
        <v>42366</v>
      </c>
      <c r="H1382" s="119" t="s">
        <v>8374</v>
      </c>
      <c r="I1382" s="119" t="s">
        <v>357</v>
      </c>
      <c r="J1382" s="119">
        <v>192</v>
      </c>
      <c r="K1382" s="119">
        <v>432</v>
      </c>
      <c r="L1382" s="119">
        <v>4</v>
      </c>
      <c r="M1382" s="119">
        <v>4</v>
      </c>
      <c r="N1382" s="119">
        <v>24</v>
      </c>
      <c r="O1382" s="119" t="s">
        <v>43</v>
      </c>
      <c r="P1382" s="119" t="s">
        <v>43</v>
      </c>
      <c r="Q1382" s="133" t="s">
        <v>43</v>
      </c>
      <c r="R1382" s="134" t="s">
        <v>18</v>
      </c>
      <c r="S1382" s="134" t="s">
        <v>8851</v>
      </c>
      <c r="T1382" s="119" t="s">
        <v>63</v>
      </c>
      <c r="U1382" s="119">
        <v>11</v>
      </c>
      <c r="V1382" s="134">
        <v>11300</v>
      </c>
      <c r="W1382" s="103" t="s">
        <v>5877</v>
      </c>
      <c r="X1382" s="136" t="str">
        <f t="shared" si="70"/>
        <v>11300IDDMN</v>
      </c>
      <c r="Y1382" s="137" t="s">
        <v>5878</v>
      </c>
      <c r="Z1382" s="119" t="s">
        <v>180</v>
      </c>
      <c r="AA1382" s="119" t="s">
        <v>2378</v>
      </c>
      <c r="AB1382" s="131" t="s">
        <v>5879</v>
      </c>
      <c r="AC1382" s="133" t="s">
        <v>52</v>
      </c>
      <c r="AD1382" s="119" t="s">
        <v>5865</v>
      </c>
      <c r="AE1382" s="119" t="s">
        <v>3843</v>
      </c>
      <c r="AF1382" s="119" t="s">
        <v>311</v>
      </c>
      <c r="AG1382" s="119" t="s">
        <v>1443</v>
      </c>
      <c r="AH1382" s="119"/>
      <c r="AI1382" s="138" t="s">
        <v>3984</v>
      </c>
      <c r="AJ1382" s="133" t="s">
        <v>124</v>
      </c>
      <c r="AK1382" s="133" t="s">
        <v>123</v>
      </c>
      <c r="AL1382" s="133"/>
      <c r="AM1382" s="133"/>
      <c r="AN1382" s="133" t="s">
        <v>42</v>
      </c>
      <c r="AO1382" s="133" t="s">
        <v>42</v>
      </c>
      <c r="AP1382" s="133" t="s">
        <v>56</v>
      </c>
      <c r="AQ1382" s="133" t="s">
        <v>56</v>
      </c>
      <c r="AR1382" s="137"/>
      <c r="AS1382" s="137"/>
      <c r="AT1382" s="137"/>
      <c r="AU1382" s="133">
        <v>1003131635</v>
      </c>
      <c r="AV1382" s="133" t="s">
        <v>8229</v>
      </c>
      <c r="AW1382" s="133"/>
      <c r="AX1382" s="138"/>
      <c r="AY1382" s="138"/>
      <c r="AZ1382" s="138"/>
      <c r="BA1382" s="138"/>
      <c r="BB1382" s="138"/>
      <c r="BC1382" s="300">
        <v>1440084644</v>
      </c>
      <c r="BD1382" s="300" t="s">
        <v>10172</v>
      </c>
      <c r="BE1382" s="138"/>
    </row>
    <row r="1383" spans="1:57" s="140" customFormat="1" ht="12" customHeight="1">
      <c r="A1383" s="119">
        <v>2015</v>
      </c>
      <c r="B1383" s="119" t="s">
        <v>5757</v>
      </c>
      <c r="C1383" s="119" t="s">
        <v>5758</v>
      </c>
      <c r="D1383" s="131">
        <v>5700401673</v>
      </c>
      <c r="E1383" s="131" t="str">
        <f t="shared" si="68"/>
        <v>SIM</v>
      </c>
      <c r="F1383" s="131" t="str">
        <f t="shared" si="69"/>
        <v>SIM</v>
      </c>
      <c r="G1383" s="132">
        <v>42360</v>
      </c>
      <c r="H1383" s="119" t="s">
        <v>8374</v>
      </c>
      <c r="I1383" s="119" t="s">
        <v>357</v>
      </c>
      <c r="J1383" s="119">
        <v>192</v>
      </c>
      <c r="K1383" s="119">
        <v>432</v>
      </c>
      <c r="L1383" s="119">
        <v>4</v>
      </c>
      <c r="M1383" s="119">
        <v>4</v>
      </c>
      <c r="N1383" s="119">
        <v>24</v>
      </c>
      <c r="O1383" s="119" t="s">
        <v>43</v>
      </c>
      <c r="P1383" s="119" t="s">
        <v>43</v>
      </c>
      <c r="Q1383" s="133" t="s">
        <v>43</v>
      </c>
      <c r="R1383" s="134" t="s">
        <v>18</v>
      </c>
      <c r="S1383" s="134" t="s">
        <v>8851</v>
      </c>
      <c r="T1383" s="119" t="s">
        <v>63</v>
      </c>
      <c r="U1383" s="119">
        <v>11</v>
      </c>
      <c r="V1383" s="134">
        <v>11300</v>
      </c>
      <c r="W1383" s="103" t="s">
        <v>5880</v>
      </c>
      <c r="X1383" s="136" t="str">
        <f t="shared" si="70"/>
        <v>11300IDDMX</v>
      </c>
      <c r="Y1383" s="137" t="s">
        <v>5881</v>
      </c>
      <c r="Z1383" s="119" t="s">
        <v>180</v>
      </c>
      <c r="AA1383" s="119" t="s">
        <v>2378</v>
      </c>
      <c r="AB1383" s="131" t="s">
        <v>5882</v>
      </c>
      <c r="AC1383" s="133" t="s">
        <v>52</v>
      </c>
      <c r="AD1383" s="119" t="s">
        <v>5865</v>
      </c>
      <c r="AE1383" s="119" t="s">
        <v>3843</v>
      </c>
      <c r="AF1383" s="119" t="s">
        <v>311</v>
      </c>
      <c r="AG1383" s="119" t="s">
        <v>1443</v>
      </c>
      <c r="AH1383" s="119"/>
      <c r="AI1383" s="138" t="s">
        <v>3984</v>
      </c>
      <c r="AJ1383" s="133" t="s">
        <v>124</v>
      </c>
      <c r="AK1383" s="133" t="s">
        <v>123</v>
      </c>
      <c r="AL1383" s="133"/>
      <c r="AM1383" s="133"/>
      <c r="AN1383" s="133" t="s">
        <v>42</v>
      </c>
      <c r="AO1383" s="133" t="s">
        <v>42</v>
      </c>
      <c r="AP1383" s="133" t="s">
        <v>56</v>
      </c>
      <c r="AQ1383" s="133" t="s">
        <v>56</v>
      </c>
      <c r="AR1383" s="137"/>
      <c r="AS1383" s="137"/>
      <c r="AT1383" s="137"/>
      <c r="AU1383" s="133">
        <v>1003132674</v>
      </c>
      <c r="AV1383" s="133" t="s">
        <v>8230</v>
      </c>
      <c r="AW1383" s="133" t="s">
        <v>8304</v>
      </c>
      <c r="AX1383" s="138"/>
      <c r="AY1383" s="138"/>
      <c r="AZ1383" s="138"/>
      <c r="BA1383" s="138"/>
      <c r="BB1383" s="138"/>
      <c r="BC1383" s="300">
        <v>1440084644</v>
      </c>
      <c r="BD1383" s="300" t="s">
        <v>10173</v>
      </c>
      <c r="BE1383" s="138"/>
    </row>
    <row r="1384" spans="1:57" s="140" customFormat="1" ht="12" customHeight="1">
      <c r="A1384" s="119">
        <v>2015</v>
      </c>
      <c r="B1384" s="119" t="s">
        <v>5757</v>
      </c>
      <c r="C1384" s="119" t="s">
        <v>5758</v>
      </c>
      <c r="D1384" s="131">
        <v>5700401678</v>
      </c>
      <c r="E1384" s="131" t="str">
        <f t="shared" si="68"/>
        <v>SIM</v>
      </c>
      <c r="F1384" s="131" t="str">
        <f t="shared" si="69"/>
        <v>SIM</v>
      </c>
      <c r="G1384" s="132">
        <v>42349</v>
      </c>
      <c r="H1384" s="119" t="s">
        <v>8374</v>
      </c>
      <c r="I1384" s="119" t="s">
        <v>45</v>
      </c>
      <c r="J1384" s="119">
        <v>192</v>
      </c>
      <c r="K1384" s="119">
        <v>432</v>
      </c>
      <c r="L1384" s="119">
        <v>4</v>
      </c>
      <c r="M1384" s="119">
        <v>4</v>
      </c>
      <c r="N1384" s="119">
        <v>24</v>
      </c>
      <c r="O1384" s="119" t="s">
        <v>43</v>
      </c>
      <c r="P1384" s="119" t="s">
        <v>43</v>
      </c>
      <c r="Q1384" s="133" t="s">
        <v>43</v>
      </c>
      <c r="R1384" s="134" t="s">
        <v>18</v>
      </c>
      <c r="S1384" s="134" t="s">
        <v>8851</v>
      </c>
      <c r="T1384" s="119" t="s">
        <v>63</v>
      </c>
      <c r="U1384" s="119">
        <v>11</v>
      </c>
      <c r="V1384" s="134">
        <v>11300</v>
      </c>
      <c r="W1384" s="103" t="s">
        <v>5883</v>
      </c>
      <c r="X1384" s="136" t="str">
        <f t="shared" si="70"/>
        <v>11300IDDMZ</v>
      </c>
      <c r="Y1384" s="137" t="s">
        <v>5884</v>
      </c>
      <c r="Z1384" s="119" t="s">
        <v>180</v>
      </c>
      <c r="AA1384" s="119" t="s">
        <v>2378</v>
      </c>
      <c r="AB1384" s="131" t="s">
        <v>5885</v>
      </c>
      <c r="AC1384" s="133" t="s">
        <v>52</v>
      </c>
      <c r="AD1384" s="119" t="s">
        <v>5865</v>
      </c>
      <c r="AE1384" s="119" t="s">
        <v>3843</v>
      </c>
      <c r="AF1384" s="119" t="s">
        <v>311</v>
      </c>
      <c r="AG1384" s="119" t="s">
        <v>1443</v>
      </c>
      <c r="AH1384" s="119"/>
      <c r="AI1384" s="138" t="s">
        <v>3984</v>
      </c>
      <c r="AJ1384" s="133" t="s">
        <v>124</v>
      </c>
      <c r="AK1384" s="133" t="s">
        <v>123</v>
      </c>
      <c r="AL1384" s="133"/>
      <c r="AM1384" s="133"/>
      <c r="AN1384" s="133" t="s">
        <v>42</v>
      </c>
      <c r="AO1384" s="133" t="s">
        <v>42</v>
      </c>
      <c r="AP1384" s="133" t="s">
        <v>183</v>
      </c>
      <c r="AQ1384" s="133" t="s">
        <v>71</v>
      </c>
      <c r="AR1384" s="137"/>
      <c r="AS1384" s="137"/>
      <c r="AT1384" s="137"/>
      <c r="AU1384" s="133">
        <v>1003132771</v>
      </c>
      <c r="AV1384" s="133" t="s">
        <v>8231</v>
      </c>
      <c r="AW1384" s="133"/>
      <c r="AX1384" s="138"/>
      <c r="AY1384" s="138"/>
      <c r="AZ1384" s="138"/>
      <c r="BA1384" s="138"/>
      <c r="BB1384" s="138"/>
      <c r="BC1384" s="300">
        <v>1440084644</v>
      </c>
      <c r="BD1384" s="300" t="s">
        <v>10174</v>
      </c>
      <c r="BE1384" s="138"/>
    </row>
    <row r="1385" spans="1:57" s="140" customFormat="1" ht="12" customHeight="1">
      <c r="A1385" s="119">
        <v>2015</v>
      </c>
      <c r="B1385" s="119" t="s">
        <v>5757</v>
      </c>
      <c r="C1385" s="119" t="s">
        <v>5758</v>
      </c>
      <c r="D1385" s="131">
        <v>5700318534</v>
      </c>
      <c r="E1385" s="131" t="str">
        <f t="shared" si="68"/>
        <v>SIM</v>
      </c>
      <c r="F1385" s="131" t="str">
        <f t="shared" si="69"/>
        <v>SIM</v>
      </c>
      <c r="G1385" s="132">
        <v>42339</v>
      </c>
      <c r="H1385" s="119" t="s">
        <v>87</v>
      </c>
      <c r="I1385" s="119" t="s">
        <v>357</v>
      </c>
      <c r="J1385" s="119">
        <v>192</v>
      </c>
      <c r="K1385" s="119">
        <v>448</v>
      </c>
      <c r="L1385" s="119">
        <v>8</v>
      </c>
      <c r="M1385" s="119">
        <v>8</v>
      </c>
      <c r="N1385" s="119">
        <v>16</v>
      </c>
      <c r="O1385" s="119" t="s">
        <v>43</v>
      </c>
      <c r="P1385" s="119" t="s">
        <v>43</v>
      </c>
      <c r="Q1385" s="133" t="s">
        <v>43</v>
      </c>
      <c r="R1385" s="134" t="s">
        <v>18</v>
      </c>
      <c r="S1385" s="134" t="s">
        <v>8851</v>
      </c>
      <c r="T1385" s="134" t="s">
        <v>63</v>
      </c>
      <c r="U1385" s="119">
        <v>11</v>
      </c>
      <c r="V1385" s="134">
        <v>11950</v>
      </c>
      <c r="W1385" s="135" t="s">
        <v>5957</v>
      </c>
      <c r="X1385" s="136" t="str">
        <f t="shared" si="70"/>
        <v>11950TRFOW</v>
      </c>
      <c r="Y1385" s="137" t="s">
        <v>5958</v>
      </c>
      <c r="Z1385" s="119" t="s">
        <v>2017</v>
      </c>
      <c r="AA1385" s="119" t="s">
        <v>2018</v>
      </c>
      <c r="AB1385" s="131" t="s">
        <v>5959</v>
      </c>
      <c r="AC1385" s="119" t="s">
        <v>348</v>
      </c>
      <c r="AD1385" s="119" t="s">
        <v>2020</v>
      </c>
      <c r="AE1385" s="119" t="s">
        <v>925</v>
      </c>
      <c r="AF1385" s="119" t="s">
        <v>350</v>
      </c>
      <c r="AG1385" s="119" t="s">
        <v>351</v>
      </c>
      <c r="AH1385" s="119"/>
      <c r="AI1385" s="119" t="s">
        <v>3683</v>
      </c>
      <c r="AJ1385" s="133" t="s">
        <v>124</v>
      </c>
      <c r="AK1385" s="133" t="s">
        <v>123</v>
      </c>
      <c r="AL1385" s="133"/>
      <c r="AM1385" s="133"/>
      <c r="AN1385" s="133" t="s">
        <v>42</v>
      </c>
      <c r="AO1385" s="133" t="s">
        <v>42</v>
      </c>
      <c r="AP1385" s="133" t="s">
        <v>56</v>
      </c>
      <c r="AQ1385" s="133" t="s">
        <v>56</v>
      </c>
      <c r="AR1385" s="137"/>
      <c r="AS1385" s="137"/>
      <c r="AT1385" s="137"/>
      <c r="AU1385" s="133">
        <v>1003214590</v>
      </c>
      <c r="AV1385" s="133" t="s">
        <v>5960</v>
      </c>
      <c r="AW1385" s="133" t="s">
        <v>5961</v>
      </c>
      <c r="AX1385" s="138"/>
      <c r="AY1385" s="138"/>
      <c r="AZ1385" s="138"/>
      <c r="BA1385" s="138"/>
      <c r="BB1385" s="138"/>
      <c r="BC1385" s="300">
        <v>1892063257</v>
      </c>
      <c r="BD1385" s="300" t="s">
        <v>10613</v>
      </c>
      <c r="BE1385" s="138"/>
    </row>
    <row r="1386" spans="1:57" s="140" customFormat="1" ht="12" customHeight="1">
      <c r="A1386" s="119">
        <v>2015</v>
      </c>
      <c r="B1386" s="119" t="s">
        <v>5757</v>
      </c>
      <c r="C1386" s="119" t="s">
        <v>5758</v>
      </c>
      <c r="D1386" s="131">
        <v>5700317781</v>
      </c>
      <c r="E1386" s="131" t="str">
        <f t="shared" si="68"/>
        <v>SIM</v>
      </c>
      <c r="F1386" s="131" t="str">
        <f t="shared" si="69"/>
        <v>SIM</v>
      </c>
      <c r="G1386" s="132">
        <v>42214</v>
      </c>
      <c r="H1386" s="119" t="s">
        <v>44</v>
      </c>
      <c r="I1386" s="119" t="s">
        <v>62</v>
      </c>
      <c r="J1386" s="119">
        <v>192</v>
      </c>
      <c r="K1386" s="119">
        <v>432</v>
      </c>
      <c r="L1386" s="119">
        <v>4</v>
      </c>
      <c r="M1386" s="119">
        <v>4</v>
      </c>
      <c r="N1386" s="119">
        <v>32</v>
      </c>
      <c r="O1386" s="119" t="s">
        <v>43</v>
      </c>
      <c r="P1386" s="119" t="s">
        <v>43</v>
      </c>
      <c r="Q1386" s="133" t="s">
        <v>43</v>
      </c>
      <c r="R1386" s="134" t="s">
        <v>18</v>
      </c>
      <c r="S1386" s="134" t="s">
        <v>8851</v>
      </c>
      <c r="T1386" s="134" t="s">
        <v>63</v>
      </c>
      <c r="U1386" s="119">
        <v>11</v>
      </c>
      <c r="V1386" s="134" t="s">
        <v>5924</v>
      </c>
      <c r="W1386" s="135" t="s">
        <v>5925</v>
      </c>
      <c r="X1386" s="136" t="str">
        <f t="shared" si="70"/>
        <v>11401NZHLK</v>
      </c>
      <c r="Y1386" s="137" t="s">
        <v>5926</v>
      </c>
      <c r="Z1386" s="119" t="s">
        <v>1526</v>
      </c>
      <c r="AA1386" s="119" t="s">
        <v>1527</v>
      </c>
      <c r="AB1386" s="131" t="s">
        <v>5927</v>
      </c>
      <c r="AC1386" s="119" t="s">
        <v>348</v>
      </c>
      <c r="AD1386" s="119" t="s">
        <v>1529</v>
      </c>
      <c r="AE1386" s="119" t="s">
        <v>925</v>
      </c>
      <c r="AF1386" s="119" t="s">
        <v>350</v>
      </c>
      <c r="AG1386" s="119" t="s">
        <v>351</v>
      </c>
      <c r="AH1386" s="119"/>
      <c r="AI1386" s="119" t="s">
        <v>3683</v>
      </c>
      <c r="AJ1386" s="133" t="s">
        <v>124</v>
      </c>
      <c r="AK1386" s="133" t="s">
        <v>123</v>
      </c>
      <c r="AL1386" s="133"/>
      <c r="AM1386" s="133"/>
      <c r="AN1386" s="133" t="s">
        <v>42</v>
      </c>
      <c r="AO1386" s="133" t="s">
        <v>42</v>
      </c>
      <c r="AP1386" s="133" t="s">
        <v>81</v>
      </c>
      <c r="AQ1386" s="133" t="s">
        <v>71</v>
      </c>
      <c r="AR1386" s="137"/>
      <c r="AS1386" s="137"/>
      <c r="AT1386" s="137"/>
      <c r="AU1386" s="133">
        <v>1003674914</v>
      </c>
      <c r="AV1386" s="133" t="s">
        <v>8287</v>
      </c>
      <c r="AW1386" s="133" t="s">
        <v>8287</v>
      </c>
      <c r="AX1386" s="138" t="s">
        <v>8179</v>
      </c>
      <c r="AY1386" s="138"/>
      <c r="AZ1386" s="138"/>
      <c r="BA1386" s="138"/>
      <c r="BB1386" s="138"/>
      <c r="BC1386" s="300">
        <v>2026063379</v>
      </c>
      <c r="BD1386" s="300" t="s">
        <v>10175</v>
      </c>
      <c r="BE1386" s="138"/>
    </row>
    <row r="1387" spans="1:57" s="140" customFormat="1" ht="12" customHeight="1">
      <c r="A1387" s="119">
        <v>2015</v>
      </c>
      <c r="B1387" s="119" t="s">
        <v>5757</v>
      </c>
      <c r="C1387" s="119" t="s">
        <v>5758</v>
      </c>
      <c r="D1387" s="131">
        <v>5700318528</v>
      </c>
      <c r="E1387" s="131" t="str">
        <f t="shared" si="68"/>
        <v>SIM</v>
      </c>
      <c r="F1387" s="131" t="str">
        <f t="shared" si="69"/>
        <v>SIM</v>
      </c>
      <c r="G1387" s="132">
        <v>42214</v>
      </c>
      <c r="H1387" s="119" t="s">
        <v>87</v>
      </c>
      <c r="I1387" s="119" t="s">
        <v>357</v>
      </c>
      <c r="J1387" s="119">
        <v>192</v>
      </c>
      <c r="K1387" s="119">
        <v>448</v>
      </c>
      <c r="L1387" s="119">
        <v>8</v>
      </c>
      <c r="M1387" s="119">
        <v>8</v>
      </c>
      <c r="N1387" s="119">
        <v>16</v>
      </c>
      <c r="O1387" s="119" t="s">
        <v>43</v>
      </c>
      <c r="P1387" s="119" t="s">
        <v>43</v>
      </c>
      <c r="Q1387" s="133" t="s">
        <v>43</v>
      </c>
      <c r="R1387" s="134" t="s">
        <v>18</v>
      </c>
      <c r="S1387" s="134" t="s">
        <v>8851</v>
      </c>
      <c r="T1387" s="134" t="s">
        <v>63</v>
      </c>
      <c r="U1387" s="119">
        <v>11</v>
      </c>
      <c r="V1387" s="134">
        <v>11303</v>
      </c>
      <c r="W1387" s="135" t="s">
        <v>5886</v>
      </c>
      <c r="X1387" s="136" t="str">
        <f t="shared" si="70"/>
        <v>11303MDMDA</v>
      </c>
      <c r="Y1387" s="137" t="s">
        <v>5887</v>
      </c>
      <c r="Z1387" s="119" t="s">
        <v>1215</v>
      </c>
      <c r="AA1387" s="119" t="s">
        <v>67</v>
      </c>
      <c r="AB1387" s="131" t="s">
        <v>5888</v>
      </c>
      <c r="AC1387" s="119" t="s">
        <v>348</v>
      </c>
      <c r="AD1387" s="119" t="s">
        <v>874</v>
      </c>
      <c r="AE1387" s="119" t="s">
        <v>875</v>
      </c>
      <c r="AF1387" s="119" t="s">
        <v>350</v>
      </c>
      <c r="AG1387" s="119" t="s">
        <v>351</v>
      </c>
      <c r="AH1387" s="119"/>
      <c r="AI1387" s="119" t="s">
        <v>3683</v>
      </c>
      <c r="AJ1387" s="133" t="s">
        <v>124</v>
      </c>
      <c r="AK1387" s="133" t="s">
        <v>123</v>
      </c>
      <c r="AL1387" s="160"/>
      <c r="AM1387" s="160"/>
      <c r="AN1387" s="160" t="s">
        <v>42</v>
      </c>
      <c r="AO1387" s="160" t="s">
        <v>42</v>
      </c>
      <c r="AP1387" s="160" t="s">
        <v>56</v>
      </c>
      <c r="AQ1387" s="160" t="s">
        <v>56</v>
      </c>
      <c r="AR1387" s="137"/>
      <c r="AS1387" s="137"/>
      <c r="AT1387" s="137"/>
      <c r="AU1387" s="145">
        <v>1003675996</v>
      </c>
      <c r="AV1387" s="133" t="s">
        <v>5889</v>
      </c>
      <c r="AW1387" s="133" t="s">
        <v>5890</v>
      </c>
      <c r="AX1387" s="138"/>
      <c r="AY1387" s="138"/>
      <c r="AZ1387" s="138"/>
      <c r="BA1387" s="138"/>
      <c r="BB1387" s="138"/>
      <c r="BC1387" s="300">
        <v>1892063257</v>
      </c>
      <c r="BD1387" s="300" t="s">
        <v>10176</v>
      </c>
      <c r="BE1387" s="138"/>
    </row>
    <row r="1388" spans="1:57" s="140" customFormat="1" ht="12" customHeight="1">
      <c r="A1388" s="119">
        <v>2015</v>
      </c>
      <c r="B1388" s="119" t="s">
        <v>5757</v>
      </c>
      <c r="C1388" s="119" t="s">
        <v>5758</v>
      </c>
      <c r="D1388" s="131">
        <v>5700318530</v>
      </c>
      <c r="E1388" s="131" t="str">
        <f t="shared" si="68"/>
        <v>SIM</v>
      </c>
      <c r="F1388" s="131" t="str">
        <f t="shared" si="69"/>
        <v>SIM</v>
      </c>
      <c r="G1388" s="132">
        <v>42214</v>
      </c>
      <c r="H1388" s="119" t="s">
        <v>87</v>
      </c>
      <c r="I1388" s="119" t="s">
        <v>357</v>
      </c>
      <c r="J1388" s="119">
        <v>192</v>
      </c>
      <c r="K1388" s="119">
        <f>448+128</f>
        <v>576</v>
      </c>
      <c r="L1388" s="119">
        <v>8</v>
      </c>
      <c r="M1388" s="119">
        <v>8</v>
      </c>
      <c r="N1388" s="119">
        <v>16</v>
      </c>
      <c r="O1388" s="119" t="s">
        <v>43</v>
      </c>
      <c r="P1388" s="119" t="s">
        <v>43</v>
      </c>
      <c r="Q1388" s="133" t="s">
        <v>43</v>
      </c>
      <c r="R1388" s="134" t="s">
        <v>18</v>
      </c>
      <c r="S1388" s="134" t="s">
        <v>8851</v>
      </c>
      <c r="T1388" s="134" t="s">
        <v>63</v>
      </c>
      <c r="U1388" s="119">
        <v>11</v>
      </c>
      <c r="V1388" s="134">
        <v>11303</v>
      </c>
      <c r="W1388" s="135" t="s">
        <v>5891</v>
      </c>
      <c r="X1388" s="136" t="str">
        <f t="shared" si="70"/>
        <v>11303MDMDB</v>
      </c>
      <c r="Y1388" s="137" t="s">
        <v>10785</v>
      </c>
      <c r="Z1388" s="119" t="s">
        <v>1215</v>
      </c>
      <c r="AA1388" s="119" t="s">
        <v>67</v>
      </c>
      <c r="AB1388" s="131" t="s">
        <v>5892</v>
      </c>
      <c r="AC1388" s="133" t="s">
        <v>348</v>
      </c>
      <c r="AD1388" s="133" t="s">
        <v>874</v>
      </c>
      <c r="AE1388" s="119" t="s">
        <v>875</v>
      </c>
      <c r="AF1388" s="133" t="s">
        <v>350</v>
      </c>
      <c r="AG1388" s="133" t="s">
        <v>351</v>
      </c>
      <c r="AH1388" s="119"/>
      <c r="AI1388" s="133" t="s">
        <v>3683</v>
      </c>
      <c r="AJ1388" s="119" t="s">
        <v>124</v>
      </c>
      <c r="AK1388" s="133" t="s">
        <v>123</v>
      </c>
      <c r="AL1388" s="119"/>
      <c r="AM1388" s="133"/>
      <c r="AN1388" s="133" t="s">
        <v>42</v>
      </c>
      <c r="AO1388" s="119" t="s">
        <v>42</v>
      </c>
      <c r="AP1388" s="133" t="s">
        <v>56</v>
      </c>
      <c r="AQ1388" s="133" t="s">
        <v>56</v>
      </c>
      <c r="AR1388" s="159"/>
      <c r="AS1388" s="137"/>
      <c r="AT1388" s="137"/>
      <c r="AU1388" s="133">
        <v>700040633</v>
      </c>
      <c r="AV1388" s="133" t="s">
        <v>5893</v>
      </c>
      <c r="AW1388" s="133" t="s">
        <v>5894</v>
      </c>
      <c r="AX1388" s="138"/>
      <c r="AY1388" s="138"/>
      <c r="AZ1388" s="138"/>
      <c r="BA1388" s="138"/>
      <c r="BB1388" s="138"/>
      <c r="BC1388" s="300">
        <v>1892063257</v>
      </c>
      <c r="BD1388" s="300" t="s">
        <v>10177</v>
      </c>
      <c r="BE1388" s="138"/>
    </row>
    <row r="1389" spans="1:57" s="140" customFormat="1" ht="12" customHeight="1">
      <c r="A1389" s="119">
        <v>2015</v>
      </c>
      <c r="B1389" s="119" t="s">
        <v>5757</v>
      </c>
      <c r="C1389" s="119" t="s">
        <v>5758</v>
      </c>
      <c r="D1389" s="131">
        <v>5700318526</v>
      </c>
      <c r="E1389" s="131" t="str">
        <f t="shared" si="68"/>
        <v>SIM</v>
      </c>
      <c r="F1389" s="131" t="str">
        <f t="shared" si="69"/>
        <v>SIM</v>
      </c>
      <c r="G1389" s="132">
        <v>42188</v>
      </c>
      <c r="H1389" s="119" t="s">
        <v>87</v>
      </c>
      <c r="I1389" s="119" t="s">
        <v>357</v>
      </c>
      <c r="J1389" s="119">
        <v>192</v>
      </c>
      <c r="K1389" s="119">
        <v>448</v>
      </c>
      <c r="L1389" s="119">
        <v>8</v>
      </c>
      <c r="M1389" s="119">
        <v>8</v>
      </c>
      <c r="N1389" s="119">
        <v>16</v>
      </c>
      <c r="O1389" s="119" t="s">
        <v>43</v>
      </c>
      <c r="P1389" s="119" t="s">
        <v>43</v>
      </c>
      <c r="Q1389" s="133" t="s">
        <v>43</v>
      </c>
      <c r="R1389" s="134" t="s">
        <v>18</v>
      </c>
      <c r="S1389" s="134" t="s">
        <v>8851</v>
      </c>
      <c r="T1389" s="134" t="s">
        <v>63</v>
      </c>
      <c r="U1389" s="119">
        <v>11</v>
      </c>
      <c r="V1389" s="134">
        <v>11051</v>
      </c>
      <c r="W1389" s="135" t="s">
        <v>5759</v>
      </c>
      <c r="X1389" s="136" t="str">
        <f t="shared" si="70"/>
        <v>11051MRMRB</v>
      </c>
      <c r="Y1389" s="137" t="s">
        <v>5760</v>
      </c>
      <c r="Z1389" s="119" t="s">
        <v>921</v>
      </c>
      <c r="AA1389" s="119" t="s">
        <v>5761</v>
      </c>
      <c r="AB1389" s="131" t="s">
        <v>5762</v>
      </c>
      <c r="AC1389" s="119" t="s">
        <v>348</v>
      </c>
      <c r="AD1389" s="119" t="s">
        <v>5763</v>
      </c>
      <c r="AE1389" s="119" t="s">
        <v>925</v>
      </c>
      <c r="AF1389" s="119" t="s">
        <v>350</v>
      </c>
      <c r="AG1389" s="119" t="s">
        <v>351</v>
      </c>
      <c r="AH1389" s="119"/>
      <c r="AI1389" s="119" t="s">
        <v>3683</v>
      </c>
      <c r="AJ1389" s="133" t="s">
        <v>124</v>
      </c>
      <c r="AK1389" s="133" t="s">
        <v>123</v>
      </c>
      <c r="AL1389" s="133"/>
      <c r="AM1389" s="133"/>
      <c r="AN1389" s="133" t="s">
        <v>42</v>
      </c>
      <c r="AO1389" s="133" t="s">
        <v>42</v>
      </c>
      <c r="AP1389" s="133" t="s">
        <v>56</v>
      </c>
      <c r="AQ1389" s="133" t="s">
        <v>56</v>
      </c>
      <c r="AR1389" s="137"/>
      <c r="AS1389" s="137"/>
      <c r="AT1389" s="137"/>
      <c r="AU1389" s="145">
        <v>1003674043</v>
      </c>
      <c r="AV1389" s="133" t="s">
        <v>5764</v>
      </c>
      <c r="AW1389" s="133" t="s">
        <v>5765</v>
      </c>
      <c r="AX1389" s="138"/>
      <c r="AY1389" s="138"/>
      <c r="AZ1389" s="138"/>
      <c r="BA1389" s="138"/>
      <c r="BB1389" s="138"/>
      <c r="BC1389" s="300">
        <v>1892063257</v>
      </c>
      <c r="BD1389" s="300" t="s">
        <v>10178</v>
      </c>
      <c r="BE1389" s="138"/>
    </row>
    <row r="1390" spans="1:57" s="140" customFormat="1" ht="12" customHeight="1">
      <c r="A1390" s="119">
        <v>2015</v>
      </c>
      <c r="B1390" s="119" t="s">
        <v>5757</v>
      </c>
      <c r="C1390" s="119" t="s">
        <v>5758</v>
      </c>
      <c r="D1390" s="131">
        <v>5700358266</v>
      </c>
      <c r="E1390" s="131" t="str">
        <f t="shared" si="68"/>
        <v>SIM</v>
      </c>
      <c r="F1390" s="131" t="str">
        <f t="shared" si="69"/>
        <v>SIM</v>
      </c>
      <c r="G1390" s="132">
        <v>42334</v>
      </c>
      <c r="H1390" s="119" t="s">
        <v>8374</v>
      </c>
      <c r="I1390" s="119" t="s">
        <v>357</v>
      </c>
      <c r="J1390" s="119">
        <v>192</v>
      </c>
      <c r="K1390" s="119">
        <f>432+72</f>
        <v>504</v>
      </c>
      <c r="L1390" s="119">
        <v>4</v>
      </c>
      <c r="M1390" s="119">
        <v>4</v>
      </c>
      <c r="N1390" s="119">
        <v>24</v>
      </c>
      <c r="O1390" s="119" t="s">
        <v>43</v>
      </c>
      <c r="P1390" s="119" t="s">
        <v>43</v>
      </c>
      <c r="Q1390" s="133" t="s">
        <v>43</v>
      </c>
      <c r="R1390" s="134" t="s">
        <v>18</v>
      </c>
      <c r="S1390" s="134" t="s">
        <v>8851</v>
      </c>
      <c r="T1390" s="119" t="s">
        <v>63</v>
      </c>
      <c r="U1390" s="119">
        <v>11</v>
      </c>
      <c r="V1390" s="134">
        <v>11291</v>
      </c>
      <c r="W1390" s="103" t="s">
        <v>5807</v>
      </c>
      <c r="X1390" s="136" t="str">
        <f t="shared" si="70"/>
        <v>11291ISODO</v>
      </c>
      <c r="Y1390" s="137" t="s">
        <v>5808</v>
      </c>
      <c r="Z1390" s="119" t="s">
        <v>1162</v>
      </c>
      <c r="AA1390" s="119" t="s">
        <v>1163</v>
      </c>
      <c r="AB1390" s="131" t="s">
        <v>5809</v>
      </c>
      <c r="AC1390" s="119" t="s">
        <v>87</v>
      </c>
      <c r="AD1390" s="133" t="s">
        <v>42</v>
      </c>
      <c r="AE1390" s="119" t="s">
        <v>5810</v>
      </c>
      <c r="AF1390" s="119" t="s">
        <v>501</v>
      </c>
      <c r="AG1390" s="119" t="s">
        <v>1170</v>
      </c>
      <c r="AH1390" s="119"/>
      <c r="AI1390" s="138" t="s">
        <v>1788</v>
      </c>
      <c r="AJ1390" s="133" t="s">
        <v>123</v>
      </c>
      <c r="AK1390" s="133" t="s">
        <v>124</v>
      </c>
      <c r="AL1390" s="133"/>
      <c r="AM1390" s="133"/>
      <c r="AN1390" s="133" t="s">
        <v>42</v>
      </c>
      <c r="AO1390" s="133" t="s">
        <v>42</v>
      </c>
      <c r="AP1390" s="133" t="s">
        <v>56</v>
      </c>
      <c r="AQ1390" s="133" t="s">
        <v>56</v>
      </c>
      <c r="AR1390" s="137"/>
      <c r="AS1390" s="137"/>
      <c r="AT1390" s="137"/>
      <c r="AU1390" s="133">
        <v>1003108480</v>
      </c>
      <c r="AV1390" s="138" t="s">
        <v>8211</v>
      </c>
      <c r="AW1390" s="138" t="s">
        <v>8288</v>
      </c>
      <c r="AX1390" s="138"/>
      <c r="AY1390" s="138"/>
      <c r="AZ1390" s="138"/>
      <c r="BA1390" s="138"/>
      <c r="BB1390" s="138"/>
      <c r="BC1390" s="300">
        <v>1440084644</v>
      </c>
      <c r="BD1390" s="300" t="s">
        <v>10179</v>
      </c>
      <c r="BE1390" s="138"/>
    </row>
    <row r="1391" spans="1:57" s="140" customFormat="1" ht="12" customHeight="1">
      <c r="A1391" s="119">
        <v>2015</v>
      </c>
      <c r="B1391" s="119" t="s">
        <v>5757</v>
      </c>
      <c r="C1391" s="119" t="s">
        <v>5758</v>
      </c>
      <c r="D1391" s="131">
        <v>5700356906</v>
      </c>
      <c r="E1391" s="131" t="str">
        <f t="shared" si="68"/>
        <v>SIM</v>
      </c>
      <c r="F1391" s="131" t="str">
        <f t="shared" si="69"/>
        <v>SIM</v>
      </c>
      <c r="G1391" s="132">
        <v>42208</v>
      </c>
      <c r="H1391" s="119" t="s">
        <v>8374</v>
      </c>
      <c r="I1391" s="119" t="s">
        <v>45</v>
      </c>
      <c r="J1391" s="119">
        <v>192</v>
      </c>
      <c r="K1391" s="119">
        <f>432+72</f>
        <v>504</v>
      </c>
      <c r="L1391" s="119">
        <v>4</v>
      </c>
      <c r="M1391" s="119">
        <v>4</v>
      </c>
      <c r="N1391" s="119">
        <v>24</v>
      </c>
      <c r="O1391" s="119" t="s">
        <v>43</v>
      </c>
      <c r="P1391" s="119" t="s">
        <v>43</v>
      </c>
      <c r="Q1391" s="133" t="s">
        <v>43</v>
      </c>
      <c r="R1391" s="134" t="s">
        <v>18</v>
      </c>
      <c r="S1391" s="134" t="s">
        <v>8851</v>
      </c>
      <c r="T1391" s="119" t="s">
        <v>63</v>
      </c>
      <c r="U1391" s="119">
        <v>11</v>
      </c>
      <c r="V1391" s="134">
        <v>11291</v>
      </c>
      <c r="W1391" s="103" t="s">
        <v>5811</v>
      </c>
      <c r="X1391" s="136" t="str">
        <f t="shared" si="70"/>
        <v>11291ISODP</v>
      </c>
      <c r="Y1391" s="137" t="s">
        <v>5812</v>
      </c>
      <c r="Z1391" s="119" t="s">
        <v>1162</v>
      </c>
      <c r="AA1391" s="119" t="s">
        <v>1163</v>
      </c>
      <c r="AB1391" s="131" t="s">
        <v>5813</v>
      </c>
      <c r="AC1391" s="119" t="s">
        <v>87</v>
      </c>
      <c r="AD1391" s="133" t="s">
        <v>42</v>
      </c>
      <c r="AE1391" s="119" t="s">
        <v>1078</v>
      </c>
      <c r="AF1391" s="119" t="s">
        <v>501</v>
      </c>
      <c r="AG1391" s="119" t="s">
        <v>1170</v>
      </c>
      <c r="AH1391" s="119"/>
      <c r="AI1391" s="138" t="s">
        <v>1788</v>
      </c>
      <c r="AJ1391" s="133" t="s">
        <v>123</v>
      </c>
      <c r="AK1391" s="133" t="s">
        <v>124</v>
      </c>
      <c r="AL1391" s="133"/>
      <c r="AM1391" s="133"/>
      <c r="AN1391" s="133" t="s">
        <v>42</v>
      </c>
      <c r="AO1391" s="133" t="s">
        <v>42</v>
      </c>
      <c r="AP1391" s="133" t="s">
        <v>183</v>
      </c>
      <c r="AQ1391" s="133" t="s">
        <v>71</v>
      </c>
      <c r="AR1391" s="137"/>
      <c r="AS1391" s="137"/>
      <c r="AT1391" s="137"/>
      <c r="AU1391" s="133">
        <v>1002233523</v>
      </c>
      <c r="AV1391" s="133" t="s">
        <v>8212</v>
      </c>
      <c r="AW1391" s="133"/>
      <c r="AX1391" s="138"/>
      <c r="AY1391" s="138"/>
      <c r="AZ1391" s="138"/>
      <c r="BA1391" s="138"/>
      <c r="BB1391" s="138"/>
      <c r="BC1391" s="300">
        <v>1440084644</v>
      </c>
      <c r="BD1391" s="300" t="s">
        <v>10180</v>
      </c>
      <c r="BE1391" s="138"/>
    </row>
    <row r="1392" spans="1:57" s="140" customFormat="1" ht="12" customHeight="1">
      <c r="A1392" s="119">
        <v>2015</v>
      </c>
      <c r="B1392" s="119" t="s">
        <v>5757</v>
      </c>
      <c r="C1392" s="119" t="s">
        <v>5758</v>
      </c>
      <c r="D1392" s="131">
        <v>5700358280</v>
      </c>
      <c r="E1392" s="131" t="str">
        <f t="shared" si="68"/>
        <v>SIM</v>
      </c>
      <c r="F1392" s="131" t="str">
        <f t="shared" si="69"/>
        <v>SIM</v>
      </c>
      <c r="G1392" s="132">
        <v>42366</v>
      </c>
      <c r="H1392" s="119" t="s">
        <v>8374</v>
      </c>
      <c r="I1392" s="119" t="s">
        <v>357</v>
      </c>
      <c r="J1392" s="119">
        <v>192</v>
      </c>
      <c r="K1392" s="119">
        <f>432+144</f>
        <v>576</v>
      </c>
      <c r="L1392" s="119">
        <v>4</v>
      </c>
      <c r="M1392" s="119">
        <v>4</v>
      </c>
      <c r="N1392" s="119">
        <v>24</v>
      </c>
      <c r="O1392" s="119" t="s">
        <v>43</v>
      </c>
      <c r="P1392" s="119" t="s">
        <v>43</v>
      </c>
      <c r="Q1392" s="133" t="s">
        <v>43</v>
      </c>
      <c r="R1392" s="134" t="s">
        <v>18</v>
      </c>
      <c r="S1392" s="134" t="s">
        <v>8851</v>
      </c>
      <c r="T1392" s="119" t="s">
        <v>63</v>
      </c>
      <c r="U1392" s="119">
        <v>11</v>
      </c>
      <c r="V1392" s="134">
        <v>11291</v>
      </c>
      <c r="W1392" s="103" t="s">
        <v>5814</v>
      </c>
      <c r="X1392" s="136" t="str">
        <f t="shared" si="70"/>
        <v>11291ISODQ</v>
      </c>
      <c r="Y1392" s="137" t="s">
        <v>5815</v>
      </c>
      <c r="Z1392" s="119" t="s">
        <v>1162</v>
      </c>
      <c r="AA1392" s="119" t="s">
        <v>1163</v>
      </c>
      <c r="AB1392" s="131" t="s">
        <v>5816</v>
      </c>
      <c r="AC1392" s="119" t="s">
        <v>87</v>
      </c>
      <c r="AD1392" s="133" t="s">
        <v>42</v>
      </c>
      <c r="AE1392" s="119" t="s">
        <v>5810</v>
      </c>
      <c r="AF1392" s="119" t="s">
        <v>501</v>
      </c>
      <c r="AG1392" s="119" t="s">
        <v>1170</v>
      </c>
      <c r="AH1392" s="119"/>
      <c r="AI1392" s="138" t="s">
        <v>1788</v>
      </c>
      <c r="AJ1392" s="133" t="s">
        <v>123</v>
      </c>
      <c r="AK1392" s="133" t="s">
        <v>124</v>
      </c>
      <c r="AL1392" s="133"/>
      <c r="AM1392" s="133"/>
      <c r="AN1392" s="133" t="s">
        <v>42</v>
      </c>
      <c r="AO1392" s="133" t="s">
        <v>42</v>
      </c>
      <c r="AP1392" s="133" t="s">
        <v>56</v>
      </c>
      <c r="AQ1392" s="133" t="s">
        <v>56</v>
      </c>
      <c r="AR1392" s="137"/>
      <c r="AS1392" s="137"/>
      <c r="AT1392" s="137"/>
      <c r="AU1392" s="133">
        <v>1003108668</v>
      </c>
      <c r="AV1392" s="138" t="s">
        <v>8213</v>
      </c>
      <c r="AW1392" s="138" t="s">
        <v>8289</v>
      </c>
      <c r="AX1392" s="138"/>
      <c r="AY1392" s="138"/>
      <c r="AZ1392" s="138"/>
      <c r="BA1392" s="138"/>
      <c r="BB1392" s="138"/>
      <c r="BC1392" s="300">
        <v>1440084644</v>
      </c>
      <c r="BD1392" s="300" t="s">
        <v>10181</v>
      </c>
      <c r="BE1392" s="138"/>
    </row>
    <row r="1393" spans="1:57" s="140" customFormat="1" ht="12" customHeight="1">
      <c r="A1393" s="119">
        <v>2015</v>
      </c>
      <c r="B1393" s="119" t="s">
        <v>5757</v>
      </c>
      <c r="C1393" s="119" t="s">
        <v>5758</v>
      </c>
      <c r="D1393" s="131">
        <v>5700358285</v>
      </c>
      <c r="E1393" s="131" t="str">
        <f t="shared" si="68"/>
        <v>SIM</v>
      </c>
      <c r="F1393" s="131" t="str">
        <f t="shared" si="69"/>
        <v>SIM</v>
      </c>
      <c r="G1393" s="132">
        <v>42366</v>
      </c>
      <c r="H1393" s="119" t="s">
        <v>8374</v>
      </c>
      <c r="I1393" s="119" t="s">
        <v>357</v>
      </c>
      <c r="J1393" s="119">
        <v>192</v>
      </c>
      <c r="K1393" s="119">
        <v>432</v>
      </c>
      <c r="L1393" s="119">
        <v>4</v>
      </c>
      <c r="M1393" s="119">
        <v>4</v>
      </c>
      <c r="N1393" s="119">
        <v>24</v>
      </c>
      <c r="O1393" s="119" t="s">
        <v>43</v>
      </c>
      <c r="P1393" s="119" t="s">
        <v>43</v>
      </c>
      <c r="Q1393" s="133" t="s">
        <v>43</v>
      </c>
      <c r="R1393" s="134" t="s">
        <v>18</v>
      </c>
      <c r="S1393" s="134" t="s">
        <v>8851</v>
      </c>
      <c r="T1393" s="119" t="s">
        <v>63</v>
      </c>
      <c r="U1393" s="119">
        <v>11</v>
      </c>
      <c r="V1393" s="134">
        <v>11291</v>
      </c>
      <c r="W1393" s="103" t="s">
        <v>5817</v>
      </c>
      <c r="X1393" s="136" t="str">
        <f t="shared" si="70"/>
        <v>11291ISODR</v>
      </c>
      <c r="Y1393" s="137" t="s">
        <v>5818</v>
      </c>
      <c r="Z1393" s="119" t="s">
        <v>1162</v>
      </c>
      <c r="AA1393" s="119" t="s">
        <v>1163</v>
      </c>
      <c r="AB1393" s="131" t="s">
        <v>5819</v>
      </c>
      <c r="AC1393" s="119" t="s">
        <v>87</v>
      </c>
      <c r="AD1393" s="133" t="s">
        <v>42</v>
      </c>
      <c r="AE1393" s="119" t="s">
        <v>5810</v>
      </c>
      <c r="AF1393" s="119" t="s">
        <v>501</v>
      </c>
      <c r="AG1393" s="119" t="s">
        <v>1170</v>
      </c>
      <c r="AH1393" s="119"/>
      <c r="AI1393" s="138" t="s">
        <v>1788</v>
      </c>
      <c r="AJ1393" s="133" t="s">
        <v>123</v>
      </c>
      <c r="AK1393" s="133" t="s">
        <v>124</v>
      </c>
      <c r="AL1393" s="133"/>
      <c r="AM1393" s="133"/>
      <c r="AN1393" s="133" t="s">
        <v>42</v>
      </c>
      <c r="AO1393" s="133" t="s">
        <v>42</v>
      </c>
      <c r="AP1393" s="133" t="s">
        <v>56</v>
      </c>
      <c r="AQ1393" s="133" t="s">
        <v>56</v>
      </c>
      <c r="AR1393" s="137"/>
      <c r="AS1393" s="137"/>
      <c r="AT1393" s="137"/>
      <c r="AU1393" s="133">
        <v>1003109281</v>
      </c>
      <c r="AV1393" s="138" t="s">
        <v>8214</v>
      </c>
      <c r="AW1393" s="138" t="s">
        <v>8290</v>
      </c>
      <c r="AX1393" s="138"/>
      <c r="AY1393" s="138"/>
      <c r="AZ1393" s="138"/>
      <c r="BA1393" s="138"/>
      <c r="BB1393" s="138"/>
      <c r="BC1393" s="300">
        <v>1440084644</v>
      </c>
      <c r="BD1393" s="300" t="s">
        <v>10182</v>
      </c>
      <c r="BE1393" s="138"/>
    </row>
    <row r="1394" spans="1:57" s="140" customFormat="1" ht="12" customHeight="1">
      <c r="A1394" s="119">
        <v>2015</v>
      </c>
      <c r="B1394" s="119" t="s">
        <v>5757</v>
      </c>
      <c r="C1394" s="119" t="s">
        <v>5758</v>
      </c>
      <c r="D1394" s="131">
        <v>5700358295</v>
      </c>
      <c r="E1394" s="131" t="str">
        <f t="shared" si="68"/>
        <v>SIM</v>
      </c>
      <c r="F1394" s="131" t="str">
        <f t="shared" si="69"/>
        <v>SIM</v>
      </c>
      <c r="G1394" s="132">
        <v>42349</v>
      </c>
      <c r="H1394" s="119" t="s">
        <v>8374</v>
      </c>
      <c r="I1394" s="119" t="s">
        <v>357</v>
      </c>
      <c r="J1394" s="119">
        <v>192</v>
      </c>
      <c r="K1394" s="119">
        <v>432</v>
      </c>
      <c r="L1394" s="119">
        <v>4</v>
      </c>
      <c r="M1394" s="119">
        <v>4</v>
      </c>
      <c r="N1394" s="119">
        <v>24</v>
      </c>
      <c r="O1394" s="119" t="s">
        <v>43</v>
      </c>
      <c r="P1394" s="119" t="s">
        <v>43</v>
      </c>
      <c r="Q1394" s="133" t="s">
        <v>43</v>
      </c>
      <c r="R1394" s="134" t="s">
        <v>18</v>
      </c>
      <c r="S1394" s="134" t="s">
        <v>8851</v>
      </c>
      <c r="T1394" s="119" t="s">
        <v>63</v>
      </c>
      <c r="U1394" s="119">
        <v>11</v>
      </c>
      <c r="V1394" s="134">
        <v>11291</v>
      </c>
      <c r="W1394" s="103" t="s">
        <v>5820</v>
      </c>
      <c r="X1394" s="136" t="str">
        <f t="shared" si="70"/>
        <v>11291ISODS</v>
      </c>
      <c r="Y1394" s="137" t="s">
        <v>5821</v>
      </c>
      <c r="Z1394" s="119" t="s">
        <v>1162</v>
      </c>
      <c r="AA1394" s="119" t="s">
        <v>1163</v>
      </c>
      <c r="AB1394" s="44" t="s">
        <v>5822</v>
      </c>
      <c r="AC1394" s="119" t="s">
        <v>87</v>
      </c>
      <c r="AD1394" s="133" t="s">
        <v>42</v>
      </c>
      <c r="AE1394" s="119" t="s">
        <v>1078</v>
      </c>
      <c r="AF1394" s="119" t="s">
        <v>501</v>
      </c>
      <c r="AG1394" s="119" t="s">
        <v>1170</v>
      </c>
      <c r="AH1394" s="119"/>
      <c r="AI1394" s="138" t="s">
        <v>1788</v>
      </c>
      <c r="AJ1394" s="133" t="s">
        <v>123</v>
      </c>
      <c r="AK1394" s="133" t="s">
        <v>124</v>
      </c>
      <c r="AL1394" s="133"/>
      <c r="AM1394" s="133"/>
      <c r="AN1394" s="133" t="s">
        <v>42</v>
      </c>
      <c r="AO1394" s="133" t="s">
        <v>42</v>
      </c>
      <c r="AP1394" s="133" t="s">
        <v>56</v>
      </c>
      <c r="AQ1394" s="133" t="s">
        <v>56</v>
      </c>
      <c r="AR1394" s="137"/>
      <c r="AS1394" s="137"/>
      <c r="AT1394" s="137"/>
      <c r="AU1394" s="133">
        <v>1003109389</v>
      </c>
      <c r="AV1394" s="138" t="s">
        <v>8215</v>
      </c>
      <c r="AW1394" s="138" t="s">
        <v>8291</v>
      </c>
      <c r="AX1394" s="138"/>
      <c r="AY1394" s="138"/>
      <c r="AZ1394" s="138"/>
      <c r="BA1394" s="138"/>
      <c r="BB1394" s="138"/>
      <c r="BC1394" s="300">
        <v>1440084644</v>
      </c>
      <c r="BD1394" s="300" t="s">
        <v>10183</v>
      </c>
      <c r="BE1394" s="138"/>
    </row>
    <row r="1395" spans="1:57" s="140" customFormat="1" ht="12" customHeight="1">
      <c r="A1395" s="119">
        <v>2015</v>
      </c>
      <c r="B1395" s="119" t="s">
        <v>5757</v>
      </c>
      <c r="C1395" s="119" t="s">
        <v>5758</v>
      </c>
      <c r="D1395" s="131">
        <v>5700358275</v>
      </c>
      <c r="E1395" s="131" t="str">
        <f t="shared" si="68"/>
        <v>SIM</v>
      </c>
      <c r="F1395" s="131" t="str">
        <f t="shared" si="69"/>
        <v>SIM</v>
      </c>
      <c r="G1395" s="132">
        <v>42342</v>
      </c>
      <c r="H1395" s="119" t="s">
        <v>8374</v>
      </c>
      <c r="I1395" s="119" t="s">
        <v>357</v>
      </c>
      <c r="J1395" s="119">
        <v>192</v>
      </c>
      <c r="K1395" s="119">
        <v>432</v>
      </c>
      <c r="L1395" s="119">
        <v>4</v>
      </c>
      <c r="M1395" s="119">
        <v>4</v>
      </c>
      <c r="N1395" s="119">
        <v>24</v>
      </c>
      <c r="O1395" s="119" t="s">
        <v>43</v>
      </c>
      <c r="P1395" s="119" t="s">
        <v>43</v>
      </c>
      <c r="Q1395" s="133" t="s">
        <v>43</v>
      </c>
      <c r="R1395" s="134" t="s">
        <v>18</v>
      </c>
      <c r="S1395" s="134" t="s">
        <v>8851</v>
      </c>
      <c r="T1395" s="119" t="s">
        <v>63</v>
      </c>
      <c r="U1395" s="119">
        <v>11</v>
      </c>
      <c r="V1395" s="134">
        <v>11291</v>
      </c>
      <c r="W1395" s="103" t="s">
        <v>5823</v>
      </c>
      <c r="X1395" s="136" t="str">
        <f t="shared" si="70"/>
        <v>11291ISOEA</v>
      </c>
      <c r="Y1395" s="137" t="s">
        <v>5824</v>
      </c>
      <c r="Z1395" s="119" t="s">
        <v>1162</v>
      </c>
      <c r="AA1395" s="119" t="s">
        <v>1163</v>
      </c>
      <c r="AB1395" s="131" t="s">
        <v>5825</v>
      </c>
      <c r="AC1395" s="119" t="s">
        <v>87</v>
      </c>
      <c r="AD1395" s="133" t="s">
        <v>42</v>
      </c>
      <c r="AE1395" s="119" t="s">
        <v>1078</v>
      </c>
      <c r="AF1395" s="119" t="s">
        <v>501</v>
      </c>
      <c r="AG1395" s="119" t="s">
        <v>1170</v>
      </c>
      <c r="AH1395" s="119"/>
      <c r="AI1395" s="138" t="s">
        <v>1788</v>
      </c>
      <c r="AJ1395" s="133" t="s">
        <v>123</v>
      </c>
      <c r="AK1395" s="133" t="s">
        <v>124</v>
      </c>
      <c r="AL1395" s="133"/>
      <c r="AM1395" s="133"/>
      <c r="AN1395" s="133" t="s">
        <v>42</v>
      </c>
      <c r="AO1395" s="133" t="s">
        <v>42</v>
      </c>
      <c r="AP1395" s="133" t="s">
        <v>56</v>
      </c>
      <c r="AQ1395" s="133" t="s">
        <v>56</v>
      </c>
      <c r="AR1395" s="137"/>
      <c r="AS1395" s="137"/>
      <c r="AT1395" s="137"/>
      <c r="AU1395" s="133">
        <v>1003109460</v>
      </c>
      <c r="AV1395" s="138" t="s">
        <v>8216</v>
      </c>
      <c r="AW1395" s="138" t="s">
        <v>8292</v>
      </c>
      <c r="AX1395" s="138"/>
      <c r="AY1395" s="138"/>
      <c r="AZ1395" s="138"/>
      <c r="BA1395" s="138"/>
      <c r="BB1395" s="138"/>
      <c r="BC1395" s="300">
        <v>1440084644</v>
      </c>
      <c r="BD1395" s="300" t="s">
        <v>10184</v>
      </c>
      <c r="BE1395" s="138"/>
    </row>
    <row r="1396" spans="1:57" s="140" customFormat="1" ht="12" customHeight="1">
      <c r="A1396" s="119">
        <v>2015</v>
      </c>
      <c r="B1396" s="119" t="s">
        <v>5757</v>
      </c>
      <c r="C1396" s="119" t="s">
        <v>5758</v>
      </c>
      <c r="D1396" s="131">
        <v>5700401693</v>
      </c>
      <c r="E1396" s="131" t="str">
        <f t="shared" si="68"/>
        <v>SIM</v>
      </c>
      <c r="F1396" s="131" t="str">
        <f t="shared" si="69"/>
        <v>SIM</v>
      </c>
      <c r="G1396" s="132">
        <v>42366</v>
      </c>
      <c r="H1396" s="119" t="s">
        <v>8374</v>
      </c>
      <c r="I1396" s="119" t="s">
        <v>357</v>
      </c>
      <c r="J1396" s="119">
        <v>192</v>
      </c>
      <c r="K1396" s="119">
        <v>432</v>
      </c>
      <c r="L1396" s="119">
        <v>4</v>
      </c>
      <c r="M1396" s="119">
        <v>4</v>
      </c>
      <c r="N1396" s="119">
        <v>24</v>
      </c>
      <c r="O1396" s="119" t="s">
        <v>43</v>
      </c>
      <c r="P1396" s="119" t="s">
        <v>43</v>
      </c>
      <c r="Q1396" s="133" t="s">
        <v>43</v>
      </c>
      <c r="R1396" s="134" t="s">
        <v>18</v>
      </c>
      <c r="S1396" s="134" t="s">
        <v>8851</v>
      </c>
      <c r="T1396" s="119" t="s">
        <v>63</v>
      </c>
      <c r="U1396" s="119">
        <v>11</v>
      </c>
      <c r="V1396" s="134">
        <v>11291</v>
      </c>
      <c r="W1396" s="103" t="s">
        <v>5826</v>
      </c>
      <c r="X1396" s="136" t="str">
        <f t="shared" si="70"/>
        <v>11291ISOEI</v>
      </c>
      <c r="Y1396" s="137" t="s">
        <v>5827</v>
      </c>
      <c r="Z1396" s="119" t="s">
        <v>1162</v>
      </c>
      <c r="AA1396" s="119" t="s">
        <v>1163</v>
      </c>
      <c r="AB1396" s="131" t="s">
        <v>5828</v>
      </c>
      <c r="AC1396" s="119" t="s">
        <v>87</v>
      </c>
      <c r="AD1396" s="133" t="s">
        <v>42</v>
      </c>
      <c r="AE1396" s="119" t="s">
        <v>5810</v>
      </c>
      <c r="AF1396" s="119" t="s">
        <v>501</v>
      </c>
      <c r="AG1396" s="119" t="s">
        <v>1170</v>
      </c>
      <c r="AH1396" s="119"/>
      <c r="AI1396" s="138" t="s">
        <v>1788</v>
      </c>
      <c r="AJ1396" s="133" t="s">
        <v>123</v>
      </c>
      <c r="AK1396" s="133" t="s">
        <v>124</v>
      </c>
      <c r="AL1396" s="133"/>
      <c r="AM1396" s="133"/>
      <c r="AN1396" s="133" t="s">
        <v>42</v>
      </c>
      <c r="AO1396" s="133" t="s">
        <v>42</v>
      </c>
      <c r="AP1396" s="133" t="s">
        <v>56</v>
      </c>
      <c r="AQ1396" s="133" t="s">
        <v>56</v>
      </c>
      <c r="AR1396" s="137"/>
      <c r="AS1396" s="137"/>
      <c r="AT1396" s="137"/>
      <c r="AU1396" s="133">
        <v>1003109591</v>
      </c>
      <c r="AV1396" s="138" t="s">
        <v>8217</v>
      </c>
      <c r="AW1396" s="138" t="s">
        <v>8293</v>
      </c>
      <c r="AX1396" s="138"/>
      <c r="AY1396" s="138"/>
      <c r="AZ1396" s="138"/>
      <c r="BA1396" s="138"/>
      <c r="BB1396" s="138"/>
      <c r="BC1396" s="300">
        <v>1440084644</v>
      </c>
      <c r="BD1396" s="300" t="s">
        <v>10185</v>
      </c>
      <c r="BE1396" s="138"/>
    </row>
    <row r="1397" spans="1:57" s="140" customFormat="1" ht="12" customHeight="1">
      <c r="A1397" s="119">
        <v>2015</v>
      </c>
      <c r="B1397" s="119" t="s">
        <v>5757</v>
      </c>
      <c r="C1397" s="119" t="s">
        <v>5758</v>
      </c>
      <c r="D1397" s="131">
        <v>5700360609</v>
      </c>
      <c r="E1397" s="131" t="str">
        <f t="shared" si="68"/>
        <v>SIM</v>
      </c>
      <c r="F1397" s="131" t="str">
        <f t="shared" si="69"/>
        <v>SIM</v>
      </c>
      <c r="G1397" s="132">
        <v>42325</v>
      </c>
      <c r="H1397" s="119" t="s">
        <v>8374</v>
      </c>
      <c r="I1397" s="119" t="s">
        <v>45</v>
      </c>
      <c r="J1397" s="119">
        <v>192</v>
      </c>
      <c r="K1397" s="119">
        <f>432+72</f>
        <v>504</v>
      </c>
      <c r="L1397" s="119">
        <v>4</v>
      </c>
      <c r="M1397" s="119">
        <v>4</v>
      </c>
      <c r="N1397" s="119">
        <v>24</v>
      </c>
      <c r="O1397" s="119" t="s">
        <v>43</v>
      </c>
      <c r="P1397" s="119" t="s">
        <v>43</v>
      </c>
      <c r="Q1397" s="133" t="s">
        <v>43</v>
      </c>
      <c r="R1397" s="134" t="s">
        <v>18</v>
      </c>
      <c r="S1397" s="134" t="s">
        <v>8851</v>
      </c>
      <c r="T1397" s="119" t="s">
        <v>63</v>
      </c>
      <c r="U1397" s="119">
        <v>11</v>
      </c>
      <c r="V1397" s="134">
        <v>11291</v>
      </c>
      <c r="W1397" s="103" t="s">
        <v>5829</v>
      </c>
      <c r="X1397" s="136" t="str">
        <f t="shared" si="70"/>
        <v>11291ISOEO</v>
      </c>
      <c r="Y1397" s="137" t="s">
        <v>5830</v>
      </c>
      <c r="Z1397" s="119" t="s">
        <v>1162</v>
      </c>
      <c r="AA1397" s="119" t="s">
        <v>1163</v>
      </c>
      <c r="AB1397" s="131" t="s">
        <v>5831</v>
      </c>
      <c r="AC1397" s="119" t="s">
        <v>87</v>
      </c>
      <c r="AD1397" s="133" t="s">
        <v>42</v>
      </c>
      <c r="AE1397" s="119" t="s">
        <v>5810</v>
      </c>
      <c r="AF1397" s="119" t="s">
        <v>501</v>
      </c>
      <c r="AG1397" s="119" t="s">
        <v>1170</v>
      </c>
      <c r="AH1397" s="119"/>
      <c r="AI1397" s="138" t="s">
        <v>1788</v>
      </c>
      <c r="AJ1397" s="133" t="s">
        <v>123</v>
      </c>
      <c r="AK1397" s="133" t="s">
        <v>124</v>
      </c>
      <c r="AL1397" s="133"/>
      <c r="AM1397" s="133"/>
      <c r="AN1397" s="133" t="s">
        <v>42</v>
      </c>
      <c r="AO1397" s="133" t="s">
        <v>42</v>
      </c>
      <c r="AP1397" s="133" t="s">
        <v>183</v>
      </c>
      <c r="AQ1397" s="133" t="s">
        <v>71</v>
      </c>
      <c r="AR1397" s="137"/>
      <c r="AS1397" s="137"/>
      <c r="AT1397" s="137"/>
      <c r="AU1397" s="133">
        <v>1003110743</v>
      </c>
      <c r="AV1397" s="138" t="s">
        <v>8218</v>
      </c>
      <c r="AW1397" s="138" t="s">
        <v>8294</v>
      </c>
      <c r="AX1397" s="138"/>
      <c r="AY1397" s="138"/>
      <c r="AZ1397" s="138"/>
      <c r="BA1397" s="138"/>
      <c r="BB1397" s="138"/>
      <c r="BC1397" s="300">
        <v>1440084644</v>
      </c>
      <c r="BD1397" s="300" t="s">
        <v>10186</v>
      </c>
      <c r="BE1397" s="138"/>
    </row>
    <row r="1398" spans="1:57" s="140" customFormat="1" ht="12" customHeight="1">
      <c r="A1398" s="119">
        <v>2015</v>
      </c>
      <c r="B1398" s="119" t="s">
        <v>5757</v>
      </c>
      <c r="C1398" s="119" t="s">
        <v>5758</v>
      </c>
      <c r="D1398" s="131">
        <v>5700360003</v>
      </c>
      <c r="E1398" s="131" t="str">
        <f t="shared" si="68"/>
        <v>SIM</v>
      </c>
      <c r="F1398" s="131" t="str">
        <f t="shared" si="69"/>
        <v>SIM</v>
      </c>
      <c r="G1398" s="132">
        <v>42325</v>
      </c>
      <c r="H1398" s="119" t="s">
        <v>87</v>
      </c>
      <c r="I1398" s="119" t="s">
        <v>357</v>
      </c>
      <c r="J1398" s="119">
        <v>192</v>
      </c>
      <c r="K1398" s="119">
        <v>448</v>
      </c>
      <c r="L1398" s="119">
        <v>8</v>
      </c>
      <c r="M1398" s="119">
        <v>8</v>
      </c>
      <c r="N1398" s="119">
        <v>16</v>
      </c>
      <c r="O1398" s="119" t="s">
        <v>43</v>
      </c>
      <c r="P1398" s="119" t="s">
        <v>43</v>
      </c>
      <c r="Q1398" s="133" t="s">
        <v>43</v>
      </c>
      <c r="R1398" s="134" t="s">
        <v>18</v>
      </c>
      <c r="S1398" s="134" t="s">
        <v>8851</v>
      </c>
      <c r="T1398" s="119" t="s">
        <v>63</v>
      </c>
      <c r="U1398" s="119">
        <v>11</v>
      </c>
      <c r="V1398" s="134">
        <v>11203</v>
      </c>
      <c r="W1398" s="135" t="s">
        <v>469</v>
      </c>
      <c r="X1398" s="136" t="str">
        <f t="shared" si="70"/>
        <v>11203EGOGG</v>
      </c>
      <c r="Y1398" s="137" t="s">
        <v>5771</v>
      </c>
      <c r="Z1398" s="119" t="s">
        <v>1074</v>
      </c>
      <c r="AA1398" s="119" t="s">
        <v>1075</v>
      </c>
      <c r="AB1398" s="131" t="s">
        <v>5772</v>
      </c>
      <c r="AC1398" s="119" t="s">
        <v>87</v>
      </c>
      <c r="AD1398" s="119" t="s">
        <v>1077</v>
      </c>
      <c r="AE1398" s="119" t="s">
        <v>1078</v>
      </c>
      <c r="AF1398" s="119" t="s">
        <v>501</v>
      </c>
      <c r="AG1398" s="119" t="s">
        <v>1170</v>
      </c>
      <c r="AH1398" s="119"/>
      <c r="AI1398" s="119" t="s">
        <v>1788</v>
      </c>
      <c r="AJ1398" s="133" t="s">
        <v>123</v>
      </c>
      <c r="AK1398" s="133" t="s">
        <v>124</v>
      </c>
      <c r="AL1398" s="133"/>
      <c r="AM1398" s="133"/>
      <c r="AN1398" s="133" t="s">
        <v>42</v>
      </c>
      <c r="AO1398" s="133" t="s">
        <v>42</v>
      </c>
      <c r="AP1398" s="133" t="s">
        <v>56</v>
      </c>
      <c r="AQ1398" s="133" t="s">
        <v>56</v>
      </c>
      <c r="AR1398" s="137"/>
      <c r="AS1398" s="137"/>
      <c r="AT1398" s="137"/>
      <c r="AU1398" s="133">
        <v>1003094381</v>
      </c>
      <c r="AV1398" s="133" t="s">
        <v>5773</v>
      </c>
      <c r="AW1398" s="133" t="s">
        <v>5774</v>
      </c>
      <c r="AX1398" s="138"/>
      <c r="AY1398" s="138"/>
      <c r="AZ1398" s="138"/>
      <c r="BA1398" s="138"/>
      <c r="BB1398" s="138"/>
      <c r="BC1398" s="300">
        <v>1892063257</v>
      </c>
      <c r="BD1398" s="300" t="s">
        <v>10187</v>
      </c>
      <c r="BE1398" s="138"/>
    </row>
    <row r="1399" spans="1:57" s="140" customFormat="1" ht="12" customHeight="1">
      <c r="A1399" s="119">
        <v>2015</v>
      </c>
      <c r="B1399" s="119" t="s">
        <v>5757</v>
      </c>
      <c r="C1399" s="119" t="s">
        <v>5758</v>
      </c>
      <c r="D1399" s="131">
        <v>5700360010</v>
      </c>
      <c r="E1399" s="131" t="str">
        <f t="shared" si="68"/>
        <v>SIM</v>
      </c>
      <c r="F1399" s="131" t="str">
        <f t="shared" si="69"/>
        <v>SIM</v>
      </c>
      <c r="G1399" s="132">
        <v>42325</v>
      </c>
      <c r="H1399" s="119" t="s">
        <v>87</v>
      </c>
      <c r="I1399" s="119" t="s">
        <v>357</v>
      </c>
      <c r="J1399" s="119">
        <f>192+64</f>
        <v>256</v>
      </c>
      <c r="K1399" s="119">
        <v>448</v>
      </c>
      <c r="L1399" s="119">
        <v>8</v>
      </c>
      <c r="M1399" s="119">
        <v>8</v>
      </c>
      <c r="N1399" s="119">
        <v>16</v>
      </c>
      <c r="O1399" s="119" t="s">
        <v>43</v>
      </c>
      <c r="P1399" s="119" t="s">
        <v>43</v>
      </c>
      <c r="Q1399" s="133" t="s">
        <v>43</v>
      </c>
      <c r="R1399" s="134" t="s">
        <v>18</v>
      </c>
      <c r="S1399" s="134" t="s">
        <v>8851</v>
      </c>
      <c r="T1399" s="119" t="s">
        <v>63</v>
      </c>
      <c r="U1399" s="119">
        <v>11</v>
      </c>
      <c r="V1399" s="134">
        <v>11203</v>
      </c>
      <c r="W1399" s="135" t="s">
        <v>5775</v>
      </c>
      <c r="X1399" s="136" t="str">
        <f t="shared" si="70"/>
        <v>11203EGOGN</v>
      </c>
      <c r="Y1399" s="137" t="s">
        <v>5776</v>
      </c>
      <c r="Z1399" s="119" t="s">
        <v>1074</v>
      </c>
      <c r="AA1399" s="119" t="s">
        <v>1075</v>
      </c>
      <c r="AB1399" s="131" t="s">
        <v>5777</v>
      </c>
      <c r="AC1399" s="119" t="s">
        <v>87</v>
      </c>
      <c r="AD1399" s="119" t="s">
        <v>1077</v>
      </c>
      <c r="AE1399" s="119" t="s">
        <v>1078</v>
      </c>
      <c r="AF1399" s="119" t="s">
        <v>501</v>
      </c>
      <c r="AG1399" s="119" t="s">
        <v>1170</v>
      </c>
      <c r="AH1399" s="119"/>
      <c r="AI1399" s="119" t="s">
        <v>1788</v>
      </c>
      <c r="AJ1399" s="133" t="s">
        <v>123</v>
      </c>
      <c r="AK1399" s="133" t="s">
        <v>124</v>
      </c>
      <c r="AL1399" s="133"/>
      <c r="AM1399" s="133"/>
      <c r="AN1399" s="133" t="s">
        <v>42</v>
      </c>
      <c r="AO1399" s="133" t="s">
        <v>42</v>
      </c>
      <c r="AP1399" s="133" t="s">
        <v>56</v>
      </c>
      <c r="AQ1399" s="133" t="s">
        <v>56</v>
      </c>
      <c r="AR1399" s="137"/>
      <c r="AS1399" s="137"/>
      <c r="AT1399" s="137"/>
      <c r="AU1399" s="133">
        <v>1003094454</v>
      </c>
      <c r="AV1399" s="133" t="s">
        <v>5778</v>
      </c>
      <c r="AW1399" s="133" t="s">
        <v>5779</v>
      </c>
      <c r="AX1399" s="138"/>
      <c r="AY1399" s="138"/>
      <c r="AZ1399" s="138"/>
      <c r="BA1399" s="138"/>
      <c r="BB1399" s="138"/>
      <c r="BC1399" s="300">
        <v>1892063257</v>
      </c>
      <c r="BD1399" s="300" t="s">
        <v>10188</v>
      </c>
      <c r="BE1399" s="138"/>
    </row>
    <row r="1400" spans="1:57" s="140" customFormat="1" ht="12" customHeight="1">
      <c r="A1400" s="119">
        <v>2015</v>
      </c>
      <c r="B1400" s="119" t="s">
        <v>5757</v>
      </c>
      <c r="C1400" s="119" t="s">
        <v>5758</v>
      </c>
      <c r="D1400" s="131">
        <v>5700360012</v>
      </c>
      <c r="E1400" s="131" t="str">
        <f t="shared" si="68"/>
        <v>SIM</v>
      </c>
      <c r="F1400" s="131" t="str">
        <f t="shared" si="69"/>
        <v>SIM</v>
      </c>
      <c r="G1400" s="132">
        <v>42325</v>
      </c>
      <c r="H1400" s="119" t="s">
        <v>87</v>
      </c>
      <c r="I1400" s="119" t="s">
        <v>357</v>
      </c>
      <c r="J1400" s="119">
        <v>192</v>
      </c>
      <c r="K1400" s="119">
        <f>448+128</f>
        <v>576</v>
      </c>
      <c r="L1400" s="119">
        <v>8</v>
      </c>
      <c r="M1400" s="119">
        <v>8</v>
      </c>
      <c r="N1400" s="119">
        <v>16</v>
      </c>
      <c r="O1400" s="119" t="s">
        <v>43</v>
      </c>
      <c r="P1400" s="119" t="s">
        <v>43</v>
      </c>
      <c r="Q1400" s="133" t="s">
        <v>43</v>
      </c>
      <c r="R1400" s="134" t="s">
        <v>18</v>
      </c>
      <c r="S1400" s="134" t="s">
        <v>8851</v>
      </c>
      <c r="T1400" s="119" t="s">
        <v>63</v>
      </c>
      <c r="U1400" s="119">
        <v>11</v>
      </c>
      <c r="V1400" s="134">
        <v>11203</v>
      </c>
      <c r="W1400" s="135" t="s">
        <v>5780</v>
      </c>
      <c r="X1400" s="136" t="str">
        <f t="shared" si="70"/>
        <v>11203EGOGT</v>
      </c>
      <c r="Y1400" s="137" t="s">
        <v>5781</v>
      </c>
      <c r="Z1400" s="119" t="s">
        <v>1074</v>
      </c>
      <c r="AA1400" s="119" t="s">
        <v>1075</v>
      </c>
      <c r="AB1400" s="131" t="s">
        <v>5782</v>
      </c>
      <c r="AC1400" s="119" t="s">
        <v>87</v>
      </c>
      <c r="AD1400" s="119" t="s">
        <v>1077</v>
      </c>
      <c r="AE1400" s="119" t="s">
        <v>1078</v>
      </c>
      <c r="AF1400" s="119" t="s">
        <v>501</v>
      </c>
      <c r="AG1400" s="119" t="s">
        <v>1170</v>
      </c>
      <c r="AH1400" s="119"/>
      <c r="AI1400" s="119" t="s">
        <v>1788</v>
      </c>
      <c r="AJ1400" s="133" t="s">
        <v>123</v>
      </c>
      <c r="AK1400" s="133" t="s">
        <v>124</v>
      </c>
      <c r="AL1400" s="133"/>
      <c r="AM1400" s="133"/>
      <c r="AN1400" s="133" t="s">
        <v>42</v>
      </c>
      <c r="AO1400" s="133" t="s">
        <v>42</v>
      </c>
      <c r="AP1400" s="133" t="s">
        <v>56</v>
      </c>
      <c r="AQ1400" s="133" t="s">
        <v>56</v>
      </c>
      <c r="AR1400" s="137"/>
      <c r="AS1400" s="137"/>
      <c r="AT1400" s="137"/>
      <c r="AU1400" s="133">
        <v>1003095426</v>
      </c>
      <c r="AV1400" s="133" t="s">
        <v>5778</v>
      </c>
      <c r="AW1400" s="133" t="s">
        <v>5779</v>
      </c>
      <c r="AX1400" s="138"/>
      <c r="AY1400" s="138"/>
      <c r="AZ1400" s="138"/>
      <c r="BA1400" s="138"/>
      <c r="BB1400" s="138"/>
      <c r="BC1400" s="300">
        <v>1892063257</v>
      </c>
      <c r="BD1400" s="300" t="s">
        <v>10189</v>
      </c>
      <c r="BE1400" s="138"/>
    </row>
    <row r="1401" spans="1:57" s="140" customFormat="1" ht="12" customHeight="1">
      <c r="A1401" s="119">
        <v>2015</v>
      </c>
      <c r="B1401" s="119" t="s">
        <v>5757</v>
      </c>
      <c r="C1401" s="119" t="s">
        <v>5758</v>
      </c>
      <c r="D1401" s="131">
        <v>5700360005</v>
      </c>
      <c r="E1401" s="131" t="str">
        <f t="shared" si="68"/>
        <v>SIM</v>
      </c>
      <c r="F1401" s="131" t="str">
        <f t="shared" si="69"/>
        <v>SIM</v>
      </c>
      <c r="G1401" s="132">
        <v>42334</v>
      </c>
      <c r="H1401" s="119" t="s">
        <v>87</v>
      </c>
      <c r="I1401" s="119" t="s">
        <v>357</v>
      </c>
      <c r="J1401" s="119">
        <v>192</v>
      </c>
      <c r="K1401" s="119">
        <f>448+128</f>
        <v>576</v>
      </c>
      <c r="L1401" s="119">
        <v>8</v>
      </c>
      <c r="M1401" s="119">
        <v>8</v>
      </c>
      <c r="N1401" s="119">
        <v>16</v>
      </c>
      <c r="O1401" s="119" t="s">
        <v>43</v>
      </c>
      <c r="P1401" s="119" t="s">
        <v>43</v>
      </c>
      <c r="Q1401" s="133" t="s">
        <v>43</v>
      </c>
      <c r="R1401" s="134" t="s">
        <v>18</v>
      </c>
      <c r="S1401" s="134" t="s">
        <v>8851</v>
      </c>
      <c r="T1401" s="119" t="s">
        <v>63</v>
      </c>
      <c r="U1401" s="119">
        <v>11</v>
      </c>
      <c r="V1401" s="134">
        <v>11203</v>
      </c>
      <c r="W1401" s="135" t="s">
        <v>5783</v>
      </c>
      <c r="X1401" s="136" t="str">
        <f t="shared" si="70"/>
        <v>11203EGOHO</v>
      </c>
      <c r="Y1401" s="137" t="s">
        <v>5784</v>
      </c>
      <c r="Z1401" s="119" t="s">
        <v>1074</v>
      </c>
      <c r="AA1401" s="119" t="s">
        <v>1075</v>
      </c>
      <c r="AB1401" s="131" t="s">
        <v>5785</v>
      </c>
      <c r="AC1401" s="119" t="s">
        <v>87</v>
      </c>
      <c r="AD1401" s="119" t="s">
        <v>1077</v>
      </c>
      <c r="AE1401" s="119" t="s">
        <v>1078</v>
      </c>
      <c r="AF1401" s="119" t="s">
        <v>501</v>
      </c>
      <c r="AG1401" s="119" t="s">
        <v>1170</v>
      </c>
      <c r="AH1401" s="119"/>
      <c r="AI1401" s="119" t="s">
        <v>1788</v>
      </c>
      <c r="AJ1401" s="133" t="s">
        <v>123</v>
      </c>
      <c r="AK1401" s="133" t="s">
        <v>124</v>
      </c>
      <c r="AL1401" s="133"/>
      <c r="AM1401" s="133"/>
      <c r="AN1401" s="133" t="s">
        <v>42</v>
      </c>
      <c r="AO1401" s="133" t="s">
        <v>42</v>
      </c>
      <c r="AP1401" s="133" t="s">
        <v>56</v>
      </c>
      <c r="AQ1401" s="133" t="s">
        <v>56</v>
      </c>
      <c r="AR1401" s="137"/>
      <c r="AS1401" s="137"/>
      <c r="AT1401" s="137"/>
      <c r="AU1401" s="133">
        <v>1003095698</v>
      </c>
      <c r="AV1401" s="133" t="s">
        <v>5786</v>
      </c>
      <c r="AW1401" s="133" t="s">
        <v>5787</v>
      </c>
      <c r="AX1401" s="138"/>
      <c r="AY1401" s="138"/>
      <c r="AZ1401" s="138"/>
      <c r="BA1401" s="138"/>
      <c r="BB1401" s="138"/>
      <c r="BC1401" s="300">
        <v>1892063257</v>
      </c>
      <c r="BD1401" s="300" t="s">
        <v>10190</v>
      </c>
      <c r="BE1401" s="138"/>
    </row>
    <row r="1402" spans="1:57" s="140" customFormat="1" ht="12" customHeight="1">
      <c r="A1402" s="119">
        <v>2015</v>
      </c>
      <c r="B1402" s="119" t="s">
        <v>5757</v>
      </c>
      <c r="C1402" s="119" t="s">
        <v>5758</v>
      </c>
      <c r="D1402" s="131">
        <v>5700360006</v>
      </c>
      <c r="E1402" s="131" t="str">
        <f t="shared" si="68"/>
        <v>SIM</v>
      </c>
      <c r="F1402" s="131" t="str">
        <f t="shared" si="69"/>
        <v>SIM</v>
      </c>
      <c r="G1402" s="132">
        <v>42334</v>
      </c>
      <c r="H1402" s="119" t="s">
        <v>87</v>
      </c>
      <c r="I1402" s="119" t="s">
        <v>357</v>
      </c>
      <c r="J1402" s="119">
        <v>192</v>
      </c>
      <c r="K1402" s="119">
        <f>448+128</f>
        <v>576</v>
      </c>
      <c r="L1402" s="119">
        <v>8</v>
      </c>
      <c r="M1402" s="119">
        <v>8</v>
      </c>
      <c r="N1402" s="119">
        <v>16</v>
      </c>
      <c r="O1402" s="119" t="s">
        <v>43</v>
      </c>
      <c r="P1402" s="119" t="s">
        <v>43</v>
      </c>
      <c r="Q1402" s="133" t="s">
        <v>43</v>
      </c>
      <c r="R1402" s="134" t="s">
        <v>18</v>
      </c>
      <c r="S1402" s="134" t="s">
        <v>8851</v>
      </c>
      <c r="T1402" s="119" t="s">
        <v>63</v>
      </c>
      <c r="U1402" s="119">
        <v>11</v>
      </c>
      <c r="V1402" s="134">
        <v>11203</v>
      </c>
      <c r="W1402" s="135" t="s">
        <v>5788</v>
      </c>
      <c r="X1402" s="136" t="str">
        <f t="shared" si="70"/>
        <v>11203EGOHW</v>
      </c>
      <c r="Y1402" s="137" t="s">
        <v>5789</v>
      </c>
      <c r="Z1402" s="119" t="s">
        <v>1074</v>
      </c>
      <c r="AA1402" s="119" t="s">
        <v>1075</v>
      </c>
      <c r="AB1402" s="131" t="s">
        <v>5790</v>
      </c>
      <c r="AC1402" s="119" t="s">
        <v>87</v>
      </c>
      <c r="AD1402" s="119" t="s">
        <v>1077</v>
      </c>
      <c r="AE1402" s="119" t="s">
        <v>1078</v>
      </c>
      <c r="AF1402" s="119" t="s">
        <v>501</v>
      </c>
      <c r="AG1402" s="119" t="s">
        <v>1170</v>
      </c>
      <c r="AH1402" s="119"/>
      <c r="AI1402" s="119" t="s">
        <v>1788</v>
      </c>
      <c r="AJ1402" s="133" t="s">
        <v>123</v>
      </c>
      <c r="AK1402" s="133" t="s">
        <v>124</v>
      </c>
      <c r="AL1402" s="133"/>
      <c r="AM1402" s="133"/>
      <c r="AN1402" s="133" t="s">
        <v>42</v>
      </c>
      <c r="AO1402" s="133" t="s">
        <v>42</v>
      </c>
      <c r="AP1402" s="133" t="s">
        <v>56</v>
      </c>
      <c r="AQ1402" s="133" t="s">
        <v>56</v>
      </c>
      <c r="AR1402" s="137"/>
      <c r="AS1402" s="137"/>
      <c r="AT1402" s="137"/>
      <c r="AU1402" s="133">
        <v>1003101221</v>
      </c>
      <c r="AV1402" s="133" t="s">
        <v>5791</v>
      </c>
      <c r="AW1402" s="133" t="s">
        <v>5792</v>
      </c>
      <c r="AX1402" s="138"/>
      <c r="AY1402" s="138"/>
      <c r="AZ1402" s="138"/>
      <c r="BA1402" s="138"/>
      <c r="BB1402" s="138"/>
      <c r="BC1402" s="300">
        <v>1892063257</v>
      </c>
      <c r="BD1402" s="300" t="s">
        <v>10191</v>
      </c>
      <c r="BE1402" s="138"/>
    </row>
    <row r="1403" spans="1:57" s="140" customFormat="1" ht="12" customHeight="1">
      <c r="A1403" s="119">
        <v>2015</v>
      </c>
      <c r="B1403" s="119" t="s">
        <v>5757</v>
      </c>
      <c r="C1403" s="119" t="s">
        <v>5758</v>
      </c>
      <c r="D1403" s="131">
        <v>5700360008</v>
      </c>
      <c r="E1403" s="131" t="str">
        <f t="shared" si="68"/>
        <v>SIM</v>
      </c>
      <c r="F1403" s="131" t="str">
        <f t="shared" si="69"/>
        <v>SIM</v>
      </c>
      <c r="G1403" s="132">
        <v>42457</v>
      </c>
      <c r="H1403" s="119" t="s">
        <v>87</v>
      </c>
      <c r="I1403" s="119" t="s">
        <v>357</v>
      </c>
      <c r="J1403" s="119">
        <f>192+(64*2)</f>
        <v>320</v>
      </c>
      <c r="K1403" s="119">
        <f>448+128</f>
        <v>576</v>
      </c>
      <c r="L1403" s="119">
        <v>8</v>
      </c>
      <c r="M1403" s="119">
        <v>8</v>
      </c>
      <c r="N1403" s="119">
        <v>16</v>
      </c>
      <c r="O1403" s="119" t="s">
        <v>43</v>
      </c>
      <c r="P1403" s="119" t="s">
        <v>43</v>
      </c>
      <c r="Q1403" s="133" t="s">
        <v>43</v>
      </c>
      <c r="R1403" s="134" t="s">
        <v>18</v>
      </c>
      <c r="S1403" s="134" t="s">
        <v>8851</v>
      </c>
      <c r="T1403" s="119" t="s">
        <v>63</v>
      </c>
      <c r="U1403" s="119">
        <v>11</v>
      </c>
      <c r="V1403" s="134">
        <v>11203</v>
      </c>
      <c r="W1403" s="135" t="s">
        <v>5793</v>
      </c>
      <c r="X1403" s="136" t="str">
        <f t="shared" si="70"/>
        <v>11203EGOHX</v>
      </c>
      <c r="Y1403" s="137" t="s">
        <v>5794</v>
      </c>
      <c r="Z1403" s="119" t="s">
        <v>1074</v>
      </c>
      <c r="AA1403" s="119" t="s">
        <v>1075</v>
      </c>
      <c r="AB1403" s="131" t="s">
        <v>5795</v>
      </c>
      <c r="AC1403" s="119" t="s">
        <v>87</v>
      </c>
      <c r="AD1403" s="119" t="s">
        <v>1077</v>
      </c>
      <c r="AE1403" s="119" t="s">
        <v>1078</v>
      </c>
      <c r="AF1403" s="119" t="s">
        <v>501</v>
      </c>
      <c r="AG1403" s="119" t="s">
        <v>1170</v>
      </c>
      <c r="AH1403" s="119"/>
      <c r="AI1403" s="119" t="s">
        <v>1788</v>
      </c>
      <c r="AJ1403" s="133" t="s">
        <v>123</v>
      </c>
      <c r="AK1403" s="133" t="s">
        <v>124</v>
      </c>
      <c r="AL1403" s="133"/>
      <c r="AM1403" s="133"/>
      <c r="AN1403" s="133" t="s">
        <v>42</v>
      </c>
      <c r="AO1403" s="133" t="s">
        <v>42</v>
      </c>
      <c r="AP1403" s="133" t="s">
        <v>56</v>
      </c>
      <c r="AQ1403" s="133" t="s">
        <v>56</v>
      </c>
      <c r="AR1403" s="137"/>
      <c r="AS1403" s="137"/>
      <c r="AT1403" s="137"/>
      <c r="AU1403" s="133">
        <v>1003108331</v>
      </c>
      <c r="AV1403" s="133" t="s">
        <v>5796</v>
      </c>
      <c r="AW1403" s="133" t="s">
        <v>5797</v>
      </c>
      <c r="AX1403" s="138"/>
      <c r="AY1403" s="138"/>
      <c r="AZ1403" s="138"/>
      <c r="BA1403" s="138"/>
      <c r="BB1403" s="138"/>
      <c r="BC1403" s="300">
        <v>1892063257</v>
      </c>
      <c r="BD1403" s="300" t="s">
        <v>10192</v>
      </c>
      <c r="BE1403" s="138"/>
    </row>
    <row r="1404" spans="1:57" s="140" customFormat="1" ht="12" customHeight="1">
      <c r="A1404" s="119">
        <v>2015</v>
      </c>
      <c r="B1404" s="119" t="s">
        <v>5757</v>
      </c>
      <c r="C1404" s="119" t="s">
        <v>5758</v>
      </c>
      <c r="D1404" s="131">
        <v>5700356911</v>
      </c>
      <c r="E1404" s="131" t="str">
        <f t="shared" si="68"/>
        <v>SIM</v>
      </c>
      <c r="F1404" s="131" t="str">
        <f t="shared" si="69"/>
        <v>SIM</v>
      </c>
      <c r="G1404" s="132">
        <v>42205</v>
      </c>
      <c r="H1404" s="119" t="s">
        <v>8374</v>
      </c>
      <c r="I1404" s="119" t="s">
        <v>45</v>
      </c>
      <c r="J1404" s="119">
        <v>192</v>
      </c>
      <c r="K1404" s="119">
        <v>432</v>
      </c>
      <c r="L1404" s="119">
        <v>4</v>
      </c>
      <c r="M1404" s="119">
        <v>4</v>
      </c>
      <c r="N1404" s="119">
        <v>24</v>
      </c>
      <c r="O1404" s="119" t="s">
        <v>43</v>
      </c>
      <c r="P1404" s="119" t="s">
        <v>43</v>
      </c>
      <c r="Q1404" s="133" t="s">
        <v>43</v>
      </c>
      <c r="R1404" s="134" t="s">
        <v>18</v>
      </c>
      <c r="S1404" s="134" t="s">
        <v>8851</v>
      </c>
      <c r="T1404" s="119" t="s">
        <v>63</v>
      </c>
      <c r="U1404" s="119">
        <v>11</v>
      </c>
      <c r="V1404" s="134">
        <v>11291</v>
      </c>
      <c r="W1404" s="103" t="s">
        <v>5832</v>
      </c>
      <c r="X1404" s="136" t="str">
        <f t="shared" si="70"/>
        <v>11291ISPOK</v>
      </c>
      <c r="Y1404" s="137" t="s">
        <v>5833</v>
      </c>
      <c r="Z1404" s="119" t="s">
        <v>1162</v>
      </c>
      <c r="AA1404" s="119" t="s">
        <v>1163</v>
      </c>
      <c r="AB1404" s="131" t="s">
        <v>5834</v>
      </c>
      <c r="AC1404" s="119" t="s">
        <v>87</v>
      </c>
      <c r="AD1404" s="133" t="s">
        <v>42</v>
      </c>
      <c r="AE1404" s="119" t="s">
        <v>1078</v>
      </c>
      <c r="AF1404" s="119" t="s">
        <v>501</v>
      </c>
      <c r="AG1404" s="119" t="s">
        <v>1170</v>
      </c>
      <c r="AH1404" s="119"/>
      <c r="AI1404" s="138" t="s">
        <v>1788</v>
      </c>
      <c r="AJ1404" s="133" t="s">
        <v>123</v>
      </c>
      <c r="AK1404" s="133" t="s">
        <v>124</v>
      </c>
      <c r="AL1404" s="133"/>
      <c r="AM1404" s="133"/>
      <c r="AN1404" s="133" t="s">
        <v>42</v>
      </c>
      <c r="AO1404" s="133" t="s">
        <v>42</v>
      </c>
      <c r="AP1404" s="133" t="s">
        <v>183</v>
      </c>
      <c r="AQ1404" s="133" t="s">
        <v>71</v>
      </c>
      <c r="AR1404" s="137"/>
      <c r="AS1404" s="137"/>
      <c r="AT1404" s="137"/>
      <c r="AU1404" s="133">
        <v>1002233396</v>
      </c>
      <c r="AV1404" s="133" t="s">
        <v>8219</v>
      </c>
      <c r="AW1404" s="133"/>
      <c r="AX1404" s="138"/>
      <c r="AY1404" s="138"/>
      <c r="AZ1404" s="138"/>
      <c r="BA1404" s="138"/>
      <c r="BB1404" s="138"/>
      <c r="BC1404" s="300">
        <v>1440084644</v>
      </c>
      <c r="BD1404" s="300" t="s">
        <v>10193</v>
      </c>
      <c r="BE1404" s="138"/>
    </row>
    <row r="1405" spans="1:57" s="140" customFormat="1" ht="12" customHeight="1">
      <c r="A1405" s="119">
        <v>2015</v>
      </c>
      <c r="B1405" s="119" t="s">
        <v>5757</v>
      </c>
      <c r="C1405" s="119" t="s">
        <v>5758</v>
      </c>
      <c r="D1405" s="131">
        <v>5700354879</v>
      </c>
      <c r="E1405" s="131" t="str">
        <f t="shared" si="68"/>
        <v>SIM</v>
      </c>
      <c r="F1405" s="131" t="str">
        <f t="shared" si="69"/>
        <v>SIM</v>
      </c>
      <c r="G1405" s="132">
        <v>42293</v>
      </c>
      <c r="H1405" s="119" t="s">
        <v>8374</v>
      </c>
      <c r="I1405" s="119" t="s">
        <v>357</v>
      </c>
      <c r="J1405" s="119">
        <v>192</v>
      </c>
      <c r="K1405" s="119">
        <v>432</v>
      </c>
      <c r="L1405" s="119">
        <v>4</v>
      </c>
      <c r="M1405" s="119">
        <v>4</v>
      </c>
      <c r="N1405" s="119">
        <v>24</v>
      </c>
      <c r="O1405" s="119" t="s">
        <v>43</v>
      </c>
      <c r="P1405" s="119" t="s">
        <v>43</v>
      </c>
      <c r="Q1405" s="133" t="s">
        <v>43</v>
      </c>
      <c r="R1405" s="134" t="s">
        <v>18</v>
      </c>
      <c r="S1405" s="134" t="s">
        <v>8851</v>
      </c>
      <c r="T1405" s="134" t="s">
        <v>63</v>
      </c>
      <c r="U1405" s="119">
        <v>11</v>
      </c>
      <c r="V1405" s="134" t="s">
        <v>1782</v>
      </c>
      <c r="W1405" s="103" t="s">
        <v>5934</v>
      </c>
      <c r="X1405" s="136" t="str">
        <f t="shared" si="70"/>
        <v>11572AEQFF</v>
      </c>
      <c r="Y1405" s="137" t="s">
        <v>10751</v>
      </c>
      <c r="Z1405" s="119" t="s">
        <v>1785</v>
      </c>
      <c r="AA1405" s="119" t="s">
        <v>549</v>
      </c>
      <c r="AB1405" s="131" t="s">
        <v>5935</v>
      </c>
      <c r="AC1405" s="119" t="s">
        <v>87</v>
      </c>
      <c r="AD1405" s="119" t="s">
        <v>1787</v>
      </c>
      <c r="AE1405" s="119" t="s">
        <v>528</v>
      </c>
      <c r="AF1405" s="119" t="s">
        <v>501</v>
      </c>
      <c r="AG1405" s="119" t="s">
        <v>1170</v>
      </c>
      <c r="AH1405" s="119"/>
      <c r="AI1405" s="138" t="s">
        <v>5936</v>
      </c>
      <c r="AJ1405" s="133" t="s">
        <v>124</v>
      </c>
      <c r="AK1405" s="133" t="s">
        <v>123</v>
      </c>
      <c r="AL1405" s="133"/>
      <c r="AM1405" s="133"/>
      <c r="AN1405" s="133" t="s">
        <v>42</v>
      </c>
      <c r="AO1405" s="133" t="s">
        <v>42</v>
      </c>
      <c r="AP1405" s="133" t="s">
        <v>56</v>
      </c>
      <c r="AQ1405" s="133" t="s">
        <v>56</v>
      </c>
      <c r="AR1405" s="137"/>
      <c r="AS1405" s="137"/>
      <c r="AT1405" s="137"/>
      <c r="AU1405" s="133">
        <v>1003674191</v>
      </c>
      <c r="AV1405" s="133" t="s">
        <v>8237</v>
      </c>
      <c r="AW1405" s="133"/>
      <c r="AX1405" s="138"/>
      <c r="AY1405" s="138"/>
      <c r="AZ1405" s="138"/>
      <c r="BA1405" s="138"/>
      <c r="BB1405" s="138"/>
      <c r="BC1405" s="300">
        <v>1440084644</v>
      </c>
      <c r="BD1405" s="300" t="s">
        <v>10194</v>
      </c>
      <c r="BE1405" s="138"/>
    </row>
    <row r="1406" spans="1:57" s="140" customFormat="1" ht="12" customHeight="1">
      <c r="A1406" s="119">
        <v>2015</v>
      </c>
      <c r="B1406" s="119" t="s">
        <v>5757</v>
      </c>
      <c r="C1406" s="119" t="s">
        <v>5758</v>
      </c>
      <c r="D1406" s="131">
        <v>5700358290</v>
      </c>
      <c r="E1406" s="131" t="str">
        <f t="shared" si="68"/>
        <v>SIM</v>
      </c>
      <c r="F1406" s="131" t="str">
        <f t="shared" si="69"/>
        <v>SIM</v>
      </c>
      <c r="G1406" s="132">
        <v>42262</v>
      </c>
      <c r="H1406" s="119" t="s">
        <v>8374</v>
      </c>
      <c r="I1406" s="119" t="s">
        <v>357</v>
      </c>
      <c r="J1406" s="119">
        <v>192</v>
      </c>
      <c r="K1406" s="119">
        <f>432+144</f>
        <v>576</v>
      </c>
      <c r="L1406" s="119">
        <v>4</v>
      </c>
      <c r="M1406" s="119">
        <v>4</v>
      </c>
      <c r="N1406" s="119">
        <v>24</v>
      </c>
      <c r="O1406" s="119" t="s">
        <v>43</v>
      </c>
      <c r="P1406" s="119" t="s">
        <v>43</v>
      </c>
      <c r="Q1406" s="133" t="s">
        <v>43</v>
      </c>
      <c r="R1406" s="134" t="s">
        <v>18</v>
      </c>
      <c r="S1406" s="134" t="s">
        <v>8851</v>
      </c>
      <c r="T1406" s="134" t="s">
        <v>63</v>
      </c>
      <c r="U1406" s="119">
        <v>11</v>
      </c>
      <c r="V1406" s="134" t="s">
        <v>1782</v>
      </c>
      <c r="W1406" s="103" t="s">
        <v>5937</v>
      </c>
      <c r="X1406" s="136" t="str">
        <f t="shared" si="70"/>
        <v>11572AEQFJ</v>
      </c>
      <c r="Y1406" s="137" t="s">
        <v>5938</v>
      </c>
      <c r="Z1406" s="119" t="s">
        <v>1785</v>
      </c>
      <c r="AA1406" s="119" t="s">
        <v>549</v>
      </c>
      <c r="AB1406" s="131" t="s">
        <v>5939</v>
      </c>
      <c r="AC1406" s="119" t="s">
        <v>87</v>
      </c>
      <c r="AD1406" s="119" t="s">
        <v>1787</v>
      </c>
      <c r="AE1406" s="119" t="s">
        <v>528</v>
      </c>
      <c r="AF1406" s="119" t="s">
        <v>501</v>
      </c>
      <c r="AG1406" s="119" t="s">
        <v>1170</v>
      </c>
      <c r="AH1406" s="119"/>
      <c r="AI1406" s="138" t="s">
        <v>5936</v>
      </c>
      <c r="AJ1406" s="133" t="s">
        <v>124</v>
      </c>
      <c r="AK1406" s="133" t="s">
        <v>123</v>
      </c>
      <c r="AL1406" s="133"/>
      <c r="AM1406" s="133"/>
      <c r="AN1406" s="133" t="s">
        <v>42</v>
      </c>
      <c r="AO1406" s="133" t="s">
        <v>42</v>
      </c>
      <c r="AP1406" s="133" t="s">
        <v>56</v>
      </c>
      <c r="AQ1406" s="133" t="s">
        <v>56</v>
      </c>
      <c r="AR1406" s="137"/>
      <c r="AS1406" s="137"/>
      <c r="AT1406" s="137"/>
      <c r="AU1406" s="133">
        <v>1003674248</v>
      </c>
      <c r="AV1406" s="133" t="s">
        <v>8238</v>
      </c>
      <c r="AW1406" s="133"/>
      <c r="AX1406" s="138"/>
      <c r="AY1406" s="138"/>
      <c r="AZ1406" s="138"/>
      <c r="BA1406" s="138"/>
      <c r="BB1406" s="138"/>
      <c r="BC1406" s="300">
        <v>1440084644</v>
      </c>
      <c r="BD1406" s="300" t="s">
        <v>10195</v>
      </c>
      <c r="BE1406" s="138"/>
    </row>
    <row r="1407" spans="1:57" s="140" customFormat="1" ht="12" customHeight="1">
      <c r="A1407" s="119">
        <v>2015</v>
      </c>
      <c r="B1407" s="119" t="s">
        <v>5757</v>
      </c>
      <c r="C1407" s="119" t="s">
        <v>5758</v>
      </c>
      <c r="D1407" s="131">
        <v>5700360624</v>
      </c>
      <c r="E1407" s="131" t="str">
        <f t="shared" si="68"/>
        <v>SIM</v>
      </c>
      <c r="F1407" s="131" t="str">
        <f t="shared" si="69"/>
        <v>SIM</v>
      </c>
      <c r="G1407" s="132">
        <v>42214</v>
      </c>
      <c r="H1407" s="119" t="s">
        <v>8374</v>
      </c>
      <c r="I1407" s="119" t="s">
        <v>45</v>
      </c>
      <c r="J1407" s="119">
        <v>192</v>
      </c>
      <c r="K1407" s="119">
        <v>432</v>
      </c>
      <c r="L1407" s="119">
        <v>4</v>
      </c>
      <c r="M1407" s="119">
        <v>4</v>
      </c>
      <c r="N1407" s="119">
        <v>24</v>
      </c>
      <c r="O1407" s="119" t="s">
        <v>43</v>
      </c>
      <c r="P1407" s="119" t="s">
        <v>43</v>
      </c>
      <c r="Q1407" s="133" t="s">
        <v>43</v>
      </c>
      <c r="R1407" s="134" t="s">
        <v>18</v>
      </c>
      <c r="S1407" s="134" t="s">
        <v>8851</v>
      </c>
      <c r="T1407" s="134" t="s">
        <v>63</v>
      </c>
      <c r="U1407" s="119">
        <v>11</v>
      </c>
      <c r="V1407" s="134" t="s">
        <v>1782</v>
      </c>
      <c r="W1407" s="103" t="s">
        <v>5940</v>
      </c>
      <c r="X1407" s="136" t="str">
        <f t="shared" si="70"/>
        <v>11572AEQFQ</v>
      </c>
      <c r="Y1407" s="137" t="s">
        <v>5941</v>
      </c>
      <c r="Z1407" s="119" t="s">
        <v>1785</v>
      </c>
      <c r="AA1407" s="119" t="s">
        <v>549</v>
      </c>
      <c r="AB1407" s="131" t="s">
        <v>5942</v>
      </c>
      <c r="AC1407" s="119" t="s">
        <v>87</v>
      </c>
      <c r="AD1407" s="119" t="s">
        <v>1787</v>
      </c>
      <c r="AE1407" s="119" t="s">
        <v>528</v>
      </c>
      <c r="AF1407" s="119" t="s">
        <v>501</v>
      </c>
      <c r="AG1407" s="119" t="s">
        <v>1170</v>
      </c>
      <c r="AH1407" s="119"/>
      <c r="AI1407" s="138" t="s">
        <v>5936</v>
      </c>
      <c r="AJ1407" s="133" t="s">
        <v>124</v>
      </c>
      <c r="AK1407" s="133" t="s">
        <v>123</v>
      </c>
      <c r="AL1407" s="133"/>
      <c r="AM1407" s="133"/>
      <c r="AN1407" s="133" t="s">
        <v>42</v>
      </c>
      <c r="AO1407" s="133" t="s">
        <v>42</v>
      </c>
      <c r="AP1407" s="133" t="s">
        <v>858</v>
      </c>
      <c r="AQ1407" s="133" t="s">
        <v>126</v>
      </c>
      <c r="AR1407" s="137"/>
      <c r="AS1407" s="137"/>
      <c r="AT1407" s="137"/>
      <c r="AU1407" s="133">
        <v>1003674264</v>
      </c>
      <c r="AV1407" s="133" t="s">
        <v>8239</v>
      </c>
      <c r="AW1407" s="133"/>
      <c r="AX1407" s="138"/>
      <c r="AY1407" s="138"/>
      <c r="AZ1407" s="138"/>
      <c r="BA1407" s="138"/>
      <c r="BB1407" s="138"/>
      <c r="BC1407" s="300">
        <v>1440084644</v>
      </c>
      <c r="BD1407" s="300" t="s">
        <v>10196</v>
      </c>
      <c r="BE1407" s="138"/>
    </row>
    <row r="1408" spans="1:57" s="140" customFormat="1" ht="12" customHeight="1">
      <c r="A1408" s="119">
        <v>2015</v>
      </c>
      <c r="B1408" s="119" t="s">
        <v>5757</v>
      </c>
      <c r="C1408" s="119" t="s">
        <v>5758</v>
      </c>
      <c r="D1408" s="131">
        <v>5700317777</v>
      </c>
      <c r="E1408" s="131" t="str">
        <f t="shared" si="68"/>
        <v>SIM</v>
      </c>
      <c r="F1408" s="131" t="str">
        <f t="shared" si="69"/>
        <v>SIM</v>
      </c>
      <c r="G1408" s="132">
        <v>42212</v>
      </c>
      <c r="H1408" s="119" t="s">
        <v>44</v>
      </c>
      <c r="I1408" s="119" t="s">
        <v>62</v>
      </c>
      <c r="J1408" s="119">
        <v>192</v>
      </c>
      <c r="K1408" s="119">
        <v>432</v>
      </c>
      <c r="L1408" s="119">
        <v>4</v>
      </c>
      <c r="M1408" s="119">
        <v>4</v>
      </c>
      <c r="N1408" s="119">
        <v>32</v>
      </c>
      <c r="O1408" s="119" t="s">
        <v>43</v>
      </c>
      <c r="P1408" s="119" t="s">
        <v>43</v>
      </c>
      <c r="Q1408" s="133" t="s">
        <v>43</v>
      </c>
      <c r="R1408" s="134" t="s">
        <v>18</v>
      </c>
      <c r="S1408" s="134" t="s">
        <v>8851</v>
      </c>
      <c r="T1408" s="134" t="s">
        <v>63</v>
      </c>
      <c r="U1408" s="119">
        <v>11</v>
      </c>
      <c r="V1408" s="134" t="s">
        <v>5910</v>
      </c>
      <c r="W1408" s="135" t="s">
        <v>853</v>
      </c>
      <c r="X1408" s="136" t="str">
        <f t="shared" si="70"/>
        <v>11326TNTRN</v>
      </c>
      <c r="Y1408" s="137" t="s">
        <v>5911</v>
      </c>
      <c r="Z1408" s="119" t="s">
        <v>555</v>
      </c>
      <c r="AA1408" s="119" t="s">
        <v>5912</v>
      </c>
      <c r="AB1408" s="131" t="s">
        <v>5913</v>
      </c>
      <c r="AC1408" s="119" t="s">
        <v>348</v>
      </c>
      <c r="AD1408" s="119" t="s">
        <v>5914</v>
      </c>
      <c r="AE1408" s="119" t="s">
        <v>5915</v>
      </c>
      <c r="AF1408" s="119" t="s">
        <v>350</v>
      </c>
      <c r="AG1408" s="119" t="s">
        <v>351</v>
      </c>
      <c r="AH1408" s="119"/>
      <c r="AI1408" s="119" t="s">
        <v>3683</v>
      </c>
      <c r="AJ1408" s="133" t="s">
        <v>124</v>
      </c>
      <c r="AK1408" s="133" t="s">
        <v>123</v>
      </c>
      <c r="AL1408" s="133"/>
      <c r="AM1408" s="133"/>
      <c r="AN1408" s="133" t="s">
        <v>42</v>
      </c>
      <c r="AO1408" s="133" t="s">
        <v>42</v>
      </c>
      <c r="AP1408" s="133" t="s">
        <v>70</v>
      </c>
      <c r="AQ1408" s="133" t="s">
        <v>71</v>
      </c>
      <c r="AR1408" s="137"/>
      <c r="AS1408" s="137"/>
      <c r="AT1408" s="137"/>
      <c r="AU1408" s="145">
        <v>1003675589</v>
      </c>
      <c r="AV1408" s="133" t="s">
        <v>8287</v>
      </c>
      <c r="AW1408" s="133" t="s">
        <v>8287</v>
      </c>
      <c r="AX1408" s="138" t="s">
        <v>8179</v>
      </c>
      <c r="AY1408" s="138"/>
      <c r="AZ1408" s="138"/>
      <c r="BA1408" s="138"/>
      <c r="BB1408" s="138"/>
      <c r="BC1408" s="300">
        <v>2026063379</v>
      </c>
      <c r="BD1408" s="300" t="s">
        <v>10197</v>
      </c>
      <c r="BE1408" s="138"/>
    </row>
    <row r="1409" spans="1:57" s="140" customFormat="1" ht="12" customHeight="1">
      <c r="A1409" s="119">
        <v>2015</v>
      </c>
      <c r="B1409" s="119" t="s">
        <v>5757</v>
      </c>
      <c r="C1409" s="119" t="s">
        <v>5758</v>
      </c>
      <c r="D1409" s="131">
        <v>5700355551</v>
      </c>
      <c r="E1409" s="131" t="str">
        <f t="shared" si="68"/>
        <v>SIM</v>
      </c>
      <c r="F1409" s="131" t="str">
        <f t="shared" si="69"/>
        <v>SIM</v>
      </c>
      <c r="G1409" s="132">
        <v>42212</v>
      </c>
      <c r="H1409" s="119" t="s">
        <v>8374</v>
      </c>
      <c r="I1409" s="119" t="s">
        <v>45</v>
      </c>
      <c r="J1409" s="119">
        <v>192</v>
      </c>
      <c r="K1409" s="119">
        <v>432</v>
      </c>
      <c r="L1409" s="119">
        <v>4</v>
      </c>
      <c r="M1409" s="119">
        <v>4</v>
      </c>
      <c r="N1409" s="119">
        <v>24</v>
      </c>
      <c r="O1409" s="119" t="s">
        <v>43</v>
      </c>
      <c r="P1409" s="119" t="s">
        <v>43</v>
      </c>
      <c r="Q1409" s="133" t="s">
        <v>43</v>
      </c>
      <c r="R1409" s="134" t="s">
        <v>18</v>
      </c>
      <c r="S1409" s="134" t="s">
        <v>8851</v>
      </c>
      <c r="T1409" s="119" t="s">
        <v>63</v>
      </c>
      <c r="U1409" s="119">
        <v>11</v>
      </c>
      <c r="V1409" s="134">
        <v>11357</v>
      </c>
      <c r="W1409" s="103" t="s">
        <v>5916</v>
      </c>
      <c r="X1409" s="136" t="str">
        <f t="shared" si="70"/>
        <v>11357POVOD</v>
      </c>
      <c r="Y1409" s="137" t="s">
        <v>10772</v>
      </c>
      <c r="Z1409" s="119" t="s">
        <v>1267</v>
      </c>
      <c r="AA1409" s="119" t="s">
        <v>856</v>
      </c>
      <c r="AB1409" s="131" t="s">
        <v>5917</v>
      </c>
      <c r="AC1409" s="119" t="s">
        <v>87</v>
      </c>
      <c r="AD1409" s="119" t="s">
        <v>2486</v>
      </c>
      <c r="AE1409" s="119" t="s">
        <v>1271</v>
      </c>
      <c r="AF1409" s="119" t="s">
        <v>501</v>
      </c>
      <c r="AG1409" s="119" t="s">
        <v>1170</v>
      </c>
      <c r="AH1409" s="119"/>
      <c r="AI1409" s="138" t="s">
        <v>1788</v>
      </c>
      <c r="AJ1409" s="133" t="s">
        <v>124</v>
      </c>
      <c r="AK1409" s="133" t="s">
        <v>123</v>
      </c>
      <c r="AL1409" s="133"/>
      <c r="AM1409" s="133"/>
      <c r="AN1409" s="133" t="s">
        <v>42</v>
      </c>
      <c r="AO1409" s="133" t="s">
        <v>42</v>
      </c>
      <c r="AP1409" s="133" t="s">
        <v>183</v>
      </c>
      <c r="AQ1409" s="133" t="s">
        <v>71</v>
      </c>
      <c r="AR1409" s="137"/>
      <c r="AS1409" s="137"/>
      <c r="AT1409" s="137"/>
      <c r="AU1409" s="133">
        <v>1003675147</v>
      </c>
      <c r="AV1409" s="133" t="s">
        <v>8233</v>
      </c>
      <c r="AW1409" s="133"/>
      <c r="AX1409" s="138"/>
      <c r="AY1409" s="138"/>
      <c r="AZ1409" s="138"/>
      <c r="BA1409" s="138"/>
      <c r="BB1409" s="138"/>
      <c r="BC1409" s="300">
        <v>1440084644</v>
      </c>
      <c r="BD1409" s="300" t="s">
        <v>10198</v>
      </c>
      <c r="BE1409" s="138"/>
    </row>
    <row r="1410" spans="1:57" s="140" customFormat="1" ht="12" customHeight="1">
      <c r="A1410" s="119">
        <v>2015</v>
      </c>
      <c r="B1410" s="119" t="s">
        <v>5757</v>
      </c>
      <c r="C1410" s="119" t="s">
        <v>5758</v>
      </c>
      <c r="D1410" s="131">
        <v>5700355556</v>
      </c>
      <c r="E1410" s="131" t="str">
        <f t="shared" si="68"/>
        <v>SIM</v>
      </c>
      <c r="F1410" s="131" t="str">
        <f t="shared" si="69"/>
        <v>SIM</v>
      </c>
      <c r="G1410" s="132">
        <v>42199</v>
      </c>
      <c r="H1410" s="119" t="s">
        <v>8374</v>
      </c>
      <c r="I1410" s="119" t="s">
        <v>45</v>
      </c>
      <c r="J1410" s="119">
        <v>192</v>
      </c>
      <c r="K1410" s="119">
        <v>432</v>
      </c>
      <c r="L1410" s="119">
        <v>4</v>
      </c>
      <c r="M1410" s="119">
        <v>4</v>
      </c>
      <c r="N1410" s="119">
        <v>24</v>
      </c>
      <c r="O1410" s="119" t="s">
        <v>43</v>
      </c>
      <c r="P1410" s="119" t="s">
        <v>43</v>
      </c>
      <c r="Q1410" s="133" t="s">
        <v>43</v>
      </c>
      <c r="R1410" s="134" t="s">
        <v>18</v>
      </c>
      <c r="S1410" s="134" t="s">
        <v>8851</v>
      </c>
      <c r="T1410" s="119" t="s">
        <v>63</v>
      </c>
      <c r="U1410" s="119">
        <v>11</v>
      </c>
      <c r="V1410" s="134">
        <v>11357</v>
      </c>
      <c r="W1410" s="103" t="s">
        <v>5918</v>
      </c>
      <c r="X1410" s="136" t="str">
        <f t="shared" si="70"/>
        <v>11357POVOE</v>
      </c>
      <c r="Y1410" s="137" t="s">
        <v>10771</v>
      </c>
      <c r="Z1410" s="119" t="s">
        <v>1267</v>
      </c>
      <c r="AA1410" s="119" t="s">
        <v>856</v>
      </c>
      <c r="AB1410" s="131" t="s">
        <v>5919</v>
      </c>
      <c r="AC1410" s="119" t="s">
        <v>87</v>
      </c>
      <c r="AD1410" s="119" t="s">
        <v>2486</v>
      </c>
      <c r="AE1410" s="119" t="s">
        <v>1271</v>
      </c>
      <c r="AF1410" s="119" t="s">
        <v>501</v>
      </c>
      <c r="AG1410" s="119" t="s">
        <v>1170</v>
      </c>
      <c r="AH1410" s="119"/>
      <c r="AI1410" s="138" t="s">
        <v>1788</v>
      </c>
      <c r="AJ1410" s="133" t="s">
        <v>124</v>
      </c>
      <c r="AK1410" s="133" t="s">
        <v>123</v>
      </c>
      <c r="AL1410" s="133"/>
      <c r="AM1410" s="133"/>
      <c r="AN1410" s="133" t="s">
        <v>42</v>
      </c>
      <c r="AO1410" s="133" t="s">
        <v>42</v>
      </c>
      <c r="AP1410" s="133" t="s">
        <v>183</v>
      </c>
      <c r="AQ1410" s="133" t="s">
        <v>71</v>
      </c>
      <c r="AR1410" s="137"/>
      <c r="AS1410" s="137"/>
      <c r="AT1410" s="137"/>
      <c r="AU1410" s="133">
        <v>1003675139</v>
      </c>
      <c r="AV1410" s="133" t="s">
        <v>8234</v>
      </c>
      <c r="AW1410" s="133"/>
      <c r="AX1410" s="138"/>
      <c r="AY1410" s="138"/>
      <c r="AZ1410" s="138"/>
      <c r="BA1410" s="138"/>
      <c r="BB1410" s="138"/>
      <c r="BC1410" s="300">
        <v>1440084644</v>
      </c>
      <c r="BD1410" s="300" t="s">
        <v>10199</v>
      </c>
      <c r="BE1410" s="138"/>
    </row>
    <row r="1411" spans="1:57" s="140" customFormat="1" ht="12" customHeight="1">
      <c r="A1411" s="119">
        <v>2015</v>
      </c>
      <c r="B1411" s="119" t="s">
        <v>5757</v>
      </c>
      <c r="C1411" s="119" t="s">
        <v>5758</v>
      </c>
      <c r="D1411" s="131">
        <v>5700355561</v>
      </c>
      <c r="E1411" s="131" t="str">
        <f t="shared" si="68"/>
        <v>SIM</v>
      </c>
      <c r="F1411" s="131" t="str">
        <f t="shared" si="69"/>
        <v>SIM</v>
      </c>
      <c r="G1411" s="132">
        <v>42208</v>
      </c>
      <c r="H1411" s="119" t="s">
        <v>8374</v>
      </c>
      <c r="I1411" s="119" t="s">
        <v>45</v>
      </c>
      <c r="J1411" s="119">
        <v>192</v>
      </c>
      <c r="K1411" s="119">
        <v>432</v>
      </c>
      <c r="L1411" s="119">
        <v>4</v>
      </c>
      <c r="M1411" s="119">
        <v>4</v>
      </c>
      <c r="N1411" s="119">
        <v>24</v>
      </c>
      <c r="O1411" s="119" t="s">
        <v>43</v>
      </c>
      <c r="P1411" s="119" t="s">
        <v>43</v>
      </c>
      <c r="Q1411" s="133" t="s">
        <v>43</v>
      </c>
      <c r="R1411" s="134" t="s">
        <v>18</v>
      </c>
      <c r="S1411" s="134" t="s">
        <v>8851</v>
      </c>
      <c r="T1411" s="119" t="s">
        <v>63</v>
      </c>
      <c r="U1411" s="119">
        <v>11</v>
      </c>
      <c r="V1411" s="134">
        <v>11357</v>
      </c>
      <c r="W1411" s="103" t="s">
        <v>5920</v>
      </c>
      <c r="X1411" s="136" t="str">
        <f t="shared" si="70"/>
        <v>11357POVOF</v>
      </c>
      <c r="Y1411" s="137" t="s">
        <v>10770</v>
      </c>
      <c r="Z1411" s="119" t="s">
        <v>1267</v>
      </c>
      <c r="AA1411" s="119" t="s">
        <v>856</v>
      </c>
      <c r="AB1411" s="131" t="s">
        <v>5921</v>
      </c>
      <c r="AC1411" s="119" t="s">
        <v>87</v>
      </c>
      <c r="AD1411" s="119" t="s">
        <v>2486</v>
      </c>
      <c r="AE1411" s="119" t="s">
        <v>1271</v>
      </c>
      <c r="AF1411" s="119" t="s">
        <v>501</v>
      </c>
      <c r="AG1411" s="119" t="s">
        <v>1170</v>
      </c>
      <c r="AH1411" s="119"/>
      <c r="AI1411" s="138" t="s">
        <v>1788</v>
      </c>
      <c r="AJ1411" s="133" t="s">
        <v>124</v>
      </c>
      <c r="AK1411" s="133" t="s">
        <v>123</v>
      </c>
      <c r="AL1411" s="133"/>
      <c r="AM1411" s="133"/>
      <c r="AN1411" s="133" t="s">
        <v>42</v>
      </c>
      <c r="AO1411" s="133" t="s">
        <v>42</v>
      </c>
      <c r="AP1411" s="133" t="s">
        <v>183</v>
      </c>
      <c r="AQ1411" s="133" t="s">
        <v>71</v>
      </c>
      <c r="AR1411" s="137"/>
      <c r="AS1411" s="137"/>
      <c r="AT1411" s="137"/>
      <c r="AU1411" s="133">
        <v>1003675120</v>
      </c>
      <c r="AV1411" s="133" t="s">
        <v>8235</v>
      </c>
      <c r="AW1411" s="133"/>
      <c r="AX1411" s="138"/>
      <c r="AY1411" s="138"/>
      <c r="AZ1411" s="138"/>
      <c r="BA1411" s="138"/>
      <c r="BB1411" s="138"/>
      <c r="BC1411" s="300">
        <v>1440084644</v>
      </c>
      <c r="BD1411" s="300" t="s">
        <v>10200</v>
      </c>
      <c r="BE1411" s="138"/>
    </row>
    <row r="1412" spans="1:57" s="140" customFormat="1" ht="12" customHeight="1">
      <c r="A1412" s="119">
        <v>2015</v>
      </c>
      <c r="B1412" s="119" t="s">
        <v>5757</v>
      </c>
      <c r="C1412" s="119" t="s">
        <v>5758</v>
      </c>
      <c r="D1412" s="131">
        <v>5700354874</v>
      </c>
      <c r="E1412" s="131" t="str">
        <f t="shared" si="68"/>
        <v>SIM</v>
      </c>
      <c r="F1412" s="131" t="str">
        <f t="shared" si="69"/>
        <v>SIM</v>
      </c>
      <c r="G1412" s="132">
        <v>42263</v>
      </c>
      <c r="H1412" s="119" t="s">
        <v>8374</v>
      </c>
      <c r="I1412" s="119" t="s">
        <v>357</v>
      </c>
      <c r="J1412" s="119">
        <v>192</v>
      </c>
      <c r="K1412" s="119">
        <v>432</v>
      </c>
      <c r="L1412" s="119">
        <v>4</v>
      </c>
      <c r="M1412" s="119">
        <v>4</v>
      </c>
      <c r="N1412" s="119">
        <v>24</v>
      </c>
      <c r="O1412" s="119" t="s">
        <v>43</v>
      </c>
      <c r="P1412" s="119" t="s">
        <v>43</v>
      </c>
      <c r="Q1412" s="133" t="s">
        <v>43</v>
      </c>
      <c r="R1412" s="134" t="s">
        <v>18</v>
      </c>
      <c r="S1412" s="134" t="s">
        <v>8851</v>
      </c>
      <c r="T1412" s="119" t="s">
        <v>63</v>
      </c>
      <c r="U1412" s="119">
        <v>11</v>
      </c>
      <c r="V1412" s="134">
        <v>11357</v>
      </c>
      <c r="W1412" s="135" t="s">
        <v>5922</v>
      </c>
      <c r="X1412" s="136" t="str">
        <f t="shared" si="70"/>
        <v>11357POVOP</v>
      </c>
      <c r="Y1412" s="137" t="s">
        <v>10769</v>
      </c>
      <c r="Z1412" s="119" t="s">
        <v>1267</v>
      </c>
      <c r="AA1412" s="119" t="s">
        <v>856</v>
      </c>
      <c r="AB1412" s="131" t="s">
        <v>5923</v>
      </c>
      <c r="AC1412" s="119" t="s">
        <v>87</v>
      </c>
      <c r="AD1412" s="119" t="s">
        <v>2486</v>
      </c>
      <c r="AE1412" s="119" t="s">
        <v>1271</v>
      </c>
      <c r="AF1412" s="119" t="s">
        <v>501</v>
      </c>
      <c r="AG1412" s="119" t="s">
        <v>1170</v>
      </c>
      <c r="AH1412" s="119"/>
      <c r="AI1412" s="138" t="s">
        <v>1788</v>
      </c>
      <c r="AJ1412" s="133" t="s">
        <v>124</v>
      </c>
      <c r="AK1412" s="133" t="s">
        <v>123</v>
      </c>
      <c r="AL1412" s="133"/>
      <c r="AM1412" s="133"/>
      <c r="AN1412" s="133" t="s">
        <v>42</v>
      </c>
      <c r="AO1412" s="133" t="s">
        <v>42</v>
      </c>
      <c r="AP1412" s="133" t="s">
        <v>56</v>
      </c>
      <c r="AQ1412" s="133" t="s">
        <v>56</v>
      </c>
      <c r="AR1412" s="137"/>
      <c r="AS1412" s="137"/>
      <c r="AT1412" s="137"/>
      <c r="AU1412" s="133">
        <v>1003675090</v>
      </c>
      <c r="AV1412" s="133" t="s">
        <v>8236</v>
      </c>
      <c r="AW1412" s="133"/>
      <c r="AX1412" s="138"/>
      <c r="AY1412" s="138"/>
      <c r="AZ1412" s="138"/>
      <c r="BA1412" s="138"/>
      <c r="BB1412" s="138"/>
      <c r="BC1412" s="300">
        <v>1440084644</v>
      </c>
      <c r="BD1412" s="300" t="s">
        <v>10201</v>
      </c>
      <c r="BE1412" s="138"/>
    </row>
    <row r="1413" spans="1:57" s="140" customFormat="1" ht="12" customHeight="1">
      <c r="A1413" s="119">
        <v>2015</v>
      </c>
      <c r="B1413" s="119" t="s">
        <v>5757</v>
      </c>
      <c r="C1413" s="119" t="s">
        <v>5758</v>
      </c>
      <c r="D1413" s="131">
        <v>5700318509</v>
      </c>
      <c r="E1413" s="131" t="str">
        <f t="shared" si="68"/>
        <v>SIM</v>
      </c>
      <c r="F1413" s="131" t="str">
        <f t="shared" si="69"/>
        <v>SIM</v>
      </c>
      <c r="G1413" s="132">
        <v>42185</v>
      </c>
      <c r="H1413" s="119" t="s">
        <v>8374</v>
      </c>
      <c r="I1413" s="119" t="s">
        <v>62</v>
      </c>
      <c r="J1413" s="119">
        <v>192</v>
      </c>
      <c r="K1413" s="119">
        <f>432+72</f>
        <v>504</v>
      </c>
      <c r="L1413" s="119">
        <v>4</v>
      </c>
      <c r="M1413" s="119">
        <v>4</v>
      </c>
      <c r="N1413" s="119">
        <v>24</v>
      </c>
      <c r="O1413" s="119" t="s">
        <v>43</v>
      </c>
      <c r="P1413" s="119" t="s">
        <v>43</v>
      </c>
      <c r="Q1413" s="133" t="s">
        <v>43</v>
      </c>
      <c r="R1413" s="134" t="s">
        <v>18</v>
      </c>
      <c r="S1413" s="134" t="s">
        <v>8851</v>
      </c>
      <c r="T1413" s="134" t="s">
        <v>63</v>
      </c>
      <c r="U1413" s="119">
        <v>11</v>
      </c>
      <c r="V1413" s="134" t="s">
        <v>4375</v>
      </c>
      <c r="W1413" s="135" t="s">
        <v>5948</v>
      </c>
      <c r="X1413" s="136" t="str">
        <f t="shared" si="70"/>
        <v>11791CXXPF</v>
      </c>
      <c r="Y1413" s="137" t="s">
        <v>10781</v>
      </c>
      <c r="Z1413" s="119" t="s">
        <v>3225</v>
      </c>
      <c r="AA1413" s="119" t="s">
        <v>3226</v>
      </c>
      <c r="AB1413" s="131" t="s">
        <v>5949</v>
      </c>
      <c r="AC1413" s="119" t="s">
        <v>348</v>
      </c>
      <c r="AD1413" s="119" t="s">
        <v>3228</v>
      </c>
      <c r="AE1413" s="119" t="s">
        <v>558</v>
      </c>
      <c r="AF1413" s="119" t="s">
        <v>350</v>
      </c>
      <c r="AG1413" s="119" t="s">
        <v>351</v>
      </c>
      <c r="AH1413" s="119"/>
      <c r="AI1413" s="119" t="s">
        <v>3683</v>
      </c>
      <c r="AJ1413" s="133" t="s">
        <v>124</v>
      </c>
      <c r="AK1413" s="133" t="s">
        <v>123</v>
      </c>
      <c r="AL1413" s="133"/>
      <c r="AM1413" s="133"/>
      <c r="AN1413" s="133" t="s">
        <v>42</v>
      </c>
      <c r="AO1413" s="133" t="s">
        <v>42</v>
      </c>
      <c r="AP1413" s="133" t="s">
        <v>5052</v>
      </c>
      <c r="AQ1413" s="133" t="s">
        <v>71</v>
      </c>
      <c r="AR1413" s="137"/>
      <c r="AS1413" s="137"/>
      <c r="AT1413" s="137"/>
      <c r="AU1413" s="145">
        <v>1003675759</v>
      </c>
      <c r="AV1413" s="133" t="s">
        <v>5950</v>
      </c>
      <c r="AW1413" s="133">
        <v>-47040342</v>
      </c>
      <c r="AX1413" s="138"/>
      <c r="AY1413" s="138"/>
      <c r="AZ1413" s="138"/>
      <c r="BA1413" s="138"/>
      <c r="BB1413" s="138"/>
      <c r="BC1413" s="300">
        <v>1440084644</v>
      </c>
      <c r="BD1413" s="300" t="s">
        <v>10202</v>
      </c>
      <c r="BE1413" s="138"/>
    </row>
    <row r="1414" spans="1:57" s="140" customFormat="1" ht="12" customHeight="1">
      <c r="A1414" s="119">
        <v>2015</v>
      </c>
      <c r="B1414" s="119" t="s">
        <v>5757</v>
      </c>
      <c r="C1414" s="119" t="s">
        <v>5758</v>
      </c>
      <c r="D1414" s="131">
        <v>5700318504</v>
      </c>
      <c r="E1414" s="131" t="str">
        <f t="shared" si="68"/>
        <v>SIM</v>
      </c>
      <c r="F1414" s="131" t="str">
        <f t="shared" si="69"/>
        <v>SIM</v>
      </c>
      <c r="G1414" s="132">
        <v>42181</v>
      </c>
      <c r="H1414" s="119" t="s">
        <v>8374</v>
      </c>
      <c r="I1414" s="119" t="s">
        <v>62</v>
      </c>
      <c r="J1414" s="119">
        <v>192</v>
      </c>
      <c r="K1414" s="119">
        <v>432</v>
      </c>
      <c r="L1414" s="119">
        <v>4</v>
      </c>
      <c r="M1414" s="119">
        <v>4</v>
      </c>
      <c r="N1414" s="119">
        <v>24</v>
      </c>
      <c r="O1414" s="119" t="s">
        <v>43</v>
      </c>
      <c r="P1414" s="119" t="s">
        <v>43</v>
      </c>
      <c r="Q1414" s="133" t="s">
        <v>43</v>
      </c>
      <c r="R1414" s="134" t="s">
        <v>18</v>
      </c>
      <c r="S1414" s="134" t="s">
        <v>8851</v>
      </c>
      <c r="T1414" s="134" t="s">
        <v>63</v>
      </c>
      <c r="U1414" s="119">
        <v>11</v>
      </c>
      <c r="V1414" s="134" t="s">
        <v>4375</v>
      </c>
      <c r="W1414" s="135" t="s">
        <v>5951</v>
      </c>
      <c r="X1414" s="136" t="str">
        <f t="shared" si="70"/>
        <v>11791CXXQB</v>
      </c>
      <c r="Y1414" s="137" t="s">
        <v>10780</v>
      </c>
      <c r="Z1414" s="119" t="s">
        <v>3225</v>
      </c>
      <c r="AA1414" s="119" t="s">
        <v>3226</v>
      </c>
      <c r="AB1414" s="131" t="s">
        <v>5952</v>
      </c>
      <c r="AC1414" s="119" t="s">
        <v>348</v>
      </c>
      <c r="AD1414" s="119" t="s">
        <v>3228</v>
      </c>
      <c r="AE1414" s="119" t="s">
        <v>558</v>
      </c>
      <c r="AF1414" s="119" t="s">
        <v>350</v>
      </c>
      <c r="AG1414" s="119" t="s">
        <v>351</v>
      </c>
      <c r="AH1414" s="119"/>
      <c r="AI1414" s="119" t="s">
        <v>3683</v>
      </c>
      <c r="AJ1414" s="133" t="s">
        <v>124</v>
      </c>
      <c r="AK1414" s="133" t="s">
        <v>123</v>
      </c>
      <c r="AL1414" s="133"/>
      <c r="AM1414" s="133"/>
      <c r="AN1414" s="133" t="s">
        <v>42</v>
      </c>
      <c r="AO1414" s="133" t="s">
        <v>42</v>
      </c>
      <c r="AP1414" s="133" t="s">
        <v>70</v>
      </c>
      <c r="AQ1414" s="133" t="s">
        <v>126</v>
      </c>
      <c r="AR1414" s="137"/>
      <c r="AS1414" s="137"/>
      <c r="AT1414" s="137"/>
      <c r="AU1414" s="145">
        <v>1003675716</v>
      </c>
      <c r="AV1414" s="133" t="s">
        <v>5953</v>
      </c>
      <c r="AW1414" s="133">
        <v>-47028137</v>
      </c>
      <c r="AX1414" s="138"/>
      <c r="AY1414" s="138"/>
      <c r="AZ1414" s="138"/>
      <c r="BA1414" s="138"/>
      <c r="BB1414" s="138"/>
      <c r="BC1414" s="300">
        <v>1440084644</v>
      </c>
      <c r="BD1414" s="300" t="s">
        <v>10203</v>
      </c>
      <c r="BE1414" s="138"/>
    </row>
    <row r="1415" spans="1:57" s="140" customFormat="1" ht="12" customHeight="1">
      <c r="A1415" s="119">
        <v>2015</v>
      </c>
      <c r="B1415" s="119" t="s">
        <v>5757</v>
      </c>
      <c r="C1415" s="119" t="s">
        <v>5758</v>
      </c>
      <c r="D1415" s="131">
        <v>5700318514</v>
      </c>
      <c r="E1415" s="131" t="str">
        <f t="shared" si="68"/>
        <v>SIM</v>
      </c>
      <c r="F1415" s="131" t="str">
        <f t="shared" si="69"/>
        <v>SIM</v>
      </c>
      <c r="G1415" s="132">
        <v>42235</v>
      </c>
      <c r="H1415" s="119" t="s">
        <v>8374</v>
      </c>
      <c r="I1415" s="119" t="s">
        <v>62</v>
      </c>
      <c r="J1415" s="119">
        <v>192</v>
      </c>
      <c r="K1415" s="119">
        <v>432</v>
      </c>
      <c r="L1415" s="119">
        <v>4</v>
      </c>
      <c r="M1415" s="119">
        <v>4</v>
      </c>
      <c r="N1415" s="119">
        <v>24</v>
      </c>
      <c r="O1415" s="119" t="s">
        <v>43</v>
      </c>
      <c r="P1415" s="119" t="s">
        <v>43</v>
      </c>
      <c r="Q1415" s="133" t="s">
        <v>43</v>
      </c>
      <c r="R1415" s="134" t="s">
        <v>18</v>
      </c>
      <c r="S1415" s="134" t="s">
        <v>8851</v>
      </c>
      <c r="T1415" s="134" t="s">
        <v>63</v>
      </c>
      <c r="U1415" s="119">
        <v>11</v>
      </c>
      <c r="V1415" s="134">
        <v>13650</v>
      </c>
      <c r="W1415" s="135" t="s">
        <v>5972</v>
      </c>
      <c r="X1415" s="136" t="str">
        <f t="shared" si="70"/>
        <v>13650VJXQG</v>
      </c>
      <c r="Y1415" s="137" t="s">
        <v>10779</v>
      </c>
      <c r="Z1415" s="119" t="s">
        <v>5973</v>
      </c>
      <c r="AA1415" s="119" t="s">
        <v>1208</v>
      </c>
      <c r="AB1415" s="131" t="s">
        <v>5974</v>
      </c>
      <c r="AC1415" s="119" t="s">
        <v>348</v>
      </c>
      <c r="AD1415" s="119" t="s">
        <v>3228</v>
      </c>
      <c r="AE1415" s="119" t="s">
        <v>558</v>
      </c>
      <c r="AF1415" s="119" t="s">
        <v>350</v>
      </c>
      <c r="AG1415" s="119" t="s">
        <v>351</v>
      </c>
      <c r="AH1415" s="119"/>
      <c r="AI1415" s="119" t="s">
        <v>3683</v>
      </c>
      <c r="AJ1415" s="133" t="s">
        <v>124</v>
      </c>
      <c r="AK1415" s="133" t="s">
        <v>123</v>
      </c>
      <c r="AL1415" s="133"/>
      <c r="AM1415" s="133"/>
      <c r="AN1415" s="133" t="s">
        <v>42</v>
      </c>
      <c r="AO1415" s="133" t="s">
        <v>42</v>
      </c>
      <c r="AP1415" s="133" t="s">
        <v>5052</v>
      </c>
      <c r="AQ1415" s="133" t="s">
        <v>71</v>
      </c>
      <c r="AR1415" s="137"/>
      <c r="AS1415" s="137"/>
      <c r="AT1415" s="137"/>
      <c r="AU1415" s="145">
        <v>1003675686</v>
      </c>
      <c r="AV1415" s="133" t="s">
        <v>8240</v>
      </c>
      <c r="AW1415" s="133"/>
      <c r="AX1415" s="138"/>
      <c r="AY1415" s="138"/>
      <c r="AZ1415" s="138"/>
      <c r="BA1415" s="138"/>
      <c r="BB1415" s="138"/>
      <c r="BC1415" s="300">
        <v>1440084644</v>
      </c>
      <c r="BD1415" s="300" t="s">
        <v>10614</v>
      </c>
      <c r="BE1415" s="138"/>
    </row>
    <row r="1416" spans="1:57" s="140" customFormat="1" ht="12" customHeight="1">
      <c r="A1416" s="119">
        <v>2015</v>
      </c>
      <c r="B1416" s="119" t="s">
        <v>5757</v>
      </c>
      <c r="C1416" s="119" t="s">
        <v>5758</v>
      </c>
      <c r="D1416" s="131">
        <v>5700317796</v>
      </c>
      <c r="E1416" s="131" t="str">
        <f t="shared" si="68"/>
        <v>SIM</v>
      </c>
      <c r="F1416" s="131" t="str">
        <f t="shared" si="69"/>
        <v>SIM</v>
      </c>
      <c r="G1416" s="132">
        <v>42199</v>
      </c>
      <c r="H1416" s="119" t="s">
        <v>8374</v>
      </c>
      <c r="I1416" s="119" t="s">
        <v>62</v>
      </c>
      <c r="J1416" s="119">
        <v>192</v>
      </c>
      <c r="K1416" s="119">
        <v>432</v>
      </c>
      <c r="L1416" s="119">
        <v>4</v>
      </c>
      <c r="M1416" s="119">
        <v>4</v>
      </c>
      <c r="N1416" s="119">
        <v>24</v>
      </c>
      <c r="O1416" s="119" t="s">
        <v>43</v>
      </c>
      <c r="P1416" s="119" t="s">
        <v>43</v>
      </c>
      <c r="Q1416" s="133" t="s">
        <v>43</v>
      </c>
      <c r="R1416" s="134" t="s">
        <v>18</v>
      </c>
      <c r="S1416" s="134" t="s">
        <v>8851</v>
      </c>
      <c r="T1416" s="134" t="s">
        <v>63</v>
      </c>
      <c r="U1416" s="119">
        <v>11</v>
      </c>
      <c r="V1416" s="134" t="s">
        <v>4375</v>
      </c>
      <c r="W1416" s="135" t="s">
        <v>5954</v>
      </c>
      <c r="X1416" s="136" t="str">
        <f t="shared" si="70"/>
        <v>11791CXXQJ</v>
      </c>
      <c r="Y1416" s="137" t="s">
        <v>10778</v>
      </c>
      <c r="Z1416" s="119" t="s">
        <v>3225</v>
      </c>
      <c r="AA1416" s="119" t="s">
        <v>3226</v>
      </c>
      <c r="AB1416" s="131" t="s">
        <v>5955</v>
      </c>
      <c r="AC1416" s="119" t="s">
        <v>348</v>
      </c>
      <c r="AD1416" s="119" t="s">
        <v>3228</v>
      </c>
      <c r="AE1416" s="119" t="s">
        <v>558</v>
      </c>
      <c r="AF1416" s="119" t="s">
        <v>350</v>
      </c>
      <c r="AG1416" s="119" t="s">
        <v>351</v>
      </c>
      <c r="AH1416" s="119"/>
      <c r="AI1416" s="119" t="s">
        <v>3683</v>
      </c>
      <c r="AJ1416" s="133" t="s">
        <v>124</v>
      </c>
      <c r="AK1416" s="133" t="s">
        <v>123</v>
      </c>
      <c r="AL1416" s="133"/>
      <c r="AM1416" s="133"/>
      <c r="AN1416" s="133" t="s">
        <v>42</v>
      </c>
      <c r="AO1416" s="133" t="s">
        <v>42</v>
      </c>
      <c r="AP1416" s="133" t="s">
        <v>5052</v>
      </c>
      <c r="AQ1416" s="133" t="s">
        <v>71</v>
      </c>
      <c r="AR1416" s="137"/>
      <c r="AS1416" s="137"/>
      <c r="AT1416" s="137"/>
      <c r="AU1416" s="145">
        <v>1003675643</v>
      </c>
      <c r="AV1416" s="133" t="s">
        <v>5956</v>
      </c>
      <c r="AW1416" s="133">
        <v>-46957924</v>
      </c>
      <c r="AX1416" s="138"/>
      <c r="AY1416" s="138"/>
      <c r="AZ1416" s="138"/>
      <c r="BA1416" s="138"/>
      <c r="BB1416" s="138"/>
      <c r="BC1416" s="300">
        <v>1440084644</v>
      </c>
      <c r="BD1416" s="300" t="s">
        <v>10204</v>
      </c>
      <c r="BE1416" s="138"/>
    </row>
    <row r="1417" spans="1:57" s="140" customFormat="1" ht="12" customHeight="1">
      <c r="A1417" s="119">
        <v>2015</v>
      </c>
      <c r="B1417" s="119" t="s">
        <v>5757</v>
      </c>
      <c r="C1417" s="119" t="s">
        <v>5758</v>
      </c>
      <c r="D1417" s="131">
        <v>5700348996</v>
      </c>
      <c r="E1417" s="131" t="str">
        <f t="shared" si="68"/>
        <v>SIM</v>
      </c>
      <c r="F1417" s="131" t="str">
        <f t="shared" si="69"/>
        <v>SIM</v>
      </c>
      <c r="G1417" s="132">
        <v>42215</v>
      </c>
      <c r="H1417" s="119" t="s">
        <v>8374</v>
      </c>
      <c r="I1417" s="119" t="s">
        <v>45</v>
      </c>
      <c r="J1417" s="119">
        <v>192</v>
      </c>
      <c r="K1417" s="119">
        <v>432</v>
      </c>
      <c r="L1417" s="119">
        <v>4</v>
      </c>
      <c r="M1417" s="119">
        <v>4</v>
      </c>
      <c r="N1417" s="119">
        <v>24</v>
      </c>
      <c r="O1417" s="119" t="s">
        <v>43</v>
      </c>
      <c r="P1417" s="119" t="s">
        <v>43</v>
      </c>
      <c r="Q1417" s="133" t="s">
        <v>43</v>
      </c>
      <c r="R1417" s="134" t="s">
        <v>18</v>
      </c>
      <c r="S1417" s="134" t="s">
        <v>8851</v>
      </c>
      <c r="T1417" s="119" t="s">
        <v>63</v>
      </c>
      <c r="U1417" s="119">
        <v>11</v>
      </c>
      <c r="V1417" s="134">
        <v>11291</v>
      </c>
      <c r="W1417" s="103" t="s">
        <v>5835</v>
      </c>
      <c r="X1417" s="136" t="str">
        <f t="shared" si="70"/>
        <v>11291ISYEB</v>
      </c>
      <c r="Y1417" s="137" t="s">
        <v>5799</v>
      </c>
      <c r="Z1417" s="119" t="s">
        <v>1162</v>
      </c>
      <c r="AA1417" s="119" t="s">
        <v>1163</v>
      </c>
      <c r="AB1417" s="131" t="s">
        <v>5836</v>
      </c>
      <c r="AC1417" s="119" t="s">
        <v>87</v>
      </c>
      <c r="AD1417" s="133" t="s">
        <v>42</v>
      </c>
      <c r="AE1417" s="119" t="s">
        <v>1078</v>
      </c>
      <c r="AF1417" s="119" t="s">
        <v>501</v>
      </c>
      <c r="AG1417" s="119" t="s">
        <v>1170</v>
      </c>
      <c r="AH1417" s="119"/>
      <c r="AI1417" s="138" t="s">
        <v>1788</v>
      </c>
      <c r="AJ1417" s="133" t="s">
        <v>123</v>
      </c>
      <c r="AK1417" s="133" t="s">
        <v>124</v>
      </c>
      <c r="AL1417" s="133"/>
      <c r="AM1417" s="133"/>
      <c r="AN1417" s="133" t="s">
        <v>42</v>
      </c>
      <c r="AO1417" s="133" t="s">
        <v>42</v>
      </c>
      <c r="AP1417" s="133" t="s">
        <v>183</v>
      </c>
      <c r="AQ1417" s="133" t="s">
        <v>71</v>
      </c>
      <c r="AR1417" s="137"/>
      <c r="AS1417" s="137"/>
      <c r="AT1417" s="137"/>
      <c r="AU1417" s="133">
        <v>1002265395</v>
      </c>
      <c r="AV1417" s="133" t="s">
        <v>8191</v>
      </c>
      <c r="AW1417" s="133"/>
      <c r="AX1417" s="138"/>
      <c r="AY1417" s="138"/>
      <c r="AZ1417" s="138"/>
      <c r="BA1417" s="138"/>
      <c r="BB1417" s="138"/>
      <c r="BC1417" s="300">
        <v>1440084644</v>
      </c>
      <c r="BD1417" s="300" t="s">
        <v>10205</v>
      </c>
      <c r="BE1417" s="138"/>
    </row>
    <row r="1418" spans="1:57" s="140" customFormat="1" ht="12" customHeight="1">
      <c r="A1418" s="119">
        <v>2015</v>
      </c>
      <c r="B1418" s="119" t="s">
        <v>5757</v>
      </c>
      <c r="C1418" s="119" t="s">
        <v>5758</v>
      </c>
      <c r="D1418" s="131">
        <v>5700356901</v>
      </c>
      <c r="E1418" s="131" t="str">
        <f t="shared" si="68"/>
        <v>SIM</v>
      </c>
      <c r="F1418" s="131" t="str">
        <f t="shared" si="69"/>
        <v>SIM</v>
      </c>
      <c r="G1418" s="132">
        <v>42240</v>
      </c>
      <c r="H1418" s="119" t="s">
        <v>8374</v>
      </c>
      <c r="I1418" s="119" t="s">
        <v>45</v>
      </c>
      <c r="J1418" s="119">
        <v>192</v>
      </c>
      <c r="K1418" s="119">
        <f>432+72</f>
        <v>504</v>
      </c>
      <c r="L1418" s="119">
        <v>4</v>
      </c>
      <c r="M1418" s="119">
        <v>4</v>
      </c>
      <c r="N1418" s="119">
        <v>24</v>
      </c>
      <c r="O1418" s="119" t="s">
        <v>43</v>
      </c>
      <c r="P1418" s="119" t="s">
        <v>43</v>
      </c>
      <c r="Q1418" s="133" t="s">
        <v>43</v>
      </c>
      <c r="R1418" s="134" t="s">
        <v>18</v>
      </c>
      <c r="S1418" s="134" t="s">
        <v>8851</v>
      </c>
      <c r="T1418" s="119" t="s">
        <v>63</v>
      </c>
      <c r="U1418" s="119">
        <v>11</v>
      </c>
      <c r="V1418" s="134">
        <v>11291</v>
      </c>
      <c r="W1418" s="103" t="s">
        <v>5837</v>
      </c>
      <c r="X1418" s="136" t="str">
        <f t="shared" si="70"/>
        <v>11291ISYEC</v>
      </c>
      <c r="Y1418" s="137" t="s">
        <v>5838</v>
      </c>
      <c r="Z1418" s="119" t="s">
        <v>1162</v>
      </c>
      <c r="AA1418" s="119" t="s">
        <v>1163</v>
      </c>
      <c r="AB1418" s="131" t="s">
        <v>5839</v>
      </c>
      <c r="AC1418" s="119" t="s">
        <v>87</v>
      </c>
      <c r="AD1418" s="133" t="s">
        <v>42</v>
      </c>
      <c r="AE1418" s="119" t="s">
        <v>1078</v>
      </c>
      <c r="AF1418" s="119" t="s">
        <v>501</v>
      </c>
      <c r="AG1418" s="119" t="s">
        <v>1170</v>
      </c>
      <c r="AH1418" s="119"/>
      <c r="AI1418" s="138" t="s">
        <v>1788</v>
      </c>
      <c r="AJ1418" s="133" t="s">
        <v>123</v>
      </c>
      <c r="AK1418" s="133" t="s">
        <v>124</v>
      </c>
      <c r="AL1418" s="133"/>
      <c r="AM1418" s="133"/>
      <c r="AN1418" s="133" t="s">
        <v>42</v>
      </c>
      <c r="AO1418" s="133" t="s">
        <v>42</v>
      </c>
      <c r="AP1418" s="133" t="s">
        <v>183</v>
      </c>
      <c r="AQ1418" s="133" t="s">
        <v>71</v>
      </c>
      <c r="AR1418" s="137"/>
      <c r="AS1418" s="137"/>
      <c r="AT1418" s="137"/>
      <c r="AU1418" s="133">
        <v>1002272871</v>
      </c>
      <c r="AV1418" s="133" t="s">
        <v>8220</v>
      </c>
      <c r="AW1418" s="133"/>
      <c r="AX1418" s="138"/>
      <c r="AY1418" s="138"/>
      <c r="AZ1418" s="138"/>
      <c r="BA1418" s="138"/>
      <c r="BB1418" s="138"/>
      <c r="BC1418" s="300">
        <v>1440084644</v>
      </c>
      <c r="BD1418" s="300" t="s">
        <v>10206</v>
      </c>
      <c r="BE1418" s="138"/>
    </row>
    <row r="1419" spans="1:57" s="140" customFormat="1" ht="12" customHeight="1">
      <c r="A1419" s="119">
        <v>2015</v>
      </c>
      <c r="B1419" s="119" t="s">
        <v>5757</v>
      </c>
      <c r="C1419" s="119" t="s">
        <v>5758</v>
      </c>
      <c r="D1419" s="131">
        <v>5700354884</v>
      </c>
      <c r="E1419" s="131" t="str">
        <f t="shared" si="68"/>
        <v>SIM</v>
      </c>
      <c r="F1419" s="131" t="str">
        <f t="shared" si="69"/>
        <v>SIM</v>
      </c>
      <c r="G1419" s="132">
        <v>42342</v>
      </c>
      <c r="H1419" s="119" t="s">
        <v>8374</v>
      </c>
      <c r="I1419" s="119" t="s">
        <v>357</v>
      </c>
      <c r="J1419" s="119">
        <v>192</v>
      </c>
      <c r="K1419" s="119">
        <f>432+72</f>
        <v>504</v>
      </c>
      <c r="L1419" s="119">
        <v>4</v>
      </c>
      <c r="M1419" s="119">
        <v>4</v>
      </c>
      <c r="N1419" s="119">
        <v>24</v>
      </c>
      <c r="O1419" s="119" t="s">
        <v>43</v>
      </c>
      <c r="P1419" s="119" t="s">
        <v>43</v>
      </c>
      <c r="Q1419" s="133" t="s">
        <v>43</v>
      </c>
      <c r="R1419" s="134" t="s">
        <v>18</v>
      </c>
      <c r="S1419" s="134" t="s">
        <v>8851</v>
      </c>
      <c r="T1419" s="119" t="s">
        <v>63</v>
      </c>
      <c r="U1419" s="119">
        <v>11</v>
      </c>
      <c r="V1419" s="134">
        <v>11291</v>
      </c>
      <c r="W1419" s="103" t="s">
        <v>5840</v>
      </c>
      <c r="X1419" s="136" t="str">
        <f t="shared" si="70"/>
        <v>11291ISYEI</v>
      </c>
      <c r="Y1419" s="137" t="s">
        <v>5841</v>
      </c>
      <c r="Z1419" s="119" t="s">
        <v>1162</v>
      </c>
      <c r="AA1419" s="119" t="s">
        <v>1163</v>
      </c>
      <c r="AB1419" s="131" t="s">
        <v>5842</v>
      </c>
      <c r="AC1419" s="119" t="s">
        <v>87</v>
      </c>
      <c r="AD1419" s="133" t="s">
        <v>42</v>
      </c>
      <c r="AE1419" s="119" t="s">
        <v>5810</v>
      </c>
      <c r="AF1419" s="119" t="s">
        <v>501</v>
      </c>
      <c r="AG1419" s="119" t="s">
        <v>1170</v>
      </c>
      <c r="AH1419" s="119"/>
      <c r="AI1419" s="138" t="s">
        <v>1788</v>
      </c>
      <c r="AJ1419" s="133" t="s">
        <v>123</v>
      </c>
      <c r="AK1419" s="133" t="s">
        <v>124</v>
      </c>
      <c r="AL1419" s="133"/>
      <c r="AM1419" s="133"/>
      <c r="AN1419" s="133" t="s">
        <v>42</v>
      </c>
      <c r="AO1419" s="133" t="s">
        <v>42</v>
      </c>
      <c r="AP1419" s="133" t="s">
        <v>56</v>
      </c>
      <c r="AQ1419" s="133" t="s">
        <v>56</v>
      </c>
      <c r="AR1419" s="137"/>
      <c r="AS1419" s="137"/>
      <c r="AT1419" s="137"/>
      <c r="AU1419" s="133">
        <v>1003110816</v>
      </c>
      <c r="AV1419" s="138" t="s">
        <v>8210</v>
      </c>
      <c r="AW1419" s="138" t="s">
        <v>8295</v>
      </c>
      <c r="AX1419" s="138"/>
      <c r="AY1419" s="138"/>
      <c r="AZ1419" s="138"/>
      <c r="BA1419" s="138"/>
      <c r="BB1419" s="138"/>
      <c r="BC1419" s="300">
        <v>1440084644</v>
      </c>
      <c r="BD1419" s="300" t="s">
        <v>10207</v>
      </c>
      <c r="BE1419" s="138"/>
    </row>
    <row r="1420" spans="1:57" s="140" customFormat="1" ht="12" customHeight="1">
      <c r="A1420" s="119">
        <v>2015</v>
      </c>
      <c r="B1420" s="119" t="s">
        <v>5757</v>
      </c>
      <c r="C1420" s="119" t="s">
        <v>5758</v>
      </c>
      <c r="D1420" s="131">
        <v>5700354889</v>
      </c>
      <c r="E1420" s="131" t="str">
        <f t="shared" si="68"/>
        <v>SIM</v>
      </c>
      <c r="F1420" s="131" t="str">
        <f t="shared" si="69"/>
        <v>SIM</v>
      </c>
      <c r="G1420" s="132">
        <v>42479</v>
      </c>
      <c r="H1420" s="119" t="s">
        <v>8374</v>
      </c>
      <c r="I1420" s="119" t="s">
        <v>357</v>
      </c>
      <c r="J1420" s="119">
        <v>192</v>
      </c>
      <c r="K1420" s="119">
        <f>432+144</f>
        <v>576</v>
      </c>
      <c r="L1420" s="119">
        <v>4</v>
      </c>
      <c r="M1420" s="119">
        <v>4</v>
      </c>
      <c r="N1420" s="119">
        <v>24</v>
      </c>
      <c r="O1420" s="119" t="s">
        <v>43</v>
      </c>
      <c r="P1420" s="119" t="s">
        <v>43</v>
      </c>
      <c r="Q1420" s="133" t="s">
        <v>43</v>
      </c>
      <c r="R1420" s="134" t="s">
        <v>18</v>
      </c>
      <c r="S1420" s="134" t="s">
        <v>8851</v>
      </c>
      <c r="T1420" s="119" t="s">
        <v>63</v>
      </c>
      <c r="U1420" s="119">
        <v>11</v>
      </c>
      <c r="V1420" s="134">
        <v>11291</v>
      </c>
      <c r="W1420" s="103" t="s">
        <v>5843</v>
      </c>
      <c r="X1420" s="136" t="str">
        <f t="shared" si="70"/>
        <v>11291ISYEJ</v>
      </c>
      <c r="Y1420" s="137" t="s">
        <v>5844</v>
      </c>
      <c r="Z1420" s="119" t="s">
        <v>1162</v>
      </c>
      <c r="AA1420" s="119" t="s">
        <v>1163</v>
      </c>
      <c r="AB1420" s="131" t="s">
        <v>5845</v>
      </c>
      <c r="AC1420" s="119" t="s">
        <v>87</v>
      </c>
      <c r="AD1420" s="133" t="s">
        <v>42</v>
      </c>
      <c r="AE1420" s="119" t="s">
        <v>5810</v>
      </c>
      <c r="AF1420" s="119" t="s">
        <v>501</v>
      </c>
      <c r="AG1420" s="119" t="s">
        <v>1170</v>
      </c>
      <c r="AH1420" s="119"/>
      <c r="AI1420" s="138" t="s">
        <v>1788</v>
      </c>
      <c r="AJ1420" s="133" t="s">
        <v>123</v>
      </c>
      <c r="AK1420" s="133" t="s">
        <v>124</v>
      </c>
      <c r="AL1420" s="133"/>
      <c r="AM1420" s="133"/>
      <c r="AN1420" s="133" t="s">
        <v>42</v>
      </c>
      <c r="AO1420" s="133" t="s">
        <v>42</v>
      </c>
      <c r="AP1420" s="133" t="s">
        <v>56</v>
      </c>
      <c r="AQ1420" s="133" t="s">
        <v>56</v>
      </c>
      <c r="AR1420" s="137"/>
      <c r="AS1420" s="137"/>
      <c r="AT1420" s="137"/>
      <c r="AU1420" s="133">
        <v>1003127034</v>
      </c>
      <c r="AV1420" s="138" t="s">
        <v>8221</v>
      </c>
      <c r="AW1420" s="138" t="s">
        <v>8296</v>
      </c>
      <c r="AX1420" s="138"/>
      <c r="AY1420" s="138"/>
      <c r="AZ1420" s="138"/>
      <c r="BA1420" s="138"/>
      <c r="BB1420" s="138"/>
      <c r="BC1420" s="300">
        <v>1440084644</v>
      </c>
      <c r="BD1420" s="300" t="s">
        <v>10208</v>
      </c>
      <c r="BE1420" s="138"/>
    </row>
    <row r="1421" spans="1:57" s="140" customFormat="1" ht="12" customHeight="1">
      <c r="A1421" s="119">
        <v>2015</v>
      </c>
      <c r="B1421" s="119" t="s">
        <v>5757</v>
      </c>
      <c r="C1421" s="119" t="s">
        <v>5758</v>
      </c>
      <c r="D1421" s="131">
        <v>5700354894</v>
      </c>
      <c r="E1421" s="131" t="str">
        <f t="shared" si="68"/>
        <v>SIM</v>
      </c>
      <c r="F1421" s="131" t="str">
        <f t="shared" si="69"/>
        <v>SIM</v>
      </c>
      <c r="G1421" s="132">
        <v>42479</v>
      </c>
      <c r="H1421" s="119" t="s">
        <v>8374</v>
      </c>
      <c r="I1421" s="119" t="s">
        <v>357</v>
      </c>
      <c r="J1421" s="119">
        <v>192</v>
      </c>
      <c r="K1421" s="119">
        <v>432</v>
      </c>
      <c r="L1421" s="119">
        <v>4</v>
      </c>
      <c r="M1421" s="119">
        <v>4</v>
      </c>
      <c r="N1421" s="119">
        <v>24</v>
      </c>
      <c r="O1421" s="119" t="s">
        <v>43</v>
      </c>
      <c r="P1421" s="119" t="s">
        <v>43</v>
      </c>
      <c r="Q1421" s="133" t="s">
        <v>43</v>
      </c>
      <c r="R1421" s="134" t="s">
        <v>18</v>
      </c>
      <c r="S1421" s="134" t="s">
        <v>8851</v>
      </c>
      <c r="T1421" s="119" t="s">
        <v>63</v>
      </c>
      <c r="U1421" s="119">
        <v>11</v>
      </c>
      <c r="V1421" s="134">
        <v>11291</v>
      </c>
      <c r="W1421" s="103" t="s">
        <v>5846</v>
      </c>
      <c r="X1421" s="136" t="str">
        <f t="shared" si="70"/>
        <v>11291ISYEK</v>
      </c>
      <c r="Y1421" s="137" t="s">
        <v>5847</v>
      </c>
      <c r="Z1421" s="119" t="s">
        <v>1162</v>
      </c>
      <c r="AA1421" s="119" t="s">
        <v>1163</v>
      </c>
      <c r="AB1421" s="131" t="s">
        <v>5848</v>
      </c>
      <c r="AC1421" s="119" t="s">
        <v>87</v>
      </c>
      <c r="AD1421" s="133" t="s">
        <v>42</v>
      </c>
      <c r="AE1421" s="119" t="s">
        <v>5810</v>
      </c>
      <c r="AF1421" s="119" t="s">
        <v>501</v>
      </c>
      <c r="AG1421" s="119" t="s">
        <v>1170</v>
      </c>
      <c r="AH1421" s="119"/>
      <c r="AI1421" s="138" t="s">
        <v>1788</v>
      </c>
      <c r="AJ1421" s="133" t="s">
        <v>123</v>
      </c>
      <c r="AK1421" s="133" t="s">
        <v>124</v>
      </c>
      <c r="AL1421" s="133"/>
      <c r="AM1421" s="133"/>
      <c r="AN1421" s="133" t="s">
        <v>42</v>
      </c>
      <c r="AO1421" s="133" t="s">
        <v>42</v>
      </c>
      <c r="AP1421" s="133" t="s">
        <v>56</v>
      </c>
      <c r="AQ1421" s="133" t="s">
        <v>56</v>
      </c>
      <c r="AR1421" s="137"/>
      <c r="AS1421" s="137"/>
      <c r="AT1421" s="137"/>
      <c r="AU1421" s="133">
        <v>1003127069</v>
      </c>
      <c r="AV1421" s="138" t="s">
        <v>8222</v>
      </c>
      <c r="AW1421" s="138" t="s">
        <v>8297</v>
      </c>
      <c r="AX1421" s="138"/>
      <c r="AY1421" s="138"/>
      <c r="AZ1421" s="138"/>
      <c r="BA1421" s="138"/>
      <c r="BB1421" s="138"/>
      <c r="BC1421" s="300">
        <v>1440084644</v>
      </c>
      <c r="BD1421" s="300" t="s">
        <v>10209</v>
      </c>
      <c r="BE1421" s="138"/>
    </row>
    <row r="1422" spans="1:57" s="140" customFormat="1" ht="12" customHeight="1">
      <c r="A1422" s="119">
        <v>2015</v>
      </c>
      <c r="B1422" s="119" t="s">
        <v>5757</v>
      </c>
      <c r="C1422" s="119" t="s">
        <v>5758</v>
      </c>
      <c r="D1422" s="131">
        <v>5700354899</v>
      </c>
      <c r="E1422" s="131" t="str">
        <f t="shared" si="68"/>
        <v>SIM</v>
      </c>
      <c r="F1422" s="131" t="str">
        <f t="shared" si="69"/>
        <v>SIM</v>
      </c>
      <c r="G1422" s="132">
        <v>42352</v>
      </c>
      <c r="H1422" s="119" t="s">
        <v>8374</v>
      </c>
      <c r="I1422" s="119" t="s">
        <v>357</v>
      </c>
      <c r="J1422" s="119">
        <v>192</v>
      </c>
      <c r="K1422" s="119">
        <f>432+72</f>
        <v>504</v>
      </c>
      <c r="L1422" s="119">
        <v>4</v>
      </c>
      <c r="M1422" s="119">
        <v>4</v>
      </c>
      <c r="N1422" s="119">
        <v>24</v>
      </c>
      <c r="O1422" s="119" t="s">
        <v>43</v>
      </c>
      <c r="P1422" s="119" t="s">
        <v>43</v>
      </c>
      <c r="Q1422" s="133" t="s">
        <v>43</v>
      </c>
      <c r="R1422" s="134" t="s">
        <v>18</v>
      </c>
      <c r="S1422" s="134" t="s">
        <v>8851</v>
      </c>
      <c r="T1422" s="119" t="s">
        <v>63</v>
      </c>
      <c r="U1422" s="119">
        <v>11</v>
      </c>
      <c r="V1422" s="134">
        <v>11291</v>
      </c>
      <c r="W1422" s="103" t="s">
        <v>5849</v>
      </c>
      <c r="X1422" s="136" t="str">
        <f t="shared" si="70"/>
        <v>11291ISYEL</v>
      </c>
      <c r="Y1422" s="137" t="s">
        <v>5850</v>
      </c>
      <c r="Z1422" s="119" t="s">
        <v>1162</v>
      </c>
      <c r="AA1422" s="119" t="s">
        <v>1163</v>
      </c>
      <c r="AB1422" s="131" t="s">
        <v>5851</v>
      </c>
      <c r="AC1422" s="119" t="s">
        <v>87</v>
      </c>
      <c r="AD1422" s="133" t="s">
        <v>42</v>
      </c>
      <c r="AE1422" s="119" t="s">
        <v>5810</v>
      </c>
      <c r="AF1422" s="119" t="s">
        <v>501</v>
      </c>
      <c r="AG1422" s="119" t="s">
        <v>1170</v>
      </c>
      <c r="AH1422" s="119"/>
      <c r="AI1422" s="138" t="s">
        <v>1788</v>
      </c>
      <c r="AJ1422" s="133" t="s">
        <v>123</v>
      </c>
      <c r="AK1422" s="133" t="s">
        <v>124</v>
      </c>
      <c r="AL1422" s="133"/>
      <c r="AM1422" s="133"/>
      <c r="AN1422" s="133" t="s">
        <v>42</v>
      </c>
      <c r="AO1422" s="133" t="s">
        <v>42</v>
      </c>
      <c r="AP1422" s="133" t="s">
        <v>56</v>
      </c>
      <c r="AQ1422" s="133" t="s">
        <v>56</v>
      </c>
      <c r="AR1422" s="137"/>
      <c r="AS1422" s="137"/>
      <c r="AT1422" s="137"/>
      <c r="AU1422" s="133">
        <v>1003127107</v>
      </c>
      <c r="AV1422" s="138" t="s">
        <v>8223</v>
      </c>
      <c r="AW1422" s="138" t="s">
        <v>8298</v>
      </c>
      <c r="AX1422" s="138"/>
      <c r="AY1422" s="138"/>
      <c r="AZ1422" s="138"/>
      <c r="BA1422" s="138"/>
      <c r="BB1422" s="138"/>
      <c r="BC1422" s="300">
        <v>1440084644</v>
      </c>
      <c r="BD1422" s="300" t="s">
        <v>10210</v>
      </c>
      <c r="BE1422" s="138"/>
    </row>
    <row r="1423" spans="1:57" s="140" customFormat="1" ht="12" customHeight="1">
      <c r="A1423" s="119">
        <v>2015</v>
      </c>
      <c r="B1423" s="119" t="s">
        <v>5757</v>
      </c>
      <c r="C1423" s="119" t="s">
        <v>5758</v>
      </c>
      <c r="D1423" s="131">
        <v>5700360604</v>
      </c>
      <c r="E1423" s="131" t="str">
        <f t="shared" si="68"/>
        <v>SIM</v>
      </c>
      <c r="F1423" s="131" t="str">
        <f t="shared" si="69"/>
        <v>SIM</v>
      </c>
      <c r="G1423" s="132">
        <v>42359</v>
      </c>
      <c r="H1423" s="119" t="s">
        <v>8374</v>
      </c>
      <c r="I1423" s="119" t="s">
        <v>357</v>
      </c>
      <c r="J1423" s="119">
        <v>192</v>
      </c>
      <c r="K1423" s="119">
        <f>432+72</f>
        <v>504</v>
      </c>
      <c r="L1423" s="119">
        <v>4</v>
      </c>
      <c r="M1423" s="119">
        <v>4</v>
      </c>
      <c r="N1423" s="119">
        <v>24</v>
      </c>
      <c r="O1423" s="119" t="s">
        <v>43</v>
      </c>
      <c r="P1423" s="119" t="s">
        <v>43</v>
      </c>
      <c r="Q1423" s="133" t="s">
        <v>43</v>
      </c>
      <c r="R1423" s="134" t="s">
        <v>18</v>
      </c>
      <c r="S1423" s="134" t="s">
        <v>8851</v>
      </c>
      <c r="T1423" s="119" t="s">
        <v>63</v>
      </c>
      <c r="U1423" s="119">
        <v>11</v>
      </c>
      <c r="V1423" s="134">
        <v>11291</v>
      </c>
      <c r="W1423" s="103" t="s">
        <v>5852</v>
      </c>
      <c r="X1423" s="136" t="str">
        <f t="shared" si="70"/>
        <v>11291ISYEM</v>
      </c>
      <c r="Y1423" s="137" t="s">
        <v>5853</v>
      </c>
      <c r="Z1423" s="119" t="s">
        <v>1162</v>
      </c>
      <c r="AA1423" s="119" t="s">
        <v>1163</v>
      </c>
      <c r="AB1423" s="131" t="s">
        <v>5854</v>
      </c>
      <c r="AC1423" s="119" t="s">
        <v>87</v>
      </c>
      <c r="AD1423" s="133" t="s">
        <v>42</v>
      </c>
      <c r="AE1423" s="119" t="s">
        <v>5810</v>
      </c>
      <c r="AF1423" s="119" t="s">
        <v>501</v>
      </c>
      <c r="AG1423" s="119" t="s">
        <v>1170</v>
      </c>
      <c r="AH1423" s="119"/>
      <c r="AI1423" s="138" t="s">
        <v>1788</v>
      </c>
      <c r="AJ1423" s="133" t="s">
        <v>123</v>
      </c>
      <c r="AK1423" s="133" t="s">
        <v>124</v>
      </c>
      <c r="AL1423" s="133"/>
      <c r="AM1423" s="133"/>
      <c r="AN1423" s="133" t="s">
        <v>42</v>
      </c>
      <c r="AO1423" s="133" t="s">
        <v>42</v>
      </c>
      <c r="AP1423" s="133" t="s">
        <v>56</v>
      </c>
      <c r="AQ1423" s="133" t="s">
        <v>56</v>
      </c>
      <c r="AR1423" s="137"/>
      <c r="AS1423" s="137"/>
      <c r="AT1423" s="137"/>
      <c r="AU1423" s="133">
        <v>1003127158</v>
      </c>
      <c r="AV1423" s="138" t="s">
        <v>8224</v>
      </c>
      <c r="AW1423" s="138" t="s">
        <v>8299</v>
      </c>
      <c r="AX1423" s="138"/>
      <c r="AY1423" s="138"/>
      <c r="AZ1423" s="138"/>
      <c r="BA1423" s="138"/>
      <c r="BB1423" s="138"/>
      <c r="BC1423" s="300">
        <v>1440084644</v>
      </c>
      <c r="BD1423" s="300" t="s">
        <v>10211</v>
      </c>
      <c r="BE1423" s="138"/>
    </row>
    <row r="1424" spans="1:57" s="140" customFormat="1" ht="12" customHeight="1">
      <c r="A1424" s="119">
        <v>2015</v>
      </c>
      <c r="B1424" s="119" t="s">
        <v>5757</v>
      </c>
      <c r="C1424" s="119" t="s">
        <v>5758</v>
      </c>
      <c r="D1424" s="131">
        <v>5700360609</v>
      </c>
      <c r="E1424" s="131" t="str">
        <f t="shared" si="68"/>
        <v>SIM</v>
      </c>
      <c r="F1424" s="131" t="str">
        <f t="shared" si="69"/>
        <v>SIM</v>
      </c>
      <c r="G1424" s="132">
        <v>42359</v>
      </c>
      <c r="H1424" s="119" t="s">
        <v>8374</v>
      </c>
      <c r="I1424" s="119" t="s">
        <v>357</v>
      </c>
      <c r="J1424" s="119">
        <v>192</v>
      </c>
      <c r="K1424" s="119">
        <f>432+144</f>
        <v>576</v>
      </c>
      <c r="L1424" s="119">
        <v>4</v>
      </c>
      <c r="M1424" s="119">
        <v>4</v>
      </c>
      <c r="N1424" s="119">
        <v>24</v>
      </c>
      <c r="O1424" s="119" t="s">
        <v>43</v>
      </c>
      <c r="P1424" s="119" t="s">
        <v>43</v>
      </c>
      <c r="Q1424" s="133" t="s">
        <v>43</v>
      </c>
      <c r="R1424" s="134" t="s">
        <v>18</v>
      </c>
      <c r="S1424" s="134" t="s">
        <v>8851</v>
      </c>
      <c r="T1424" s="119" t="s">
        <v>63</v>
      </c>
      <c r="U1424" s="119">
        <v>11</v>
      </c>
      <c r="V1424" s="134">
        <v>11291</v>
      </c>
      <c r="W1424" s="103" t="s">
        <v>5855</v>
      </c>
      <c r="X1424" s="136" t="str">
        <f t="shared" si="70"/>
        <v>11291ISYEN</v>
      </c>
      <c r="Y1424" s="137" t="s">
        <v>5856</v>
      </c>
      <c r="Z1424" s="119" t="s">
        <v>1162</v>
      </c>
      <c r="AA1424" s="119" t="s">
        <v>1163</v>
      </c>
      <c r="AB1424" s="131" t="s">
        <v>5857</v>
      </c>
      <c r="AC1424" s="119" t="s">
        <v>87</v>
      </c>
      <c r="AD1424" s="133" t="s">
        <v>42</v>
      </c>
      <c r="AE1424" s="119" t="s">
        <v>5810</v>
      </c>
      <c r="AF1424" s="119" t="s">
        <v>501</v>
      </c>
      <c r="AG1424" s="119" t="s">
        <v>1170</v>
      </c>
      <c r="AH1424" s="119"/>
      <c r="AI1424" s="138" t="s">
        <v>1788</v>
      </c>
      <c r="AJ1424" s="133" t="s">
        <v>123</v>
      </c>
      <c r="AK1424" s="133" t="s">
        <v>124</v>
      </c>
      <c r="AL1424" s="133"/>
      <c r="AM1424" s="133"/>
      <c r="AN1424" s="133" t="s">
        <v>42</v>
      </c>
      <c r="AO1424" s="133" t="s">
        <v>42</v>
      </c>
      <c r="AP1424" s="133" t="s">
        <v>56</v>
      </c>
      <c r="AQ1424" s="133" t="s">
        <v>56</v>
      </c>
      <c r="AR1424" s="137"/>
      <c r="AS1424" s="137"/>
      <c r="AT1424" s="137"/>
      <c r="AU1424" s="133">
        <v>1003127816</v>
      </c>
      <c r="AV1424" s="138" t="s">
        <v>8225</v>
      </c>
      <c r="AW1424" s="138" t="s">
        <v>8300</v>
      </c>
      <c r="AX1424" s="138"/>
      <c r="AY1424" s="138"/>
      <c r="AZ1424" s="138"/>
      <c r="BA1424" s="138"/>
      <c r="BB1424" s="138"/>
      <c r="BC1424" s="300">
        <v>1440084644</v>
      </c>
      <c r="BD1424" s="300" t="s">
        <v>10212</v>
      </c>
      <c r="BE1424" s="138"/>
    </row>
    <row r="1425" spans="1:57" s="140" customFormat="1" ht="12" customHeight="1">
      <c r="A1425" s="119">
        <v>2015</v>
      </c>
      <c r="B1425" s="119" t="s">
        <v>5757</v>
      </c>
      <c r="C1425" s="119" t="s">
        <v>5758</v>
      </c>
      <c r="D1425" s="131">
        <v>5700360614</v>
      </c>
      <c r="E1425" s="131" t="str">
        <f t="shared" si="68"/>
        <v>SIM</v>
      </c>
      <c r="F1425" s="131" t="str">
        <f t="shared" si="69"/>
        <v>SIM</v>
      </c>
      <c r="G1425" s="132">
        <v>42359</v>
      </c>
      <c r="H1425" s="119" t="s">
        <v>8374</v>
      </c>
      <c r="I1425" s="119" t="s">
        <v>357</v>
      </c>
      <c r="J1425" s="119">
        <v>192</v>
      </c>
      <c r="K1425" s="119">
        <f>432+144</f>
        <v>576</v>
      </c>
      <c r="L1425" s="119">
        <v>4</v>
      </c>
      <c r="M1425" s="119">
        <v>4</v>
      </c>
      <c r="N1425" s="119">
        <v>24</v>
      </c>
      <c r="O1425" s="119" t="s">
        <v>43</v>
      </c>
      <c r="P1425" s="119" t="s">
        <v>43</v>
      </c>
      <c r="Q1425" s="133" t="s">
        <v>43</v>
      </c>
      <c r="R1425" s="134" t="s">
        <v>18</v>
      </c>
      <c r="S1425" s="134" t="s">
        <v>8851</v>
      </c>
      <c r="T1425" s="119" t="s">
        <v>63</v>
      </c>
      <c r="U1425" s="119">
        <v>11</v>
      </c>
      <c r="V1425" s="134">
        <v>11291</v>
      </c>
      <c r="W1425" s="103" t="s">
        <v>5858</v>
      </c>
      <c r="X1425" s="136" t="str">
        <f t="shared" si="70"/>
        <v>11291ISYEO</v>
      </c>
      <c r="Y1425" s="137" t="s">
        <v>5856</v>
      </c>
      <c r="Z1425" s="119" t="s">
        <v>1162</v>
      </c>
      <c r="AA1425" s="119" t="s">
        <v>1163</v>
      </c>
      <c r="AB1425" s="131" t="s">
        <v>5859</v>
      </c>
      <c r="AC1425" s="119" t="s">
        <v>87</v>
      </c>
      <c r="AD1425" s="133" t="s">
        <v>42</v>
      </c>
      <c r="AE1425" s="119" t="s">
        <v>5810</v>
      </c>
      <c r="AF1425" s="119" t="s">
        <v>501</v>
      </c>
      <c r="AG1425" s="119" t="s">
        <v>1170</v>
      </c>
      <c r="AH1425" s="119"/>
      <c r="AI1425" s="138" t="s">
        <v>1788</v>
      </c>
      <c r="AJ1425" s="133" t="s">
        <v>123</v>
      </c>
      <c r="AK1425" s="133" t="s">
        <v>124</v>
      </c>
      <c r="AL1425" s="133"/>
      <c r="AM1425" s="133"/>
      <c r="AN1425" s="133" t="s">
        <v>42</v>
      </c>
      <c r="AO1425" s="133" t="s">
        <v>42</v>
      </c>
      <c r="AP1425" s="133" t="s">
        <v>56</v>
      </c>
      <c r="AQ1425" s="133" t="s">
        <v>56</v>
      </c>
      <c r="AR1425" s="137"/>
      <c r="AS1425" s="137"/>
      <c r="AT1425" s="137"/>
      <c r="AU1425" s="133">
        <v>1003127832</v>
      </c>
      <c r="AV1425" s="138" t="s">
        <v>8225</v>
      </c>
      <c r="AW1425" s="138" t="s">
        <v>8300</v>
      </c>
      <c r="AX1425" s="138"/>
      <c r="AY1425" s="138"/>
      <c r="AZ1425" s="138"/>
      <c r="BA1425" s="138"/>
      <c r="BB1425" s="138"/>
      <c r="BC1425" s="300">
        <v>1440084644</v>
      </c>
      <c r="BD1425" s="300" t="s">
        <v>10213</v>
      </c>
      <c r="BE1425" s="138"/>
    </row>
    <row r="1426" spans="1:57" s="140" customFormat="1" ht="12" customHeight="1">
      <c r="A1426" s="119">
        <v>2015</v>
      </c>
      <c r="B1426" s="119" t="s">
        <v>5757</v>
      </c>
      <c r="C1426" s="119" t="s">
        <v>5758</v>
      </c>
      <c r="D1426" s="131">
        <v>5700360057</v>
      </c>
      <c r="E1426" s="131" t="str">
        <f t="shared" si="68"/>
        <v>SIM</v>
      </c>
      <c r="F1426" s="131" t="str">
        <f t="shared" si="69"/>
        <v>SIM</v>
      </c>
      <c r="G1426" s="132">
        <v>42214</v>
      </c>
      <c r="H1426" s="119" t="s">
        <v>44</v>
      </c>
      <c r="I1426" s="119" t="s">
        <v>62</v>
      </c>
      <c r="J1426" s="119">
        <v>192</v>
      </c>
      <c r="K1426" s="119">
        <f>432+64</f>
        <v>496</v>
      </c>
      <c r="L1426" s="119">
        <v>4</v>
      </c>
      <c r="M1426" s="119">
        <v>4</v>
      </c>
      <c r="N1426" s="119">
        <v>32</v>
      </c>
      <c r="O1426" s="119" t="s">
        <v>43</v>
      </c>
      <c r="P1426" s="119" t="s">
        <v>43</v>
      </c>
      <c r="Q1426" s="133" t="s">
        <v>43</v>
      </c>
      <c r="R1426" s="134" t="s">
        <v>18</v>
      </c>
      <c r="S1426" s="134" t="s">
        <v>8851</v>
      </c>
      <c r="T1426" s="119" t="s">
        <v>63</v>
      </c>
      <c r="U1426" s="119">
        <v>11</v>
      </c>
      <c r="V1426" s="134">
        <v>11291</v>
      </c>
      <c r="W1426" s="103" t="s">
        <v>5860</v>
      </c>
      <c r="X1426" s="136" t="str">
        <f t="shared" si="70"/>
        <v>11291ISYEX</v>
      </c>
      <c r="Y1426" s="137" t="s">
        <v>5812</v>
      </c>
      <c r="Z1426" s="119" t="s">
        <v>1162</v>
      </c>
      <c r="AA1426" s="119" t="s">
        <v>1163</v>
      </c>
      <c r="AB1426" s="131" t="s">
        <v>5861</v>
      </c>
      <c r="AC1426" s="119" t="s">
        <v>87</v>
      </c>
      <c r="AD1426" s="133" t="s">
        <v>42</v>
      </c>
      <c r="AE1426" s="119" t="s">
        <v>1078</v>
      </c>
      <c r="AF1426" s="119" t="s">
        <v>501</v>
      </c>
      <c r="AG1426" s="119" t="s">
        <v>1170</v>
      </c>
      <c r="AH1426" s="119"/>
      <c r="AI1426" s="138" t="s">
        <v>1788</v>
      </c>
      <c r="AJ1426" s="133" t="s">
        <v>123</v>
      </c>
      <c r="AK1426" s="133" t="s">
        <v>124</v>
      </c>
      <c r="AL1426" s="133"/>
      <c r="AM1426" s="133"/>
      <c r="AN1426" s="133" t="s">
        <v>42</v>
      </c>
      <c r="AO1426" s="133" t="s">
        <v>42</v>
      </c>
      <c r="AP1426" s="133" t="s">
        <v>70</v>
      </c>
      <c r="AQ1426" s="133" t="s">
        <v>71</v>
      </c>
      <c r="AR1426" s="137"/>
      <c r="AS1426" s="137"/>
      <c r="AT1426" s="137"/>
      <c r="AU1426" s="247">
        <v>1003676160</v>
      </c>
      <c r="AV1426" s="133" t="s">
        <v>8287</v>
      </c>
      <c r="AW1426" s="133" t="s">
        <v>8287</v>
      </c>
      <c r="AX1426" s="138" t="s">
        <v>8179</v>
      </c>
      <c r="AY1426" s="138"/>
      <c r="AZ1426" s="138"/>
      <c r="BA1426" s="138"/>
      <c r="BB1426" s="138"/>
      <c r="BC1426" s="300">
        <v>2026063379</v>
      </c>
      <c r="BD1426" s="300" t="s">
        <v>10214</v>
      </c>
      <c r="BE1426" s="138"/>
    </row>
    <row r="1427" spans="1:57" s="140" customFormat="1" ht="12" customHeight="1">
      <c r="A1427" s="119">
        <v>2015</v>
      </c>
      <c r="B1427" s="119" t="s">
        <v>5757</v>
      </c>
      <c r="C1427" s="119" t="s">
        <v>5758</v>
      </c>
      <c r="D1427" s="131">
        <v>5700318524</v>
      </c>
      <c r="E1427" s="131" t="str">
        <f t="shared" si="68"/>
        <v>SIM</v>
      </c>
      <c r="F1427" s="131" t="str">
        <f t="shared" si="69"/>
        <v>SIM</v>
      </c>
      <c r="G1427" s="132">
        <v>42188</v>
      </c>
      <c r="H1427" s="119" t="s">
        <v>87</v>
      </c>
      <c r="I1427" s="119" t="s">
        <v>357</v>
      </c>
      <c r="J1427" s="119">
        <f>192+64</f>
        <v>256</v>
      </c>
      <c r="K1427" s="119">
        <v>512</v>
      </c>
      <c r="L1427" s="119">
        <v>8</v>
      </c>
      <c r="M1427" s="119">
        <v>8</v>
      </c>
      <c r="N1427" s="119">
        <v>16</v>
      </c>
      <c r="O1427" s="119" t="s">
        <v>43</v>
      </c>
      <c r="P1427" s="119" t="s">
        <v>43</v>
      </c>
      <c r="Q1427" s="133" t="s">
        <v>43</v>
      </c>
      <c r="R1427" s="134" t="s">
        <v>18</v>
      </c>
      <c r="S1427" s="134" t="s">
        <v>8851</v>
      </c>
      <c r="T1427" s="134" t="s">
        <v>63</v>
      </c>
      <c r="U1427" s="119">
        <v>11</v>
      </c>
      <c r="V1427" s="134">
        <v>11051</v>
      </c>
      <c r="W1427" s="135" t="s">
        <v>5766</v>
      </c>
      <c r="X1427" s="136" t="str">
        <f t="shared" si="70"/>
        <v>11051MRZMV</v>
      </c>
      <c r="Y1427" s="137" t="s">
        <v>5767</v>
      </c>
      <c r="Z1427" s="119" t="s">
        <v>921</v>
      </c>
      <c r="AA1427" s="119" t="s">
        <v>5761</v>
      </c>
      <c r="AB1427" s="131" t="s">
        <v>5768</v>
      </c>
      <c r="AC1427" s="119" t="s">
        <v>348</v>
      </c>
      <c r="AD1427" s="119" t="s">
        <v>5763</v>
      </c>
      <c r="AE1427" s="119" t="s">
        <v>925</v>
      </c>
      <c r="AF1427" s="119" t="s">
        <v>350</v>
      </c>
      <c r="AG1427" s="119" t="s">
        <v>351</v>
      </c>
      <c r="AH1427" s="119"/>
      <c r="AI1427" s="119" t="s">
        <v>3683</v>
      </c>
      <c r="AJ1427" s="133" t="s">
        <v>124</v>
      </c>
      <c r="AK1427" s="133" t="s">
        <v>123</v>
      </c>
      <c r="AL1427" s="133"/>
      <c r="AM1427" s="133"/>
      <c r="AN1427" s="133" t="s">
        <v>42</v>
      </c>
      <c r="AO1427" s="133" t="s">
        <v>42</v>
      </c>
      <c r="AP1427" s="133" t="s">
        <v>56</v>
      </c>
      <c r="AQ1427" s="133" t="s">
        <v>56</v>
      </c>
      <c r="AR1427" s="137"/>
      <c r="AS1427" s="137"/>
      <c r="AT1427" s="137"/>
      <c r="AU1427" s="145">
        <v>1003674841</v>
      </c>
      <c r="AV1427" s="133" t="s">
        <v>5769</v>
      </c>
      <c r="AW1427" s="133" t="s">
        <v>5770</v>
      </c>
      <c r="AX1427" s="138"/>
      <c r="AY1427" s="138"/>
      <c r="AZ1427" s="138"/>
      <c r="BA1427" s="138"/>
      <c r="BB1427" s="138"/>
      <c r="BC1427" s="300">
        <v>1892063257</v>
      </c>
      <c r="BD1427" s="300" t="s">
        <v>10215</v>
      </c>
      <c r="BE1427" s="138"/>
    </row>
    <row r="1428" spans="1:57" s="140" customFormat="1" ht="12" customHeight="1">
      <c r="A1428" s="119">
        <v>2015</v>
      </c>
      <c r="B1428" s="119" t="s">
        <v>5757</v>
      </c>
      <c r="C1428" s="119" t="s">
        <v>5758</v>
      </c>
      <c r="D1428" s="131">
        <v>5700318532</v>
      </c>
      <c r="E1428" s="131" t="str">
        <f t="shared" si="68"/>
        <v>SIM</v>
      </c>
      <c r="F1428" s="131" t="str">
        <f t="shared" si="69"/>
        <v>SIM</v>
      </c>
      <c r="G1428" s="132">
        <v>42184</v>
      </c>
      <c r="H1428" s="119" t="s">
        <v>87</v>
      </c>
      <c r="I1428" s="119" t="s">
        <v>357</v>
      </c>
      <c r="J1428" s="119">
        <v>192</v>
      </c>
      <c r="K1428" s="119">
        <v>448</v>
      </c>
      <c r="L1428" s="119">
        <v>8</v>
      </c>
      <c r="M1428" s="119">
        <v>8</v>
      </c>
      <c r="N1428" s="119">
        <v>16</v>
      </c>
      <c r="O1428" s="119" t="s">
        <v>43</v>
      </c>
      <c r="P1428" s="119" t="s">
        <v>43</v>
      </c>
      <c r="Q1428" s="133" t="s">
        <v>43</v>
      </c>
      <c r="R1428" s="134" t="s">
        <v>18</v>
      </c>
      <c r="S1428" s="134" t="s">
        <v>8851</v>
      </c>
      <c r="T1428" s="134" t="s">
        <v>63</v>
      </c>
      <c r="U1428" s="119">
        <v>11</v>
      </c>
      <c r="V1428" s="134">
        <v>11950</v>
      </c>
      <c r="W1428" s="135" t="s">
        <v>5962</v>
      </c>
      <c r="X1428" s="136" t="str">
        <f t="shared" si="70"/>
        <v>11950TRZRL</v>
      </c>
      <c r="Y1428" s="137" t="s">
        <v>5963</v>
      </c>
      <c r="Z1428" s="119" t="s">
        <v>2017</v>
      </c>
      <c r="AA1428" s="119" t="s">
        <v>2018</v>
      </c>
      <c r="AB1428" s="131" t="s">
        <v>5964</v>
      </c>
      <c r="AC1428" s="119" t="s">
        <v>348</v>
      </c>
      <c r="AD1428" s="119" t="s">
        <v>2020</v>
      </c>
      <c r="AE1428" s="119" t="s">
        <v>925</v>
      </c>
      <c r="AF1428" s="119" t="s">
        <v>350</v>
      </c>
      <c r="AG1428" s="119" t="s">
        <v>351</v>
      </c>
      <c r="AH1428" s="119"/>
      <c r="AI1428" s="119" t="s">
        <v>3683</v>
      </c>
      <c r="AJ1428" s="133" t="s">
        <v>124</v>
      </c>
      <c r="AK1428" s="133" t="s">
        <v>123</v>
      </c>
      <c r="AL1428" s="133"/>
      <c r="AM1428" s="133"/>
      <c r="AN1428" s="133" t="s">
        <v>42</v>
      </c>
      <c r="AO1428" s="133" t="s">
        <v>42</v>
      </c>
      <c r="AP1428" s="133" t="s">
        <v>56</v>
      </c>
      <c r="AQ1428" s="133" t="s">
        <v>56</v>
      </c>
      <c r="AR1428" s="137"/>
      <c r="AS1428" s="137"/>
      <c r="AT1428" s="137"/>
      <c r="AU1428" s="133">
        <v>1003214646</v>
      </c>
      <c r="AV1428" s="133" t="s">
        <v>5965</v>
      </c>
      <c r="AW1428" s="133" t="s">
        <v>5966</v>
      </c>
      <c r="AX1428" s="138"/>
      <c r="AY1428" s="138"/>
      <c r="AZ1428" s="138"/>
      <c r="BA1428" s="138"/>
      <c r="BB1428" s="138"/>
      <c r="BC1428" s="300">
        <v>1892063257</v>
      </c>
      <c r="BD1428" s="300" t="s">
        <v>10615</v>
      </c>
      <c r="BE1428" s="138"/>
    </row>
    <row r="1429" spans="1:57" s="140" customFormat="1" ht="12" customHeight="1">
      <c r="A1429" s="119">
        <v>2015</v>
      </c>
      <c r="B1429" s="119" t="s">
        <v>5757</v>
      </c>
      <c r="C1429" s="119" t="s">
        <v>5758</v>
      </c>
      <c r="D1429" s="131">
        <v>5700383416</v>
      </c>
      <c r="E1429" s="131" t="str">
        <f t="shared" si="68"/>
        <v>SIM</v>
      </c>
      <c r="F1429" s="131" t="str">
        <f t="shared" si="69"/>
        <v>SIM</v>
      </c>
      <c r="G1429" s="132">
        <v>42352</v>
      </c>
      <c r="H1429" s="119" t="s">
        <v>87</v>
      </c>
      <c r="I1429" s="119" t="s">
        <v>357</v>
      </c>
      <c r="J1429" s="119">
        <v>192</v>
      </c>
      <c r="K1429" s="119">
        <f>448+128</f>
        <v>576</v>
      </c>
      <c r="L1429" s="119">
        <v>8</v>
      </c>
      <c r="M1429" s="119">
        <v>8</v>
      </c>
      <c r="N1429" s="119">
        <v>16</v>
      </c>
      <c r="O1429" s="119" t="s">
        <v>43</v>
      </c>
      <c r="P1429" s="119" t="s">
        <v>43</v>
      </c>
      <c r="Q1429" s="133" t="s">
        <v>43</v>
      </c>
      <c r="R1429" s="134" t="s">
        <v>18</v>
      </c>
      <c r="S1429" s="134" t="s">
        <v>8851</v>
      </c>
      <c r="T1429" s="119" t="s">
        <v>63</v>
      </c>
      <c r="U1429" s="119">
        <v>11</v>
      </c>
      <c r="V1429" s="134">
        <v>11319</v>
      </c>
      <c r="W1429" s="135" t="s">
        <v>5895</v>
      </c>
      <c r="X1429" s="136" t="str">
        <f t="shared" si="70"/>
        <v>11319DIZRN</v>
      </c>
      <c r="Y1429" s="137" t="s">
        <v>5896</v>
      </c>
      <c r="Z1429" s="119" t="s">
        <v>5897</v>
      </c>
      <c r="AA1429" s="119" t="s">
        <v>3733</v>
      </c>
      <c r="AB1429" s="131" t="s">
        <v>5898</v>
      </c>
      <c r="AC1429" s="119" t="s">
        <v>348</v>
      </c>
      <c r="AD1429" s="119" t="s">
        <v>5899</v>
      </c>
      <c r="AE1429" s="119" t="s">
        <v>925</v>
      </c>
      <c r="AF1429" s="119" t="s">
        <v>350</v>
      </c>
      <c r="AG1429" s="119" t="s">
        <v>5900</v>
      </c>
      <c r="AH1429" s="119"/>
      <c r="AI1429" s="119" t="s">
        <v>3683</v>
      </c>
      <c r="AJ1429" s="133" t="s">
        <v>124</v>
      </c>
      <c r="AK1429" s="133" t="s">
        <v>123</v>
      </c>
      <c r="AL1429" s="133"/>
      <c r="AM1429" s="133"/>
      <c r="AN1429" s="133" t="s">
        <v>42</v>
      </c>
      <c r="AO1429" s="133" t="s">
        <v>42</v>
      </c>
      <c r="AP1429" s="133" t="s">
        <v>56</v>
      </c>
      <c r="AQ1429" s="133" t="s">
        <v>56</v>
      </c>
      <c r="AR1429" s="137"/>
      <c r="AS1429" s="137"/>
      <c r="AT1429" s="137"/>
      <c r="AU1429" s="133">
        <v>1003672695</v>
      </c>
      <c r="AV1429" s="133" t="s">
        <v>5901</v>
      </c>
      <c r="AW1429" s="133" t="s">
        <v>5902</v>
      </c>
      <c r="AX1429" s="138"/>
      <c r="AY1429" s="138"/>
      <c r="AZ1429" s="138"/>
      <c r="BA1429" s="138"/>
      <c r="BB1429" s="138"/>
      <c r="BC1429" s="300">
        <v>1892063257</v>
      </c>
      <c r="BD1429" s="300" t="s">
        <v>10216</v>
      </c>
      <c r="BE1429" s="138"/>
    </row>
    <row r="1430" spans="1:57" s="140" customFormat="1" ht="12" customHeight="1">
      <c r="A1430" s="119">
        <v>2015</v>
      </c>
      <c r="B1430" s="119" t="s">
        <v>5757</v>
      </c>
      <c r="C1430" s="119" t="s">
        <v>5758</v>
      </c>
      <c r="D1430" s="131">
        <v>5700390865</v>
      </c>
      <c r="E1430" s="131" t="str">
        <f t="shared" si="68"/>
        <v>SIM</v>
      </c>
      <c r="F1430" s="131" t="str">
        <f t="shared" si="69"/>
        <v>SIM</v>
      </c>
      <c r="G1430" s="132">
        <v>42352</v>
      </c>
      <c r="H1430" s="119" t="s">
        <v>87</v>
      </c>
      <c r="I1430" s="119" t="s">
        <v>357</v>
      </c>
      <c r="J1430" s="119">
        <v>192</v>
      </c>
      <c r="K1430" s="119">
        <f>448+64</f>
        <v>512</v>
      </c>
      <c r="L1430" s="119">
        <v>8</v>
      </c>
      <c r="M1430" s="119">
        <v>8</v>
      </c>
      <c r="N1430" s="119">
        <v>16</v>
      </c>
      <c r="O1430" s="119" t="s">
        <v>43</v>
      </c>
      <c r="P1430" s="119" t="s">
        <v>43</v>
      </c>
      <c r="Q1430" s="133" t="s">
        <v>43</v>
      </c>
      <c r="R1430" s="134" t="s">
        <v>18</v>
      </c>
      <c r="S1430" s="134" t="s">
        <v>8851</v>
      </c>
      <c r="T1430" s="119" t="s">
        <v>63</v>
      </c>
      <c r="U1430" s="119">
        <v>11</v>
      </c>
      <c r="V1430" s="134">
        <v>11319</v>
      </c>
      <c r="W1430" s="135" t="s">
        <v>5903</v>
      </c>
      <c r="X1430" s="136" t="str">
        <f t="shared" si="70"/>
        <v>11319DIZRO</v>
      </c>
      <c r="Y1430" s="137" t="s">
        <v>5904</v>
      </c>
      <c r="Z1430" s="119" t="s">
        <v>5897</v>
      </c>
      <c r="AA1430" s="119" t="s">
        <v>3733</v>
      </c>
      <c r="AB1430" s="131" t="s">
        <v>5905</v>
      </c>
      <c r="AC1430" s="119" t="s">
        <v>348</v>
      </c>
      <c r="AD1430" s="119" t="s">
        <v>5899</v>
      </c>
      <c r="AE1430" s="119" t="s">
        <v>925</v>
      </c>
      <c r="AF1430" s="119" t="s">
        <v>350</v>
      </c>
      <c r="AG1430" s="119" t="s">
        <v>5900</v>
      </c>
      <c r="AH1430" s="119"/>
      <c r="AI1430" s="119" t="s">
        <v>3683</v>
      </c>
      <c r="AJ1430" s="133" t="s">
        <v>124</v>
      </c>
      <c r="AK1430" s="133" t="s">
        <v>123</v>
      </c>
      <c r="AL1430" s="133"/>
      <c r="AM1430" s="133"/>
      <c r="AN1430" s="133" t="s">
        <v>42</v>
      </c>
      <c r="AO1430" s="133" t="s">
        <v>42</v>
      </c>
      <c r="AP1430" s="133" t="s">
        <v>56</v>
      </c>
      <c r="AQ1430" s="133" t="s">
        <v>56</v>
      </c>
      <c r="AR1430" s="137"/>
      <c r="AS1430" s="137"/>
      <c r="AT1430" s="137"/>
      <c r="AU1430" s="133">
        <v>1003672750</v>
      </c>
      <c r="AV1430" s="133" t="s">
        <v>5906</v>
      </c>
      <c r="AW1430" s="133" t="s">
        <v>5907</v>
      </c>
      <c r="AX1430" s="138"/>
      <c r="AY1430" s="138"/>
      <c r="AZ1430" s="138"/>
      <c r="BA1430" s="138"/>
      <c r="BB1430" s="138"/>
      <c r="BC1430" s="300">
        <v>1892063257</v>
      </c>
      <c r="BD1430" s="300" t="s">
        <v>10217</v>
      </c>
      <c r="BE1430" s="138"/>
    </row>
    <row r="1431" spans="1:57" s="140" customFormat="1" ht="12" customHeight="1">
      <c r="A1431" s="119">
        <v>2015</v>
      </c>
      <c r="B1431" s="119" t="s">
        <v>5757</v>
      </c>
      <c r="C1431" s="119" t="s">
        <v>5758</v>
      </c>
      <c r="D1431" s="131">
        <v>5700318536</v>
      </c>
      <c r="E1431" s="131" t="str">
        <f t="shared" si="68"/>
        <v>SIM</v>
      </c>
      <c r="F1431" s="131" t="str">
        <f t="shared" si="69"/>
        <v>SIM</v>
      </c>
      <c r="G1431" s="132">
        <v>42185</v>
      </c>
      <c r="H1431" s="119" t="s">
        <v>87</v>
      </c>
      <c r="I1431" s="119" t="s">
        <v>357</v>
      </c>
      <c r="J1431" s="119">
        <v>192</v>
      </c>
      <c r="K1431" s="119">
        <v>448</v>
      </c>
      <c r="L1431" s="119">
        <v>8</v>
      </c>
      <c r="M1431" s="119">
        <v>8</v>
      </c>
      <c r="N1431" s="119">
        <v>16</v>
      </c>
      <c r="O1431" s="119" t="s">
        <v>43</v>
      </c>
      <c r="P1431" s="119" t="s">
        <v>43</v>
      </c>
      <c r="Q1431" s="133" t="s">
        <v>43</v>
      </c>
      <c r="R1431" s="134" t="s">
        <v>18</v>
      </c>
      <c r="S1431" s="134" t="s">
        <v>8851</v>
      </c>
      <c r="T1431" s="134" t="s">
        <v>63</v>
      </c>
      <c r="U1431" s="119">
        <v>11</v>
      </c>
      <c r="V1431" s="134">
        <v>11950</v>
      </c>
      <c r="W1431" s="135" t="s">
        <v>5967</v>
      </c>
      <c r="X1431" s="136" t="str">
        <f t="shared" si="70"/>
        <v>11950TRZRQ</v>
      </c>
      <c r="Y1431" s="137" t="s">
        <v>5968</v>
      </c>
      <c r="Z1431" s="119" t="s">
        <v>2017</v>
      </c>
      <c r="AA1431" s="119" t="s">
        <v>2018</v>
      </c>
      <c r="AB1431" s="131" t="s">
        <v>5969</v>
      </c>
      <c r="AC1431" s="119" t="s">
        <v>348</v>
      </c>
      <c r="AD1431" s="119" t="s">
        <v>2020</v>
      </c>
      <c r="AE1431" s="119" t="s">
        <v>925</v>
      </c>
      <c r="AF1431" s="119" t="s">
        <v>350</v>
      </c>
      <c r="AG1431" s="119" t="s">
        <v>351</v>
      </c>
      <c r="AH1431" s="119"/>
      <c r="AI1431" s="119" t="s">
        <v>3683</v>
      </c>
      <c r="AJ1431" s="133" t="s">
        <v>124</v>
      </c>
      <c r="AK1431" s="133" t="s">
        <v>123</v>
      </c>
      <c r="AL1431" s="133"/>
      <c r="AM1431" s="133"/>
      <c r="AN1431" s="133" t="s">
        <v>42</v>
      </c>
      <c r="AO1431" s="133" t="s">
        <v>42</v>
      </c>
      <c r="AP1431" s="133" t="s">
        <v>56</v>
      </c>
      <c r="AQ1431" s="133" t="s">
        <v>56</v>
      </c>
      <c r="AR1431" s="137"/>
      <c r="AS1431" s="137"/>
      <c r="AT1431" s="137"/>
      <c r="AU1431" s="133">
        <v>1003226911</v>
      </c>
      <c r="AV1431" s="133" t="s">
        <v>5970</v>
      </c>
      <c r="AW1431" s="133" t="s">
        <v>5971</v>
      </c>
      <c r="AX1431" s="138"/>
      <c r="AY1431" s="138"/>
      <c r="AZ1431" s="138"/>
      <c r="BA1431" s="138"/>
      <c r="BB1431" s="138"/>
      <c r="BC1431" s="300">
        <v>1892063257</v>
      </c>
      <c r="BD1431" s="300" t="s">
        <v>10616</v>
      </c>
      <c r="BE1431" s="138"/>
    </row>
    <row r="1432" spans="1:57" s="140" customFormat="1" ht="12" customHeight="1">
      <c r="A1432" s="119">
        <v>2015</v>
      </c>
      <c r="B1432" s="119" t="s">
        <v>5757</v>
      </c>
      <c r="C1432" s="119" t="s">
        <v>5758</v>
      </c>
      <c r="D1432" s="131">
        <v>5700398729</v>
      </c>
      <c r="E1432" s="131" t="str">
        <f t="shared" ref="E1432:E1495" si="71">IF(G1432="","","SIM")</f>
        <v>SIM</v>
      </c>
      <c r="F1432" s="131" t="str">
        <f t="shared" ref="F1432:F1495" si="72">IF(G1432="","","SIM")</f>
        <v>SIM</v>
      </c>
      <c r="G1432" s="132">
        <v>42326</v>
      </c>
      <c r="H1432" s="119" t="s">
        <v>8374</v>
      </c>
      <c r="I1432" s="119" t="s">
        <v>62</v>
      </c>
      <c r="J1432" s="119">
        <v>192</v>
      </c>
      <c r="K1432" s="119">
        <f>432+144</f>
        <v>576</v>
      </c>
      <c r="L1432" s="119">
        <v>4</v>
      </c>
      <c r="M1432" s="119">
        <v>4</v>
      </c>
      <c r="N1432" s="119">
        <v>24</v>
      </c>
      <c r="O1432" s="119" t="s">
        <v>43</v>
      </c>
      <c r="P1432" s="119" t="s">
        <v>43</v>
      </c>
      <c r="Q1432" s="133" t="s">
        <v>43</v>
      </c>
      <c r="R1432" s="134" t="s">
        <v>18</v>
      </c>
      <c r="S1432" s="134" t="s">
        <v>8851</v>
      </c>
      <c r="T1432" s="119" t="s">
        <v>63</v>
      </c>
      <c r="U1432" s="119">
        <v>11</v>
      </c>
      <c r="V1432" s="134">
        <v>11319</v>
      </c>
      <c r="W1432" s="135" t="s">
        <v>4819</v>
      </c>
      <c r="X1432" s="136" t="str">
        <f t="shared" ref="X1432:X1495" si="73">V1432&amp;AA1432&amp;W1432</f>
        <v>11319DIZRR</v>
      </c>
      <c r="Y1432" s="137" t="s">
        <v>5908</v>
      </c>
      <c r="Z1432" s="119" t="s">
        <v>5897</v>
      </c>
      <c r="AA1432" s="119" t="s">
        <v>3733</v>
      </c>
      <c r="AB1432" s="131" t="s">
        <v>5909</v>
      </c>
      <c r="AC1432" s="119" t="s">
        <v>348</v>
      </c>
      <c r="AD1432" s="119" t="s">
        <v>5899</v>
      </c>
      <c r="AE1432" s="119" t="s">
        <v>925</v>
      </c>
      <c r="AF1432" s="119" t="s">
        <v>350</v>
      </c>
      <c r="AG1432" s="119" t="s">
        <v>5900</v>
      </c>
      <c r="AH1432" s="119"/>
      <c r="AI1432" s="119" t="s">
        <v>3683</v>
      </c>
      <c r="AJ1432" s="133" t="s">
        <v>124</v>
      </c>
      <c r="AK1432" s="133" t="s">
        <v>123</v>
      </c>
      <c r="AL1432" s="133"/>
      <c r="AM1432" s="133"/>
      <c r="AN1432" s="133" t="s">
        <v>42</v>
      </c>
      <c r="AO1432" s="133" t="s">
        <v>42</v>
      </c>
      <c r="AP1432" s="133" t="s">
        <v>81</v>
      </c>
      <c r="AQ1432" s="133" t="s">
        <v>71</v>
      </c>
      <c r="AR1432" s="137"/>
      <c r="AS1432" s="137"/>
      <c r="AT1432" s="137"/>
      <c r="AU1432" s="133">
        <v>1003672849</v>
      </c>
      <c r="AV1432" s="133" t="s">
        <v>8232</v>
      </c>
      <c r="AW1432" s="133"/>
      <c r="AX1432" s="138"/>
      <c r="AY1432" s="138"/>
      <c r="AZ1432" s="138"/>
      <c r="BA1432" s="138"/>
      <c r="BB1432" s="138"/>
      <c r="BC1432" s="300">
        <v>1440084644</v>
      </c>
      <c r="BD1432" s="300" t="s">
        <v>10218</v>
      </c>
      <c r="BE1432" s="138"/>
    </row>
    <row r="1433" spans="1:57" s="140" customFormat="1" ht="12" customHeight="1">
      <c r="A1433" s="119">
        <v>2015</v>
      </c>
      <c r="B1433" s="119" t="s">
        <v>3862</v>
      </c>
      <c r="C1433" s="119" t="s">
        <v>5738</v>
      </c>
      <c r="D1433" s="131">
        <v>5700323303</v>
      </c>
      <c r="E1433" s="131" t="str">
        <f t="shared" si="71"/>
        <v>SIM</v>
      </c>
      <c r="F1433" s="131" t="str">
        <f t="shared" si="72"/>
        <v>SIM</v>
      </c>
      <c r="G1433" s="132">
        <v>42500</v>
      </c>
      <c r="H1433" s="119" t="s">
        <v>87</v>
      </c>
      <c r="I1433" s="119" t="s">
        <v>357</v>
      </c>
      <c r="J1433" s="119">
        <v>192</v>
      </c>
      <c r="K1433" s="119">
        <v>448</v>
      </c>
      <c r="L1433" s="119">
        <v>8</v>
      </c>
      <c r="M1433" s="119">
        <v>8</v>
      </c>
      <c r="N1433" s="119">
        <v>16</v>
      </c>
      <c r="O1433" s="119" t="s">
        <v>43</v>
      </c>
      <c r="P1433" s="119" t="s">
        <v>43</v>
      </c>
      <c r="Q1433" s="133" t="s">
        <v>43</v>
      </c>
      <c r="R1433" s="134" t="s">
        <v>18</v>
      </c>
      <c r="S1433" s="134" t="s">
        <v>8851</v>
      </c>
      <c r="T1433" s="134" t="s">
        <v>63</v>
      </c>
      <c r="U1433" s="119">
        <v>19</v>
      </c>
      <c r="V1433" s="134" t="s">
        <v>3783</v>
      </c>
      <c r="W1433" s="135" t="s">
        <v>5739</v>
      </c>
      <c r="X1433" s="136" t="str">
        <f t="shared" si="73"/>
        <v>11474VRSES</v>
      </c>
      <c r="Y1433" s="137" t="s">
        <v>5740</v>
      </c>
      <c r="Z1433" s="119" t="s">
        <v>1595</v>
      </c>
      <c r="AA1433" s="119" t="s">
        <v>1596</v>
      </c>
      <c r="AB1433" s="131" t="s">
        <v>5741</v>
      </c>
      <c r="AC1433" s="119" t="s">
        <v>87</v>
      </c>
      <c r="AD1433" s="119" t="s">
        <v>42</v>
      </c>
      <c r="AE1433" s="119" t="s">
        <v>5742</v>
      </c>
      <c r="AF1433" s="119" t="s">
        <v>90</v>
      </c>
      <c r="AG1433" s="119" t="s">
        <v>89</v>
      </c>
      <c r="AH1433" s="119"/>
      <c r="AI1433" s="138" t="s">
        <v>5443</v>
      </c>
      <c r="AJ1433" s="133" t="s">
        <v>58</v>
      </c>
      <c r="AK1433" s="133" t="s">
        <v>57</v>
      </c>
      <c r="AL1433" s="133"/>
      <c r="AM1433" s="133"/>
      <c r="AN1433" s="133" t="s">
        <v>42</v>
      </c>
      <c r="AO1433" s="133" t="s">
        <v>42</v>
      </c>
      <c r="AP1433" s="133" t="s">
        <v>56</v>
      </c>
      <c r="AQ1433" s="133" t="s">
        <v>56</v>
      </c>
      <c r="AR1433" s="137"/>
      <c r="AS1433" s="137"/>
      <c r="AT1433" s="137"/>
      <c r="AU1433" s="138">
        <v>1003670706</v>
      </c>
      <c r="AV1433" s="133" t="s">
        <v>5743</v>
      </c>
      <c r="AW1433" s="133" t="s">
        <v>5744</v>
      </c>
      <c r="AX1433" s="138"/>
      <c r="AY1433" s="138"/>
      <c r="AZ1433" s="138"/>
      <c r="BA1433" s="138"/>
      <c r="BB1433" s="138"/>
      <c r="BC1433" s="300">
        <v>1892063257</v>
      </c>
      <c r="BD1433" s="300" t="s">
        <v>10219</v>
      </c>
      <c r="BE1433" s="138"/>
    </row>
    <row r="1434" spans="1:57" s="140" customFormat="1" ht="12" customHeight="1">
      <c r="A1434" s="119">
        <v>2015</v>
      </c>
      <c r="B1434" s="119" t="s">
        <v>3862</v>
      </c>
      <c r="C1434" s="119" t="s">
        <v>5738</v>
      </c>
      <c r="D1434" s="131">
        <v>5700323304</v>
      </c>
      <c r="E1434" s="131" t="str">
        <f t="shared" si="71"/>
        <v>SIM</v>
      </c>
      <c r="F1434" s="131" t="str">
        <f t="shared" si="72"/>
        <v>SIM</v>
      </c>
      <c r="G1434" s="132">
        <v>42335</v>
      </c>
      <c r="H1434" s="119" t="s">
        <v>87</v>
      </c>
      <c r="I1434" s="119" t="s">
        <v>357</v>
      </c>
      <c r="J1434" s="119">
        <v>192</v>
      </c>
      <c r="K1434" s="119">
        <v>448</v>
      </c>
      <c r="L1434" s="119">
        <v>8</v>
      </c>
      <c r="M1434" s="119">
        <v>8</v>
      </c>
      <c r="N1434" s="119">
        <v>16</v>
      </c>
      <c r="O1434" s="119" t="s">
        <v>43</v>
      </c>
      <c r="P1434" s="119" t="s">
        <v>43</v>
      </c>
      <c r="Q1434" s="133" t="s">
        <v>43</v>
      </c>
      <c r="R1434" s="134" t="s">
        <v>18</v>
      </c>
      <c r="S1434" s="134" t="s">
        <v>8851</v>
      </c>
      <c r="T1434" s="134" t="s">
        <v>47</v>
      </c>
      <c r="U1434" s="119">
        <v>12</v>
      </c>
      <c r="V1434" s="134">
        <v>11563</v>
      </c>
      <c r="W1434" s="135" t="s">
        <v>5751</v>
      </c>
      <c r="X1434" s="136" t="str">
        <f t="shared" si="73"/>
        <v>11563EMUBA</v>
      </c>
      <c r="Y1434" s="137" t="s">
        <v>5752</v>
      </c>
      <c r="Z1434" s="119" t="s">
        <v>656</v>
      </c>
      <c r="AA1434" s="119" t="s">
        <v>3857</v>
      </c>
      <c r="AB1434" s="131" t="s">
        <v>5753</v>
      </c>
      <c r="AC1434" s="119" t="s">
        <v>52</v>
      </c>
      <c r="AD1434" s="119" t="s">
        <v>42</v>
      </c>
      <c r="AE1434" s="119" t="s">
        <v>5754</v>
      </c>
      <c r="AF1434" s="119" t="s">
        <v>78</v>
      </c>
      <c r="AG1434" s="119" t="s">
        <v>79</v>
      </c>
      <c r="AH1434" s="142"/>
      <c r="AI1434" s="138" t="s">
        <v>3920</v>
      </c>
      <c r="AJ1434" s="133" t="s">
        <v>57</v>
      </c>
      <c r="AK1434" s="133" t="s">
        <v>58</v>
      </c>
      <c r="AL1434" s="133"/>
      <c r="AM1434" s="133"/>
      <c r="AN1434" s="133" t="s">
        <v>42</v>
      </c>
      <c r="AO1434" s="133" t="s">
        <v>42</v>
      </c>
      <c r="AP1434" s="133" t="s">
        <v>56</v>
      </c>
      <c r="AQ1434" s="133" t="s">
        <v>56</v>
      </c>
      <c r="AR1434" s="137"/>
      <c r="AS1434" s="137"/>
      <c r="AT1434" s="137"/>
      <c r="AU1434" s="145">
        <v>1003673675</v>
      </c>
      <c r="AV1434" s="133" t="s">
        <v>5755</v>
      </c>
      <c r="AW1434" s="133" t="s">
        <v>5756</v>
      </c>
      <c r="AX1434" s="138"/>
      <c r="AY1434" s="138"/>
      <c r="AZ1434" s="138"/>
      <c r="BA1434" s="138"/>
      <c r="BB1434" s="138"/>
      <c r="BC1434" s="300">
        <v>1892063257</v>
      </c>
      <c r="BD1434" s="300" t="s">
        <v>10220</v>
      </c>
      <c r="BE1434" s="138"/>
    </row>
    <row r="1435" spans="1:57" s="140" customFormat="1" ht="12" customHeight="1">
      <c r="A1435" s="119">
        <v>2015</v>
      </c>
      <c r="B1435" s="119" t="s">
        <v>3862</v>
      </c>
      <c r="C1435" s="119" t="s">
        <v>5738</v>
      </c>
      <c r="D1435" s="131">
        <v>5700323305</v>
      </c>
      <c r="E1435" s="131" t="str">
        <f t="shared" si="71"/>
        <v>SIM</v>
      </c>
      <c r="F1435" s="131" t="str">
        <f t="shared" si="72"/>
        <v>SIM</v>
      </c>
      <c r="G1435" s="132">
        <v>42214</v>
      </c>
      <c r="H1435" s="119" t="s">
        <v>87</v>
      </c>
      <c r="I1435" s="119" t="s">
        <v>357</v>
      </c>
      <c r="J1435" s="119">
        <v>192</v>
      </c>
      <c r="K1435" s="119">
        <v>448</v>
      </c>
      <c r="L1435" s="119">
        <v>8</v>
      </c>
      <c r="M1435" s="119">
        <v>8</v>
      </c>
      <c r="N1435" s="119">
        <v>16</v>
      </c>
      <c r="O1435" s="119" t="s">
        <v>43</v>
      </c>
      <c r="P1435" s="119" t="s">
        <v>43</v>
      </c>
      <c r="Q1435" s="133" t="s">
        <v>43</v>
      </c>
      <c r="R1435" s="134" t="s">
        <v>18</v>
      </c>
      <c r="S1435" s="134" t="s">
        <v>8851</v>
      </c>
      <c r="T1435" s="134" t="s">
        <v>63</v>
      </c>
      <c r="U1435" s="119">
        <v>12</v>
      </c>
      <c r="V1435" s="134">
        <v>11563</v>
      </c>
      <c r="W1435" s="135" t="s">
        <v>5745</v>
      </c>
      <c r="X1435" s="136" t="str">
        <f t="shared" si="73"/>
        <v>11563CAUBO</v>
      </c>
      <c r="Y1435" s="137" t="s">
        <v>5746</v>
      </c>
      <c r="Z1435" s="119" t="s">
        <v>656</v>
      </c>
      <c r="AA1435" s="119" t="s">
        <v>5393</v>
      </c>
      <c r="AB1435" s="131" t="s">
        <v>5747</v>
      </c>
      <c r="AC1435" s="119" t="s">
        <v>52</v>
      </c>
      <c r="AD1435" s="119" t="s">
        <v>42</v>
      </c>
      <c r="AE1435" s="119" t="s">
        <v>5748</v>
      </c>
      <c r="AF1435" s="119" t="s">
        <v>78</v>
      </c>
      <c r="AG1435" s="119" t="s">
        <v>79</v>
      </c>
      <c r="AH1435" s="119"/>
      <c r="AI1435" s="138" t="s">
        <v>3920</v>
      </c>
      <c r="AJ1435" s="133" t="s">
        <v>57</v>
      </c>
      <c r="AK1435" s="133" t="s">
        <v>58</v>
      </c>
      <c r="AL1435" s="133"/>
      <c r="AM1435" s="133"/>
      <c r="AN1435" s="133" t="s">
        <v>42</v>
      </c>
      <c r="AO1435" s="133" t="s">
        <v>42</v>
      </c>
      <c r="AP1435" s="133" t="s">
        <v>56</v>
      </c>
      <c r="AQ1435" s="133" t="s">
        <v>56</v>
      </c>
      <c r="AR1435" s="137"/>
      <c r="AS1435" s="137"/>
      <c r="AT1435" s="137"/>
      <c r="AU1435" s="145">
        <v>1003673713</v>
      </c>
      <c r="AV1435" s="133" t="s">
        <v>5749</v>
      </c>
      <c r="AW1435" s="133" t="s">
        <v>5750</v>
      </c>
      <c r="AX1435" s="138"/>
      <c r="AY1435" s="138"/>
      <c r="AZ1435" s="138"/>
      <c r="BA1435" s="138"/>
      <c r="BB1435" s="138"/>
      <c r="BC1435" s="300">
        <v>1892063257</v>
      </c>
      <c r="BD1435" s="300" t="s">
        <v>10221</v>
      </c>
      <c r="BE1435" s="138"/>
    </row>
    <row r="1436" spans="1:57" s="140" customFormat="1" ht="12" customHeight="1">
      <c r="A1436" s="119">
        <v>2015</v>
      </c>
      <c r="B1436" s="119" t="s">
        <v>355</v>
      </c>
      <c r="C1436" s="119" t="s">
        <v>5432</v>
      </c>
      <c r="D1436" s="131">
        <v>5700285579</v>
      </c>
      <c r="E1436" s="131" t="str">
        <f t="shared" si="71"/>
        <v>SIM</v>
      </c>
      <c r="F1436" s="131" t="str">
        <f t="shared" si="72"/>
        <v>SIM</v>
      </c>
      <c r="G1436" s="132">
        <v>42549</v>
      </c>
      <c r="H1436" s="119" t="s">
        <v>87</v>
      </c>
      <c r="I1436" s="119" t="s">
        <v>357</v>
      </c>
      <c r="J1436" s="119">
        <v>192</v>
      </c>
      <c r="K1436" s="119">
        <v>448</v>
      </c>
      <c r="L1436" s="119">
        <v>8</v>
      </c>
      <c r="M1436" s="119">
        <v>8</v>
      </c>
      <c r="N1436" s="119">
        <v>16</v>
      </c>
      <c r="O1436" s="119" t="s">
        <v>46</v>
      </c>
      <c r="P1436" s="119" t="s">
        <v>46</v>
      </c>
      <c r="Q1436" s="133" t="s">
        <v>43</v>
      </c>
      <c r="R1436" s="119" t="s">
        <v>18</v>
      </c>
      <c r="S1436" s="134" t="s">
        <v>8851</v>
      </c>
      <c r="T1436" s="119" t="s">
        <v>63</v>
      </c>
      <c r="U1436" s="119">
        <v>11</v>
      </c>
      <c r="V1436" s="134" t="s">
        <v>4785</v>
      </c>
      <c r="W1436" s="135" t="s">
        <v>5515</v>
      </c>
      <c r="X1436" s="136" t="str">
        <f t="shared" si="73"/>
        <v>11252AAE</v>
      </c>
      <c r="Y1436" s="141" t="s">
        <v>8332</v>
      </c>
      <c r="Z1436" s="119" t="s">
        <v>518</v>
      </c>
      <c r="AA1436" s="168"/>
      <c r="AB1436" s="131" t="s">
        <v>5516</v>
      </c>
      <c r="AC1436" s="168"/>
      <c r="AD1436" s="119" t="s">
        <v>42</v>
      </c>
      <c r="AE1436" s="119" t="s">
        <v>77</v>
      </c>
      <c r="AF1436" s="119" t="s">
        <v>78</v>
      </c>
      <c r="AG1436" s="119" t="s">
        <v>79</v>
      </c>
      <c r="AH1436" s="119"/>
      <c r="AI1436" s="138" t="s">
        <v>3672</v>
      </c>
      <c r="AJ1436" s="133" t="s">
        <v>58</v>
      </c>
      <c r="AK1436" s="133" t="s">
        <v>57</v>
      </c>
      <c r="AL1436" s="133"/>
      <c r="AM1436" s="133"/>
      <c r="AN1436" s="133" t="s">
        <v>42</v>
      </c>
      <c r="AO1436" s="133" t="s">
        <v>42</v>
      </c>
      <c r="AP1436" s="133" t="s">
        <v>112</v>
      </c>
      <c r="AQ1436" s="133" t="s">
        <v>102</v>
      </c>
      <c r="AR1436" s="137"/>
      <c r="AS1436" s="137"/>
      <c r="AT1436" s="137" t="s">
        <v>5517</v>
      </c>
      <c r="AU1436" s="133">
        <v>1003663572</v>
      </c>
      <c r="AV1436" s="133" t="s">
        <v>8287</v>
      </c>
      <c r="AW1436" s="133" t="s">
        <v>8287</v>
      </c>
      <c r="AX1436" s="138"/>
      <c r="AY1436" s="138"/>
      <c r="AZ1436" s="138"/>
      <c r="BA1436" s="138"/>
      <c r="BB1436" s="138"/>
      <c r="BC1436" s="300">
        <v>1892063257</v>
      </c>
      <c r="BD1436" s="300" t="s">
        <v>10222</v>
      </c>
      <c r="BE1436" s="138"/>
    </row>
    <row r="1437" spans="1:57" s="140" customFormat="1" ht="12" customHeight="1">
      <c r="A1437" s="119">
        <v>2015</v>
      </c>
      <c r="B1437" s="119" t="s">
        <v>355</v>
      </c>
      <c r="C1437" s="119" t="s">
        <v>5432</v>
      </c>
      <c r="D1437" s="131">
        <v>5700290439</v>
      </c>
      <c r="E1437" s="131" t="str">
        <f t="shared" si="71"/>
        <v>SIM</v>
      </c>
      <c r="F1437" s="131" t="str">
        <f t="shared" si="72"/>
        <v>SIM</v>
      </c>
      <c r="G1437" s="132">
        <v>42318</v>
      </c>
      <c r="H1437" s="119" t="s">
        <v>87</v>
      </c>
      <c r="I1437" s="119" t="s">
        <v>357</v>
      </c>
      <c r="J1437" s="119">
        <v>64</v>
      </c>
      <c r="K1437" s="119">
        <v>128</v>
      </c>
      <c r="L1437" s="119">
        <v>8</v>
      </c>
      <c r="M1437" s="119">
        <v>8</v>
      </c>
      <c r="N1437" s="119">
        <v>16</v>
      </c>
      <c r="O1437" s="119" t="s">
        <v>46</v>
      </c>
      <c r="P1437" s="119" t="s">
        <v>46</v>
      </c>
      <c r="Q1437" s="133" t="s">
        <v>46</v>
      </c>
      <c r="R1437" s="134" t="s">
        <v>18</v>
      </c>
      <c r="S1437" s="134" t="s">
        <v>8851</v>
      </c>
      <c r="T1437" s="134" t="s">
        <v>5433</v>
      </c>
      <c r="U1437" s="119">
        <v>11</v>
      </c>
      <c r="V1437" s="134">
        <v>11326</v>
      </c>
      <c r="W1437" s="103" t="s">
        <v>3840</v>
      </c>
      <c r="X1437" s="136" t="str">
        <f t="shared" si="73"/>
        <v>11326VIAIL</v>
      </c>
      <c r="Y1437" s="137" t="s">
        <v>5575</v>
      </c>
      <c r="Z1437" s="119" t="s">
        <v>555</v>
      </c>
      <c r="AA1437" s="119" t="s">
        <v>556</v>
      </c>
      <c r="AB1437" s="131" t="s">
        <v>5576</v>
      </c>
      <c r="AC1437" s="119" t="s">
        <v>348</v>
      </c>
      <c r="AD1437" s="119" t="s">
        <v>42</v>
      </c>
      <c r="AE1437" s="119" t="s">
        <v>558</v>
      </c>
      <c r="AF1437" s="119" t="s">
        <v>350</v>
      </c>
      <c r="AG1437" s="119" t="s">
        <v>351</v>
      </c>
      <c r="AH1437" s="142"/>
      <c r="AI1437" s="138" t="s">
        <v>3683</v>
      </c>
      <c r="AJ1437" s="133" t="s">
        <v>124</v>
      </c>
      <c r="AK1437" s="133" t="s">
        <v>123</v>
      </c>
      <c r="AL1437" s="133"/>
      <c r="AM1437" s="133"/>
      <c r="AN1437" s="133" t="s">
        <v>42</v>
      </c>
      <c r="AO1437" s="133" t="s">
        <v>42</v>
      </c>
      <c r="AP1437" s="133" t="s">
        <v>56</v>
      </c>
      <c r="AQ1437" s="133" t="s">
        <v>56</v>
      </c>
      <c r="AR1437" s="137"/>
      <c r="AS1437" s="137"/>
      <c r="AT1437" s="137"/>
      <c r="AU1437" s="133" t="s">
        <v>8190</v>
      </c>
      <c r="AV1437" s="133" t="s">
        <v>3845</v>
      </c>
      <c r="AW1437" s="133" t="s">
        <v>5577</v>
      </c>
      <c r="AX1437" s="138"/>
      <c r="AY1437" s="138"/>
      <c r="AZ1437" s="138"/>
      <c r="BA1437" s="138"/>
      <c r="BB1437" s="138"/>
      <c r="BC1437" s="300">
        <v>1892063257</v>
      </c>
      <c r="BD1437" s="300" t="s">
        <v>10223</v>
      </c>
      <c r="BE1437" s="138"/>
    </row>
    <row r="1438" spans="1:57" s="140" customFormat="1" ht="12" customHeight="1">
      <c r="A1438" s="119">
        <v>2015</v>
      </c>
      <c r="B1438" s="119" t="s">
        <v>355</v>
      </c>
      <c r="C1438" s="119" t="s">
        <v>5432</v>
      </c>
      <c r="D1438" s="131">
        <v>5700290427</v>
      </c>
      <c r="E1438" s="131" t="str">
        <f t="shared" si="71"/>
        <v>SIM</v>
      </c>
      <c r="F1438" s="131" t="str">
        <f t="shared" si="72"/>
        <v>SIM</v>
      </c>
      <c r="G1438" s="132">
        <v>42263</v>
      </c>
      <c r="H1438" s="119" t="s">
        <v>87</v>
      </c>
      <c r="I1438" s="119" t="s">
        <v>357</v>
      </c>
      <c r="J1438" s="119">
        <v>64</v>
      </c>
      <c r="K1438" s="119">
        <v>128</v>
      </c>
      <c r="L1438" s="119">
        <v>8</v>
      </c>
      <c r="M1438" s="119">
        <v>8</v>
      </c>
      <c r="N1438" s="119">
        <v>16</v>
      </c>
      <c r="O1438" s="119" t="s">
        <v>46</v>
      </c>
      <c r="P1438" s="119" t="s">
        <v>46</v>
      </c>
      <c r="Q1438" s="133" t="s">
        <v>46</v>
      </c>
      <c r="R1438" s="134" t="s">
        <v>18</v>
      </c>
      <c r="S1438" s="134" t="s">
        <v>8851</v>
      </c>
      <c r="T1438" s="134" t="s">
        <v>5433</v>
      </c>
      <c r="U1438" s="119">
        <v>16</v>
      </c>
      <c r="V1438" s="134">
        <v>11254</v>
      </c>
      <c r="W1438" s="103" t="s">
        <v>5518</v>
      </c>
      <c r="X1438" s="136" t="str">
        <f t="shared" si="73"/>
        <v>11254FSAYK</v>
      </c>
      <c r="Y1438" s="137" t="s">
        <v>5519</v>
      </c>
      <c r="Z1438" s="119" t="s">
        <v>5520</v>
      </c>
      <c r="AA1438" s="119" t="s">
        <v>5260</v>
      </c>
      <c r="AB1438" s="131" t="s">
        <v>5521</v>
      </c>
      <c r="AC1438" s="119" t="s">
        <v>52</v>
      </c>
      <c r="AD1438" s="119" t="s">
        <v>5522</v>
      </c>
      <c r="AE1438" s="119" t="s">
        <v>5523</v>
      </c>
      <c r="AF1438" s="119" t="s">
        <v>98</v>
      </c>
      <c r="AG1438" s="119" t="s">
        <v>99</v>
      </c>
      <c r="AH1438" s="142"/>
      <c r="AI1438" s="138" t="s">
        <v>3659</v>
      </c>
      <c r="AJ1438" s="133" t="s">
        <v>58</v>
      </c>
      <c r="AK1438" s="133" t="s">
        <v>57</v>
      </c>
      <c r="AL1438" s="133"/>
      <c r="AM1438" s="133"/>
      <c r="AN1438" s="133" t="s">
        <v>42</v>
      </c>
      <c r="AO1438" s="133" t="s">
        <v>42</v>
      </c>
      <c r="AP1438" s="133" t="s">
        <v>56</v>
      </c>
      <c r="AQ1438" s="133" t="s">
        <v>56</v>
      </c>
      <c r="AR1438" s="137"/>
      <c r="AS1438" s="137"/>
      <c r="AT1438" s="137"/>
      <c r="AU1438" s="133">
        <v>1003667772</v>
      </c>
      <c r="AV1438" s="133" t="s">
        <v>5524</v>
      </c>
      <c r="AW1438" s="133" t="s">
        <v>5525</v>
      </c>
      <c r="AX1438" s="138"/>
      <c r="AY1438" s="138"/>
      <c r="AZ1438" s="138"/>
      <c r="BA1438" s="138"/>
      <c r="BB1438" s="138"/>
      <c r="BC1438" s="300">
        <v>1892063257</v>
      </c>
      <c r="BD1438" s="300" t="s">
        <v>10224</v>
      </c>
      <c r="BE1438" s="138"/>
    </row>
    <row r="1439" spans="1:57" s="140" customFormat="1" ht="12" customHeight="1">
      <c r="A1439" s="119">
        <v>2015</v>
      </c>
      <c r="B1439" s="119" t="s">
        <v>355</v>
      </c>
      <c r="C1439" s="119" t="s">
        <v>5432</v>
      </c>
      <c r="D1439" s="131">
        <v>5700360020</v>
      </c>
      <c r="E1439" s="131" t="str">
        <f t="shared" si="71"/>
        <v>SIM</v>
      </c>
      <c r="F1439" s="131" t="str">
        <f t="shared" si="72"/>
        <v>SIM</v>
      </c>
      <c r="G1439" s="132">
        <v>42222</v>
      </c>
      <c r="H1439" s="119" t="s">
        <v>87</v>
      </c>
      <c r="I1439" s="119" t="s">
        <v>357</v>
      </c>
      <c r="J1439" s="119">
        <v>192</v>
      </c>
      <c r="K1439" s="119">
        <v>448</v>
      </c>
      <c r="L1439" s="119">
        <v>8</v>
      </c>
      <c r="M1439" s="119">
        <v>8</v>
      </c>
      <c r="N1439" s="119">
        <v>16</v>
      </c>
      <c r="O1439" s="119" t="s">
        <v>46</v>
      </c>
      <c r="P1439" s="119" t="s">
        <v>46</v>
      </c>
      <c r="Q1439" s="133" t="s">
        <v>43</v>
      </c>
      <c r="R1439" s="134" t="s">
        <v>18</v>
      </c>
      <c r="S1439" s="134" t="s">
        <v>8851</v>
      </c>
      <c r="T1439" s="134" t="s">
        <v>63</v>
      </c>
      <c r="U1439" s="119">
        <v>19</v>
      </c>
      <c r="V1439" s="134">
        <v>11380</v>
      </c>
      <c r="W1439" s="103" t="s">
        <v>5599</v>
      </c>
      <c r="X1439" s="136" t="str">
        <f t="shared" si="73"/>
        <v>11380RBBFX</v>
      </c>
      <c r="Y1439" s="137" t="s">
        <v>5600</v>
      </c>
      <c r="Z1439" s="119" t="s">
        <v>3866</v>
      </c>
      <c r="AA1439" s="119" t="s">
        <v>1639</v>
      </c>
      <c r="AB1439" s="131" t="s">
        <v>5601</v>
      </c>
      <c r="AC1439" s="119" t="s">
        <v>87</v>
      </c>
      <c r="AD1439" s="119" t="s">
        <v>42</v>
      </c>
      <c r="AE1439" s="142" t="s">
        <v>3868</v>
      </c>
      <c r="AF1439" s="142" t="s">
        <v>3869</v>
      </c>
      <c r="AG1439" s="142" t="s">
        <v>3870</v>
      </c>
      <c r="AH1439" s="119"/>
      <c r="AI1439" s="138" t="s">
        <v>3651</v>
      </c>
      <c r="AJ1439" s="133" t="s">
        <v>58</v>
      </c>
      <c r="AK1439" s="133" t="s">
        <v>57</v>
      </c>
      <c r="AL1439" s="133"/>
      <c r="AM1439" s="133"/>
      <c r="AN1439" s="133" t="s">
        <v>42</v>
      </c>
      <c r="AO1439" s="133" t="s">
        <v>42</v>
      </c>
      <c r="AP1439" s="133" t="s">
        <v>56</v>
      </c>
      <c r="AQ1439" s="133" t="s">
        <v>56</v>
      </c>
      <c r="AR1439" s="137"/>
      <c r="AS1439" s="137"/>
      <c r="AT1439" s="137"/>
      <c r="AU1439" s="133" t="s">
        <v>8190</v>
      </c>
      <c r="AV1439" s="133" t="s">
        <v>5602</v>
      </c>
      <c r="AW1439" s="133" t="s">
        <v>5603</v>
      </c>
      <c r="AX1439" s="138"/>
      <c r="AY1439" s="138"/>
      <c r="AZ1439" s="138"/>
      <c r="BA1439" s="138"/>
      <c r="BB1439" s="138"/>
      <c r="BC1439" s="300">
        <v>1892063257</v>
      </c>
      <c r="BD1439" s="300" t="s">
        <v>10225</v>
      </c>
      <c r="BE1439" s="138"/>
    </row>
    <row r="1440" spans="1:57" s="140" customFormat="1" ht="12" customHeight="1">
      <c r="A1440" s="119">
        <v>2015</v>
      </c>
      <c r="B1440" s="119" t="s">
        <v>355</v>
      </c>
      <c r="C1440" s="119" t="s">
        <v>5432</v>
      </c>
      <c r="D1440" s="131">
        <v>5700318517</v>
      </c>
      <c r="E1440" s="131" t="str">
        <f t="shared" si="71"/>
        <v>SIM</v>
      </c>
      <c r="F1440" s="131" t="str">
        <f t="shared" si="72"/>
        <v>SIM</v>
      </c>
      <c r="G1440" s="132">
        <v>42257</v>
      </c>
      <c r="H1440" s="119" t="s">
        <v>87</v>
      </c>
      <c r="I1440" s="119" t="s">
        <v>357</v>
      </c>
      <c r="J1440" s="119">
        <v>64</v>
      </c>
      <c r="K1440" s="119">
        <v>128</v>
      </c>
      <c r="L1440" s="119">
        <v>8</v>
      </c>
      <c r="M1440" s="119">
        <v>8</v>
      </c>
      <c r="N1440" s="119">
        <v>16</v>
      </c>
      <c r="O1440" s="119" t="s">
        <v>46</v>
      </c>
      <c r="P1440" s="119" t="s">
        <v>46</v>
      </c>
      <c r="Q1440" s="133" t="s">
        <v>46</v>
      </c>
      <c r="R1440" s="134" t="s">
        <v>18</v>
      </c>
      <c r="S1440" s="134" t="s">
        <v>8851</v>
      </c>
      <c r="T1440" s="134" t="s">
        <v>5433</v>
      </c>
      <c r="U1440" s="119">
        <v>11</v>
      </c>
      <c r="V1440" s="134">
        <v>11691</v>
      </c>
      <c r="W1440" s="103" t="s">
        <v>919</v>
      </c>
      <c r="X1440" s="136" t="str">
        <f t="shared" si="73"/>
        <v>11691ASBSG</v>
      </c>
      <c r="Y1440" s="137" t="s">
        <v>5698</v>
      </c>
      <c r="Z1440" s="119" t="s">
        <v>5699</v>
      </c>
      <c r="AA1440" s="119" t="s">
        <v>1120</v>
      </c>
      <c r="AB1440" s="131" t="s">
        <v>5700</v>
      </c>
      <c r="AC1440" s="119" t="s">
        <v>348</v>
      </c>
      <c r="AD1440" s="119" t="s">
        <v>5701</v>
      </c>
      <c r="AE1440" s="119" t="s">
        <v>1114</v>
      </c>
      <c r="AF1440" s="119" t="s">
        <v>350</v>
      </c>
      <c r="AG1440" s="119" t="s">
        <v>351</v>
      </c>
      <c r="AH1440" s="142"/>
      <c r="AI1440" s="138" t="s">
        <v>3683</v>
      </c>
      <c r="AJ1440" s="133" t="s">
        <v>124</v>
      </c>
      <c r="AK1440" s="133" t="s">
        <v>123</v>
      </c>
      <c r="AL1440" s="133"/>
      <c r="AM1440" s="133"/>
      <c r="AN1440" s="133" t="s">
        <v>42</v>
      </c>
      <c r="AO1440" s="133" t="s">
        <v>42</v>
      </c>
      <c r="AP1440" s="133" t="s">
        <v>56</v>
      </c>
      <c r="AQ1440" s="133" t="s">
        <v>56</v>
      </c>
      <c r="AR1440" s="137"/>
      <c r="AS1440" s="137"/>
      <c r="AT1440" s="137"/>
      <c r="AU1440" s="133">
        <v>1003664080</v>
      </c>
      <c r="AV1440" s="133" t="s">
        <v>5702</v>
      </c>
      <c r="AW1440" s="133" t="s">
        <v>5703</v>
      </c>
      <c r="AX1440" s="138"/>
      <c r="AY1440" s="138"/>
      <c r="AZ1440" s="138"/>
      <c r="BA1440" s="138"/>
      <c r="BB1440" s="138"/>
      <c r="BC1440" s="300">
        <v>1892063257</v>
      </c>
      <c r="BD1440" s="300" t="s">
        <v>10226</v>
      </c>
      <c r="BE1440" s="138"/>
    </row>
    <row r="1441" spans="1:57" s="140" customFormat="1" ht="12" customHeight="1">
      <c r="A1441" s="119">
        <v>2015</v>
      </c>
      <c r="B1441" s="119" t="s">
        <v>355</v>
      </c>
      <c r="C1441" s="119" t="s">
        <v>5432</v>
      </c>
      <c r="D1441" s="131">
        <v>5700405289</v>
      </c>
      <c r="E1441" s="131" t="str">
        <f t="shared" si="71"/>
        <v>SIM</v>
      </c>
      <c r="F1441" s="131" t="str">
        <f t="shared" si="72"/>
        <v>SIM</v>
      </c>
      <c r="G1441" s="132">
        <v>42375</v>
      </c>
      <c r="H1441" s="119" t="s">
        <v>87</v>
      </c>
      <c r="I1441" s="119" t="s">
        <v>357</v>
      </c>
      <c r="J1441" s="119">
        <v>192</v>
      </c>
      <c r="K1441" s="119">
        <v>448</v>
      </c>
      <c r="L1441" s="119">
        <v>8</v>
      </c>
      <c r="M1441" s="119">
        <v>8</v>
      </c>
      <c r="N1441" s="119">
        <v>16</v>
      </c>
      <c r="O1441" s="119" t="s">
        <v>46</v>
      </c>
      <c r="P1441" s="119" t="s">
        <v>46</v>
      </c>
      <c r="Q1441" s="133" t="s">
        <v>43</v>
      </c>
      <c r="R1441" s="134" t="s">
        <v>18</v>
      </c>
      <c r="S1441" s="134" t="s">
        <v>8851</v>
      </c>
      <c r="T1441" s="134" t="s">
        <v>63</v>
      </c>
      <c r="U1441" s="119">
        <v>19</v>
      </c>
      <c r="V1441" s="134" t="s">
        <v>3783</v>
      </c>
      <c r="W1441" s="103" t="s">
        <v>251</v>
      </c>
      <c r="X1441" s="136" t="str">
        <f t="shared" si="73"/>
        <v>11474STCBP</v>
      </c>
      <c r="Y1441" s="137" t="s">
        <v>10731</v>
      </c>
      <c r="Z1441" s="119" t="s">
        <v>1595</v>
      </c>
      <c r="AA1441" s="119" t="s">
        <v>3785</v>
      </c>
      <c r="AB1441" s="131" t="s">
        <v>5636</v>
      </c>
      <c r="AC1441" s="119" t="s">
        <v>87</v>
      </c>
      <c r="AD1441" s="119" t="s">
        <v>3787</v>
      </c>
      <c r="AE1441" s="119" t="s">
        <v>1598</v>
      </c>
      <c r="AF1441" s="119" t="s">
        <v>89</v>
      </c>
      <c r="AG1441" s="119" t="s">
        <v>90</v>
      </c>
      <c r="AH1441" s="119"/>
      <c r="AI1441" s="138" t="s">
        <v>1030</v>
      </c>
      <c r="AJ1441" s="133" t="s">
        <v>58</v>
      </c>
      <c r="AK1441" s="133" t="s">
        <v>57</v>
      </c>
      <c r="AL1441" s="133"/>
      <c r="AM1441" s="133"/>
      <c r="AN1441" s="133" t="s">
        <v>42</v>
      </c>
      <c r="AO1441" s="133" t="s">
        <v>42</v>
      </c>
      <c r="AP1441" s="133" t="s">
        <v>56</v>
      </c>
      <c r="AQ1441" s="133" t="s">
        <v>56</v>
      </c>
      <c r="AR1441" s="137"/>
      <c r="AS1441" s="137"/>
      <c r="AT1441" s="137"/>
      <c r="AU1441" s="138">
        <v>1003670587</v>
      </c>
      <c r="AV1441" s="133" t="s">
        <v>5637</v>
      </c>
      <c r="AW1441" s="133" t="s">
        <v>5638</v>
      </c>
      <c r="AX1441" s="138"/>
      <c r="AY1441" s="138"/>
      <c r="AZ1441" s="138"/>
      <c r="BA1441" s="138"/>
      <c r="BB1441" s="138"/>
      <c r="BC1441" s="300">
        <v>1892063257</v>
      </c>
      <c r="BD1441" s="300" t="s">
        <v>10227</v>
      </c>
      <c r="BE1441" s="138"/>
    </row>
    <row r="1442" spans="1:57" s="140" customFormat="1" ht="12" customHeight="1">
      <c r="A1442" s="119">
        <v>2015</v>
      </c>
      <c r="B1442" s="119" t="s">
        <v>355</v>
      </c>
      <c r="C1442" s="119" t="s">
        <v>5432</v>
      </c>
      <c r="D1442" s="131">
        <v>5700360028</v>
      </c>
      <c r="E1442" s="131" t="str">
        <f t="shared" si="71"/>
        <v>SIM</v>
      </c>
      <c r="F1442" s="131" t="str">
        <f t="shared" si="72"/>
        <v>SIM</v>
      </c>
      <c r="G1442" s="132">
        <v>42314</v>
      </c>
      <c r="H1442" s="119" t="s">
        <v>87</v>
      </c>
      <c r="I1442" s="119" t="s">
        <v>357</v>
      </c>
      <c r="J1442" s="119">
        <v>192</v>
      </c>
      <c r="K1442" s="119">
        <v>448</v>
      </c>
      <c r="L1442" s="119">
        <v>8</v>
      </c>
      <c r="M1442" s="119">
        <v>8</v>
      </c>
      <c r="N1442" s="119">
        <v>16</v>
      </c>
      <c r="O1442" s="119" t="s">
        <v>46</v>
      </c>
      <c r="P1442" s="119" t="s">
        <v>46</v>
      </c>
      <c r="Q1442" s="133" t="s">
        <v>43</v>
      </c>
      <c r="R1442" s="119" t="s">
        <v>18</v>
      </c>
      <c r="S1442" s="134" t="s">
        <v>8851</v>
      </c>
      <c r="T1442" s="119" t="s">
        <v>63</v>
      </c>
      <c r="U1442" s="119">
        <v>19</v>
      </c>
      <c r="V1442" s="134">
        <v>11474</v>
      </c>
      <c r="W1442" s="135" t="s">
        <v>5639</v>
      </c>
      <c r="X1442" s="136" t="str">
        <f t="shared" si="73"/>
        <v xml:space="preserve">11474STCCJ </v>
      </c>
      <c r="Y1442" s="137" t="s">
        <v>5640</v>
      </c>
      <c r="Z1442" s="119" t="s">
        <v>1595</v>
      </c>
      <c r="AA1442" s="119" t="s">
        <v>3785</v>
      </c>
      <c r="AB1442" s="131" t="s">
        <v>5641</v>
      </c>
      <c r="AC1442" s="119" t="s">
        <v>87</v>
      </c>
      <c r="AD1442" s="119" t="s">
        <v>3787</v>
      </c>
      <c r="AE1442" s="119" t="s">
        <v>1598</v>
      </c>
      <c r="AF1442" s="119" t="s">
        <v>89</v>
      </c>
      <c r="AG1442" s="119" t="s">
        <v>90</v>
      </c>
      <c r="AH1442" s="119"/>
      <c r="AI1442" s="119" t="s">
        <v>1030</v>
      </c>
      <c r="AJ1442" s="133" t="s">
        <v>58</v>
      </c>
      <c r="AK1442" s="133" t="s">
        <v>57</v>
      </c>
      <c r="AL1442" s="133"/>
      <c r="AM1442" s="133"/>
      <c r="AN1442" s="133" t="s">
        <v>42</v>
      </c>
      <c r="AO1442" s="133" t="s">
        <v>42</v>
      </c>
      <c r="AP1442" s="133" t="s">
        <v>56</v>
      </c>
      <c r="AQ1442" s="133" t="s">
        <v>56</v>
      </c>
      <c r="AR1442" s="137"/>
      <c r="AS1442" s="137"/>
      <c r="AT1442" s="137"/>
      <c r="AU1442" s="138">
        <v>1003670668</v>
      </c>
      <c r="AV1442" s="133" t="s">
        <v>5642</v>
      </c>
      <c r="AW1442" s="133" t="s">
        <v>5643</v>
      </c>
      <c r="AX1442" s="138"/>
      <c r="AY1442" s="138"/>
      <c r="AZ1442" s="138"/>
      <c r="BA1442" s="138"/>
      <c r="BB1442" s="138"/>
      <c r="BC1442" s="300">
        <v>1892063257</v>
      </c>
      <c r="BD1442" s="300" t="s">
        <v>10228</v>
      </c>
      <c r="BE1442" s="138"/>
    </row>
    <row r="1443" spans="1:57" s="140" customFormat="1" ht="12" customHeight="1">
      <c r="A1443" s="119">
        <v>2015</v>
      </c>
      <c r="B1443" s="119" t="s">
        <v>355</v>
      </c>
      <c r="C1443" s="119" t="s">
        <v>5432</v>
      </c>
      <c r="D1443" s="131">
        <v>5700318574</v>
      </c>
      <c r="E1443" s="131" t="str">
        <f t="shared" si="71"/>
        <v>SIM</v>
      </c>
      <c r="F1443" s="131" t="str">
        <f t="shared" si="72"/>
        <v>SIM</v>
      </c>
      <c r="G1443" s="132">
        <v>42604</v>
      </c>
      <c r="H1443" s="119" t="s">
        <v>87</v>
      </c>
      <c r="I1443" s="119" t="s">
        <v>357</v>
      </c>
      <c r="J1443" s="119">
        <v>192</v>
      </c>
      <c r="K1443" s="119">
        <v>448</v>
      </c>
      <c r="L1443" s="119">
        <v>8</v>
      </c>
      <c r="M1443" s="119">
        <v>8</v>
      </c>
      <c r="N1443" s="119">
        <v>16</v>
      </c>
      <c r="O1443" s="119" t="s">
        <v>46</v>
      </c>
      <c r="P1443" s="119" t="s">
        <v>46</v>
      </c>
      <c r="Q1443" s="133" t="s">
        <v>43</v>
      </c>
      <c r="R1443" s="134" t="s">
        <v>18</v>
      </c>
      <c r="S1443" s="134" t="s">
        <v>8851</v>
      </c>
      <c r="T1443" s="134" t="s">
        <v>63</v>
      </c>
      <c r="U1443" s="119">
        <v>15</v>
      </c>
      <c r="V1443" s="134">
        <v>11280</v>
      </c>
      <c r="W1443" s="103" t="s">
        <v>5547</v>
      </c>
      <c r="X1443" s="136" t="str">
        <f t="shared" si="73"/>
        <v>11280RCCNE</v>
      </c>
      <c r="Y1443" s="137" t="s">
        <v>5548</v>
      </c>
      <c r="Z1443" s="119" t="s">
        <v>5549</v>
      </c>
      <c r="AA1443" s="119" t="s">
        <v>2142</v>
      </c>
      <c r="AB1443" s="131" t="s">
        <v>5550</v>
      </c>
      <c r="AC1443" s="119" t="s">
        <v>87</v>
      </c>
      <c r="AD1443" s="119" t="s">
        <v>5551</v>
      </c>
      <c r="AE1443" s="119" t="s">
        <v>3564</v>
      </c>
      <c r="AF1443" s="119" t="s">
        <v>90</v>
      </c>
      <c r="AG1443" s="119" t="s">
        <v>89</v>
      </c>
      <c r="AH1443" s="119"/>
      <c r="AI1443" s="138" t="s">
        <v>5443</v>
      </c>
      <c r="AJ1443" s="133" t="s">
        <v>58</v>
      </c>
      <c r="AK1443" s="133" t="s">
        <v>57</v>
      </c>
      <c r="AL1443" s="133"/>
      <c r="AM1443" s="133"/>
      <c r="AN1443" s="133" t="s">
        <v>42</v>
      </c>
      <c r="AO1443" s="133" t="s">
        <v>42</v>
      </c>
      <c r="AP1443" s="133" t="s">
        <v>56</v>
      </c>
      <c r="AQ1443" s="133" t="s">
        <v>56</v>
      </c>
      <c r="AR1443" s="137"/>
      <c r="AS1443" s="137"/>
      <c r="AT1443" s="137"/>
      <c r="AU1443" s="133">
        <v>1003431590</v>
      </c>
      <c r="AV1443" s="133" t="s">
        <v>5552</v>
      </c>
      <c r="AW1443" s="133" t="s">
        <v>5553</v>
      </c>
      <c r="AX1443" s="138"/>
      <c r="AY1443" s="138"/>
      <c r="AZ1443" s="138"/>
      <c r="BA1443" s="138"/>
      <c r="BB1443" s="138"/>
      <c r="BC1443" s="300">
        <v>1892063257</v>
      </c>
      <c r="BD1443" s="300" t="s">
        <v>10229</v>
      </c>
      <c r="BE1443" s="138"/>
    </row>
    <row r="1444" spans="1:57" s="140" customFormat="1" ht="12" customHeight="1">
      <c r="A1444" s="119">
        <v>2015</v>
      </c>
      <c r="B1444" s="119" t="s">
        <v>355</v>
      </c>
      <c r="C1444" s="119" t="s">
        <v>5432</v>
      </c>
      <c r="D1444" s="131">
        <v>5700405286</v>
      </c>
      <c r="E1444" s="131" t="str">
        <f t="shared" si="71"/>
        <v>SIM</v>
      </c>
      <c r="F1444" s="131" t="str">
        <f t="shared" si="72"/>
        <v>SIM</v>
      </c>
      <c r="G1444" s="132">
        <v>42334</v>
      </c>
      <c r="H1444" s="119" t="s">
        <v>87</v>
      </c>
      <c r="I1444" s="119" t="s">
        <v>357</v>
      </c>
      <c r="J1444" s="119">
        <v>192</v>
      </c>
      <c r="K1444" s="119">
        <v>448</v>
      </c>
      <c r="L1444" s="119">
        <v>8</v>
      </c>
      <c r="M1444" s="119">
        <v>8</v>
      </c>
      <c r="N1444" s="119">
        <v>16</v>
      </c>
      <c r="O1444" s="119" t="s">
        <v>46</v>
      </c>
      <c r="P1444" s="119" t="s">
        <v>46</v>
      </c>
      <c r="Q1444" s="133" t="s">
        <v>43</v>
      </c>
      <c r="R1444" s="134" t="s">
        <v>18</v>
      </c>
      <c r="S1444" s="134" t="s">
        <v>8851</v>
      </c>
      <c r="T1444" s="134" t="s">
        <v>63</v>
      </c>
      <c r="U1444" s="119">
        <v>15</v>
      </c>
      <c r="V1444" s="134">
        <v>11660</v>
      </c>
      <c r="W1444" s="103" t="s">
        <v>5693</v>
      </c>
      <c r="X1444" s="136" t="str">
        <f t="shared" si="73"/>
        <v>11660TICNG</v>
      </c>
      <c r="Y1444" s="137" t="s">
        <v>5694</v>
      </c>
      <c r="Z1444" s="119" t="s">
        <v>727</v>
      </c>
      <c r="AA1444" s="119" t="s">
        <v>728</v>
      </c>
      <c r="AB1444" s="131" t="s">
        <v>5695</v>
      </c>
      <c r="AC1444" s="119" t="s">
        <v>87</v>
      </c>
      <c r="AD1444" s="133" t="s">
        <v>42</v>
      </c>
      <c r="AE1444" s="119" t="s">
        <v>730</v>
      </c>
      <c r="AF1444" s="119" t="s">
        <v>89</v>
      </c>
      <c r="AG1444" s="119" t="s">
        <v>90</v>
      </c>
      <c r="AH1444" s="119"/>
      <c r="AI1444" s="138" t="s">
        <v>5443</v>
      </c>
      <c r="AJ1444" s="133" t="s">
        <v>58</v>
      </c>
      <c r="AK1444" s="133" t="s">
        <v>57</v>
      </c>
      <c r="AL1444" s="133"/>
      <c r="AM1444" s="133"/>
      <c r="AN1444" s="133" t="s">
        <v>42</v>
      </c>
      <c r="AO1444" s="133" t="s">
        <v>42</v>
      </c>
      <c r="AP1444" s="133" t="s">
        <v>56</v>
      </c>
      <c r="AQ1444" s="133" t="s">
        <v>56</v>
      </c>
      <c r="AR1444" s="137"/>
      <c r="AS1444" s="137"/>
      <c r="AT1444" s="137"/>
      <c r="AU1444" s="133" t="s">
        <v>8190</v>
      </c>
      <c r="AV1444" s="133" t="s">
        <v>5696</v>
      </c>
      <c r="AW1444" s="133" t="s">
        <v>5697</v>
      </c>
      <c r="AX1444" s="138"/>
      <c r="AY1444" s="138"/>
      <c r="AZ1444" s="138"/>
      <c r="BA1444" s="138"/>
      <c r="BB1444" s="138"/>
      <c r="BC1444" s="300">
        <v>1892063257</v>
      </c>
      <c r="BD1444" s="300" t="s">
        <v>10230</v>
      </c>
      <c r="BE1444" s="138"/>
    </row>
    <row r="1445" spans="1:57" s="140" customFormat="1" ht="12" customHeight="1">
      <c r="A1445" s="119">
        <v>2015</v>
      </c>
      <c r="B1445" s="119" t="s">
        <v>355</v>
      </c>
      <c r="C1445" s="119" t="s">
        <v>5432</v>
      </c>
      <c r="D1445" s="131">
        <v>5700290457</v>
      </c>
      <c r="E1445" s="131" t="str">
        <f t="shared" si="71"/>
        <v>SIM</v>
      </c>
      <c r="F1445" s="131" t="str">
        <f t="shared" si="72"/>
        <v>SIM</v>
      </c>
      <c r="G1445" s="132">
        <v>42137</v>
      </c>
      <c r="H1445" s="119" t="s">
        <v>87</v>
      </c>
      <c r="I1445" s="119" t="s">
        <v>357</v>
      </c>
      <c r="J1445" s="119">
        <v>192</v>
      </c>
      <c r="K1445" s="119">
        <v>448</v>
      </c>
      <c r="L1445" s="119">
        <v>8</v>
      </c>
      <c r="M1445" s="119">
        <v>8</v>
      </c>
      <c r="N1445" s="119">
        <v>16</v>
      </c>
      <c r="O1445" s="119" t="s">
        <v>46</v>
      </c>
      <c r="P1445" s="119" t="s">
        <v>46</v>
      </c>
      <c r="Q1445" s="133" t="s">
        <v>43</v>
      </c>
      <c r="R1445" s="134" t="s">
        <v>18</v>
      </c>
      <c r="S1445" s="134" t="s">
        <v>8851</v>
      </c>
      <c r="T1445" s="134" t="s">
        <v>63</v>
      </c>
      <c r="U1445" s="119">
        <v>19</v>
      </c>
      <c r="V1445" s="134">
        <v>11570</v>
      </c>
      <c r="W1445" s="103" t="s">
        <v>5673</v>
      </c>
      <c r="X1445" s="136" t="str">
        <f t="shared" si="73"/>
        <v>11570VAEAO</v>
      </c>
      <c r="Y1445" s="169" t="s">
        <v>10752</v>
      </c>
      <c r="Z1445" s="119" t="s">
        <v>675</v>
      </c>
      <c r="AA1445" s="119" t="s">
        <v>676</v>
      </c>
      <c r="AB1445" s="131" t="s">
        <v>5674</v>
      </c>
      <c r="AC1445" s="119" t="s">
        <v>87</v>
      </c>
      <c r="AD1445" s="119" t="s">
        <v>678</v>
      </c>
      <c r="AE1445" s="119" t="s">
        <v>679</v>
      </c>
      <c r="AF1445" s="119" t="s">
        <v>89</v>
      </c>
      <c r="AG1445" s="119" t="s">
        <v>90</v>
      </c>
      <c r="AH1445" s="119"/>
      <c r="AI1445" s="138" t="s">
        <v>5443</v>
      </c>
      <c r="AJ1445" s="133" t="s">
        <v>58</v>
      </c>
      <c r="AK1445" s="133" t="s">
        <v>57</v>
      </c>
      <c r="AL1445" s="133"/>
      <c r="AM1445" s="133"/>
      <c r="AN1445" s="133" t="s">
        <v>42</v>
      </c>
      <c r="AO1445" s="133" t="s">
        <v>42</v>
      </c>
      <c r="AP1445" s="133" t="s">
        <v>56</v>
      </c>
      <c r="AQ1445" s="133" t="s">
        <v>56</v>
      </c>
      <c r="AR1445" s="137"/>
      <c r="AS1445" s="137"/>
      <c r="AT1445" s="137"/>
      <c r="AU1445" s="133">
        <v>1003674302</v>
      </c>
      <c r="AV1445" s="133" t="s">
        <v>5675</v>
      </c>
      <c r="AW1445" s="133" t="s">
        <v>5676</v>
      </c>
      <c r="AX1445" s="138"/>
      <c r="AY1445" s="138"/>
      <c r="AZ1445" s="138"/>
      <c r="BA1445" s="138"/>
      <c r="BB1445" s="138"/>
      <c r="BC1445" s="300">
        <v>1892063257</v>
      </c>
      <c r="BD1445" s="300" t="s">
        <v>10231</v>
      </c>
      <c r="BE1445" s="138"/>
    </row>
    <row r="1446" spans="1:57" s="140" customFormat="1" ht="12" customHeight="1">
      <c r="A1446" s="119">
        <v>2015</v>
      </c>
      <c r="B1446" s="119" t="s">
        <v>355</v>
      </c>
      <c r="C1446" s="119" t="s">
        <v>5432</v>
      </c>
      <c r="D1446" s="131">
        <v>5700290463</v>
      </c>
      <c r="E1446" s="131" t="str">
        <f t="shared" si="71"/>
        <v>SIM</v>
      </c>
      <c r="F1446" s="131" t="str">
        <f t="shared" si="72"/>
        <v>SIM</v>
      </c>
      <c r="G1446" s="132">
        <v>42184</v>
      </c>
      <c r="H1446" s="119" t="s">
        <v>87</v>
      </c>
      <c r="I1446" s="119" t="s">
        <v>357</v>
      </c>
      <c r="J1446" s="119">
        <v>192</v>
      </c>
      <c r="K1446" s="119">
        <v>448</v>
      </c>
      <c r="L1446" s="119">
        <v>8</v>
      </c>
      <c r="M1446" s="119">
        <v>8</v>
      </c>
      <c r="N1446" s="119">
        <v>16</v>
      </c>
      <c r="O1446" s="119" t="s">
        <v>46</v>
      </c>
      <c r="P1446" s="119" t="s">
        <v>46</v>
      </c>
      <c r="Q1446" s="133" t="s">
        <v>43</v>
      </c>
      <c r="R1446" s="134" t="s">
        <v>18</v>
      </c>
      <c r="S1446" s="134" t="s">
        <v>8851</v>
      </c>
      <c r="T1446" s="134" t="s">
        <v>63</v>
      </c>
      <c r="U1446" s="119">
        <v>19</v>
      </c>
      <c r="V1446" s="134">
        <v>11315</v>
      </c>
      <c r="W1446" s="103" t="s">
        <v>5565</v>
      </c>
      <c r="X1446" s="136" t="str">
        <f t="shared" si="73"/>
        <v>11315AEJAS</v>
      </c>
      <c r="Y1446" s="137" t="s">
        <v>5566</v>
      </c>
      <c r="Z1446" s="119" t="s">
        <v>548</v>
      </c>
      <c r="AA1446" s="119" t="s">
        <v>549</v>
      </c>
      <c r="AB1446" s="131" t="s">
        <v>5567</v>
      </c>
      <c r="AC1446" s="119" t="s">
        <v>87</v>
      </c>
      <c r="AD1446" s="119" t="s">
        <v>42</v>
      </c>
      <c r="AE1446" s="119" t="s">
        <v>551</v>
      </c>
      <c r="AF1446" s="119" t="s">
        <v>992</v>
      </c>
      <c r="AG1446" s="119" t="s">
        <v>487</v>
      </c>
      <c r="AH1446" s="119"/>
      <c r="AI1446" s="138" t="s">
        <v>3651</v>
      </c>
      <c r="AJ1446" s="133" t="s">
        <v>58</v>
      </c>
      <c r="AK1446" s="133" t="s">
        <v>57</v>
      </c>
      <c r="AL1446" s="133"/>
      <c r="AM1446" s="133"/>
      <c r="AN1446" s="133" t="s">
        <v>42</v>
      </c>
      <c r="AO1446" s="133" t="s">
        <v>42</v>
      </c>
      <c r="AP1446" s="133" t="s">
        <v>56</v>
      </c>
      <c r="AQ1446" s="133" t="s">
        <v>56</v>
      </c>
      <c r="AR1446" s="137"/>
      <c r="AS1446" s="137"/>
      <c r="AT1446" s="137"/>
      <c r="AU1446" s="133">
        <v>1003674612</v>
      </c>
      <c r="AV1446" s="133" t="s">
        <v>5568</v>
      </c>
      <c r="AW1446" s="133" t="s">
        <v>5569</v>
      </c>
      <c r="AX1446" s="138"/>
      <c r="AY1446" s="138"/>
      <c r="AZ1446" s="138"/>
      <c r="BA1446" s="138"/>
      <c r="BB1446" s="138"/>
      <c r="BC1446" s="300">
        <v>1892063257</v>
      </c>
      <c r="BD1446" s="300" t="s">
        <v>10232</v>
      </c>
      <c r="BE1446" s="138"/>
    </row>
    <row r="1447" spans="1:57" s="140" customFormat="1" ht="12" customHeight="1">
      <c r="A1447" s="119">
        <v>2015</v>
      </c>
      <c r="B1447" s="119" t="s">
        <v>355</v>
      </c>
      <c r="C1447" s="119" t="s">
        <v>5432</v>
      </c>
      <c r="D1447" s="131">
        <v>5700360016</v>
      </c>
      <c r="E1447" s="131" t="str">
        <f t="shared" si="71"/>
        <v>SIM</v>
      </c>
      <c r="F1447" s="131" t="str">
        <f t="shared" si="72"/>
        <v>SIM</v>
      </c>
      <c r="G1447" s="132">
        <v>42296</v>
      </c>
      <c r="H1447" s="119" t="s">
        <v>87</v>
      </c>
      <c r="I1447" s="119" t="s">
        <v>357</v>
      </c>
      <c r="J1447" s="119">
        <v>192</v>
      </c>
      <c r="K1447" s="119">
        <v>448</v>
      </c>
      <c r="L1447" s="119">
        <v>8</v>
      </c>
      <c r="M1447" s="119">
        <v>8</v>
      </c>
      <c r="N1447" s="119">
        <v>16</v>
      </c>
      <c r="O1447" s="119" t="s">
        <v>46</v>
      </c>
      <c r="P1447" s="119" t="s">
        <v>46</v>
      </c>
      <c r="Q1447" s="133" t="s">
        <v>43</v>
      </c>
      <c r="R1447" s="134" t="s">
        <v>18</v>
      </c>
      <c r="S1447" s="134" t="s">
        <v>8851</v>
      </c>
      <c r="T1447" s="134" t="s">
        <v>63</v>
      </c>
      <c r="U1447" s="119">
        <v>19</v>
      </c>
      <c r="V1447" s="134">
        <v>11315</v>
      </c>
      <c r="W1447" s="103" t="s">
        <v>5570</v>
      </c>
      <c r="X1447" s="136" t="str">
        <f t="shared" si="73"/>
        <v>11315AEJAT</v>
      </c>
      <c r="Y1447" s="137" t="s">
        <v>5571</v>
      </c>
      <c r="Z1447" s="119" t="s">
        <v>548</v>
      </c>
      <c r="AA1447" s="119" t="s">
        <v>549</v>
      </c>
      <c r="AB1447" s="131" t="s">
        <v>5572</v>
      </c>
      <c r="AC1447" s="119" t="s">
        <v>87</v>
      </c>
      <c r="AD1447" s="119" t="s">
        <v>42</v>
      </c>
      <c r="AE1447" s="119" t="s">
        <v>551</v>
      </c>
      <c r="AF1447" s="119" t="s">
        <v>992</v>
      </c>
      <c r="AG1447" s="119" t="s">
        <v>487</v>
      </c>
      <c r="AH1447" s="119"/>
      <c r="AI1447" s="138" t="s">
        <v>3651</v>
      </c>
      <c r="AJ1447" s="133" t="s">
        <v>58</v>
      </c>
      <c r="AK1447" s="133" t="s">
        <v>57</v>
      </c>
      <c r="AL1447" s="133"/>
      <c r="AM1447" s="133"/>
      <c r="AN1447" s="133" t="s">
        <v>42</v>
      </c>
      <c r="AO1447" s="133" t="s">
        <v>42</v>
      </c>
      <c r="AP1447" s="133" t="s">
        <v>56</v>
      </c>
      <c r="AQ1447" s="133" t="s">
        <v>56</v>
      </c>
      <c r="AR1447" s="137"/>
      <c r="AS1447" s="137"/>
      <c r="AT1447" s="137"/>
      <c r="AU1447" s="133">
        <v>1003674671</v>
      </c>
      <c r="AV1447" s="133" t="s">
        <v>5573</v>
      </c>
      <c r="AW1447" s="133" t="s">
        <v>5574</v>
      </c>
      <c r="AX1447" s="138"/>
      <c r="AY1447" s="138"/>
      <c r="AZ1447" s="138"/>
      <c r="BA1447" s="138"/>
      <c r="BB1447" s="138"/>
      <c r="BC1447" s="300">
        <v>1892063257</v>
      </c>
      <c r="BD1447" s="300" t="s">
        <v>10233</v>
      </c>
      <c r="BE1447" s="138"/>
    </row>
    <row r="1448" spans="1:57" s="140" customFormat="1" ht="12" customHeight="1">
      <c r="A1448" s="119">
        <v>2015</v>
      </c>
      <c r="B1448" s="119" t="s">
        <v>355</v>
      </c>
      <c r="C1448" s="119" t="s">
        <v>5432</v>
      </c>
      <c r="D1448" s="131">
        <v>5700318519</v>
      </c>
      <c r="E1448" s="131" t="str">
        <f t="shared" si="71"/>
        <v>SIM</v>
      </c>
      <c r="F1448" s="131" t="str">
        <f t="shared" si="72"/>
        <v>SIM</v>
      </c>
      <c r="G1448" s="132">
        <v>42359</v>
      </c>
      <c r="H1448" s="119" t="s">
        <v>87</v>
      </c>
      <c r="I1448" s="119" t="s">
        <v>357</v>
      </c>
      <c r="J1448" s="119">
        <v>192</v>
      </c>
      <c r="K1448" s="119">
        <v>448</v>
      </c>
      <c r="L1448" s="119">
        <v>8</v>
      </c>
      <c r="M1448" s="119">
        <v>8</v>
      </c>
      <c r="N1448" s="119">
        <v>16</v>
      </c>
      <c r="O1448" s="119" t="s">
        <v>46</v>
      </c>
      <c r="P1448" s="119" t="s">
        <v>46</v>
      </c>
      <c r="Q1448" s="133" t="s">
        <v>43</v>
      </c>
      <c r="R1448" s="134" t="s">
        <v>18</v>
      </c>
      <c r="S1448" s="134" t="s">
        <v>8851</v>
      </c>
      <c r="T1448" s="134" t="s">
        <v>63</v>
      </c>
      <c r="U1448" s="119">
        <v>15</v>
      </c>
      <c r="V1448" s="134">
        <v>11038</v>
      </c>
      <c r="W1448" s="103" t="s">
        <v>5444</v>
      </c>
      <c r="X1448" s="136" t="str">
        <f t="shared" si="73"/>
        <v>11038DRJDA</v>
      </c>
      <c r="Y1448" s="137" t="s">
        <v>5445</v>
      </c>
      <c r="Z1448" s="119" t="s">
        <v>5446</v>
      </c>
      <c r="AA1448" s="119" t="s">
        <v>5447</v>
      </c>
      <c r="AB1448" s="131" t="s">
        <v>5448</v>
      </c>
      <c r="AC1448" s="119" t="s">
        <v>87</v>
      </c>
      <c r="AD1448" s="119" t="s">
        <v>5449</v>
      </c>
      <c r="AE1448" s="119" t="s">
        <v>3564</v>
      </c>
      <c r="AF1448" s="119" t="s">
        <v>90</v>
      </c>
      <c r="AG1448" s="119" t="s">
        <v>89</v>
      </c>
      <c r="AH1448" s="119"/>
      <c r="AI1448" s="138" t="s">
        <v>5450</v>
      </c>
      <c r="AJ1448" s="133" t="s">
        <v>58</v>
      </c>
      <c r="AK1448" s="133" t="s">
        <v>57</v>
      </c>
      <c r="AL1448" s="133"/>
      <c r="AM1448" s="133"/>
      <c r="AN1448" s="133" t="s">
        <v>42</v>
      </c>
      <c r="AO1448" s="133" t="s">
        <v>42</v>
      </c>
      <c r="AP1448" s="133" t="s">
        <v>56</v>
      </c>
      <c r="AQ1448" s="133" t="s">
        <v>56</v>
      </c>
      <c r="AR1448" s="137"/>
      <c r="AS1448" s="137"/>
      <c r="AT1448" s="137"/>
      <c r="AU1448" s="133">
        <v>1003664803</v>
      </c>
      <c r="AV1448" s="133" t="s">
        <v>5451</v>
      </c>
      <c r="AW1448" s="133" t="s">
        <v>5452</v>
      </c>
      <c r="AX1448" s="138"/>
      <c r="AY1448" s="138"/>
      <c r="AZ1448" s="138"/>
      <c r="BA1448" s="138"/>
      <c r="BB1448" s="138"/>
      <c r="BC1448" s="300">
        <v>1892063257</v>
      </c>
      <c r="BD1448" s="300" t="s">
        <v>10234</v>
      </c>
      <c r="BE1448" s="138"/>
    </row>
    <row r="1449" spans="1:57" s="140" customFormat="1" ht="12" customHeight="1">
      <c r="A1449" s="119">
        <v>2015</v>
      </c>
      <c r="B1449" s="119" t="s">
        <v>355</v>
      </c>
      <c r="C1449" s="119" t="s">
        <v>5432</v>
      </c>
      <c r="D1449" s="131">
        <v>5700290426</v>
      </c>
      <c r="E1449" s="131" t="str">
        <f t="shared" si="71"/>
        <v/>
      </c>
      <c r="F1449" s="131" t="str">
        <f t="shared" si="72"/>
        <v/>
      </c>
      <c r="G1449" s="132"/>
      <c r="H1449" s="119" t="s">
        <v>87</v>
      </c>
      <c r="I1449" s="119" t="s">
        <v>357</v>
      </c>
      <c r="J1449" s="119">
        <v>64</v>
      </c>
      <c r="K1449" s="119">
        <v>128</v>
      </c>
      <c r="L1449" s="119">
        <v>8</v>
      </c>
      <c r="M1449" s="119">
        <v>8</v>
      </c>
      <c r="N1449" s="119">
        <v>16</v>
      </c>
      <c r="O1449" s="119" t="s">
        <v>46</v>
      </c>
      <c r="P1449" s="119" t="s">
        <v>46</v>
      </c>
      <c r="Q1449" s="133" t="s">
        <v>46</v>
      </c>
      <c r="R1449" s="134" t="s">
        <v>18</v>
      </c>
      <c r="S1449" s="134" t="s">
        <v>8851</v>
      </c>
      <c r="T1449" s="134" t="s">
        <v>5433</v>
      </c>
      <c r="U1449" s="119">
        <v>18</v>
      </c>
      <c r="V1449" s="134">
        <v>11345</v>
      </c>
      <c r="W1449" s="103" t="s">
        <v>5582</v>
      </c>
      <c r="X1449" s="136" t="str">
        <f t="shared" si="73"/>
        <v>11345LULAJ</v>
      </c>
      <c r="Y1449" s="137" t="s">
        <v>5583</v>
      </c>
      <c r="Z1449" s="119" t="s">
        <v>5584</v>
      </c>
      <c r="AA1449" s="119" t="s">
        <v>5585</v>
      </c>
      <c r="AB1449" s="131" t="s">
        <v>5586</v>
      </c>
      <c r="AC1449" s="119" t="s">
        <v>52</v>
      </c>
      <c r="AD1449" s="119" t="s">
        <v>5587</v>
      </c>
      <c r="AE1449" s="119" t="s">
        <v>5588</v>
      </c>
      <c r="AF1449" s="119" t="s">
        <v>54</v>
      </c>
      <c r="AG1449" s="119" t="s">
        <v>55</v>
      </c>
      <c r="AH1449" s="142"/>
      <c r="AI1449" s="138" t="s">
        <v>3645</v>
      </c>
      <c r="AJ1449" s="133" t="s">
        <v>57</v>
      </c>
      <c r="AK1449" s="133" t="s">
        <v>58</v>
      </c>
      <c r="AL1449" s="133"/>
      <c r="AM1449" s="133"/>
      <c r="AN1449" s="133" t="s">
        <v>42</v>
      </c>
      <c r="AO1449" s="133" t="s">
        <v>42</v>
      </c>
      <c r="AP1449" s="133" t="s">
        <v>56</v>
      </c>
      <c r="AQ1449" s="133" t="s">
        <v>56</v>
      </c>
      <c r="AR1449" s="137"/>
      <c r="AS1449" s="137"/>
      <c r="AT1449" s="137"/>
      <c r="AU1449" s="133" t="s">
        <v>8190</v>
      </c>
      <c r="AV1449" s="133" t="s">
        <v>5589</v>
      </c>
      <c r="AW1449" s="133" t="s">
        <v>5590</v>
      </c>
      <c r="AX1449" s="138"/>
      <c r="AY1449" s="138"/>
      <c r="AZ1449" s="138"/>
      <c r="BA1449" s="138"/>
      <c r="BB1449" s="138"/>
      <c r="BC1449" s="300">
        <v>1892063257</v>
      </c>
      <c r="BD1449" s="300" t="s">
        <v>10235</v>
      </c>
      <c r="BE1449" s="138"/>
    </row>
    <row r="1450" spans="1:57" s="140" customFormat="1" ht="12" customHeight="1">
      <c r="A1450" s="119">
        <v>2015</v>
      </c>
      <c r="B1450" s="119" t="s">
        <v>355</v>
      </c>
      <c r="C1450" s="119" t="s">
        <v>5432</v>
      </c>
      <c r="D1450" s="131">
        <v>5700293302</v>
      </c>
      <c r="E1450" s="131" t="str">
        <f t="shared" si="71"/>
        <v>SIM</v>
      </c>
      <c r="F1450" s="131" t="str">
        <f t="shared" si="72"/>
        <v>SIM</v>
      </c>
      <c r="G1450" s="132">
        <v>42152</v>
      </c>
      <c r="H1450" s="119" t="s">
        <v>87</v>
      </c>
      <c r="I1450" s="119" t="s">
        <v>357</v>
      </c>
      <c r="J1450" s="119">
        <v>192</v>
      </c>
      <c r="K1450" s="119">
        <v>448</v>
      </c>
      <c r="L1450" s="119">
        <v>8</v>
      </c>
      <c r="M1450" s="119">
        <v>8</v>
      </c>
      <c r="N1450" s="119">
        <v>16</v>
      </c>
      <c r="O1450" s="119" t="s">
        <v>46</v>
      </c>
      <c r="P1450" s="119" t="s">
        <v>46</v>
      </c>
      <c r="Q1450" s="133" t="s">
        <v>43</v>
      </c>
      <c r="R1450" s="134" t="s">
        <v>18</v>
      </c>
      <c r="S1450" s="134" t="s">
        <v>8851</v>
      </c>
      <c r="T1450" s="134" t="s">
        <v>63</v>
      </c>
      <c r="U1450" s="119">
        <v>17</v>
      </c>
      <c r="V1450" s="134">
        <v>11417</v>
      </c>
      <c r="W1450" s="103" t="s">
        <v>5610</v>
      </c>
      <c r="X1450" s="136" t="str">
        <f t="shared" si="73"/>
        <v>11417NHNIB</v>
      </c>
      <c r="Y1450" s="137" t="s">
        <v>10764</v>
      </c>
      <c r="Z1450" s="119" t="s">
        <v>5611</v>
      </c>
      <c r="AA1450" s="119" t="s">
        <v>4345</v>
      </c>
      <c r="AB1450" s="131" t="s">
        <v>5612</v>
      </c>
      <c r="AC1450" s="119" t="s">
        <v>52</v>
      </c>
      <c r="AD1450" s="119" t="s">
        <v>5613</v>
      </c>
      <c r="AE1450" s="119" t="s">
        <v>5614</v>
      </c>
      <c r="AF1450" s="119" t="s">
        <v>98</v>
      </c>
      <c r="AG1450" s="119" t="s">
        <v>99</v>
      </c>
      <c r="AH1450" s="119"/>
      <c r="AI1450" s="138" t="s">
        <v>3659</v>
      </c>
      <c r="AJ1450" s="133" t="s">
        <v>58</v>
      </c>
      <c r="AK1450" s="133" t="s">
        <v>57</v>
      </c>
      <c r="AL1450" s="133"/>
      <c r="AM1450" s="133"/>
      <c r="AN1450" s="133" t="s">
        <v>42</v>
      </c>
      <c r="AO1450" s="133" t="s">
        <v>42</v>
      </c>
      <c r="AP1450" s="133" t="s">
        <v>56</v>
      </c>
      <c r="AQ1450" s="133" t="s">
        <v>56</v>
      </c>
      <c r="AR1450" s="137"/>
      <c r="AS1450" s="137"/>
      <c r="AT1450" s="137"/>
      <c r="AU1450" s="133">
        <v>1003674892</v>
      </c>
      <c r="AV1450" s="133" t="s">
        <v>5615</v>
      </c>
      <c r="AW1450" s="133" t="s">
        <v>5616</v>
      </c>
      <c r="AX1450" s="138"/>
      <c r="AY1450" s="138"/>
      <c r="AZ1450" s="138"/>
      <c r="BA1450" s="138"/>
      <c r="BB1450" s="138"/>
      <c r="BC1450" s="300">
        <v>1892063257</v>
      </c>
      <c r="BD1450" s="300" t="s">
        <v>10236</v>
      </c>
      <c r="BE1450" s="138"/>
    </row>
    <row r="1451" spans="1:57" s="140" customFormat="1" ht="12" customHeight="1">
      <c r="A1451" s="119">
        <v>2015</v>
      </c>
      <c r="B1451" s="119" t="s">
        <v>355</v>
      </c>
      <c r="C1451" s="119" t="s">
        <v>5432</v>
      </c>
      <c r="D1451" s="131">
        <v>5700290442</v>
      </c>
      <c r="E1451" s="131" t="str">
        <f t="shared" si="71"/>
        <v>SIM</v>
      </c>
      <c r="F1451" s="131" t="str">
        <f t="shared" si="72"/>
        <v>SIM</v>
      </c>
      <c r="G1451" s="132">
        <v>42401</v>
      </c>
      <c r="H1451" s="119" t="s">
        <v>87</v>
      </c>
      <c r="I1451" s="119" t="s">
        <v>357</v>
      </c>
      <c r="J1451" s="119">
        <v>192</v>
      </c>
      <c r="K1451" s="119">
        <v>448</v>
      </c>
      <c r="L1451" s="119">
        <v>8</v>
      </c>
      <c r="M1451" s="119">
        <v>8</v>
      </c>
      <c r="N1451" s="119">
        <v>16</v>
      </c>
      <c r="O1451" s="119" t="s">
        <v>46</v>
      </c>
      <c r="P1451" s="119" t="s">
        <v>46</v>
      </c>
      <c r="Q1451" s="133" t="s">
        <v>43</v>
      </c>
      <c r="R1451" s="134" t="s">
        <v>18</v>
      </c>
      <c r="S1451" s="134" t="s">
        <v>8851</v>
      </c>
      <c r="T1451" s="134" t="s">
        <v>63</v>
      </c>
      <c r="U1451" s="119">
        <v>11</v>
      </c>
      <c r="V1451" s="134">
        <v>11644</v>
      </c>
      <c r="W1451" s="103" t="s">
        <v>5677</v>
      </c>
      <c r="X1451" s="136" t="str">
        <f t="shared" si="73"/>
        <v>11644TAOJV</v>
      </c>
      <c r="Y1451" s="137" t="s">
        <v>5678</v>
      </c>
      <c r="Z1451" s="119" t="s">
        <v>5679</v>
      </c>
      <c r="AA1451" s="119" t="s">
        <v>3614</v>
      </c>
      <c r="AB1451" s="131" t="s">
        <v>5680</v>
      </c>
      <c r="AC1451" s="119" t="s">
        <v>87</v>
      </c>
      <c r="AD1451" s="119" t="s">
        <v>42</v>
      </c>
      <c r="AE1451" s="119" t="s">
        <v>5681</v>
      </c>
      <c r="AF1451" s="119" t="s">
        <v>501</v>
      </c>
      <c r="AG1451" s="119" t="s">
        <v>1170</v>
      </c>
      <c r="AH1451" s="119"/>
      <c r="AI1451" s="138" t="s">
        <v>1788</v>
      </c>
      <c r="AJ1451" s="133" t="s">
        <v>124</v>
      </c>
      <c r="AK1451" s="133" t="s">
        <v>123</v>
      </c>
      <c r="AL1451" s="133"/>
      <c r="AM1451" s="133"/>
      <c r="AN1451" s="133" t="s">
        <v>42</v>
      </c>
      <c r="AO1451" s="133" t="s">
        <v>42</v>
      </c>
      <c r="AP1451" s="133" t="s">
        <v>56</v>
      </c>
      <c r="AQ1451" s="133" t="s">
        <v>56</v>
      </c>
      <c r="AR1451" s="137"/>
      <c r="AS1451" s="137"/>
      <c r="AT1451" s="137"/>
      <c r="AU1451" s="133" t="s">
        <v>8190</v>
      </c>
      <c r="AV1451" s="133" t="s">
        <v>5682</v>
      </c>
      <c r="AW1451" s="133" t="s">
        <v>5683</v>
      </c>
      <c r="AX1451" s="138"/>
      <c r="AY1451" s="138"/>
      <c r="AZ1451" s="138"/>
      <c r="BA1451" s="138"/>
      <c r="BB1451" s="138"/>
      <c r="BC1451" s="300">
        <v>1892063257</v>
      </c>
      <c r="BD1451" s="300" t="s">
        <v>10237</v>
      </c>
      <c r="BE1451" s="138"/>
    </row>
    <row r="1452" spans="1:57" s="140" customFormat="1" ht="12" customHeight="1">
      <c r="A1452" s="119">
        <v>2015</v>
      </c>
      <c r="B1452" s="119" t="s">
        <v>355</v>
      </c>
      <c r="C1452" s="119" t="s">
        <v>5432</v>
      </c>
      <c r="D1452" s="131">
        <v>5700290436</v>
      </c>
      <c r="E1452" s="131" t="str">
        <f t="shared" si="71"/>
        <v>SIM</v>
      </c>
      <c r="F1452" s="131" t="str">
        <f t="shared" si="72"/>
        <v>SIM</v>
      </c>
      <c r="G1452" s="132">
        <v>42258</v>
      </c>
      <c r="H1452" s="119" t="s">
        <v>87</v>
      </c>
      <c r="I1452" s="119" t="s">
        <v>357</v>
      </c>
      <c r="J1452" s="119">
        <v>64</v>
      </c>
      <c r="K1452" s="119">
        <v>128</v>
      </c>
      <c r="L1452" s="119">
        <v>8</v>
      </c>
      <c r="M1452" s="119">
        <v>8</v>
      </c>
      <c r="N1452" s="119">
        <v>16</v>
      </c>
      <c r="O1452" s="119" t="s">
        <v>46</v>
      </c>
      <c r="P1452" s="119" t="s">
        <v>46</v>
      </c>
      <c r="Q1452" s="133" t="s">
        <v>46</v>
      </c>
      <c r="R1452" s="134" t="s">
        <v>18</v>
      </c>
      <c r="S1452" s="134" t="s">
        <v>8851</v>
      </c>
      <c r="T1452" s="134" t="s">
        <v>5433</v>
      </c>
      <c r="U1452" s="119">
        <v>14</v>
      </c>
      <c r="V1452" s="134">
        <v>11657</v>
      </c>
      <c r="W1452" s="103" t="s">
        <v>5684</v>
      </c>
      <c r="X1452" s="136" t="str">
        <f t="shared" si="73"/>
        <v>11657TUOPM</v>
      </c>
      <c r="Y1452" s="137" t="s">
        <v>5685</v>
      </c>
      <c r="Z1452" s="119" t="s">
        <v>5686</v>
      </c>
      <c r="AA1452" s="119" t="s">
        <v>5687</v>
      </c>
      <c r="AB1452" s="131" t="s">
        <v>5688</v>
      </c>
      <c r="AC1452" s="119" t="s">
        <v>52</v>
      </c>
      <c r="AD1452" s="119" t="s">
        <v>5689</v>
      </c>
      <c r="AE1452" s="119" t="s">
        <v>5690</v>
      </c>
      <c r="AF1452" s="119" t="s">
        <v>54</v>
      </c>
      <c r="AG1452" s="119" t="s">
        <v>55</v>
      </c>
      <c r="AH1452" s="142"/>
      <c r="AI1452" s="138" t="s">
        <v>3645</v>
      </c>
      <c r="AJ1452" s="133" t="s">
        <v>57</v>
      </c>
      <c r="AK1452" s="133" t="s">
        <v>58</v>
      </c>
      <c r="AL1452" s="133"/>
      <c r="AM1452" s="133"/>
      <c r="AN1452" s="133" t="s">
        <v>42</v>
      </c>
      <c r="AO1452" s="133" t="s">
        <v>42</v>
      </c>
      <c r="AP1452" s="133" t="s">
        <v>56</v>
      </c>
      <c r="AQ1452" s="133" t="s">
        <v>56</v>
      </c>
      <c r="AR1452" s="137"/>
      <c r="AS1452" s="137"/>
      <c r="AT1452" s="137"/>
      <c r="AU1452" s="133">
        <v>1003155577</v>
      </c>
      <c r="AV1452" s="133" t="s">
        <v>5691</v>
      </c>
      <c r="AW1452" s="133" t="s">
        <v>5692</v>
      </c>
      <c r="AX1452" s="138"/>
      <c r="AY1452" s="138"/>
      <c r="AZ1452" s="138"/>
      <c r="BA1452" s="138"/>
      <c r="BB1452" s="138"/>
      <c r="BC1452" s="300">
        <v>1892063257</v>
      </c>
      <c r="BD1452" s="300" t="s">
        <v>10617</v>
      </c>
      <c r="BE1452" s="138"/>
    </row>
    <row r="1453" spans="1:57" s="140" customFormat="1" ht="12" customHeight="1">
      <c r="A1453" s="119">
        <v>2015</v>
      </c>
      <c r="B1453" s="119" t="s">
        <v>355</v>
      </c>
      <c r="C1453" s="119" t="s">
        <v>5432</v>
      </c>
      <c r="D1453" s="131">
        <v>5700290430</v>
      </c>
      <c r="E1453" s="131" t="str">
        <f t="shared" si="71"/>
        <v>SIM</v>
      </c>
      <c r="F1453" s="131" t="str">
        <f t="shared" si="72"/>
        <v>SIM</v>
      </c>
      <c r="G1453" s="132">
        <v>42256</v>
      </c>
      <c r="H1453" s="119" t="s">
        <v>87</v>
      </c>
      <c r="I1453" s="119" t="s">
        <v>357</v>
      </c>
      <c r="J1453" s="119">
        <v>64</v>
      </c>
      <c r="K1453" s="119">
        <v>128</v>
      </c>
      <c r="L1453" s="119">
        <v>8</v>
      </c>
      <c r="M1453" s="119">
        <v>8</v>
      </c>
      <c r="N1453" s="119">
        <v>16</v>
      </c>
      <c r="O1453" s="119" t="s">
        <v>46</v>
      </c>
      <c r="P1453" s="119" t="s">
        <v>46</v>
      </c>
      <c r="Q1453" s="133" t="s">
        <v>46</v>
      </c>
      <c r="R1453" s="134" t="s">
        <v>18</v>
      </c>
      <c r="S1453" s="134" t="s">
        <v>8851</v>
      </c>
      <c r="T1453" s="134" t="s">
        <v>5433</v>
      </c>
      <c r="U1453" s="119">
        <v>14</v>
      </c>
      <c r="V1453" s="134" t="s">
        <v>5500</v>
      </c>
      <c r="W1453" s="103" t="s">
        <v>5501</v>
      </c>
      <c r="X1453" s="136" t="str">
        <f t="shared" si="73"/>
        <v>11240RTOWH</v>
      </c>
      <c r="Y1453" s="137" t="s">
        <v>5502</v>
      </c>
      <c r="Z1453" s="119" t="s">
        <v>5503</v>
      </c>
      <c r="AA1453" s="119" t="s">
        <v>602</v>
      </c>
      <c r="AB1453" s="131" t="s">
        <v>5504</v>
      </c>
      <c r="AC1453" s="119" t="s">
        <v>52</v>
      </c>
      <c r="AD1453" s="119" t="s">
        <v>5505</v>
      </c>
      <c r="AE1453" s="119" t="s">
        <v>3598</v>
      </c>
      <c r="AF1453" s="119" t="s">
        <v>54</v>
      </c>
      <c r="AG1453" s="119" t="s">
        <v>55</v>
      </c>
      <c r="AH1453" s="142"/>
      <c r="AI1453" s="138" t="s">
        <v>3645</v>
      </c>
      <c r="AJ1453" s="133" t="s">
        <v>57</v>
      </c>
      <c r="AK1453" s="133" t="s">
        <v>58</v>
      </c>
      <c r="AL1453" s="133"/>
      <c r="AM1453" s="133"/>
      <c r="AN1453" s="133" t="s">
        <v>42</v>
      </c>
      <c r="AO1453" s="133" t="s">
        <v>42</v>
      </c>
      <c r="AP1453" s="133" t="s">
        <v>56</v>
      </c>
      <c r="AQ1453" s="133" t="s">
        <v>56</v>
      </c>
      <c r="AR1453" s="137"/>
      <c r="AS1453" s="137"/>
      <c r="AT1453" s="137"/>
      <c r="AU1453" s="133">
        <v>1003674817</v>
      </c>
      <c r="AV1453" s="138" t="s">
        <v>5506</v>
      </c>
      <c r="AW1453" s="138" t="s">
        <v>5507</v>
      </c>
      <c r="AX1453" s="138"/>
      <c r="AY1453" s="138"/>
      <c r="AZ1453" s="138"/>
      <c r="BA1453" s="138"/>
      <c r="BB1453" s="138"/>
      <c r="BC1453" s="300">
        <v>1892063257</v>
      </c>
      <c r="BD1453" s="300" t="s">
        <v>10238</v>
      </c>
      <c r="BE1453" s="138"/>
    </row>
    <row r="1454" spans="1:57" s="140" customFormat="1" ht="12" customHeight="1">
      <c r="A1454" s="119">
        <v>2015</v>
      </c>
      <c r="B1454" s="119" t="s">
        <v>355</v>
      </c>
      <c r="C1454" s="119" t="s">
        <v>5432</v>
      </c>
      <c r="D1454" s="131">
        <v>5700360024</v>
      </c>
      <c r="E1454" s="131" t="str">
        <f t="shared" si="71"/>
        <v>SIM</v>
      </c>
      <c r="F1454" s="131" t="str">
        <f t="shared" si="72"/>
        <v>SIM</v>
      </c>
      <c r="G1454" s="132">
        <v>42317</v>
      </c>
      <c r="H1454" s="119" t="s">
        <v>87</v>
      </c>
      <c r="I1454" s="119" t="s">
        <v>357</v>
      </c>
      <c r="J1454" s="119">
        <v>192</v>
      </c>
      <c r="K1454" s="119">
        <v>448</v>
      </c>
      <c r="L1454" s="119">
        <v>8</v>
      </c>
      <c r="M1454" s="119">
        <v>8</v>
      </c>
      <c r="N1454" s="119">
        <v>16</v>
      </c>
      <c r="O1454" s="119" t="s">
        <v>46</v>
      </c>
      <c r="P1454" s="119" t="s">
        <v>46</v>
      </c>
      <c r="Q1454" s="133" t="s">
        <v>43</v>
      </c>
      <c r="R1454" s="134" t="s">
        <v>18</v>
      </c>
      <c r="S1454" s="134" t="s">
        <v>8851</v>
      </c>
      <c r="T1454" s="134" t="s">
        <v>63</v>
      </c>
      <c r="U1454" s="119">
        <v>19</v>
      </c>
      <c r="V1454" s="134">
        <v>11553</v>
      </c>
      <c r="W1454" s="103" t="s">
        <v>5652</v>
      </c>
      <c r="X1454" s="136" t="str">
        <f t="shared" si="73"/>
        <v>11553CSPCO </v>
      </c>
      <c r="Y1454" s="137" t="s">
        <v>5653</v>
      </c>
      <c r="Z1454" s="119" t="s">
        <v>3797</v>
      </c>
      <c r="AA1454" s="119" t="s">
        <v>697</v>
      </c>
      <c r="AB1454" s="131" t="s">
        <v>5654</v>
      </c>
      <c r="AC1454" s="119" t="s">
        <v>87</v>
      </c>
      <c r="AD1454" s="119" t="s">
        <v>42</v>
      </c>
      <c r="AE1454" s="119" t="s">
        <v>3799</v>
      </c>
      <c r="AF1454" s="119" t="s">
        <v>89</v>
      </c>
      <c r="AG1454" s="119" t="s">
        <v>90</v>
      </c>
      <c r="AH1454" s="119"/>
      <c r="AI1454" s="138" t="s">
        <v>5443</v>
      </c>
      <c r="AJ1454" s="133" t="s">
        <v>58</v>
      </c>
      <c r="AK1454" s="133" t="s">
        <v>57</v>
      </c>
      <c r="AL1454" s="133"/>
      <c r="AM1454" s="133"/>
      <c r="AN1454" s="133" t="s">
        <v>42</v>
      </c>
      <c r="AO1454" s="133" t="s">
        <v>42</v>
      </c>
      <c r="AP1454" s="133" t="s">
        <v>56</v>
      </c>
      <c r="AQ1454" s="133" t="s">
        <v>56</v>
      </c>
      <c r="AR1454" s="137"/>
      <c r="AS1454" s="137"/>
      <c r="AT1454" s="137"/>
      <c r="AU1454" s="145">
        <v>1003672091</v>
      </c>
      <c r="AV1454" s="133" t="s">
        <v>5655</v>
      </c>
      <c r="AW1454" s="133" t="s">
        <v>5656</v>
      </c>
      <c r="AX1454" s="138"/>
      <c r="AY1454" s="138"/>
      <c r="AZ1454" s="138"/>
      <c r="BA1454" s="138"/>
      <c r="BB1454" s="138"/>
      <c r="BC1454" s="300">
        <v>1892063257</v>
      </c>
      <c r="BD1454" s="300" t="s">
        <v>10239</v>
      </c>
      <c r="BE1454" s="138"/>
    </row>
    <row r="1455" spans="1:57" s="140" customFormat="1" ht="12" customHeight="1">
      <c r="A1455" s="119">
        <v>2015</v>
      </c>
      <c r="B1455" s="119" t="s">
        <v>355</v>
      </c>
      <c r="C1455" s="119" t="s">
        <v>5432</v>
      </c>
      <c r="D1455" s="131">
        <v>5700360026</v>
      </c>
      <c r="E1455" s="131" t="str">
        <f t="shared" si="71"/>
        <v>SIM</v>
      </c>
      <c r="F1455" s="131" t="str">
        <f t="shared" si="72"/>
        <v>SIM</v>
      </c>
      <c r="G1455" s="132">
        <v>42317</v>
      </c>
      <c r="H1455" s="119" t="s">
        <v>87</v>
      </c>
      <c r="I1455" s="119" t="s">
        <v>357</v>
      </c>
      <c r="J1455" s="119">
        <v>192</v>
      </c>
      <c r="K1455" s="119">
        <v>448</v>
      </c>
      <c r="L1455" s="119">
        <v>8</v>
      </c>
      <c r="M1455" s="119">
        <v>8</v>
      </c>
      <c r="N1455" s="119">
        <v>16</v>
      </c>
      <c r="O1455" s="119" t="s">
        <v>46</v>
      </c>
      <c r="P1455" s="119" t="s">
        <v>46</v>
      </c>
      <c r="Q1455" s="133" t="s">
        <v>43</v>
      </c>
      <c r="R1455" s="134" t="s">
        <v>18</v>
      </c>
      <c r="S1455" s="134" t="s">
        <v>8851</v>
      </c>
      <c r="T1455" s="134" t="s">
        <v>63</v>
      </c>
      <c r="U1455" s="119">
        <v>19</v>
      </c>
      <c r="V1455" s="134">
        <v>11553</v>
      </c>
      <c r="W1455" s="103" t="s">
        <v>5657</v>
      </c>
      <c r="X1455" s="136" t="str">
        <f t="shared" si="73"/>
        <v>11553CSPCQ </v>
      </c>
      <c r="Y1455" s="137" t="s">
        <v>8631</v>
      </c>
      <c r="Z1455" s="119" t="s">
        <v>3797</v>
      </c>
      <c r="AA1455" s="119" t="s">
        <v>697</v>
      </c>
      <c r="AB1455" s="131" t="s">
        <v>5658</v>
      </c>
      <c r="AC1455" s="119" t="s">
        <v>87</v>
      </c>
      <c r="AD1455" s="119" t="s">
        <v>42</v>
      </c>
      <c r="AE1455" s="119" t="s">
        <v>3799</v>
      </c>
      <c r="AF1455" s="119" t="s">
        <v>89</v>
      </c>
      <c r="AG1455" s="119" t="s">
        <v>90</v>
      </c>
      <c r="AH1455" s="119"/>
      <c r="AI1455" s="138" t="s">
        <v>5443</v>
      </c>
      <c r="AJ1455" s="133" t="s">
        <v>58</v>
      </c>
      <c r="AK1455" s="133" t="s">
        <v>57</v>
      </c>
      <c r="AL1455" s="133"/>
      <c r="AM1455" s="133"/>
      <c r="AN1455" s="133" t="s">
        <v>42</v>
      </c>
      <c r="AO1455" s="133" t="s">
        <v>42</v>
      </c>
      <c r="AP1455" s="133" t="s">
        <v>56</v>
      </c>
      <c r="AQ1455" s="133" t="s">
        <v>56</v>
      </c>
      <c r="AR1455" s="137"/>
      <c r="AS1455" s="137"/>
      <c r="AT1455" s="137"/>
      <c r="AU1455" s="133" t="s">
        <v>8190</v>
      </c>
      <c r="AV1455" s="133" t="s">
        <v>5659</v>
      </c>
      <c r="AW1455" s="133" t="s">
        <v>5660</v>
      </c>
      <c r="AX1455" s="138"/>
      <c r="AY1455" s="138"/>
      <c r="AZ1455" s="138"/>
      <c r="BA1455" s="138"/>
      <c r="BB1455" s="138"/>
      <c r="BC1455" s="300">
        <v>1892063257</v>
      </c>
      <c r="BD1455" s="300" t="s">
        <v>10240</v>
      </c>
      <c r="BE1455" s="138"/>
    </row>
    <row r="1456" spans="1:57" s="140" customFormat="1" ht="12" customHeight="1">
      <c r="A1456" s="119">
        <v>2015</v>
      </c>
      <c r="B1456" s="119" t="s">
        <v>355</v>
      </c>
      <c r="C1456" s="119" t="s">
        <v>5432</v>
      </c>
      <c r="D1456" s="131">
        <v>5700405290</v>
      </c>
      <c r="E1456" s="131" t="str">
        <f t="shared" si="71"/>
        <v>SIM</v>
      </c>
      <c r="F1456" s="131" t="str">
        <f t="shared" si="72"/>
        <v>SIM</v>
      </c>
      <c r="G1456" s="132">
        <v>42387</v>
      </c>
      <c r="H1456" s="119" t="s">
        <v>87</v>
      </c>
      <c r="I1456" s="119" t="s">
        <v>357</v>
      </c>
      <c r="J1456" s="119">
        <v>192</v>
      </c>
      <c r="K1456" s="119">
        <v>448</v>
      </c>
      <c r="L1456" s="119">
        <v>8</v>
      </c>
      <c r="M1456" s="119">
        <v>8</v>
      </c>
      <c r="N1456" s="119">
        <v>16</v>
      </c>
      <c r="O1456" s="119" t="s">
        <v>46</v>
      </c>
      <c r="P1456" s="119" t="s">
        <v>46</v>
      </c>
      <c r="Q1456" s="133" t="s">
        <v>43</v>
      </c>
      <c r="R1456" s="134" t="s">
        <v>18</v>
      </c>
      <c r="S1456" s="134" t="s">
        <v>8851</v>
      </c>
      <c r="T1456" s="134" t="s">
        <v>63</v>
      </c>
      <c r="U1456" s="119">
        <v>13</v>
      </c>
      <c r="V1456" s="134">
        <v>13209</v>
      </c>
      <c r="W1456" s="135" t="s">
        <v>5713</v>
      </c>
      <c r="X1456" s="136" t="str">
        <f t="shared" si="73"/>
        <v>13209MNPDS</v>
      </c>
      <c r="Y1456" s="137" t="s">
        <v>5714</v>
      </c>
      <c r="Z1456" s="119" t="s">
        <v>5715</v>
      </c>
      <c r="AA1456" s="119" t="s">
        <v>5716</v>
      </c>
      <c r="AB1456" s="131" t="s">
        <v>5717</v>
      </c>
      <c r="AC1456" s="119" t="s">
        <v>348</v>
      </c>
      <c r="AD1456" s="119" t="s">
        <v>5718</v>
      </c>
      <c r="AE1456" s="119"/>
      <c r="AF1456" s="143" t="s">
        <v>5719</v>
      </c>
      <c r="AG1456" s="143" t="s">
        <v>5720</v>
      </c>
      <c r="AH1456" s="143"/>
      <c r="AI1456" s="142" t="s">
        <v>5482</v>
      </c>
      <c r="AJ1456" s="133" t="s">
        <v>57</v>
      </c>
      <c r="AK1456" s="133" t="s">
        <v>58</v>
      </c>
      <c r="AL1456" s="133"/>
      <c r="AM1456" s="133"/>
      <c r="AN1456" s="133" t="s">
        <v>42</v>
      </c>
      <c r="AO1456" s="133" t="s">
        <v>42</v>
      </c>
      <c r="AP1456" s="133"/>
      <c r="AQ1456" s="133"/>
      <c r="AR1456" s="137"/>
      <c r="AS1456" s="137"/>
      <c r="AT1456" s="137" t="s">
        <v>5721</v>
      </c>
      <c r="AU1456" s="133" t="s">
        <v>8190</v>
      </c>
      <c r="AV1456" s="133" t="s">
        <v>5722</v>
      </c>
      <c r="AW1456" s="133" t="s">
        <v>5723</v>
      </c>
      <c r="AX1456" s="138"/>
      <c r="AY1456" s="138"/>
      <c r="AZ1456" s="138"/>
      <c r="BA1456" s="138"/>
      <c r="BB1456" s="138"/>
      <c r="BC1456" s="300">
        <v>1892063257</v>
      </c>
      <c r="BD1456" s="300" t="s">
        <v>10618</v>
      </c>
      <c r="BE1456" s="138"/>
    </row>
    <row r="1457" spans="1:57" s="140" customFormat="1" ht="12" customHeight="1">
      <c r="A1457" s="119">
        <v>2015</v>
      </c>
      <c r="B1457" s="119" t="s">
        <v>355</v>
      </c>
      <c r="C1457" s="119" t="s">
        <v>5432</v>
      </c>
      <c r="D1457" s="131">
        <v>5700370908</v>
      </c>
      <c r="E1457" s="131" t="str">
        <f t="shared" si="71"/>
        <v>SIM</v>
      </c>
      <c r="F1457" s="131" t="str">
        <f t="shared" si="72"/>
        <v>SIM</v>
      </c>
      <c r="G1457" s="132">
        <v>42307</v>
      </c>
      <c r="H1457" s="119" t="s">
        <v>87</v>
      </c>
      <c r="I1457" s="119" t="s">
        <v>357</v>
      </c>
      <c r="J1457" s="119">
        <v>192</v>
      </c>
      <c r="K1457" s="119">
        <v>448</v>
      </c>
      <c r="L1457" s="119">
        <v>8</v>
      </c>
      <c r="M1457" s="119">
        <v>8</v>
      </c>
      <c r="N1457" s="119">
        <v>16</v>
      </c>
      <c r="O1457" s="119" t="s">
        <v>46</v>
      </c>
      <c r="P1457" s="119" t="s">
        <v>46</v>
      </c>
      <c r="Q1457" s="133" t="s">
        <v>43</v>
      </c>
      <c r="R1457" s="134" t="s">
        <v>18</v>
      </c>
      <c r="S1457" s="134" t="s">
        <v>8851</v>
      </c>
      <c r="T1457" s="134" t="s">
        <v>63</v>
      </c>
      <c r="U1457" s="119">
        <v>18</v>
      </c>
      <c r="V1457" s="134">
        <v>11459</v>
      </c>
      <c r="W1457" s="103" t="s">
        <v>5624</v>
      </c>
      <c r="X1457" s="136" t="str">
        <f t="shared" si="73"/>
        <v>11459LOPOY</v>
      </c>
      <c r="Y1457" s="137" t="s">
        <v>5625</v>
      </c>
      <c r="Z1457" s="119" t="s">
        <v>5626</v>
      </c>
      <c r="AA1457" s="119" t="s">
        <v>5627</v>
      </c>
      <c r="AB1457" s="131" t="s">
        <v>5628</v>
      </c>
      <c r="AC1457" s="119" t="s">
        <v>52</v>
      </c>
      <c r="AD1457" s="119" t="s">
        <v>5629</v>
      </c>
      <c r="AE1457" s="119" t="s">
        <v>5588</v>
      </c>
      <c r="AF1457" s="119" t="s">
        <v>54</v>
      </c>
      <c r="AG1457" s="119" t="s">
        <v>55</v>
      </c>
      <c r="AH1457" s="119"/>
      <c r="AI1457" s="138" t="s">
        <v>3645</v>
      </c>
      <c r="AJ1457" s="133" t="s">
        <v>57</v>
      </c>
      <c r="AK1457" s="133" t="s">
        <v>58</v>
      </c>
      <c r="AL1457" s="133"/>
      <c r="AM1457" s="133"/>
      <c r="AN1457" s="133" t="s">
        <v>42</v>
      </c>
      <c r="AO1457" s="133" t="s">
        <v>42</v>
      </c>
      <c r="AP1457" s="133" t="s">
        <v>56</v>
      </c>
      <c r="AQ1457" s="133" t="s">
        <v>56</v>
      </c>
      <c r="AR1457" s="137"/>
      <c r="AS1457" s="137"/>
      <c r="AT1457" s="137"/>
      <c r="AU1457" s="133">
        <v>1003672121</v>
      </c>
      <c r="AV1457" s="133" t="s">
        <v>5630</v>
      </c>
      <c r="AW1457" s="133" t="s">
        <v>5631</v>
      </c>
      <c r="AX1457" s="138"/>
      <c r="AY1457" s="138"/>
      <c r="AZ1457" s="138"/>
      <c r="BA1457" s="138"/>
      <c r="BB1457" s="138"/>
      <c r="BC1457" s="300">
        <v>1892063257</v>
      </c>
      <c r="BD1457" s="300" t="s">
        <v>10241</v>
      </c>
      <c r="BE1457" s="138"/>
    </row>
    <row r="1458" spans="1:57" s="140" customFormat="1" ht="12" customHeight="1">
      <c r="A1458" s="119">
        <v>2015</v>
      </c>
      <c r="B1458" s="119" t="s">
        <v>355</v>
      </c>
      <c r="C1458" s="119" t="s">
        <v>5432</v>
      </c>
      <c r="D1458" s="131">
        <v>5700290496</v>
      </c>
      <c r="E1458" s="131" t="str">
        <f t="shared" si="71"/>
        <v>SIM</v>
      </c>
      <c r="F1458" s="131" t="str">
        <f t="shared" si="72"/>
        <v>SIM</v>
      </c>
      <c r="G1458" s="132">
        <v>42185</v>
      </c>
      <c r="H1458" s="119" t="s">
        <v>87</v>
      </c>
      <c r="I1458" s="119" t="s">
        <v>357</v>
      </c>
      <c r="J1458" s="119">
        <v>192</v>
      </c>
      <c r="K1458" s="119">
        <v>448</v>
      </c>
      <c r="L1458" s="119">
        <v>8</v>
      </c>
      <c r="M1458" s="119">
        <v>8</v>
      </c>
      <c r="N1458" s="119">
        <v>16</v>
      </c>
      <c r="O1458" s="119" t="s">
        <v>46</v>
      </c>
      <c r="P1458" s="119" t="s">
        <v>46</v>
      </c>
      <c r="Q1458" s="133" t="s">
        <v>43</v>
      </c>
      <c r="R1458" s="134" t="s">
        <v>18</v>
      </c>
      <c r="S1458" s="134" t="s">
        <v>8851</v>
      </c>
      <c r="T1458" s="134" t="s">
        <v>63</v>
      </c>
      <c r="U1458" s="119">
        <v>19</v>
      </c>
      <c r="V1458" s="134" t="s">
        <v>3719</v>
      </c>
      <c r="W1458" s="103" t="s">
        <v>5578</v>
      </c>
      <c r="X1458" s="136" t="str">
        <f t="shared" si="73"/>
        <v>11340CGPQZ</v>
      </c>
      <c r="Y1458" s="169" t="s">
        <v>10777</v>
      </c>
      <c r="Z1458" s="119" t="s">
        <v>568</v>
      </c>
      <c r="AA1458" s="119" t="s">
        <v>569</v>
      </c>
      <c r="AB1458" s="131" t="s">
        <v>5579</v>
      </c>
      <c r="AC1458" s="119" t="s">
        <v>87</v>
      </c>
      <c r="AD1458" s="119" t="s">
        <v>42</v>
      </c>
      <c r="AE1458" s="119" t="s">
        <v>571</v>
      </c>
      <c r="AF1458" s="119" t="s">
        <v>89</v>
      </c>
      <c r="AG1458" s="119" t="s">
        <v>90</v>
      </c>
      <c r="AH1458" s="119"/>
      <c r="AI1458" s="138" t="s">
        <v>5443</v>
      </c>
      <c r="AJ1458" s="133" t="s">
        <v>58</v>
      </c>
      <c r="AK1458" s="133" t="s">
        <v>57</v>
      </c>
      <c r="AL1458" s="133"/>
      <c r="AM1458" s="133"/>
      <c r="AN1458" s="133" t="s">
        <v>42</v>
      </c>
      <c r="AO1458" s="133" t="s">
        <v>42</v>
      </c>
      <c r="AP1458" s="133" t="s">
        <v>56</v>
      </c>
      <c r="AQ1458" s="133" t="s">
        <v>56</v>
      </c>
      <c r="AR1458" s="137"/>
      <c r="AS1458" s="137"/>
      <c r="AT1458" s="137"/>
      <c r="AU1458" s="145">
        <v>1003675392</v>
      </c>
      <c r="AV1458" s="133" t="s">
        <v>5580</v>
      </c>
      <c r="AW1458" s="133" t="s">
        <v>5581</v>
      </c>
      <c r="AX1458" s="138"/>
      <c r="AY1458" s="138"/>
      <c r="AZ1458" s="138"/>
      <c r="BA1458" s="138"/>
      <c r="BB1458" s="138"/>
      <c r="BC1458" s="300">
        <v>1892063257</v>
      </c>
      <c r="BD1458" s="300" t="s">
        <v>10242</v>
      </c>
      <c r="BE1458" s="138"/>
    </row>
    <row r="1459" spans="1:57" s="140" customFormat="1" ht="12" customHeight="1">
      <c r="A1459" s="119">
        <v>2015</v>
      </c>
      <c r="B1459" s="119" t="s">
        <v>355</v>
      </c>
      <c r="C1459" s="119" t="s">
        <v>5432</v>
      </c>
      <c r="D1459" s="131">
        <v>5700360022</v>
      </c>
      <c r="E1459" s="131" t="str">
        <f t="shared" si="71"/>
        <v>SIM</v>
      </c>
      <c r="F1459" s="131" t="str">
        <f t="shared" si="72"/>
        <v>SIM</v>
      </c>
      <c r="G1459" s="132">
        <v>42286</v>
      </c>
      <c r="H1459" s="119" t="s">
        <v>87</v>
      </c>
      <c r="I1459" s="119" t="s">
        <v>357</v>
      </c>
      <c r="J1459" s="119">
        <v>192</v>
      </c>
      <c r="K1459" s="119">
        <v>448</v>
      </c>
      <c r="L1459" s="119">
        <v>8</v>
      </c>
      <c r="M1459" s="119">
        <v>8</v>
      </c>
      <c r="N1459" s="119">
        <v>16</v>
      </c>
      <c r="O1459" s="119" t="s">
        <v>46</v>
      </c>
      <c r="P1459" s="119" t="s">
        <v>46</v>
      </c>
      <c r="Q1459" s="133" t="s">
        <v>43</v>
      </c>
      <c r="R1459" s="134" t="s">
        <v>18</v>
      </c>
      <c r="S1459" s="134" t="s">
        <v>8851</v>
      </c>
      <c r="T1459" s="134" t="s">
        <v>63</v>
      </c>
      <c r="U1459" s="119">
        <v>19</v>
      </c>
      <c r="V1459" s="134">
        <v>11383</v>
      </c>
      <c r="W1459" s="103" t="s">
        <v>5604</v>
      </c>
      <c r="X1459" s="136" t="str">
        <f t="shared" si="73"/>
        <v>11383PJPTM</v>
      </c>
      <c r="Y1459" s="137" t="s">
        <v>5605</v>
      </c>
      <c r="Z1459" s="119" t="s">
        <v>1483</v>
      </c>
      <c r="AA1459" s="119" t="s">
        <v>619</v>
      </c>
      <c r="AB1459" s="131" t="s">
        <v>5606</v>
      </c>
      <c r="AC1459" s="119" t="s">
        <v>348</v>
      </c>
      <c r="AD1459" s="119" t="s">
        <v>42</v>
      </c>
      <c r="AE1459" s="119" t="s">
        <v>1485</v>
      </c>
      <c r="AF1459" s="119" t="s">
        <v>1018</v>
      </c>
      <c r="AG1459" s="119" t="s">
        <v>1019</v>
      </c>
      <c r="AH1459" s="119"/>
      <c r="AI1459" s="138" t="s">
        <v>5607</v>
      </c>
      <c r="AJ1459" s="133" t="s">
        <v>58</v>
      </c>
      <c r="AK1459" s="133" t="s">
        <v>57</v>
      </c>
      <c r="AL1459" s="133"/>
      <c r="AM1459" s="133"/>
      <c r="AN1459" s="133" t="s">
        <v>42</v>
      </c>
      <c r="AO1459" s="133" t="s">
        <v>42</v>
      </c>
      <c r="AP1459" s="133" t="s">
        <v>56</v>
      </c>
      <c r="AQ1459" s="133" t="s">
        <v>56</v>
      </c>
      <c r="AR1459" s="137"/>
      <c r="AS1459" s="137"/>
      <c r="AT1459" s="137"/>
      <c r="AU1459" s="133">
        <v>1003675023</v>
      </c>
      <c r="AV1459" s="133" t="s">
        <v>5608</v>
      </c>
      <c r="AW1459" s="133" t="s">
        <v>5609</v>
      </c>
      <c r="AX1459" s="138"/>
      <c r="AY1459" s="138"/>
      <c r="AZ1459" s="138"/>
      <c r="BA1459" s="138"/>
      <c r="BB1459" s="138"/>
      <c r="BC1459" s="300">
        <v>1892063257</v>
      </c>
      <c r="BD1459" s="300" t="s">
        <v>10243</v>
      </c>
      <c r="BE1459" s="138"/>
    </row>
    <row r="1460" spans="1:57" s="140" customFormat="1" ht="12" customHeight="1">
      <c r="A1460" s="119">
        <v>2015</v>
      </c>
      <c r="B1460" s="119" t="s">
        <v>355</v>
      </c>
      <c r="C1460" s="119" t="s">
        <v>5432</v>
      </c>
      <c r="D1460" s="131">
        <v>5700290448</v>
      </c>
      <c r="E1460" s="131" t="str">
        <f t="shared" si="71"/>
        <v>SIM</v>
      </c>
      <c r="F1460" s="131" t="str">
        <f t="shared" si="72"/>
        <v>SIM</v>
      </c>
      <c r="G1460" s="132">
        <v>42124</v>
      </c>
      <c r="H1460" s="119" t="s">
        <v>87</v>
      </c>
      <c r="I1460" s="119" t="s">
        <v>357</v>
      </c>
      <c r="J1460" s="119">
        <v>192</v>
      </c>
      <c r="K1460" s="119">
        <v>448</v>
      </c>
      <c r="L1460" s="119">
        <v>8</v>
      </c>
      <c r="M1460" s="119">
        <v>8</v>
      </c>
      <c r="N1460" s="119">
        <v>16</v>
      </c>
      <c r="O1460" s="119" t="s">
        <v>46</v>
      </c>
      <c r="P1460" s="119" t="s">
        <v>46</v>
      </c>
      <c r="Q1460" s="133" t="s">
        <v>43</v>
      </c>
      <c r="R1460" s="134" t="s">
        <v>18</v>
      </c>
      <c r="S1460" s="134" t="s">
        <v>8851</v>
      </c>
      <c r="T1460" s="134" t="s">
        <v>63</v>
      </c>
      <c r="U1460" s="119">
        <v>16</v>
      </c>
      <c r="V1460" s="134">
        <v>11264</v>
      </c>
      <c r="W1460" s="103" t="s">
        <v>5526</v>
      </c>
      <c r="X1460" s="136" t="str">
        <f t="shared" si="73"/>
        <v>11264CLQDC</v>
      </c>
      <c r="Y1460" s="137" t="s">
        <v>5527</v>
      </c>
      <c r="Z1460" s="119" t="s">
        <v>5528</v>
      </c>
      <c r="AA1460" s="119" t="s">
        <v>445</v>
      </c>
      <c r="AB1460" s="131" t="s">
        <v>5529</v>
      </c>
      <c r="AC1460" s="119" t="s">
        <v>52</v>
      </c>
      <c r="AD1460" s="119" t="s">
        <v>42</v>
      </c>
      <c r="AE1460" s="119" t="s">
        <v>5243</v>
      </c>
      <c r="AF1460" s="119" t="s">
        <v>98</v>
      </c>
      <c r="AG1460" s="119" t="s">
        <v>99</v>
      </c>
      <c r="AH1460" s="119"/>
      <c r="AI1460" s="138" t="s">
        <v>3659</v>
      </c>
      <c r="AJ1460" s="133" t="s">
        <v>58</v>
      </c>
      <c r="AK1460" s="133" t="s">
        <v>57</v>
      </c>
      <c r="AL1460" s="133"/>
      <c r="AM1460" s="133"/>
      <c r="AN1460" s="133" t="s">
        <v>42</v>
      </c>
      <c r="AO1460" s="133" t="s">
        <v>42</v>
      </c>
      <c r="AP1460" s="133" t="s">
        <v>56</v>
      </c>
      <c r="AQ1460" s="133" t="s">
        <v>56</v>
      </c>
      <c r="AR1460" s="137"/>
      <c r="AS1460" s="137"/>
      <c r="AT1460" s="137"/>
      <c r="AU1460" s="145">
        <v>1003676828</v>
      </c>
      <c r="AV1460" s="133" t="s">
        <v>5530</v>
      </c>
      <c r="AW1460" s="133" t="s">
        <v>5531</v>
      </c>
      <c r="AX1460" s="138"/>
      <c r="AY1460" s="138"/>
      <c r="AZ1460" s="138"/>
      <c r="BA1460" s="138"/>
      <c r="BB1460" s="138"/>
      <c r="BC1460" s="300">
        <v>1892063257</v>
      </c>
      <c r="BD1460" s="300" t="s">
        <v>10244</v>
      </c>
      <c r="BE1460" s="138"/>
    </row>
    <row r="1461" spans="1:57" s="140" customFormat="1" ht="12" customHeight="1">
      <c r="A1461" s="119">
        <v>2015</v>
      </c>
      <c r="B1461" s="119" t="s">
        <v>355</v>
      </c>
      <c r="C1461" s="119" t="s">
        <v>5432</v>
      </c>
      <c r="D1461" s="131">
        <v>5700290445</v>
      </c>
      <c r="E1461" s="131" t="str">
        <f t="shared" si="71"/>
        <v>SIM</v>
      </c>
      <c r="F1461" s="131" t="str">
        <f t="shared" si="72"/>
        <v>SIM</v>
      </c>
      <c r="G1461" s="132">
        <v>42124</v>
      </c>
      <c r="H1461" s="119" t="s">
        <v>87</v>
      </c>
      <c r="I1461" s="119" t="s">
        <v>357</v>
      </c>
      <c r="J1461" s="119">
        <v>192</v>
      </c>
      <c r="K1461" s="119">
        <v>448</v>
      </c>
      <c r="L1461" s="119">
        <v>8</v>
      </c>
      <c r="M1461" s="119">
        <v>8</v>
      </c>
      <c r="N1461" s="119">
        <v>16</v>
      </c>
      <c r="O1461" s="119" t="s">
        <v>46</v>
      </c>
      <c r="P1461" s="119" t="s">
        <v>46</v>
      </c>
      <c r="Q1461" s="133" t="s">
        <v>43</v>
      </c>
      <c r="R1461" s="134" t="s">
        <v>18</v>
      </c>
      <c r="S1461" s="134" t="s">
        <v>8851</v>
      </c>
      <c r="T1461" s="134" t="s">
        <v>63</v>
      </c>
      <c r="U1461" s="119">
        <v>16</v>
      </c>
      <c r="V1461" s="134">
        <v>11264</v>
      </c>
      <c r="W1461" s="103" t="s">
        <v>5532</v>
      </c>
      <c r="X1461" s="136" t="str">
        <f t="shared" si="73"/>
        <v>11264CLQDN</v>
      </c>
      <c r="Y1461" s="137" t="s">
        <v>5533</v>
      </c>
      <c r="Z1461" s="119" t="s">
        <v>5528</v>
      </c>
      <c r="AA1461" s="119" t="s">
        <v>445</v>
      </c>
      <c r="AB1461" s="131" t="s">
        <v>5534</v>
      </c>
      <c r="AC1461" s="119" t="s">
        <v>52</v>
      </c>
      <c r="AD1461" s="119" t="s">
        <v>42</v>
      </c>
      <c r="AE1461" s="119" t="s">
        <v>5243</v>
      </c>
      <c r="AF1461" s="119" t="s">
        <v>98</v>
      </c>
      <c r="AG1461" s="119" t="s">
        <v>99</v>
      </c>
      <c r="AH1461" s="119"/>
      <c r="AI1461" s="138" t="s">
        <v>3659</v>
      </c>
      <c r="AJ1461" s="133" t="s">
        <v>58</v>
      </c>
      <c r="AK1461" s="133" t="s">
        <v>57</v>
      </c>
      <c r="AL1461" s="133"/>
      <c r="AM1461" s="133"/>
      <c r="AN1461" s="133" t="s">
        <v>42</v>
      </c>
      <c r="AO1461" s="133" t="s">
        <v>42</v>
      </c>
      <c r="AP1461" s="133" t="s">
        <v>56</v>
      </c>
      <c r="AQ1461" s="133" t="s">
        <v>56</v>
      </c>
      <c r="AR1461" s="137"/>
      <c r="AS1461" s="137"/>
      <c r="AT1461" s="137"/>
      <c r="AU1461" s="145">
        <v>1003676844</v>
      </c>
      <c r="AV1461" s="133" t="s">
        <v>5535</v>
      </c>
      <c r="AW1461" s="133" t="s">
        <v>5536</v>
      </c>
      <c r="AX1461" s="138"/>
      <c r="AY1461" s="138"/>
      <c r="AZ1461" s="138"/>
      <c r="BA1461" s="138"/>
      <c r="BB1461" s="138"/>
      <c r="BC1461" s="300">
        <v>1892063257</v>
      </c>
      <c r="BD1461" s="300" t="s">
        <v>10245</v>
      </c>
      <c r="BE1461" s="138"/>
    </row>
    <row r="1462" spans="1:57" s="140" customFormat="1" ht="12" customHeight="1">
      <c r="A1462" s="119">
        <v>2015</v>
      </c>
      <c r="B1462" s="119" t="s">
        <v>355</v>
      </c>
      <c r="C1462" s="119" t="s">
        <v>5432</v>
      </c>
      <c r="D1462" s="131">
        <v>5700290490</v>
      </c>
      <c r="E1462" s="131" t="str">
        <f t="shared" si="71"/>
        <v>SIM</v>
      </c>
      <c r="F1462" s="131" t="str">
        <f t="shared" si="72"/>
        <v>SIM</v>
      </c>
      <c r="G1462" s="132">
        <v>42128</v>
      </c>
      <c r="H1462" s="119" t="s">
        <v>87</v>
      </c>
      <c r="I1462" s="119" t="s">
        <v>357</v>
      </c>
      <c r="J1462" s="119">
        <v>192</v>
      </c>
      <c r="K1462" s="119">
        <v>448</v>
      </c>
      <c r="L1462" s="119">
        <v>8</v>
      </c>
      <c r="M1462" s="119">
        <v>8</v>
      </c>
      <c r="N1462" s="119">
        <v>16</v>
      </c>
      <c r="O1462" s="119" t="s">
        <v>46</v>
      </c>
      <c r="P1462" s="119" t="s">
        <v>46</v>
      </c>
      <c r="Q1462" s="133" t="s">
        <v>43</v>
      </c>
      <c r="R1462" s="134" t="s">
        <v>18</v>
      </c>
      <c r="S1462" s="134" t="s">
        <v>8851</v>
      </c>
      <c r="T1462" s="134" t="s">
        <v>63</v>
      </c>
      <c r="U1462" s="119">
        <v>16</v>
      </c>
      <c r="V1462" s="134">
        <v>11264</v>
      </c>
      <c r="W1462" s="103" t="s">
        <v>5537</v>
      </c>
      <c r="X1462" s="136" t="str">
        <f t="shared" si="73"/>
        <v>11264CLQDU</v>
      </c>
      <c r="Y1462" s="137" t="s">
        <v>5538</v>
      </c>
      <c r="Z1462" s="119" t="s">
        <v>5528</v>
      </c>
      <c r="AA1462" s="119" t="s">
        <v>445</v>
      </c>
      <c r="AB1462" s="131" t="s">
        <v>5539</v>
      </c>
      <c r="AC1462" s="119" t="s">
        <v>52</v>
      </c>
      <c r="AD1462" s="119" t="s">
        <v>42</v>
      </c>
      <c r="AE1462" s="119" t="s">
        <v>5243</v>
      </c>
      <c r="AF1462" s="119" t="s">
        <v>98</v>
      </c>
      <c r="AG1462" s="119" t="s">
        <v>99</v>
      </c>
      <c r="AH1462" s="119"/>
      <c r="AI1462" s="138" t="s">
        <v>3659</v>
      </c>
      <c r="AJ1462" s="133" t="s">
        <v>58</v>
      </c>
      <c r="AK1462" s="133" t="s">
        <v>57</v>
      </c>
      <c r="AL1462" s="133"/>
      <c r="AM1462" s="133"/>
      <c r="AN1462" s="133" t="s">
        <v>42</v>
      </c>
      <c r="AO1462" s="133" t="s">
        <v>42</v>
      </c>
      <c r="AP1462" s="133" t="s">
        <v>56</v>
      </c>
      <c r="AQ1462" s="133" t="s">
        <v>56</v>
      </c>
      <c r="AR1462" s="137"/>
      <c r="AS1462" s="137"/>
      <c r="AT1462" s="137"/>
      <c r="AU1462" s="145">
        <v>1003676879</v>
      </c>
      <c r="AV1462" s="133" t="s">
        <v>5540</v>
      </c>
      <c r="AW1462" s="133" t="s">
        <v>5541</v>
      </c>
      <c r="AX1462" s="138"/>
      <c r="AY1462" s="138"/>
      <c r="AZ1462" s="138"/>
      <c r="BA1462" s="138"/>
      <c r="BB1462" s="138"/>
      <c r="BC1462" s="300">
        <v>1892063257</v>
      </c>
      <c r="BD1462" s="300" t="s">
        <v>10246</v>
      </c>
      <c r="BE1462" s="138"/>
    </row>
    <row r="1463" spans="1:57" s="140" customFormat="1" ht="12" customHeight="1">
      <c r="A1463" s="119">
        <v>2015</v>
      </c>
      <c r="B1463" s="119" t="s">
        <v>355</v>
      </c>
      <c r="C1463" s="119" t="s">
        <v>5432</v>
      </c>
      <c r="D1463" s="131">
        <v>5700290469</v>
      </c>
      <c r="E1463" s="131" t="str">
        <f t="shared" si="71"/>
        <v>SIM</v>
      </c>
      <c r="F1463" s="131" t="str">
        <f t="shared" si="72"/>
        <v>SIM</v>
      </c>
      <c r="G1463" s="132">
        <v>42299</v>
      </c>
      <c r="H1463" s="119" t="s">
        <v>87</v>
      </c>
      <c r="I1463" s="119" t="s">
        <v>357</v>
      </c>
      <c r="J1463" s="119">
        <v>192</v>
      </c>
      <c r="K1463" s="119">
        <v>448</v>
      </c>
      <c r="L1463" s="119">
        <v>8</v>
      </c>
      <c r="M1463" s="119">
        <v>8</v>
      </c>
      <c r="N1463" s="119">
        <v>16</v>
      </c>
      <c r="O1463" s="119" t="s">
        <v>46</v>
      </c>
      <c r="P1463" s="119" t="s">
        <v>46</v>
      </c>
      <c r="Q1463" s="133" t="s">
        <v>43</v>
      </c>
      <c r="R1463" s="134" t="s">
        <v>18</v>
      </c>
      <c r="S1463" s="134" t="s">
        <v>8851</v>
      </c>
      <c r="T1463" s="134" t="s">
        <v>63</v>
      </c>
      <c r="U1463" s="119">
        <v>11</v>
      </c>
      <c r="V1463" s="134">
        <v>11176</v>
      </c>
      <c r="W1463" s="103" t="s">
        <v>5485</v>
      </c>
      <c r="X1463" s="136" t="str">
        <f t="shared" si="73"/>
        <v>11176CIQGX</v>
      </c>
      <c r="Y1463" s="137" t="s">
        <v>5486</v>
      </c>
      <c r="Z1463" s="119" t="s">
        <v>497</v>
      </c>
      <c r="AA1463" s="119" t="s">
        <v>498</v>
      </c>
      <c r="AB1463" s="131" t="s">
        <v>5487</v>
      </c>
      <c r="AC1463" s="119" t="s">
        <v>87</v>
      </c>
      <c r="AD1463" s="119" t="s">
        <v>42</v>
      </c>
      <c r="AE1463" s="119" t="s">
        <v>500</v>
      </c>
      <c r="AF1463" s="119" t="s">
        <v>501</v>
      </c>
      <c r="AG1463" s="119" t="s">
        <v>1170</v>
      </c>
      <c r="AH1463" s="119"/>
      <c r="AI1463" s="138" t="s">
        <v>1788</v>
      </c>
      <c r="AJ1463" s="133" t="s">
        <v>124</v>
      </c>
      <c r="AK1463" s="133" t="s">
        <v>123</v>
      </c>
      <c r="AL1463" s="133"/>
      <c r="AM1463" s="133"/>
      <c r="AN1463" s="133" t="s">
        <v>42</v>
      </c>
      <c r="AO1463" s="133" t="s">
        <v>42</v>
      </c>
      <c r="AP1463" s="133" t="s">
        <v>56</v>
      </c>
      <c r="AQ1463" s="133" t="s">
        <v>56</v>
      </c>
      <c r="AR1463" s="137"/>
      <c r="AS1463" s="137"/>
      <c r="AT1463" s="137"/>
      <c r="AU1463" s="160">
        <v>1003045569</v>
      </c>
      <c r="AV1463" s="133" t="s">
        <v>5488</v>
      </c>
      <c r="AW1463" s="133" t="s">
        <v>5489</v>
      </c>
      <c r="AX1463" s="138"/>
      <c r="AY1463" s="138"/>
      <c r="AZ1463" s="138"/>
      <c r="BA1463" s="138"/>
      <c r="BB1463" s="138"/>
      <c r="BC1463" s="300">
        <v>1892063257</v>
      </c>
      <c r="BD1463" s="300" t="s">
        <v>10247</v>
      </c>
      <c r="BE1463" s="138"/>
    </row>
    <row r="1464" spans="1:57" s="140" customFormat="1" ht="12" customHeight="1">
      <c r="A1464" s="119">
        <v>2015</v>
      </c>
      <c r="B1464" s="119" t="s">
        <v>355</v>
      </c>
      <c r="C1464" s="119" t="s">
        <v>5432</v>
      </c>
      <c r="D1464" s="131">
        <v>5700290433</v>
      </c>
      <c r="E1464" s="131" t="str">
        <f t="shared" si="71"/>
        <v>SIM</v>
      </c>
      <c r="F1464" s="131" t="str">
        <f t="shared" si="72"/>
        <v>SIM</v>
      </c>
      <c r="G1464" s="132">
        <v>42262</v>
      </c>
      <c r="H1464" s="119" t="s">
        <v>87</v>
      </c>
      <c r="I1464" s="119" t="s">
        <v>357</v>
      </c>
      <c r="J1464" s="119">
        <v>64</v>
      </c>
      <c r="K1464" s="119">
        <v>128</v>
      </c>
      <c r="L1464" s="119">
        <v>8</v>
      </c>
      <c r="M1464" s="119">
        <v>8</v>
      </c>
      <c r="N1464" s="119">
        <v>16</v>
      </c>
      <c r="O1464" s="119" t="s">
        <v>46</v>
      </c>
      <c r="P1464" s="119" t="s">
        <v>46</v>
      </c>
      <c r="Q1464" s="133" t="s">
        <v>46</v>
      </c>
      <c r="R1464" s="134" t="s">
        <v>18</v>
      </c>
      <c r="S1464" s="134" t="s">
        <v>8851</v>
      </c>
      <c r="T1464" s="134" t="s">
        <v>5433</v>
      </c>
      <c r="U1464" s="119">
        <v>19</v>
      </c>
      <c r="V1464" s="134">
        <v>11020</v>
      </c>
      <c r="W1464" s="103" t="s">
        <v>5434</v>
      </c>
      <c r="X1464" s="136" t="str">
        <f t="shared" si="73"/>
        <v>11020XNQKM</v>
      </c>
      <c r="Y1464" s="137" t="s">
        <v>5435</v>
      </c>
      <c r="Z1464" s="119" t="s">
        <v>360</v>
      </c>
      <c r="AA1464" s="119" t="s">
        <v>361</v>
      </c>
      <c r="AB1464" s="131" t="s">
        <v>5436</v>
      </c>
      <c r="AC1464" s="133" t="s">
        <v>87</v>
      </c>
      <c r="AD1464" s="133" t="s">
        <v>42</v>
      </c>
      <c r="AE1464" s="119" t="s">
        <v>5437</v>
      </c>
      <c r="AF1464" s="143" t="s">
        <v>486</v>
      </c>
      <c r="AG1464" s="119" t="s">
        <v>487</v>
      </c>
      <c r="AH1464" s="142"/>
      <c r="AI1464" s="138" t="s">
        <v>3651</v>
      </c>
      <c r="AJ1464" s="133" t="s">
        <v>58</v>
      </c>
      <c r="AK1464" s="133" t="s">
        <v>57</v>
      </c>
      <c r="AL1464" s="133"/>
      <c r="AM1464" s="133"/>
      <c r="AN1464" s="133" t="s">
        <v>42</v>
      </c>
      <c r="AO1464" s="133" t="s">
        <v>42</v>
      </c>
      <c r="AP1464" s="133" t="s">
        <v>56</v>
      </c>
      <c r="AQ1464" s="133" t="s">
        <v>56</v>
      </c>
      <c r="AR1464" s="137"/>
      <c r="AS1464" s="137"/>
      <c r="AT1464" s="137"/>
      <c r="AU1464" s="145">
        <v>1003674337</v>
      </c>
      <c r="AV1464" s="133" t="s">
        <v>5438</v>
      </c>
      <c r="AW1464" s="133" t="s">
        <v>5439</v>
      </c>
      <c r="AX1464" s="138"/>
      <c r="AY1464" s="138"/>
      <c r="AZ1464" s="138"/>
      <c r="BA1464" s="138"/>
      <c r="BB1464" s="138"/>
      <c r="BC1464" s="300">
        <v>1892063257</v>
      </c>
      <c r="BD1464" s="300" t="s">
        <v>10248</v>
      </c>
      <c r="BE1464" s="138"/>
    </row>
    <row r="1465" spans="1:57" s="140" customFormat="1" ht="12" customHeight="1">
      <c r="A1465" s="119">
        <v>2015</v>
      </c>
      <c r="B1465" s="119" t="s">
        <v>355</v>
      </c>
      <c r="C1465" s="119" t="s">
        <v>5432</v>
      </c>
      <c r="D1465" s="131">
        <v>5700318520</v>
      </c>
      <c r="E1465" s="131" t="str">
        <f t="shared" si="71"/>
        <v>SIM</v>
      </c>
      <c r="F1465" s="131" t="str">
        <f t="shared" si="72"/>
        <v>SIM</v>
      </c>
      <c r="G1465" s="132">
        <v>42285</v>
      </c>
      <c r="H1465" s="119" t="s">
        <v>87</v>
      </c>
      <c r="I1465" s="119" t="s">
        <v>357</v>
      </c>
      <c r="J1465" s="119">
        <v>192</v>
      </c>
      <c r="K1465" s="119">
        <v>448</v>
      </c>
      <c r="L1465" s="119">
        <v>8</v>
      </c>
      <c r="M1465" s="119">
        <v>8</v>
      </c>
      <c r="N1465" s="119">
        <v>16</v>
      </c>
      <c r="O1465" s="119" t="s">
        <v>46</v>
      </c>
      <c r="P1465" s="119" t="s">
        <v>46</v>
      </c>
      <c r="Q1465" s="133" t="s">
        <v>43</v>
      </c>
      <c r="R1465" s="134" t="s">
        <v>18</v>
      </c>
      <c r="S1465" s="134" t="s">
        <v>8851</v>
      </c>
      <c r="T1465" s="134" t="s">
        <v>63</v>
      </c>
      <c r="U1465" s="119">
        <v>14</v>
      </c>
      <c r="V1465" s="134">
        <v>11074</v>
      </c>
      <c r="W1465" s="103" t="s">
        <v>7410</v>
      </c>
      <c r="X1465" s="136" t="str">
        <f t="shared" si="73"/>
        <v>11074RERDB</v>
      </c>
      <c r="Y1465" s="137" t="s">
        <v>5469</v>
      </c>
      <c r="Z1465" s="119" t="s">
        <v>4054</v>
      </c>
      <c r="AA1465" s="119" t="s">
        <v>5470</v>
      </c>
      <c r="AB1465" s="131" t="s">
        <v>5471</v>
      </c>
      <c r="AC1465" s="119" t="s">
        <v>52</v>
      </c>
      <c r="AD1465" s="133" t="s">
        <v>42</v>
      </c>
      <c r="AE1465" s="119" t="s">
        <v>833</v>
      </c>
      <c r="AF1465" s="119" t="s">
        <v>54</v>
      </c>
      <c r="AG1465" s="119" t="s">
        <v>55</v>
      </c>
      <c r="AH1465" s="119"/>
      <c r="AI1465" s="138" t="s">
        <v>3645</v>
      </c>
      <c r="AJ1465" s="133" t="s">
        <v>57</v>
      </c>
      <c r="AK1465" s="133" t="s">
        <v>58</v>
      </c>
      <c r="AL1465" s="133"/>
      <c r="AM1465" s="133"/>
      <c r="AN1465" s="133" t="s">
        <v>42</v>
      </c>
      <c r="AO1465" s="133" t="s">
        <v>42</v>
      </c>
      <c r="AP1465" s="133" t="s">
        <v>56</v>
      </c>
      <c r="AQ1465" s="133" t="s">
        <v>56</v>
      </c>
      <c r="AR1465" s="137"/>
      <c r="AS1465" s="137"/>
      <c r="AT1465" s="137"/>
      <c r="AU1465" s="162">
        <v>1003675570</v>
      </c>
      <c r="AV1465" s="133" t="s">
        <v>5472</v>
      </c>
      <c r="AW1465" s="133" t="s">
        <v>5473</v>
      </c>
      <c r="AX1465" s="138"/>
      <c r="AY1465" s="138"/>
      <c r="AZ1465" s="138"/>
      <c r="BA1465" s="138"/>
      <c r="BB1465" s="138"/>
      <c r="BC1465" s="300">
        <v>1892063257</v>
      </c>
      <c r="BD1465" s="300" t="s">
        <v>10249</v>
      </c>
      <c r="BE1465" s="138"/>
    </row>
    <row r="1466" spans="1:57" s="140" customFormat="1" ht="12" customHeight="1">
      <c r="A1466" s="119">
        <v>2015</v>
      </c>
      <c r="B1466" s="119" t="s">
        <v>355</v>
      </c>
      <c r="C1466" s="119" t="s">
        <v>5432</v>
      </c>
      <c r="D1466" s="131">
        <v>5700405285</v>
      </c>
      <c r="E1466" s="131" t="str">
        <f t="shared" si="71"/>
        <v>SIM</v>
      </c>
      <c r="F1466" s="131" t="str">
        <f t="shared" si="72"/>
        <v>SIM</v>
      </c>
      <c r="G1466" s="132">
        <v>42384</v>
      </c>
      <c r="H1466" s="119" t="s">
        <v>87</v>
      </c>
      <c r="I1466" s="119" t="s">
        <v>357</v>
      </c>
      <c r="J1466" s="119">
        <v>192</v>
      </c>
      <c r="K1466" s="119">
        <v>448</v>
      </c>
      <c r="L1466" s="119">
        <v>8</v>
      </c>
      <c r="M1466" s="119">
        <v>8</v>
      </c>
      <c r="N1466" s="119">
        <v>16</v>
      </c>
      <c r="O1466" s="119" t="s">
        <v>46</v>
      </c>
      <c r="P1466" s="119" t="s">
        <v>46</v>
      </c>
      <c r="Q1466" s="133" t="s">
        <v>43</v>
      </c>
      <c r="R1466" s="134" t="s">
        <v>18</v>
      </c>
      <c r="S1466" s="134" t="s">
        <v>8851</v>
      </c>
      <c r="T1466" s="134" t="s">
        <v>63</v>
      </c>
      <c r="U1466" s="119">
        <v>14</v>
      </c>
      <c r="V1466" s="134">
        <v>11055</v>
      </c>
      <c r="W1466" s="103" t="s">
        <v>5459</v>
      </c>
      <c r="X1466" s="136" t="str">
        <f t="shared" si="73"/>
        <v>11055SCRRV</v>
      </c>
      <c r="Y1466" s="137" t="s">
        <v>5460</v>
      </c>
      <c r="Z1466" s="119" t="s">
        <v>5461</v>
      </c>
      <c r="AA1466" s="119" t="s">
        <v>872</v>
      </c>
      <c r="AB1466" s="131" t="s">
        <v>5462</v>
      </c>
      <c r="AC1466" s="119" t="s">
        <v>52</v>
      </c>
      <c r="AD1466" s="119" t="s">
        <v>42</v>
      </c>
      <c r="AE1466" s="119" t="s">
        <v>5463</v>
      </c>
      <c r="AF1466" s="119" t="s">
        <v>5464</v>
      </c>
      <c r="AG1466" s="119" t="s">
        <v>5465</v>
      </c>
      <c r="AH1466" s="119"/>
      <c r="AI1466" s="138" t="s">
        <v>3645</v>
      </c>
      <c r="AJ1466" s="133" t="s">
        <v>57</v>
      </c>
      <c r="AK1466" s="133" t="s">
        <v>58</v>
      </c>
      <c r="AL1466" s="133"/>
      <c r="AM1466" s="133"/>
      <c r="AN1466" s="133" t="s">
        <v>42</v>
      </c>
      <c r="AO1466" s="133" t="s">
        <v>42</v>
      </c>
      <c r="AP1466" s="133" t="s">
        <v>56</v>
      </c>
      <c r="AQ1466" s="133" t="s">
        <v>56</v>
      </c>
      <c r="AR1466" s="137"/>
      <c r="AS1466" s="137"/>
      <c r="AT1466" s="137" t="s">
        <v>5466</v>
      </c>
      <c r="AU1466" s="133">
        <v>1003332541</v>
      </c>
      <c r="AV1466" s="133" t="s">
        <v>5467</v>
      </c>
      <c r="AW1466" s="133" t="s">
        <v>5468</v>
      </c>
      <c r="AX1466" s="138"/>
      <c r="AY1466" s="138"/>
      <c r="AZ1466" s="138"/>
      <c r="BA1466" s="138"/>
      <c r="BB1466" s="138"/>
      <c r="BC1466" s="300">
        <v>1892063257</v>
      </c>
      <c r="BD1466" s="300" t="s">
        <v>10250</v>
      </c>
      <c r="BE1466" s="138"/>
    </row>
    <row r="1467" spans="1:57" s="140" customFormat="1" ht="12" customHeight="1">
      <c r="A1467" s="119">
        <v>2015</v>
      </c>
      <c r="B1467" s="119" t="s">
        <v>355</v>
      </c>
      <c r="C1467" s="119" t="s">
        <v>5432</v>
      </c>
      <c r="D1467" s="131">
        <v>5700318573</v>
      </c>
      <c r="E1467" s="131" t="str">
        <f t="shared" si="71"/>
        <v>SIM</v>
      </c>
      <c r="F1467" s="131" t="str">
        <f t="shared" si="72"/>
        <v>SIM</v>
      </c>
      <c r="G1467" s="132">
        <v>42296</v>
      </c>
      <c r="H1467" s="119" t="s">
        <v>87</v>
      </c>
      <c r="I1467" s="119" t="s">
        <v>357</v>
      </c>
      <c r="J1467" s="119">
        <v>192</v>
      </c>
      <c r="K1467" s="119">
        <v>448</v>
      </c>
      <c r="L1467" s="119">
        <v>8</v>
      </c>
      <c r="M1467" s="119">
        <v>8</v>
      </c>
      <c r="N1467" s="119">
        <v>16</v>
      </c>
      <c r="O1467" s="119" t="s">
        <v>46</v>
      </c>
      <c r="P1467" s="119" t="s">
        <v>46</v>
      </c>
      <c r="Q1467" s="133" t="s">
        <v>43</v>
      </c>
      <c r="R1467" s="134" t="s">
        <v>18</v>
      </c>
      <c r="S1467" s="134" t="s">
        <v>8851</v>
      </c>
      <c r="T1467" s="134" t="s">
        <v>63</v>
      </c>
      <c r="U1467" s="119">
        <v>18</v>
      </c>
      <c r="V1467" s="134">
        <v>11250</v>
      </c>
      <c r="W1467" s="103" t="s">
        <v>5508</v>
      </c>
      <c r="X1467" s="136" t="str">
        <f t="shared" si="73"/>
        <v>11250MPRVM</v>
      </c>
      <c r="Y1467" s="137" t="s">
        <v>5509</v>
      </c>
      <c r="Z1467" s="119" t="s">
        <v>5510</v>
      </c>
      <c r="AA1467" s="119" t="s">
        <v>1564</v>
      </c>
      <c r="AB1467" s="131" t="s">
        <v>5511</v>
      </c>
      <c r="AC1467" s="119" t="s">
        <v>52</v>
      </c>
      <c r="AD1467" s="119" t="s">
        <v>42</v>
      </c>
      <c r="AE1467" s="119" t="s">
        <v>5512</v>
      </c>
      <c r="AF1467" s="119" t="s">
        <v>54</v>
      </c>
      <c r="AG1467" s="138" t="s">
        <v>55</v>
      </c>
      <c r="AH1467" s="138"/>
      <c r="AI1467" s="138" t="s">
        <v>3645</v>
      </c>
      <c r="AJ1467" s="133" t="s">
        <v>57</v>
      </c>
      <c r="AK1467" s="133" t="s">
        <v>58</v>
      </c>
      <c r="AL1467" s="133"/>
      <c r="AM1467" s="133"/>
      <c r="AN1467" s="133" t="s">
        <v>42</v>
      </c>
      <c r="AO1467" s="133" t="s">
        <v>42</v>
      </c>
      <c r="AP1467" s="133" t="s">
        <v>56</v>
      </c>
      <c r="AQ1467" s="133" t="s">
        <v>56</v>
      </c>
      <c r="AR1467" s="137"/>
      <c r="AS1467" s="137"/>
      <c r="AT1467" s="137"/>
      <c r="AU1467" s="133" t="s">
        <v>8190</v>
      </c>
      <c r="AV1467" s="133" t="s">
        <v>5513</v>
      </c>
      <c r="AW1467" s="133" t="s">
        <v>5514</v>
      </c>
      <c r="AX1467" s="138"/>
      <c r="AY1467" s="138"/>
      <c r="AZ1467" s="138"/>
      <c r="BA1467" s="138"/>
      <c r="BB1467" s="138"/>
      <c r="BC1467" s="300">
        <v>1892063257</v>
      </c>
      <c r="BD1467" s="300" t="s">
        <v>10251</v>
      </c>
      <c r="BE1467" s="138"/>
    </row>
    <row r="1468" spans="1:57" s="140" customFormat="1" ht="12" customHeight="1">
      <c r="A1468" s="119">
        <v>2015</v>
      </c>
      <c r="B1468" s="119" t="s">
        <v>355</v>
      </c>
      <c r="C1468" s="119" t="s">
        <v>5432</v>
      </c>
      <c r="D1468" s="131">
        <v>5700290425</v>
      </c>
      <c r="E1468" s="131" t="str">
        <f t="shared" si="71"/>
        <v>SIM</v>
      </c>
      <c r="F1468" s="131" t="str">
        <f t="shared" si="72"/>
        <v>SIM</v>
      </c>
      <c r="G1468" s="132">
        <v>42262</v>
      </c>
      <c r="H1468" s="119" t="s">
        <v>87</v>
      </c>
      <c r="I1468" s="119" t="s">
        <v>357</v>
      </c>
      <c r="J1468" s="119">
        <v>64</v>
      </c>
      <c r="K1468" s="119">
        <v>128</v>
      </c>
      <c r="L1468" s="119">
        <v>8</v>
      </c>
      <c r="M1468" s="119">
        <v>8</v>
      </c>
      <c r="N1468" s="119">
        <v>16</v>
      </c>
      <c r="O1468" s="119" t="s">
        <v>46</v>
      </c>
      <c r="P1468" s="119" t="s">
        <v>46</v>
      </c>
      <c r="Q1468" s="133" t="s">
        <v>46</v>
      </c>
      <c r="R1468" s="134" t="s">
        <v>18</v>
      </c>
      <c r="S1468" s="134" t="s">
        <v>8851</v>
      </c>
      <c r="T1468" s="134" t="s">
        <v>5433</v>
      </c>
      <c r="U1468" s="119">
        <v>19</v>
      </c>
      <c r="V1468" s="134" t="s">
        <v>3783</v>
      </c>
      <c r="W1468" s="103" t="s">
        <v>5632</v>
      </c>
      <c r="X1468" s="136" t="str">
        <f t="shared" si="73"/>
        <v>11474PISOI</v>
      </c>
      <c r="Y1468" s="137" t="s">
        <v>10759</v>
      </c>
      <c r="Z1468" s="119" t="s">
        <v>1595</v>
      </c>
      <c r="AA1468" s="119" t="s">
        <v>75</v>
      </c>
      <c r="AB1468" s="131" t="s">
        <v>5633</v>
      </c>
      <c r="AC1468" s="119" t="s">
        <v>87</v>
      </c>
      <c r="AD1468" s="119" t="s">
        <v>42</v>
      </c>
      <c r="AE1468" s="119" t="s">
        <v>679</v>
      </c>
      <c r="AF1468" s="119" t="s">
        <v>89</v>
      </c>
      <c r="AG1468" s="119" t="s">
        <v>90</v>
      </c>
      <c r="AH1468" s="142"/>
      <c r="AI1468" s="138" t="s">
        <v>5443</v>
      </c>
      <c r="AJ1468" s="133" t="s">
        <v>58</v>
      </c>
      <c r="AK1468" s="133" t="s">
        <v>57</v>
      </c>
      <c r="AL1468" s="133"/>
      <c r="AM1468" s="133"/>
      <c r="AN1468" s="133" t="s">
        <v>42</v>
      </c>
      <c r="AO1468" s="133" t="s">
        <v>42</v>
      </c>
      <c r="AP1468" s="133" t="s">
        <v>56</v>
      </c>
      <c r="AQ1468" s="133" t="s">
        <v>56</v>
      </c>
      <c r="AR1468" s="137"/>
      <c r="AS1468" s="137"/>
      <c r="AT1468" s="137"/>
      <c r="AU1468" s="133">
        <v>1003674680</v>
      </c>
      <c r="AV1468" s="133" t="s">
        <v>5634</v>
      </c>
      <c r="AW1468" s="133" t="s">
        <v>5635</v>
      </c>
      <c r="AX1468" s="138"/>
      <c r="AY1468" s="138"/>
      <c r="AZ1468" s="138"/>
      <c r="BA1468" s="138"/>
      <c r="BB1468" s="138"/>
      <c r="BC1468" s="300">
        <v>1892063257</v>
      </c>
      <c r="BD1468" s="300" t="s">
        <v>10252</v>
      </c>
      <c r="BE1468" s="138"/>
    </row>
    <row r="1469" spans="1:57" s="140" customFormat="1" ht="12" customHeight="1">
      <c r="A1469" s="119">
        <v>2015</v>
      </c>
      <c r="B1469" s="119" t="s">
        <v>355</v>
      </c>
      <c r="C1469" s="119" t="s">
        <v>5432</v>
      </c>
      <c r="D1469" s="131">
        <v>5700290472</v>
      </c>
      <c r="E1469" s="131" t="str">
        <f t="shared" si="71"/>
        <v>SIM</v>
      </c>
      <c r="F1469" s="131" t="str">
        <f t="shared" si="72"/>
        <v>SIM</v>
      </c>
      <c r="G1469" s="132">
        <v>42124</v>
      </c>
      <c r="H1469" s="119" t="s">
        <v>87</v>
      </c>
      <c r="I1469" s="119" t="s">
        <v>357</v>
      </c>
      <c r="J1469" s="119">
        <v>192</v>
      </c>
      <c r="K1469" s="119">
        <v>448</v>
      </c>
      <c r="L1469" s="119">
        <v>8</v>
      </c>
      <c r="M1469" s="119">
        <v>8</v>
      </c>
      <c r="N1469" s="119">
        <v>16</v>
      </c>
      <c r="O1469" s="119" t="s">
        <v>46</v>
      </c>
      <c r="P1469" s="119" t="s">
        <v>46</v>
      </c>
      <c r="Q1469" s="133" t="s">
        <v>43</v>
      </c>
      <c r="R1469" s="134" t="s">
        <v>18</v>
      </c>
      <c r="S1469" s="134" t="s">
        <v>8851</v>
      </c>
      <c r="T1469" s="134" t="s">
        <v>63</v>
      </c>
      <c r="U1469" s="119">
        <v>13</v>
      </c>
      <c r="V1469" s="134">
        <v>11290</v>
      </c>
      <c r="W1469" s="103" t="s">
        <v>5554</v>
      </c>
      <c r="X1469" s="136" t="str">
        <f t="shared" si="73"/>
        <v>11290BCTTQ</v>
      </c>
      <c r="Y1469" s="137" t="s">
        <v>10788</v>
      </c>
      <c r="Z1469" s="119" t="s">
        <v>2363</v>
      </c>
      <c r="AA1469" s="119" t="s">
        <v>295</v>
      </c>
      <c r="AB1469" s="131" t="s">
        <v>5555</v>
      </c>
      <c r="AC1469" s="119" t="s">
        <v>348</v>
      </c>
      <c r="AD1469" s="119" t="s">
        <v>42</v>
      </c>
      <c r="AE1469" s="119" t="s">
        <v>2365</v>
      </c>
      <c r="AF1469" s="119" t="s">
        <v>744</v>
      </c>
      <c r="AG1469" s="119" t="s">
        <v>745</v>
      </c>
      <c r="AH1469" s="119"/>
      <c r="AI1469" s="138" t="s">
        <v>1124</v>
      </c>
      <c r="AJ1469" s="133" t="s">
        <v>57</v>
      </c>
      <c r="AK1469" s="133" t="s">
        <v>58</v>
      </c>
      <c r="AL1469" s="133"/>
      <c r="AM1469" s="133"/>
      <c r="AN1469" s="133" t="s">
        <v>42</v>
      </c>
      <c r="AO1469" s="133" t="s">
        <v>42</v>
      </c>
      <c r="AP1469" s="133" t="s">
        <v>56</v>
      </c>
      <c r="AQ1469" s="133" t="s">
        <v>56</v>
      </c>
      <c r="AR1469" s="137"/>
      <c r="AS1469" s="137"/>
      <c r="AT1469" s="137"/>
      <c r="AU1469" s="145">
        <v>1003676364</v>
      </c>
      <c r="AV1469" s="133" t="s">
        <v>5556</v>
      </c>
      <c r="AW1469" s="133" t="s">
        <v>5557</v>
      </c>
      <c r="AX1469" s="138"/>
      <c r="AY1469" s="138"/>
      <c r="AZ1469" s="138"/>
      <c r="BA1469" s="138"/>
      <c r="BB1469" s="138"/>
      <c r="BC1469" s="300">
        <v>1892063257</v>
      </c>
      <c r="BD1469" s="300" t="s">
        <v>10253</v>
      </c>
      <c r="BE1469" s="138"/>
    </row>
    <row r="1470" spans="1:57" s="140" customFormat="1" ht="12" customHeight="1">
      <c r="A1470" s="119">
        <v>2015</v>
      </c>
      <c r="B1470" s="119" t="s">
        <v>355</v>
      </c>
      <c r="C1470" s="119" t="s">
        <v>5432</v>
      </c>
      <c r="D1470" s="131">
        <v>5700290466</v>
      </c>
      <c r="E1470" s="131" t="str">
        <f t="shared" si="71"/>
        <v>SIM</v>
      </c>
      <c r="F1470" s="131" t="str">
        <f t="shared" si="72"/>
        <v>SIM</v>
      </c>
      <c r="G1470" s="132">
        <v>42124</v>
      </c>
      <c r="H1470" s="119" t="s">
        <v>87</v>
      </c>
      <c r="I1470" s="119" t="s">
        <v>357</v>
      </c>
      <c r="J1470" s="119">
        <v>192</v>
      </c>
      <c r="K1470" s="119">
        <v>448</v>
      </c>
      <c r="L1470" s="119">
        <v>8</v>
      </c>
      <c r="M1470" s="119">
        <v>8</v>
      </c>
      <c r="N1470" s="119">
        <v>16</v>
      </c>
      <c r="O1470" s="119" t="s">
        <v>46</v>
      </c>
      <c r="P1470" s="119" t="s">
        <v>46</v>
      </c>
      <c r="Q1470" s="133" t="s">
        <v>43</v>
      </c>
      <c r="R1470" s="134" t="s">
        <v>18</v>
      </c>
      <c r="S1470" s="134" t="s">
        <v>8851</v>
      </c>
      <c r="T1470" s="134" t="s">
        <v>63</v>
      </c>
      <c r="U1470" s="119">
        <v>13</v>
      </c>
      <c r="V1470" s="134">
        <v>11290</v>
      </c>
      <c r="W1470" s="103" t="s">
        <v>5558</v>
      </c>
      <c r="X1470" s="136" t="str">
        <f t="shared" si="73"/>
        <v xml:space="preserve">11290BCTTR </v>
      </c>
      <c r="Y1470" s="137" t="s">
        <v>10787</v>
      </c>
      <c r="Z1470" s="119" t="s">
        <v>2363</v>
      </c>
      <c r="AA1470" s="119" t="s">
        <v>295</v>
      </c>
      <c r="AB1470" s="131" t="s">
        <v>5559</v>
      </c>
      <c r="AC1470" s="119" t="s">
        <v>348</v>
      </c>
      <c r="AD1470" s="119" t="s">
        <v>42</v>
      </c>
      <c r="AE1470" s="119" t="s">
        <v>2365</v>
      </c>
      <c r="AF1470" s="119" t="s">
        <v>744</v>
      </c>
      <c r="AG1470" s="119" t="s">
        <v>745</v>
      </c>
      <c r="AH1470" s="119"/>
      <c r="AI1470" s="138" t="s">
        <v>1124</v>
      </c>
      <c r="AJ1470" s="133" t="s">
        <v>57</v>
      </c>
      <c r="AK1470" s="133" t="s">
        <v>58</v>
      </c>
      <c r="AL1470" s="133"/>
      <c r="AM1470" s="133"/>
      <c r="AN1470" s="133" t="s">
        <v>42</v>
      </c>
      <c r="AO1470" s="133" t="s">
        <v>42</v>
      </c>
      <c r="AP1470" s="133" t="s">
        <v>56</v>
      </c>
      <c r="AQ1470" s="133" t="s">
        <v>56</v>
      </c>
      <c r="AR1470" s="137"/>
      <c r="AS1470" s="137"/>
      <c r="AT1470" s="137"/>
      <c r="AU1470" s="145">
        <v>1003676305</v>
      </c>
      <c r="AV1470" s="133" t="s">
        <v>5556</v>
      </c>
      <c r="AW1470" s="133" t="s">
        <v>5557</v>
      </c>
      <c r="AX1470" s="138"/>
      <c r="AY1470" s="138"/>
      <c r="AZ1470" s="138"/>
      <c r="BA1470" s="138"/>
      <c r="BB1470" s="138"/>
      <c r="BC1470" s="300">
        <v>1892063257</v>
      </c>
      <c r="BD1470" s="300" t="s">
        <v>10254</v>
      </c>
      <c r="BE1470" s="138"/>
    </row>
    <row r="1471" spans="1:57" s="140" customFormat="1" ht="12" customHeight="1">
      <c r="A1471" s="119">
        <v>2015</v>
      </c>
      <c r="B1471" s="119" t="s">
        <v>355</v>
      </c>
      <c r="C1471" s="119" t="s">
        <v>5432</v>
      </c>
      <c r="D1471" s="131">
        <v>5700290487</v>
      </c>
      <c r="E1471" s="131" t="str">
        <f t="shared" si="71"/>
        <v>SIM</v>
      </c>
      <c r="F1471" s="131" t="str">
        <f t="shared" si="72"/>
        <v>SIM</v>
      </c>
      <c r="G1471" s="132">
        <v>42124</v>
      </c>
      <c r="H1471" s="119" t="s">
        <v>87</v>
      </c>
      <c r="I1471" s="119" t="s">
        <v>357</v>
      </c>
      <c r="J1471" s="119">
        <v>192</v>
      </c>
      <c r="K1471" s="119">
        <v>448</v>
      </c>
      <c r="L1471" s="119">
        <v>8</v>
      </c>
      <c r="M1471" s="119">
        <v>8</v>
      </c>
      <c r="N1471" s="119">
        <v>16</v>
      </c>
      <c r="O1471" s="119" t="s">
        <v>46</v>
      </c>
      <c r="P1471" s="119" t="s">
        <v>46</v>
      </c>
      <c r="Q1471" s="133" t="s">
        <v>43</v>
      </c>
      <c r="R1471" s="134" t="s">
        <v>18</v>
      </c>
      <c r="S1471" s="134" t="s">
        <v>8851</v>
      </c>
      <c r="T1471" s="134" t="s">
        <v>63</v>
      </c>
      <c r="U1471" s="119">
        <v>19</v>
      </c>
      <c r="V1471" s="134">
        <v>11536</v>
      </c>
      <c r="W1471" s="103" t="s">
        <v>5644</v>
      </c>
      <c r="X1471" s="136" t="str">
        <f t="shared" si="73"/>
        <v>11536MBUAM</v>
      </c>
      <c r="Y1471" s="137" t="s">
        <v>5645</v>
      </c>
      <c r="Z1471" s="119" t="s">
        <v>5646</v>
      </c>
      <c r="AA1471" s="119" t="s">
        <v>5647</v>
      </c>
      <c r="AB1471" s="131" t="s">
        <v>5648</v>
      </c>
      <c r="AC1471" s="119" t="s">
        <v>87</v>
      </c>
      <c r="AD1471" s="119" t="s">
        <v>5649</v>
      </c>
      <c r="AE1471" s="119" t="s">
        <v>679</v>
      </c>
      <c r="AF1471" s="119" t="s">
        <v>89</v>
      </c>
      <c r="AG1471" s="119" t="s">
        <v>90</v>
      </c>
      <c r="AH1471" s="119"/>
      <c r="AI1471" s="138" t="s">
        <v>5443</v>
      </c>
      <c r="AJ1471" s="133" t="s">
        <v>58</v>
      </c>
      <c r="AK1471" s="133" t="s">
        <v>57</v>
      </c>
      <c r="AL1471" s="133"/>
      <c r="AM1471" s="133"/>
      <c r="AN1471" s="133" t="s">
        <v>42</v>
      </c>
      <c r="AO1471" s="133" t="s">
        <v>42</v>
      </c>
      <c r="AP1471" s="133" t="s">
        <v>56</v>
      </c>
      <c r="AQ1471" s="133" t="s">
        <v>56</v>
      </c>
      <c r="AR1471" s="137"/>
      <c r="AS1471" s="137"/>
      <c r="AT1471" s="137"/>
      <c r="AU1471" s="133">
        <v>1003674400</v>
      </c>
      <c r="AV1471" s="133" t="s">
        <v>5650</v>
      </c>
      <c r="AW1471" s="133" t="s">
        <v>5651</v>
      </c>
      <c r="AX1471" s="138"/>
      <c r="AY1471" s="138"/>
      <c r="AZ1471" s="138"/>
      <c r="BA1471" s="138"/>
      <c r="BB1471" s="138"/>
      <c r="BC1471" s="300">
        <v>1892063257</v>
      </c>
      <c r="BD1471" s="300" t="s">
        <v>10255</v>
      </c>
      <c r="BE1471" s="138"/>
    </row>
    <row r="1472" spans="1:57" s="140" customFormat="1" ht="12" customHeight="1">
      <c r="A1472" s="119">
        <v>2015</v>
      </c>
      <c r="B1472" s="119" t="s">
        <v>355</v>
      </c>
      <c r="C1472" s="119" t="s">
        <v>5432</v>
      </c>
      <c r="D1472" s="131">
        <v>5700290499</v>
      </c>
      <c r="E1472" s="131" t="str">
        <f t="shared" si="71"/>
        <v>SIM</v>
      </c>
      <c r="F1472" s="131" t="str">
        <f t="shared" si="72"/>
        <v>SIM</v>
      </c>
      <c r="G1472" s="132">
        <v>42272</v>
      </c>
      <c r="H1472" s="119" t="s">
        <v>87</v>
      </c>
      <c r="I1472" s="119" t="s">
        <v>357</v>
      </c>
      <c r="J1472" s="119">
        <v>192</v>
      </c>
      <c r="K1472" s="119">
        <v>448</v>
      </c>
      <c r="L1472" s="119">
        <v>8</v>
      </c>
      <c r="M1472" s="119">
        <v>8</v>
      </c>
      <c r="N1472" s="119">
        <v>16</v>
      </c>
      <c r="O1472" s="119" t="s">
        <v>46</v>
      </c>
      <c r="P1472" s="119" t="s">
        <v>46</v>
      </c>
      <c r="Q1472" s="133" t="s">
        <v>43</v>
      </c>
      <c r="R1472" s="134" t="s">
        <v>18</v>
      </c>
      <c r="S1472" s="134" t="s">
        <v>8851</v>
      </c>
      <c r="T1472" s="134" t="s">
        <v>63</v>
      </c>
      <c r="U1472" s="119">
        <v>18</v>
      </c>
      <c r="V1472" s="134">
        <v>11050</v>
      </c>
      <c r="W1472" s="103" t="s">
        <v>5453</v>
      </c>
      <c r="X1472" s="136" t="str">
        <f t="shared" si="73"/>
        <v>11050RPUHL</v>
      </c>
      <c r="Y1472" s="137" t="s">
        <v>5454</v>
      </c>
      <c r="Z1472" s="119" t="s">
        <v>5455</v>
      </c>
      <c r="AA1472" s="119" t="s">
        <v>1112</v>
      </c>
      <c r="AB1472" s="131" t="s">
        <v>5456</v>
      </c>
      <c r="AC1472" s="119" t="s">
        <v>52</v>
      </c>
      <c r="AD1472" s="119" t="s">
        <v>42</v>
      </c>
      <c r="AE1472" s="119" t="s">
        <v>2870</v>
      </c>
      <c r="AF1472" s="119" t="s">
        <v>54</v>
      </c>
      <c r="AG1472" s="119" t="s">
        <v>55</v>
      </c>
      <c r="AH1472" s="119"/>
      <c r="AI1472" s="138" t="s">
        <v>3645</v>
      </c>
      <c r="AJ1472" s="133" t="s">
        <v>57</v>
      </c>
      <c r="AK1472" s="133" t="s">
        <v>58</v>
      </c>
      <c r="AL1472" s="133"/>
      <c r="AM1472" s="133"/>
      <c r="AN1472" s="133" t="s">
        <v>42</v>
      </c>
      <c r="AO1472" s="133" t="s">
        <v>42</v>
      </c>
      <c r="AP1472" s="133" t="s">
        <v>56</v>
      </c>
      <c r="AQ1472" s="133" t="s">
        <v>56</v>
      </c>
      <c r="AR1472" s="137"/>
      <c r="AS1472" s="137"/>
      <c r="AT1472" s="137"/>
      <c r="AU1472" s="109">
        <v>1003674450</v>
      </c>
      <c r="AV1472" s="133" t="s">
        <v>5457</v>
      </c>
      <c r="AW1472" s="133" t="s">
        <v>5458</v>
      </c>
      <c r="AX1472" s="138"/>
      <c r="AY1472" s="138"/>
      <c r="AZ1472" s="138"/>
      <c r="BA1472" s="138"/>
      <c r="BB1472" s="138"/>
      <c r="BC1472" s="300">
        <v>1892063257</v>
      </c>
      <c r="BD1472" s="300" t="s">
        <v>10256</v>
      </c>
      <c r="BE1472" s="138"/>
    </row>
    <row r="1473" spans="1:57" s="140" customFormat="1" ht="12" customHeight="1">
      <c r="A1473" s="119">
        <v>2015</v>
      </c>
      <c r="B1473" s="119" t="s">
        <v>355</v>
      </c>
      <c r="C1473" s="119" t="s">
        <v>5432</v>
      </c>
      <c r="D1473" s="131">
        <v>5700290451</v>
      </c>
      <c r="E1473" s="131" t="str">
        <f t="shared" si="71"/>
        <v>SIM</v>
      </c>
      <c r="F1473" s="131" t="str">
        <f t="shared" si="72"/>
        <v>SIM</v>
      </c>
      <c r="G1473" s="132">
        <v>42153</v>
      </c>
      <c r="H1473" s="119" t="s">
        <v>87</v>
      </c>
      <c r="I1473" s="119" t="s">
        <v>357</v>
      </c>
      <c r="J1473" s="119">
        <v>192</v>
      </c>
      <c r="K1473" s="119">
        <v>448</v>
      </c>
      <c r="L1473" s="119">
        <v>8</v>
      </c>
      <c r="M1473" s="119">
        <v>8</v>
      </c>
      <c r="N1473" s="119">
        <v>16</v>
      </c>
      <c r="O1473" s="119" t="s">
        <v>46</v>
      </c>
      <c r="P1473" s="119" t="s">
        <v>46</v>
      </c>
      <c r="Q1473" s="133" t="s">
        <v>43</v>
      </c>
      <c r="R1473" s="134" t="s">
        <v>18</v>
      </c>
      <c r="S1473" s="134" t="s">
        <v>8851</v>
      </c>
      <c r="T1473" s="134" t="s">
        <v>63</v>
      </c>
      <c r="U1473" s="119">
        <v>16</v>
      </c>
      <c r="V1473" s="134">
        <v>11369</v>
      </c>
      <c r="W1473" s="103" t="s">
        <v>5591</v>
      </c>
      <c r="X1473" s="136" t="str">
        <f t="shared" si="73"/>
        <v>11369MOUKA</v>
      </c>
      <c r="Y1473" s="137" t="s">
        <v>10767</v>
      </c>
      <c r="Z1473" s="109" t="s">
        <v>8410</v>
      </c>
      <c r="AA1473" s="119" t="s">
        <v>576</v>
      </c>
      <c r="AB1473" s="131" t="s">
        <v>5592</v>
      </c>
      <c r="AC1473" s="119" t="s">
        <v>52</v>
      </c>
      <c r="AD1473" s="119" t="s">
        <v>42</v>
      </c>
      <c r="AE1473" s="119" t="s">
        <v>578</v>
      </c>
      <c r="AF1473" s="119" t="s">
        <v>98</v>
      </c>
      <c r="AG1473" s="119" t="s">
        <v>99</v>
      </c>
      <c r="AH1473" s="119"/>
      <c r="AI1473" s="138" t="s">
        <v>3659</v>
      </c>
      <c r="AJ1473" s="133" t="s">
        <v>58</v>
      </c>
      <c r="AK1473" s="133" t="s">
        <v>57</v>
      </c>
      <c r="AL1473" s="133"/>
      <c r="AM1473" s="133"/>
      <c r="AN1473" s="133" t="s">
        <v>42</v>
      </c>
      <c r="AO1473" s="133" t="s">
        <v>42</v>
      </c>
      <c r="AP1473" s="133" t="s">
        <v>56</v>
      </c>
      <c r="AQ1473" s="133" t="s">
        <v>56</v>
      </c>
      <c r="AR1473" s="137"/>
      <c r="AS1473" s="137"/>
      <c r="AT1473" s="137"/>
      <c r="AU1473" s="133">
        <v>1003675040</v>
      </c>
      <c r="AV1473" s="133" t="s">
        <v>5593</v>
      </c>
      <c r="AW1473" s="133" t="s">
        <v>5594</v>
      </c>
      <c r="AX1473" s="138"/>
      <c r="AY1473" s="138"/>
      <c r="AZ1473" s="138"/>
      <c r="BA1473" s="138"/>
      <c r="BB1473" s="138"/>
      <c r="BC1473" s="300">
        <v>1892063257</v>
      </c>
      <c r="BD1473" s="300" t="s">
        <v>10257</v>
      </c>
      <c r="BE1473" s="138"/>
    </row>
    <row r="1474" spans="1:57" s="140" customFormat="1" ht="12" customHeight="1">
      <c r="A1474" s="119">
        <v>2015</v>
      </c>
      <c r="B1474" s="119" t="s">
        <v>355</v>
      </c>
      <c r="C1474" s="119" t="s">
        <v>5432</v>
      </c>
      <c r="D1474" s="131">
        <v>5700290454</v>
      </c>
      <c r="E1474" s="131" t="str">
        <f t="shared" si="71"/>
        <v>SIM</v>
      </c>
      <c r="F1474" s="131" t="str">
        <f t="shared" si="72"/>
        <v>SIM</v>
      </c>
      <c r="G1474" s="132">
        <v>42153</v>
      </c>
      <c r="H1474" s="119" t="s">
        <v>87</v>
      </c>
      <c r="I1474" s="119" t="s">
        <v>357</v>
      </c>
      <c r="J1474" s="119">
        <v>192</v>
      </c>
      <c r="K1474" s="119">
        <v>448</v>
      </c>
      <c r="L1474" s="119">
        <v>8</v>
      </c>
      <c r="M1474" s="119">
        <v>8</v>
      </c>
      <c r="N1474" s="119">
        <v>16</v>
      </c>
      <c r="O1474" s="119" t="s">
        <v>46</v>
      </c>
      <c r="P1474" s="119" t="s">
        <v>46</v>
      </c>
      <c r="Q1474" s="133" t="s">
        <v>43</v>
      </c>
      <c r="R1474" s="134" t="s">
        <v>18</v>
      </c>
      <c r="S1474" s="134" t="s">
        <v>8851</v>
      </c>
      <c r="T1474" s="134" t="s">
        <v>63</v>
      </c>
      <c r="U1474" s="119">
        <v>16</v>
      </c>
      <c r="V1474" s="134">
        <v>11369</v>
      </c>
      <c r="W1474" s="103" t="s">
        <v>5595</v>
      </c>
      <c r="X1474" s="136" t="str">
        <f t="shared" si="73"/>
        <v>11369MOUKB</v>
      </c>
      <c r="Y1474" s="137" t="s">
        <v>10766</v>
      </c>
      <c r="Z1474" s="109" t="s">
        <v>8410</v>
      </c>
      <c r="AA1474" s="119" t="s">
        <v>576</v>
      </c>
      <c r="AB1474" s="131" t="s">
        <v>5596</v>
      </c>
      <c r="AC1474" s="119" t="s">
        <v>52</v>
      </c>
      <c r="AD1474" s="119" t="s">
        <v>42</v>
      </c>
      <c r="AE1474" s="119" t="s">
        <v>578</v>
      </c>
      <c r="AF1474" s="119" t="s">
        <v>98</v>
      </c>
      <c r="AG1474" s="119" t="s">
        <v>99</v>
      </c>
      <c r="AH1474" s="119"/>
      <c r="AI1474" s="138" t="s">
        <v>3659</v>
      </c>
      <c r="AJ1474" s="133" t="s">
        <v>58</v>
      </c>
      <c r="AK1474" s="133" t="s">
        <v>57</v>
      </c>
      <c r="AL1474" s="133"/>
      <c r="AM1474" s="133"/>
      <c r="AN1474" s="133" t="s">
        <v>42</v>
      </c>
      <c r="AO1474" s="133" t="s">
        <v>42</v>
      </c>
      <c r="AP1474" s="133" t="s">
        <v>56</v>
      </c>
      <c r="AQ1474" s="133" t="s">
        <v>56</v>
      </c>
      <c r="AR1474" s="137"/>
      <c r="AS1474" s="137"/>
      <c r="AT1474" s="137"/>
      <c r="AU1474" s="133">
        <v>1003675031</v>
      </c>
      <c r="AV1474" s="133" t="s">
        <v>5597</v>
      </c>
      <c r="AW1474" s="133" t="s">
        <v>5598</v>
      </c>
      <c r="AX1474" s="138"/>
      <c r="AY1474" s="138"/>
      <c r="AZ1474" s="138"/>
      <c r="BA1474" s="138"/>
      <c r="BB1474" s="138"/>
      <c r="BC1474" s="300">
        <v>1892063257</v>
      </c>
      <c r="BD1474" s="300" t="s">
        <v>10258</v>
      </c>
      <c r="BE1474" s="138"/>
    </row>
    <row r="1475" spans="1:57" s="140" customFormat="1" ht="12" customHeight="1">
      <c r="A1475" s="119">
        <v>2015</v>
      </c>
      <c r="B1475" s="119" t="s">
        <v>355</v>
      </c>
      <c r="C1475" s="119" t="s">
        <v>5432</v>
      </c>
      <c r="D1475" s="131">
        <v>5700290475</v>
      </c>
      <c r="E1475" s="131" t="str">
        <f t="shared" si="71"/>
        <v>SIM</v>
      </c>
      <c r="F1475" s="131" t="str">
        <f t="shared" si="72"/>
        <v>SIM</v>
      </c>
      <c r="G1475" s="132">
        <v>42185</v>
      </c>
      <c r="H1475" s="119" t="s">
        <v>87</v>
      </c>
      <c r="I1475" s="119" t="s">
        <v>357</v>
      </c>
      <c r="J1475" s="119">
        <v>192</v>
      </c>
      <c r="K1475" s="119">
        <v>448</v>
      </c>
      <c r="L1475" s="119">
        <v>8</v>
      </c>
      <c r="M1475" s="119">
        <v>8</v>
      </c>
      <c r="N1475" s="119">
        <v>16</v>
      </c>
      <c r="O1475" s="119" t="s">
        <v>46</v>
      </c>
      <c r="P1475" s="119" t="s">
        <v>46</v>
      </c>
      <c r="Q1475" s="133" t="s">
        <v>43</v>
      </c>
      <c r="R1475" s="134" t="s">
        <v>18</v>
      </c>
      <c r="S1475" s="134" t="s">
        <v>8851</v>
      </c>
      <c r="T1475" s="134" t="s">
        <v>63</v>
      </c>
      <c r="U1475" s="119">
        <v>12</v>
      </c>
      <c r="V1475" s="134">
        <v>11563</v>
      </c>
      <c r="W1475" s="103" t="s">
        <v>5668</v>
      </c>
      <c r="X1475" s="136" t="str">
        <f t="shared" si="73"/>
        <v>11563TTUSV</v>
      </c>
      <c r="Y1475" s="137" t="s">
        <v>5669</v>
      </c>
      <c r="Z1475" s="119" t="s">
        <v>656</v>
      </c>
      <c r="AA1475" s="119" t="s">
        <v>4356</v>
      </c>
      <c r="AB1475" s="131" t="s">
        <v>5670</v>
      </c>
      <c r="AC1475" s="119" t="s">
        <v>52</v>
      </c>
      <c r="AD1475" s="119" t="s">
        <v>42</v>
      </c>
      <c r="AE1475" s="119" t="s">
        <v>4348</v>
      </c>
      <c r="AF1475" s="119" t="s">
        <v>78</v>
      </c>
      <c r="AG1475" s="119" t="s">
        <v>79</v>
      </c>
      <c r="AH1475" s="119"/>
      <c r="AI1475" s="138" t="s">
        <v>3920</v>
      </c>
      <c r="AJ1475" s="133" t="s">
        <v>57</v>
      </c>
      <c r="AK1475" s="133" t="s">
        <v>58</v>
      </c>
      <c r="AL1475" s="133"/>
      <c r="AM1475" s="133"/>
      <c r="AN1475" s="133" t="s">
        <v>42</v>
      </c>
      <c r="AO1475" s="133" t="s">
        <v>42</v>
      </c>
      <c r="AP1475" s="133" t="s">
        <v>56</v>
      </c>
      <c r="AQ1475" s="133" t="s">
        <v>56</v>
      </c>
      <c r="AR1475" s="137"/>
      <c r="AS1475" s="137"/>
      <c r="AT1475" s="137"/>
      <c r="AU1475" s="145">
        <v>1003673730</v>
      </c>
      <c r="AV1475" s="133" t="s">
        <v>5671</v>
      </c>
      <c r="AW1475" s="133" t="s">
        <v>5672</v>
      </c>
      <c r="AX1475" s="138"/>
      <c r="AY1475" s="138"/>
      <c r="AZ1475" s="138"/>
      <c r="BA1475" s="138"/>
      <c r="BB1475" s="138"/>
      <c r="BC1475" s="300">
        <v>1892063257</v>
      </c>
      <c r="BD1475" s="300" t="s">
        <v>10259</v>
      </c>
      <c r="BE1475" s="138"/>
    </row>
    <row r="1476" spans="1:57" s="140" customFormat="1" ht="12" customHeight="1">
      <c r="A1476" s="119">
        <v>2015</v>
      </c>
      <c r="B1476" s="119" t="s">
        <v>355</v>
      </c>
      <c r="C1476" s="119" t="s">
        <v>5432</v>
      </c>
      <c r="D1476" s="131">
        <v>5700290478</v>
      </c>
      <c r="E1476" s="131" t="str">
        <f t="shared" si="71"/>
        <v>SIM</v>
      </c>
      <c r="F1476" s="131" t="str">
        <f t="shared" si="72"/>
        <v>SIM</v>
      </c>
      <c r="G1476" s="132">
        <v>42377</v>
      </c>
      <c r="H1476" s="119" t="s">
        <v>87</v>
      </c>
      <c r="I1476" s="119" t="s">
        <v>357</v>
      </c>
      <c r="J1476" s="119">
        <v>192</v>
      </c>
      <c r="K1476" s="119">
        <v>448</v>
      </c>
      <c r="L1476" s="119">
        <v>8</v>
      </c>
      <c r="M1476" s="119">
        <v>8</v>
      </c>
      <c r="N1476" s="119">
        <v>16</v>
      </c>
      <c r="O1476" s="119" t="s">
        <v>46</v>
      </c>
      <c r="P1476" s="119" t="s">
        <v>46</v>
      </c>
      <c r="Q1476" s="133" t="s">
        <v>43</v>
      </c>
      <c r="R1476" s="134" t="s">
        <v>18</v>
      </c>
      <c r="S1476" s="134" t="s">
        <v>8851</v>
      </c>
      <c r="T1476" s="134" t="s">
        <v>63</v>
      </c>
      <c r="U1476" s="119">
        <v>12</v>
      </c>
      <c r="V1476" s="134">
        <v>11563</v>
      </c>
      <c r="W1476" s="103" t="s">
        <v>5663</v>
      </c>
      <c r="X1476" s="136" t="str">
        <f t="shared" si="73"/>
        <v>11563RHUSW </v>
      </c>
      <c r="Y1476" s="137" t="s">
        <v>5664</v>
      </c>
      <c r="Z1476" s="119" t="s">
        <v>656</v>
      </c>
      <c r="AA1476" s="119" t="s">
        <v>669</v>
      </c>
      <c r="AB1476" s="131" t="s">
        <v>5665</v>
      </c>
      <c r="AC1476" s="119" t="s">
        <v>52</v>
      </c>
      <c r="AD1476" s="119" t="s">
        <v>42</v>
      </c>
      <c r="AE1476" s="119" t="s">
        <v>671</v>
      </c>
      <c r="AF1476" s="119" t="s">
        <v>78</v>
      </c>
      <c r="AG1476" s="119" t="s">
        <v>79</v>
      </c>
      <c r="AH1476" s="119"/>
      <c r="AI1476" s="138" t="s">
        <v>3920</v>
      </c>
      <c r="AJ1476" s="133" t="s">
        <v>57</v>
      </c>
      <c r="AK1476" s="133" t="s">
        <v>58</v>
      </c>
      <c r="AL1476" s="133"/>
      <c r="AM1476" s="133"/>
      <c r="AN1476" s="133" t="s">
        <v>42</v>
      </c>
      <c r="AO1476" s="133" t="s">
        <v>42</v>
      </c>
      <c r="AP1476" s="133" t="s">
        <v>56</v>
      </c>
      <c r="AQ1476" s="133" t="s">
        <v>56</v>
      </c>
      <c r="AR1476" s="137"/>
      <c r="AS1476" s="137"/>
      <c r="AT1476" s="137"/>
      <c r="AU1476" s="133" t="s">
        <v>8190</v>
      </c>
      <c r="AV1476" s="133" t="s">
        <v>5666</v>
      </c>
      <c r="AW1476" s="133" t="s">
        <v>5667</v>
      </c>
      <c r="AX1476" s="138"/>
      <c r="AY1476" s="138"/>
      <c r="AZ1476" s="138"/>
      <c r="BA1476" s="138"/>
      <c r="BB1476" s="138"/>
      <c r="BC1476" s="300">
        <v>1892063257</v>
      </c>
      <c r="BD1476" s="300" t="s">
        <v>10260</v>
      </c>
      <c r="BE1476" s="138"/>
    </row>
    <row r="1477" spans="1:57" s="140" customFormat="1" ht="12" customHeight="1">
      <c r="A1477" s="119">
        <v>2015</v>
      </c>
      <c r="B1477" s="119" t="s">
        <v>355</v>
      </c>
      <c r="C1477" s="119" t="s">
        <v>5432</v>
      </c>
      <c r="D1477" s="131">
        <v>5700290481</v>
      </c>
      <c r="E1477" s="131" t="str">
        <f t="shared" si="71"/>
        <v>SIM</v>
      </c>
      <c r="F1477" s="131" t="str">
        <f t="shared" si="72"/>
        <v>SIM</v>
      </c>
      <c r="G1477" s="132">
        <v>42181</v>
      </c>
      <c r="H1477" s="119" t="s">
        <v>87</v>
      </c>
      <c r="I1477" s="119" t="s">
        <v>357</v>
      </c>
      <c r="J1477" s="119">
        <v>192</v>
      </c>
      <c r="K1477" s="119">
        <v>448</v>
      </c>
      <c r="L1477" s="119">
        <v>8</v>
      </c>
      <c r="M1477" s="119">
        <v>8</v>
      </c>
      <c r="N1477" s="119">
        <v>16</v>
      </c>
      <c r="O1477" s="119" t="s">
        <v>46</v>
      </c>
      <c r="P1477" s="119" t="s">
        <v>46</v>
      </c>
      <c r="Q1477" s="133" t="s">
        <v>43</v>
      </c>
      <c r="R1477" s="134" t="s">
        <v>18</v>
      </c>
      <c r="S1477" s="134" t="s">
        <v>8851</v>
      </c>
      <c r="T1477" s="134" t="s">
        <v>63</v>
      </c>
      <c r="U1477" s="119">
        <v>18</v>
      </c>
      <c r="V1477" s="134">
        <v>11427</v>
      </c>
      <c r="W1477" s="103" t="s">
        <v>5617</v>
      </c>
      <c r="X1477" s="136" t="str">
        <f t="shared" si="73"/>
        <v>11427EKUTO</v>
      </c>
      <c r="Y1477" s="137" t="s">
        <v>10763</v>
      </c>
      <c r="Z1477" s="119" t="s">
        <v>5618</v>
      </c>
      <c r="AA1477" s="119" t="s">
        <v>5619</v>
      </c>
      <c r="AB1477" s="131" t="s">
        <v>5620</v>
      </c>
      <c r="AC1477" s="119" t="s">
        <v>52</v>
      </c>
      <c r="AD1477" s="119" t="s">
        <v>5621</v>
      </c>
      <c r="AE1477" s="119" t="s">
        <v>5588</v>
      </c>
      <c r="AF1477" s="119" t="s">
        <v>54</v>
      </c>
      <c r="AG1477" s="119" t="s">
        <v>55</v>
      </c>
      <c r="AH1477" s="119"/>
      <c r="AI1477" s="138" t="s">
        <v>3645</v>
      </c>
      <c r="AJ1477" s="133" t="s">
        <v>57</v>
      </c>
      <c r="AK1477" s="133" t="s">
        <v>58</v>
      </c>
      <c r="AL1477" s="133"/>
      <c r="AM1477" s="133"/>
      <c r="AN1477" s="133" t="s">
        <v>42</v>
      </c>
      <c r="AO1477" s="133" t="s">
        <v>42</v>
      </c>
      <c r="AP1477" s="133" t="s">
        <v>56</v>
      </c>
      <c r="AQ1477" s="133" t="s">
        <v>56</v>
      </c>
      <c r="AR1477" s="137"/>
      <c r="AS1477" s="137"/>
      <c r="AT1477" s="137"/>
      <c r="AU1477" s="133">
        <v>1003674876</v>
      </c>
      <c r="AV1477" s="133" t="s">
        <v>5622</v>
      </c>
      <c r="AW1477" s="133" t="s">
        <v>5623</v>
      </c>
      <c r="AX1477" s="138"/>
      <c r="AY1477" s="138"/>
      <c r="AZ1477" s="138"/>
      <c r="BA1477" s="138"/>
      <c r="BB1477" s="138"/>
      <c r="BC1477" s="300">
        <v>1892063257</v>
      </c>
      <c r="BD1477" s="300" t="s">
        <v>10261</v>
      </c>
      <c r="BE1477" s="138"/>
    </row>
    <row r="1478" spans="1:57" s="140" customFormat="1" ht="12" customHeight="1">
      <c r="A1478" s="119">
        <v>2015</v>
      </c>
      <c r="B1478" s="119" t="s">
        <v>355</v>
      </c>
      <c r="C1478" s="119" t="s">
        <v>5432</v>
      </c>
      <c r="D1478" s="131">
        <v>5700360030</v>
      </c>
      <c r="E1478" s="131" t="str">
        <f t="shared" si="71"/>
        <v>SIM</v>
      </c>
      <c r="F1478" s="131" t="str">
        <f t="shared" si="72"/>
        <v>SIM</v>
      </c>
      <c r="G1478" s="132">
        <v>42333</v>
      </c>
      <c r="H1478" s="119" t="s">
        <v>87</v>
      </c>
      <c r="I1478" s="119" t="s">
        <v>357</v>
      </c>
      <c r="J1478" s="119">
        <v>192</v>
      </c>
      <c r="K1478" s="119">
        <v>448</v>
      </c>
      <c r="L1478" s="119">
        <v>8</v>
      </c>
      <c r="M1478" s="119">
        <v>8</v>
      </c>
      <c r="N1478" s="119">
        <v>16</v>
      </c>
      <c r="O1478" s="119" t="s">
        <v>46</v>
      </c>
      <c r="P1478" s="119" t="s">
        <v>46</v>
      </c>
      <c r="Q1478" s="133" t="s">
        <v>43</v>
      </c>
      <c r="R1478" s="119" t="s">
        <v>18</v>
      </c>
      <c r="S1478" s="134" t="s">
        <v>8851</v>
      </c>
      <c r="T1478" s="119" t="s">
        <v>63</v>
      </c>
      <c r="U1478" s="119">
        <v>17</v>
      </c>
      <c r="V1478" s="134">
        <v>11701</v>
      </c>
      <c r="W1478" s="135" t="s">
        <v>2397</v>
      </c>
      <c r="X1478" s="136" t="str">
        <f t="shared" si="73"/>
        <v>11701RPVBV</v>
      </c>
      <c r="Y1478" s="137" t="s">
        <v>5704</v>
      </c>
      <c r="Z1478" s="109" t="s">
        <v>8438</v>
      </c>
      <c r="AA1478" s="119" t="s">
        <v>1112</v>
      </c>
      <c r="AB1478" s="131" t="s">
        <v>5705</v>
      </c>
      <c r="AC1478" s="119" t="s">
        <v>52</v>
      </c>
      <c r="AD1478" s="119" t="s">
        <v>42</v>
      </c>
      <c r="AE1478" s="119" t="s">
        <v>5706</v>
      </c>
      <c r="AF1478" s="119" t="s">
        <v>98</v>
      </c>
      <c r="AG1478" s="119" t="s">
        <v>99</v>
      </c>
      <c r="AH1478" s="119"/>
      <c r="AI1478" s="119" t="s">
        <v>3659</v>
      </c>
      <c r="AJ1478" s="133" t="s">
        <v>58</v>
      </c>
      <c r="AK1478" s="133" t="s">
        <v>57</v>
      </c>
      <c r="AL1478" s="133"/>
      <c r="AM1478" s="133"/>
      <c r="AN1478" s="133" t="s">
        <v>42</v>
      </c>
      <c r="AO1478" s="133" t="s">
        <v>42</v>
      </c>
      <c r="AP1478" s="133" t="s">
        <v>56</v>
      </c>
      <c r="AQ1478" s="133" t="s">
        <v>56</v>
      </c>
      <c r="AR1478" s="137"/>
      <c r="AS1478" s="137"/>
      <c r="AT1478" s="137"/>
      <c r="AU1478" s="133" t="s">
        <v>8190</v>
      </c>
      <c r="AV1478" s="133" t="s">
        <v>5707</v>
      </c>
      <c r="AW1478" s="133" t="s">
        <v>5708</v>
      </c>
      <c r="AX1478" s="138"/>
      <c r="AY1478" s="138"/>
      <c r="AZ1478" s="138"/>
      <c r="BA1478" s="138"/>
      <c r="BB1478" s="138"/>
      <c r="BC1478" s="300">
        <v>1892063257</v>
      </c>
      <c r="BD1478" s="300" t="s">
        <v>10262</v>
      </c>
      <c r="BE1478" s="138"/>
    </row>
    <row r="1479" spans="1:57" s="140" customFormat="1" ht="12" customHeight="1">
      <c r="A1479" s="119">
        <v>2015</v>
      </c>
      <c r="B1479" s="119" t="s">
        <v>355</v>
      </c>
      <c r="C1479" s="119" t="s">
        <v>5432</v>
      </c>
      <c r="D1479" s="131">
        <v>5700290493</v>
      </c>
      <c r="E1479" s="131" t="str">
        <f t="shared" si="71"/>
        <v>SIM</v>
      </c>
      <c r="F1479" s="131" t="str">
        <f t="shared" si="72"/>
        <v>SIM</v>
      </c>
      <c r="G1479" s="132">
        <v>42171</v>
      </c>
      <c r="H1479" s="119" t="s">
        <v>87</v>
      </c>
      <c r="I1479" s="119" t="s">
        <v>357</v>
      </c>
      <c r="J1479" s="119">
        <v>192</v>
      </c>
      <c r="K1479" s="119">
        <v>448</v>
      </c>
      <c r="L1479" s="119">
        <v>8</v>
      </c>
      <c r="M1479" s="119">
        <v>8</v>
      </c>
      <c r="N1479" s="119">
        <v>16</v>
      </c>
      <c r="O1479" s="119" t="s">
        <v>46</v>
      </c>
      <c r="P1479" s="119" t="s">
        <v>46</v>
      </c>
      <c r="Q1479" s="133" t="s">
        <v>43</v>
      </c>
      <c r="R1479" s="134" t="s">
        <v>18</v>
      </c>
      <c r="S1479" s="134" t="s">
        <v>8851</v>
      </c>
      <c r="T1479" s="134" t="s">
        <v>63</v>
      </c>
      <c r="U1479" s="119">
        <v>15</v>
      </c>
      <c r="V1479" s="134">
        <v>11885</v>
      </c>
      <c r="W1479" s="103" t="s">
        <v>5709</v>
      </c>
      <c r="X1479" s="136" t="str">
        <f t="shared" si="73"/>
        <v>11885AFVHA</v>
      </c>
      <c r="Y1479" s="137" t="s">
        <v>10744</v>
      </c>
      <c r="Z1479" s="119" t="s">
        <v>3425</v>
      </c>
      <c r="AA1479" s="119" t="s">
        <v>3426</v>
      </c>
      <c r="AB1479" s="131" t="s">
        <v>5710</v>
      </c>
      <c r="AC1479" s="119" t="s">
        <v>87</v>
      </c>
      <c r="AD1479" s="119" t="s">
        <v>42</v>
      </c>
      <c r="AE1479" s="119" t="s">
        <v>3428</v>
      </c>
      <c r="AF1479" s="119" t="s">
        <v>89</v>
      </c>
      <c r="AG1479" s="119" t="s">
        <v>90</v>
      </c>
      <c r="AH1479" s="119"/>
      <c r="AI1479" s="138" t="s">
        <v>5443</v>
      </c>
      <c r="AJ1479" s="133" t="s">
        <v>58</v>
      </c>
      <c r="AK1479" s="133" t="s">
        <v>57</v>
      </c>
      <c r="AL1479" s="133"/>
      <c r="AM1479" s="133"/>
      <c r="AN1479" s="133" t="s">
        <v>42</v>
      </c>
      <c r="AO1479" s="133" t="s">
        <v>42</v>
      </c>
      <c r="AP1479" s="133" t="s">
        <v>56</v>
      </c>
      <c r="AQ1479" s="133" t="s">
        <v>56</v>
      </c>
      <c r="AR1479" s="137"/>
      <c r="AS1479" s="137"/>
      <c r="AT1479" s="137"/>
      <c r="AU1479" s="133">
        <v>1003672261</v>
      </c>
      <c r="AV1479" s="133" t="s">
        <v>5711</v>
      </c>
      <c r="AW1479" s="133" t="s">
        <v>5712</v>
      </c>
      <c r="AX1479" s="138"/>
      <c r="AY1479" s="138"/>
      <c r="AZ1479" s="138"/>
      <c r="BA1479" s="138"/>
      <c r="BB1479" s="138"/>
      <c r="BC1479" s="300">
        <v>1892063257</v>
      </c>
      <c r="BD1479" s="300" t="s">
        <v>10263</v>
      </c>
      <c r="BE1479" s="138"/>
    </row>
    <row r="1480" spans="1:57" s="140" customFormat="1" ht="12" customHeight="1">
      <c r="A1480" s="119">
        <v>2015</v>
      </c>
      <c r="B1480" s="119" t="s">
        <v>355</v>
      </c>
      <c r="C1480" s="119" t="s">
        <v>5432</v>
      </c>
      <c r="D1480" s="131">
        <v>5700290484</v>
      </c>
      <c r="E1480" s="131" t="str">
        <f t="shared" si="71"/>
        <v>SIM</v>
      </c>
      <c r="F1480" s="131" t="str">
        <f t="shared" si="72"/>
        <v>SIM</v>
      </c>
      <c r="G1480" s="132">
        <v>42128</v>
      </c>
      <c r="H1480" s="119" t="s">
        <v>87</v>
      </c>
      <c r="I1480" s="119" t="s">
        <v>357</v>
      </c>
      <c r="J1480" s="119">
        <v>192</v>
      </c>
      <c r="K1480" s="119">
        <v>448</v>
      </c>
      <c r="L1480" s="119">
        <v>8</v>
      </c>
      <c r="M1480" s="119">
        <v>8</v>
      </c>
      <c r="N1480" s="119">
        <v>16</v>
      </c>
      <c r="O1480" s="119" t="s">
        <v>46</v>
      </c>
      <c r="P1480" s="119" t="s">
        <v>46</v>
      </c>
      <c r="Q1480" s="133" t="s">
        <v>43</v>
      </c>
      <c r="R1480" s="134" t="s">
        <v>18</v>
      </c>
      <c r="S1480" s="134" t="s">
        <v>8851</v>
      </c>
      <c r="T1480" s="134" t="s">
        <v>63</v>
      </c>
      <c r="U1480" s="119">
        <v>16</v>
      </c>
      <c r="V1480" s="134">
        <v>11264</v>
      </c>
      <c r="W1480" s="103" t="s">
        <v>5542</v>
      </c>
      <c r="X1480" s="136" t="str">
        <f t="shared" si="73"/>
        <v>11264CLVSH</v>
      </c>
      <c r="Y1480" s="137" t="s">
        <v>5543</v>
      </c>
      <c r="Z1480" s="119" t="s">
        <v>5528</v>
      </c>
      <c r="AA1480" s="119" t="s">
        <v>445</v>
      </c>
      <c r="AB1480" s="131" t="s">
        <v>5544</v>
      </c>
      <c r="AC1480" s="119" t="s">
        <v>52</v>
      </c>
      <c r="AD1480" s="119" t="s">
        <v>42</v>
      </c>
      <c r="AE1480" s="119" t="s">
        <v>5243</v>
      </c>
      <c r="AF1480" s="119" t="s">
        <v>98</v>
      </c>
      <c r="AG1480" s="119" t="s">
        <v>99</v>
      </c>
      <c r="AH1480" s="119"/>
      <c r="AI1480" s="138" t="s">
        <v>3659</v>
      </c>
      <c r="AJ1480" s="133" t="s">
        <v>58</v>
      </c>
      <c r="AK1480" s="133" t="s">
        <v>57</v>
      </c>
      <c r="AL1480" s="133"/>
      <c r="AM1480" s="133"/>
      <c r="AN1480" s="133" t="s">
        <v>42</v>
      </c>
      <c r="AO1480" s="133" t="s">
        <v>42</v>
      </c>
      <c r="AP1480" s="133" t="s">
        <v>56</v>
      </c>
      <c r="AQ1480" s="133" t="s">
        <v>56</v>
      </c>
      <c r="AR1480" s="137"/>
      <c r="AS1480" s="137"/>
      <c r="AT1480" s="137"/>
      <c r="AU1480" s="145">
        <v>1003676909</v>
      </c>
      <c r="AV1480" s="133" t="s">
        <v>5545</v>
      </c>
      <c r="AW1480" s="133" t="s">
        <v>5546</v>
      </c>
      <c r="AX1480" s="138"/>
      <c r="AY1480" s="138"/>
      <c r="AZ1480" s="138"/>
      <c r="BA1480" s="138"/>
      <c r="BB1480" s="138"/>
      <c r="BC1480" s="300">
        <v>1892063257</v>
      </c>
      <c r="BD1480" s="300" t="s">
        <v>10264</v>
      </c>
      <c r="BE1480" s="138"/>
    </row>
    <row r="1481" spans="1:57" s="140" customFormat="1" ht="12" customHeight="1">
      <c r="A1481" s="119">
        <v>2015</v>
      </c>
      <c r="B1481" s="119" t="s">
        <v>355</v>
      </c>
      <c r="C1481" s="119" t="s">
        <v>5432</v>
      </c>
      <c r="D1481" s="131">
        <v>5700318572</v>
      </c>
      <c r="E1481" s="131" t="str">
        <f t="shared" si="71"/>
        <v>SIM</v>
      </c>
      <c r="F1481" s="131" t="str">
        <f t="shared" si="72"/>
        <v>SIM</v>
      </c>
      <c r="G1481" s="132">
        <v>42186</v>
      </c>
      <c r="H1481" s="119" t="s">
        <v>87</v>
      </c>
      <c r="I1481" s="119" t="s">
        <v>357</v>
      </c>
      <c r="J1481" s="119">
        <v>192</v>
      </c>
      <c r="K1481" s="119">
        <v>448</v>
      </c>
      <c r="L1481" s="119">
        <v>8</v>
      </c>
      <c r="M1481" s="119">
        <v>8</v>
      </c>
      <c r="N1481" s="119">
        <v>16</v>
      </c>
      <c r="O1481" s="119" t="s">
        <v>46</v>
      </c>
      <c r="P1481" s="119" t="s">
        <v>46</v>
      </c>
      <c r="Q1481" s="133" t="s">
        <v>43</v>
      </c>
      <c r="R1481" s="134" t="s">
        <v>18</v>
      </c>
      <c r="S1481" s="134" t="s">
        <v>8851</v>
      </c>
      <c r="T1481" s="134" t="s">
        <v>63</v>
      </c>
      <c r="U1481" s="119">
        <v>19</v>
      </c>
      <c r="V1481" s="134">
        <v>11020</v>
      </c>
      <c r="W1481" s="103" t="s">
        <v>5440</v>
      </c>
      <c r="X1481" s="136" t="str">
        <f t="shared" si="73"/>
        <v>11020XNWKE</v>
      </c>
      <c r="Y1481" s="137" t="s">
        <v>5441</v>
      </c>
      <c r="Z1481" s="119" t="s">
        <v>360</v>
      </c>
      <c r="AA1481" s="119" t="s">
        <v>361</v>
      </c>
      <c r="AB1481" s="131" t="s">
        <v>5442</v>
      </c>
      <c r="AC1481" s="133" t="s">
        <v>87</v>
      </c>
      <c r="AD1481" s="133" t="s">
        <v>42</v>
      </c>
      <c r="AE1481" s="119" t="s">
        <v>363</v>
      </c>
      <c r="AF1481" s="119" t="s">
        <v>89</v>
      </c>
      <c r="AG1481" s="119" t="s">
        <v>90</v>
      </c>
      <c r="AH1481" s="119"/>
      <c r="AI1481" s="138" t="s">
        <v>5443</v>
      </c>
      <c r="AJ1481" s="133" t="s">
        <v>58</v>
      </c>
      <c r="AK1481" s="133" t="s">
        <v>57</v>
      </c>
      <c r="AL1481" s="133"/>
      <c r="AM1481" s="133"/>
      <c r="AN1481" s="133" t="s">
        <v>42</v>
      </c>
      <c r="AO1481" s="133" t="s">
        <v>42</v>
      </c>
      <c r="AP1481" s="133" t="s">
        <v>56</v>
      </c>
      <c r="AQ1481" s="133" t="s">
        <v>56</v>
      </c>
      <c r="AR1481" s="137"/>
      <c r="AS1481" s="137"/>
      <c r="AT1481" s="137"/>
      <c r="AU1481" s="145">
        <v>1003674507</v>
      </c>
      <c r="AV1481" s="133" t="s">
        <v>3845</v>
      </c>
      <c r="AW1481" s="133" t="s">
        <v>3846</v>
      </c>
      <c r="AX1481" s="138"/>
      <c r="AY1481" s="138"/>
      <c r="AZ1481" s="138"/>
      <c r="BA1481" s="138"/>
      <c r="BB1481" s="138"/>
      <c r="BC1481" s="300">
        <v>1892063257</v>
      </c>
      <c r="BD1481" s="300" t="s">
        <v>10265</v>
      </c>
      <c r="BE1481" s="138"/>
    </row>
    <row r="1482" spans="1:57" s="140" customFormat="1" ht="12" customHeight="1">
      <c r="A1482" s="119">
        <v>2015</v>
      </c>
      <c r="B1482" s="119" t="s">
        <v>355</v>
      </c>
      <c r="C1482" s="119" t="s">
        <v>5432</v>
      </c>
      <c r="D1482" s="131">
        <v>5700290460</v>
      </c>
      <c r="E1482" s="131" t="str">
        <f t="shared" si="71"/>
        <v>SIM</v>
      </c>
      <c r="F1482" s="131" t="str">
        <f t="shared" si="72"/>
        <v>SIM</v>
      </c>
      <c r="G1482" s="132">
        <v>42235</v>
      </c>
      <c r="H1482" s="119" t="s">
        <v>87</v>
      </c>
      <c r="I1482" s="119" t="s">
        <v>357</v>
      </c>
      <c r="J1482" s="119">
        <v>192</v>
      </c>
      <c r="K1482" s="119">
        <v>448</v>
      </c>
      <c r="L1482" s="119">
        <v>8</v>
      </c>
      <c r="M1482" s="119">
        <v>8</v>
      </c>
      <c r="N1482" s="119">
        <v>16</v>
      </c>
      <c r="O1482" s="119" t="s">
        <v>46</v>
      </c>
      <c r="P1482" s="119" t="s">
        <v>46</v>
      </c>
      <c r="Q1482" s="133" t="s">
        <v>43</v>
      </c>
      <c r="R1482" s="134" t="s">
        <v>18</v>
      </c>
      <c r="S1482" s="134" t="s">
        <v>8851</v>
      </c>
      <c r="T1482" s="134" t="s">
        <v>63</v>
      </c>
      <c r="U1482" s="119">
        <v>19</v>
      </c>
      <c r="V1482" s="134">
        <v>11553</v>
      </c>
      <c r="W1482" s="103" t="s">
        <v>5440</v>
      </c>
      <c r="X1482" s="136" t="str">
        <f t="shared" si="73"/>
        <v>11553CSWKE</v>
      </c>
      <c r="Y1482" s="137" t="s">
        <v>5661</v>
      </c>
      <c r="Z1482" s="119" t="s">
        <v>3797</v>
      </c>
      <c r="AA1482" s="119" t="s">
        <v>697</v>
      </c>
      <c r="AB1482" s="131" t="s">
        <v>5662</v>
      </c>
      <c r="AC1482" s="119" t="s">
        <v>87</v>
      </c>
      <c r="AD1482" s="119" t="s">
        <v>42</v>
      </c>
      <c r="AE1482" s="119" t="s">
        <v>3799</v>
      </c>
      <c r="AF1482" s="119" t="s">
        <v>89</v>
      </c>
      <c r="AG1482" s="119" t="s">
        <v>90</v>
      </c>
      <c r="AH1482" s="119"/>
      <c r="AI1482" s="138" t="s">
        <v>5443</v>
      </c>
      <c r="AJ1482" s="133" t="s">
        <v>58</v>
      </c>
      <c r="AK1482" s="133" t="s">
        <v>57</v>
      </c>
      <c r="AL1482" s="133"/>
      <c r="AM1482" s="133"/>
      <c r="AN1482" s="133" t="s">
        <v>42</v>
      </c>
      <c r="AO1482" s="133" t="s">
        <v>42</v>
      </c>
      <c r="AP1482" s="133" t="s">
        <v>56</v>
      </c>
      <c r="AQ1482" s="133" t="s">
        <v>56</v>
      </c>
      <c r="AR1482" s="137"/>
      <c r="AS1482" s="137"/>
      <c r="AT1482" s="137"/>
      <c r="AU1482" s="145">
        <v>1003672180</v>
      </c>
      <c r="AV1482" s="133" t="s">
        <v>3845</v>
      </c>
      <c r="AW1482" s="133" t="s">
        <v>3846</v>
      </c>
      <c r="AX1482" s="138"/>
      <c r="AY1482" s="138"/>
      <c r="AZ1482" s="138"/>
      <c r="BA1482" s="138"/>
      <c r="BB1482" s="138"/>
      <c r="BC1482" s="300">
        <v>1892063257</v>
      </c>
      <c r="BD1482" s="300" t="s">
        <v>10266</v>
      </c>
      <c r="BE1482" s="138"/>
    </row>
    <row r="1483" spans="1:57" s="140" customFormat="1" ht="12" customHeight="1">
      <c r="A1483" s="119">
        <v>2015</v>
      </c>
      <c r="B1483" s="119" t="s">
        <v>355</v>
      </c>
      <c r="C1483" s="119" t="s">
        <v>5432</v>
      </c>
      <c r="D1483" s="131">
        <v>5700405288</v>
      </c>
      <c r="E1483" s="131" t="str">
        <f t="shared" si="71"/>
        <v>SIM</v>
      </c>
      <c r="F1483" s="131" t="str">
        <f t="shared" si="72"/>
        <v>SIM</v>
      </c>
      <c r="G1483" s="132">
        <v>42360</v>
      </c>
      <c r="H1483" s="119" t="s">
        <v>87</v>
      </c>
      <c r="I1483" s="119" t="s">
        <v>357</v>
      </c>
      <c r="J1483" s="119">
        <v>192</v>
      </c>
      <c r="K1483" s="119">
        <v>448</v>
      </c>
      <c r="L1483" s="119">
        <v>8</v>
      </c>
      <c r="M1483" s="119">
        <v>8</v>
      </c>
      <c r="N1483" s="119">
        <v>16</v>
      </c>
      <c r="O1483" s="119" t="s">
        <v>46</v>
      </c>
      <c r="P1483" s="119" t="s">
        <v>46</v>
      </c>
      <c r="Q1483" s="133" t="s">
        <v>43</v>
      </c>
      <c r="R1483" s="134" t="s">
        <v>18</v>
      </c>
      <c r="S1483" s="134" t="s">
        <v>8851</v>
      </c>
      <c r="T1483" s="134" t="s">
        <v>63</v>
      </c>
      <c r="U1483" s="119">
        <v>14</v>
      </c>
      <c r="V1483" s="134">
        <v>12283</v>
      </c>
      <c r="W1483" s="135" t="s">
        <v>5474</v>
      </c>
      <c r="X1483" s="136" t="str">
        <f t="shared" si="73"/>
        <v>12283RJXIZ</v>
      </c>
      <c r="Y1483" s="137" t="s">
        <v>5475</v>
      </c>
      <c r="Z1483" s="119" t="s">
        <v>424</v>
      </c>
      <c r="AA1483" s="119" t="s">
        <v>818</v>
      </c>
      <c r="AB1483" s="131" t="s">
        <v>5476</v>
      </c>
      <c r="AC1483" s="119" t="s">
        <v>52</v>
      </c>
      <c r="AD1483" s="119" t="s">
        <v>42</v>
      </c>
      <c r="AE1483" s="119" t="s">
        <v>427</v>
      </c>
      <c r="AF1483" s="119" t="s">
        <v>54</v>
      </c>
      <c r="AG1483" s="119" t="s">
        <v>55</v>
      </c>
      <c r="AH1483" s="119"/>
      <c r="AI1483" s="119" t="s">
        <v>3645</v>
      </c>
      <c r="AJ1483" s="133" t="s">
        <v>57</v>
      </c>
      <c r="AK1483" s="133" t="s">
        <v>58</v>
      </c>
      <c r="AL1483" s="133"/>
      <c r="AM1483" s="133"/>
      <c r="AN1483" s="133" t="s">
        <v>42</v>
      </c>
      <c r="AO1483" s="133" t="s">
        <v>42</v>
      </c>
      <c r="AP1483" s="133" t="s">
        <v>56</v>
      </c>
      <c r="AQ1483" s="133" t="s">
        <v>56</v>
      </c>
      <c r="AR1483" s="137"/>
      <c r="AS1483" s="137"/>
      <c r="AT1483" s="137"/>
      <c r="AU1483" s="133" t="s">
        <v>8190</v>
      </c>
      <c r="AV1483" s="133" t="s">
        <v>5477</v>
      </c>
      <c r="AW1483" s="133" t="s">
        <v>5478</v>
      </c>
      <c r="AX1483" s="138"/>
      <c r="AY1483" s="138"/>
      <c r="AZ1483" s="138"/>
      <c r="BA1483" s="138"/>
      <c r="BB1483" s="138"/>
      <c r="BC1483" s="300">
        <v>1892063257</v>
      </c>
      <c r="BD1483" s="300" t="s">
        <v>10619</v>
      </c>
      <c r="BE1483" s="138"/>
    </row>
    <row r="1484" spans="1:57" s="140" customFormat="1" ht="12" customHeight="1">
      <c r="A1484" s="119">
        <v>2015</v>
      </c>
      <c r="B1484" s="119" t="s">
        <v>355</v>
      </c>
      <c r="C1484" s="119" t="s">
        <v>5432</v>
      </c>
      <c r="D1484" s="131">
        <v>5700360018</v>
      </c>
      <c r="E1484" s="131" t="str">
        <f t="shared" si="71"/>
        <v>SIM</v>
      </c>
      <c r="F1484" s="131" t="str">
        <f t="shared" si="72"/>
        <v>SIM</v>
      </c>
      <c r="G1484" s="132">
        <v>42457</v>
      </c>
      <c r="H1484" s="119" t="s">
        <v>87</v>
      </c>
      <c r="I1484" s="119" t="s">
        <v>357</v>
      </c>
      <c r="J1484" s="119">
        <v>192</v>
      </c>
      <c r="K1484" s="119">
        <v>448</v>
      </c>
      <c r="L1484" s="119">
        <v>8</v>
      </c>
      <c r="M1484" s="119">
        <v>8</v>
      </c>
      <c r="N1484" s="119">
        <v>16</v>
      </c>
      <c r="O1484" s="119" t="s">
        <v>46</v>
      </c>
      <c r="P1484" s="119" t="s">
        <v>46</v>
      </c>
      <c r="Q1484" s="133" t="s">
        <v>43</v>
      </c>
      <c r="R1484" s="134" t="s">
        <v>18</v>
      </c>
      <c r="S1484" s="134" t="s">
        <v>8851</v>
      </c>
      <c r="T1484" s="134" t="s">
        <v>63</v>
      </c>
      <c r="U1484" s="119">
        <v>11</v>
      </c>
      <c r="V1484" s="134">
        <v>11291</v>
      </c>
      <c r="W1484" s="103" t="s">
        <v>5560</v>
      </c>
      <c r="X1484" s="136" t="str">
        <f t="shared" si="73"/>
        <v>11291ISYEH</v>
      </c>
      <c r="Y1484" s="137" t="s">
        <v>5561</v>
      </c>
      <c r="Z1484" s="119" t="s">
        <v>1162</v>
      </c>
      <c r="AA1484" s="119" t="s">
        <v>1163</v>
      </c>
      <c r="AB1484" s="131" t="s">
        <v>5562</v>
      </c>
      <c r="AC1484" s="119" t="s">
        <v>87</v>
      </c>
      <c r="AD1484" s="133" t="s">
        <v>42</v>
      </c>
      <c r="AE1484" s="119" t="s">
        <v>1078</v>
      </c>
      <c r="AF1484" s="119" t="s">
        <v>501</v>
      </c>
      <c r="AG1484" s="119" t="s">
        <v>1170</v>
      </c>
      <c r="AH1484" s="119"/>
      <c r="AI1484" s="138" t="s">
        <v>1788</v>
      </c>
      <c r="AJ1484" s="133" t="s">
        <v>123</v>
      </c>
      <c r="AK1484" s="133" t="s">
        <v>124</v>
      </c>
      <c r="AL1484" s="133"/>
      <c r="AM1484" s="133"/>
      <c r="AN1484" s="133" t="s">
        <v>42</v>
      </c>
      <c r="AO1484" s="133" t="s">
        <v>42</v>
      </c>
      <c r="AP1484" s="133" t="s">
        <v>56</v>
      </c>
      <c r="AQ1484" s="133" t="s">
        <v>56</v>
      </c>
      <c r="AR1484" s="137"/>
      <c r="AS1484" s="137"/>
      <c r="AT1484" s="137"/>
      <c r="AU1484" s="133">
        <v>1003135576</v>
      </c>
      <c r="AV1484" s="133" t="s">
        <v>5563</v>
      </c>
      <c r="AW1484" s="133" t="s">
        <v>5564</v>
      </c>
      <c r="AX1484" s="138"/>
      <c r="AY1484" s="138"/>
      <c r="AZ1484" s="138"/>
      <c r="BA1484" s="138"/>
      <c r="BB1484" s="138"/>
      <c r="BC1484" s="300">
        <v>1892063257</v>
      </c>
      <c r="BD1484" s="300" t="s">
        <v>10267</v>
      </c>
      <c r="BE1484" s="138"/>
    </row>
    <row r="1485" spans="1:57" s="140" customFormat="1" ht="12" customHeight="1">
      <c r="A1485" s="119">
        <v>2015</v>
      </c>
      <c r="B1485" s="119" t="s">
        <v>355</v>
      </c>
      <c r="C1485" s="119" t="s">
        <v>5432</v>
      </c>
      <c r="D1485" s="131">
        <v>5700318521</v>
      </c>
      <c r="E1485" s="131" t="str">
        <f t="shared" si="71"/>
        <v>SIM</v>
      </c>
      <c r="F1485" s="131" t="str">
        <f t="shared" si="72"/>
        <v>SIM</v>
      </c>
      <c r="G1485" s="132">
        <v>42216</v>
      </c>
      <c r="H1485" s="119" t="s">
        <v>87</v>
      </c>
      <c r="I1485" s="119" t="s">
        <v>357</v>
      </c>
      <c r="J1485" s="119">
        <v>192</v>
      </c>
      <c r="K1485" s="119">
        <v>448</v>
      </c>
      <c r="L1485" s="119">
        <v>8</v>
      </c>
      <c r="M1485" s="119">
        <v>8</v>
      </c>
      <c r="N1485" s="119">
        <v>16</v>
      </c>
      <c r="O1485" s="119" t="s">
        <v>46</v>
      </c>
      <c r="P1485" s="119" t="s">
        <v>46</v>
      </c>
      <c r="Q1485" s="133" t="s">
        <v>43</v>
      </c>
      <c r="R1485" s="134" t="s">
        <v>18</v>
      </c>
      <c r="S1485" s="134" t="s">
        <v>8851</v>
      </c>
      <c r="T1485" s="134" t="s">
        <v>63</v>
      </c>
      <c r="U1485" s="119">
        <v>12</v>
      </c>
      <c r="V1485" s="134">
        <v>11150</v>
      </c>
      <c r="W1485" s="103" t="s">
        <v>5479</v>
      </c>
      <c r="X1485" s="136" t="str">
        <f t="shared" si="73"/>
        <v>11150MGYUA</v>
      </c>
      <c r="Y1485" s="137" t="s">
        <v>5480</v>
      </c>
      <c r="Z1485" s="119" t="s">
        <v>4435</v>
      </c>
      <c r="AA1485" s="119" t="s">
        <v>3283</v>
      </c>
      <c r="AB1485" s="131" t="s">
        <v>5481</v>
      </c>
      <c r="AC1485" s="119" t="s">
        <v>348</v>
      </c>
      <c r="AD1485" s="119" t="s">
        <v>5156</v>
      </c>
      <c r="AE1485" s="119" t="s">
        <v>743</v>
      </c>
      <c r="AF1485" s="119" t="s">
        <v>744</v>
      </c>
      <c r="AG1485" s="119" t="s">
        <v>745</v>
      </c>
      <c r="AH1485" s="119"/>
      <c r="AI1485" s="138" t="s">
        <v>5482</v>
      </c>
      <c r="AJ1485" s="133" t="s">
        <v>57</v>
      </c>
      <c r="AK1485" s="133" t="s">
        <v>58</v>
      </c>
      <c r="AL1485" s="133"/>
      <c r="AM1485" s="133"/>
      <c r="AN1485" s="133" t="s">
        <v>42</v>
      </c>
      <c r="AO1485" s="133" t="s">
        <v>42</v>
      </c>
      <c r="AP1485" s="133" t="s">
        <v>56</v>
      </c>
      <c r="AQ1485" s="133" t="s">
        <v>56</v>
      </c>
      <c r="AR1485" s="137"/>
      <c r="AS1485" s="137"/>
      <c r="AT1485" s="137"/>
      <c r="AU1485" s="145">
        <v>1003672920</v>
      </c>
      <c r="AV1485" s="133" t="s">
        <v>5483</v>
      </c>
      <c r="AW1485" s="133" t="s">
        <v>5484</v>
      </c>
      <c r="AX1485" s="138"/>
      <c r="AY1485" s="138"/>
      <c r="AZ1485" s="138"/>
      <c r="BA1485" s="138"/>
      <c r="BB1485" s="138"/>
      <c r="BC1485" s="300">
        <v>1892063257</v>
      </c>
      <c r="BD1485" s="300" t="s">
        <v>10268</v>
      </c>
      <c r="BE1485" s="138"/>
    </row>
    <row r="1486" spans="1:57" s="140" customFormat="1" ht="12" customHeight="1">
      <c r="A1486" s="119">
        <v>2015</v>
      </c>
      <c r="B1486" s="119" t="s">
        <v>355</v>
      </c>
      <c r="C1486" s="119" t="s">
        <v>5432</v>
      </c>
      <c r="D1486" s="131">
        <v>5700290423</v>
      </c>
      <c r="E1486" s="131" t="str">
        <f t="shared" si="71"/>
        <v>SIM</v>
      </c>
      <c r="F1486" s="131" t="str">
        <f t="shared" si="72"/>
        <v>SIM</v>
      </c>
      <c r="G1486" s="132">
        <v>42286</v>
      </c>
      <c r="H1486" s="119" t="s">
        <v>87</v>
      </c>
      <c r="I1486" s="119" t="s">
        <v>357</v>
      </c>
      <c r="J1486" s="119">
        <v>64</v>
      </c>
      <c r="K1486" s="119">
        <v>128</v>
      </c>
      <c r="L1486" s="119">
        <v>8</v>
      </c>
      <c r="M1486" s="119">
        <v>8</v>
      </c>
      <c r="N1486" s="119">
        <v>16</v>
      </c>
      <c r="O1486" s="119" t="s">
        <v>46</v>
      </c>
      <c r="P1486" s="119" t="s">
        <v>46</v>
      </c>
      <c r="Q1486" s="133" t="s">
        <v>46</v>
      </c>
      <c r="R1486" s="134" t="s">
        <v>18</v>
      </c>
      <c r="S1486" s="134" t="s">
        <v>8851</v>
      </c>
      <c r="T1486" s="134" t="s">
        <v>5433</v>
      </c>
      <c r="U1486" s="119">
        <v>11</v>
      </c>
      <c r="V1486" s="134">
        <v>11227</v>
      </c>
      <c r="W1486" s="103" t="s">
        <v>5490</v>
      </c>
      <c r="X1486" s="136" t="str">
        <f t="shared" si="73"/>
        <v>11227SSZRF</v>
      </c>
      <c r="Y1486" s="137" t="s">
        <v>5491</v>
      </c>
      <c r="Z1486" s="119" t="s">
        <v>1098</v>
      </c>
      <c r="AA1486" s="119" t="s">
        <v>1099</v>
      </c>
      <c r="AB1486" s="131" t="s">
        <v>5492</v>
      </c>
      <c r="AC1486" s="119" t="s">
        <v>348</v>
      </c>
      <c r="AD1486" s="119" t="s">
        <v>42</v>
      </c>
      <c r="AE1486" s="119" t="s">
        <v>1101</v>
      </c>
      <c r="AF1486" s="119" t="s">
        <v>350</v>
      </c>
      <c r="AG1486" s="119" t="s">
        <v>351</v>
      </c>
      <c r="AH1486" s="142"/>
      <c r="AI1486" s="138" t="s">
        <v>3683</v>
      </c>
      <c r="AJ1486" s="133" t="s">
        <v>124</v>
      </c>
      <c r="AK1486" s="133" t="s">
        <v>123</v>
      </c>
      <c r="AL1486" s="133"/>
      <c r="AM1486" s="133"/>
      <c r="AN1486" s="133" t="s">
        <v>42</v>
      </c>
      <c r="AO1486" s="133" t="s">
        <v>42</v>
      </c>
      <c r="AP1486" s="133" t="s">
        <v>56</v>
      </c>
      <c r="AQ1486" s="133" t="s">
        <v>56</v>
      </c>
      <c r="AR1486" s="137"/>
      <c r="AS1486" s="137"/>
      <c r="AT1486" s="137"/>
      <c r="AU1486" s="133">
        <v>1003045682</v>
      </c>
      <c r="AV1486" s="133" t="s">
        <v>5493</v>
      </c>
      <c r="AW1486" s="133" t="s">
        <v>5494</v>
      </c>
      <c r="AX1486" s="138"/>
      <c r="AY1486" s="138"/>
      <c r="AZ1486" s="138"/>
      <c r="BA1486" s="138"/>
      <c r="BB1486" s="138"/>
      <c r="BC1486" s="300">
        <v>1892063257</v>
      </c>
      <c r="BD1486" s="300" t="s">
        <v>10269</v>
      </c>
      <c r="BE1486" s="138"/>
    </row>
    <row r="1487" spans="1:57" s="140" customFormat="1" ht="12" customHeight="1">
      <c r="A1487" s="119">
        <v>2015</v>
      </c>
      <c r="B1487" s="119" t="s">
        <v>355</v>
      </c>
      <c r="C1487" s="119" t="s">
        <v>5432</v>
      </c>
      <c r="D1487" s="131">
        <v>5700360014</v>
      </c>
      <c r="E1487" s="131" t="str">
        <f t="shared" si="71"/>
        <v>SIM</v>
      </c>
      <c r="F1487" s="131" t="str">
        <f t="shared" si="72"/>
        <v>SIM</v>
      </c>
      <c r="G1487" s="132">
        <v>42405</v>
      </c>
      <c r="H1487" s="119" t="s">
        <v>87</v>
      </c>
      <c r="I1487" s="119" t="s">
        <v>357</v>
      </c>
      <c r="J1487" s="119">
        <v>192</v>
      </c>
      <c r="K1487" s="119">
        <v>448</v>
      </c>
      <c r="L1487" s="119">
        <v>8</v>
      </c>
      <c r="M1487" s="119">
        <v>8</v>
      </c>
      <c r="N1487" s="119">
        <v>16</v>
      </c>
      <c r="O1487" s="119" t="s">
        <v>46</v>
      </c>
      <c r="P1487" s="119" t="s">
        <v>46</v>
      </c>
      <c r="Q1487" s="133" t="s">
        <v>43</v>
      </c>
      <c r="R1487" s="134" t="s">
        <v>18</v>
      </c>
      <c r="S1487" s="134" t="s">
        <v>8851</v>
      </c>
      <c r="T1487" s="134" t="s">
        <v>63</v>
      </c>
      <c r="U1487" s="119">
        <v>11</v>
      </c>
      <c r="V1487" s="134">
        <v>11227</v>
      </c>
      <c r="W1487" s="103" t="s">
        <v>5495</v>
      </c>
      <c r="X1487" s="136" t="str">
        <f t="shared" si="73"/>
        <v>11227SSZRG</v>
      </c>
      <c r="Y1487" s="137" t="s">
        <v>5496</v>
      </c>
      <c r="Z1487" s="119" t="s">
        <v>1098</v>
      </c>
      <c r="AA1487" s="119" t="s">
        <v>1099</v>
      </c>
      <c r="AB1487" s="131" t="s">
        <v>5497</v>
      </c>
      <c r="AC1487" s="119" t="s">
        <v>348</v>
      </c>
      <c r="AD1487" s="133" t="s">
        <v>42</v>
      </c>
      <c r="AE1487" s="119" t="s">
        <v>1101</v>
      </c>
      <c r="AF1487" s="119" t="s">
        <v>350</v>
      </c>
      <c r="AG1487" s="119" t="s">
        <v>351</v>
      </c>
      <c r="AH1487" s="119"/>
      <c r="AI1487" s="138" t="s">
        <v>3683</v>
      </c>
      <c r="AJ1487" s="133" t="s">
        <v>124</v>
      </c>
      <c r="AK1487" s="133" t="s">
        <v>123</v>
      </c>
      <c r="AL1487" s="133"/>
      <c r="AM1487" s="133"/>
      <c r="AN1487" s="133" t="s">
        <v>42</v>
      </c>
      <c r="AO1487" s="133" t="s">
        <v>42</v>
      </c>
      <c r="AP1487" s="133" t="s">
        <v>56</v>
      </c>
      <c r="AQ1487" s="133" t="s">
        <v>56</v>
      </c>
      <c r="AR1487" s="137"/>
      <c r="AS1487" s="137"/>
      <c r="AT1487" s="137"/>
      <c r="AU1487" s="133" t="s">
        <v>8190</v>
      </c>
      <c r="AV1487" s="133" t="s">
        <v>5498</v>
      </c>
      <c r="AW1487" s="133" t="s">
        <v>5499</v>
      </c>
      <c r="AX1487" s="138"/>
      <c r="AY1487" s="138"/>
      <c r="AZ1487" s="138"/>
      <c r="BA1487" s="138"/>
      <c r="BB1487" s="138"/>
      <c r="BC1487" s="300">
        <v>1892063257</v>
      </c>
      <c r="BD1487" s="300" t="s">
        <v>10270</v>
      </c>
      <c r="BE1487" s="138"/>
    </row>
    <row r="1488" spans="1:57" s="140" customFormat="1" ht="12" customHeight="1">
      <c r="A1488" s="119">
        <v>2015</v>
      </c>
      <c r="B1488" s="119" t="s">
        <v>355</v>
      </c>
      <c r="C1488" s="119" t="s">
        <v>5724</v>
      </c>
      <c r="D1488" s="131">
        <v>5700405287</v>
      </c>
      <c r="E1488" s="131" t="str">
        <f t="shared" si="71"/>
        <v>SIM</v>
      </c>
      <c r="F1488" s="131" t="str">
        <f t="shared" si="72"/>
        <v>SIM</v>
      </c>
      <c r="G1488" s="132">
        <v>42338</v>
      </c>
      <c r="H1488" s="142" t="s">
        <v>87</v>
      </c>
      <c r="I1488" s="142" t="s">
        <v>357</v>
      </c>
      <c r="J1488" s="119">
        <v>192</v>
      </c>
      <c r="K1488" s="119">
        <v>448</v>
      </c>
      <c r="L1488" s="119">
        <v>8</v>
      </c>
      <c r="M1488" s="119">
        <v>8</v>
      </c>
      <c r="N1488" s="119">
        <v>16</v>
      </c>
      <c r="O1488" s="119" t="s">
        <v>46</v>
      </c>
      <c r="P1488" s="119" t="s">
        <v>46</v>
      </c>
      <c r="Q1488" s="133" t="s">
        <v>43</v>
      </c>
      <c r="R1488" s="134" t="s">
        <v>18</v>
      </c>
      <c r="S1488" s="134" t="s">
        <v>8851</v>
      </c>
      <c r="T1488" s="134" t="s">
        <v>63</v>
      </c>
      <c r="U1488" s="119">
        <v>17</v>
      </c>
      <c r="V1488" s="134">
        <v>11218</v>
      </c>
      <c r="W1488" s="144" t="s">
        <v>5725</v>
      </c>
      <c r="X1488" s="136" t="str">
        <f t="shared" si="73"/>
        <v>11218GSRAA</v>
      </c>
      <c r="Y1488" s="137" t="s">
        <v>5726</v>
      </c>
      <c r="Z1488" s="142" t="s">
        <v>5727</v>
      </c>
      <c r="AA1488" s="142" t="s">
        <v>5728</v>
      </c>
      <c r="AB1488" s="161" t="s">
        <v>5729</v>
      </c>
      <c r="AC1488" s="142" t="s">
        <v>52</v>
      </c>
      <c r="AD1488" s="142" t="s">
        <v>5730</v>
      </c>
      <c r="AE1488" s="142" t="s">
        <v>2404</v>
      </c>
      <c r="AF1488" s="142" t="s">
        <v>98</v>
      </c>
      <c r="AG1488" s="142" t="s">
        <v>99</v>
      </c>
      <c r="AH1488" s="142"/>
      <c r="AI1488" s="142" t="s">
        <v>3659</v>
      </c>
      <c r="AJ1488" s="133" t="s">
        <v>58</v>
      </c>
      <c r="AK1488" s="133" t="s">
        <v>57</v>
      </c>
      <c r="AL1488" s="133"/>
      <c r="AM1488" s="133"/>
      <c r="AN1488" s="133"/>
      <c r="AO1488" s="133"/>
      <c r="AP1488" s="133"/>
      <c r="AQ1488" s="133"/>
      <c r="AR1488" s="137"/>
      <c r="AS1488" s="137"/>
      <c r="AT1488" s="137"/>
      <c r="AU1488" s="133">
        <v>1003676526</v>
      </c>
      <c r="AV1488" s="133" t="s">
        <v>5731</v>
      </c>
      <c r="AW1488" s="133" t="s">
        <v>5732</v>
      </c>
      <c r="AX1488" s="138"/>
      <c r="AY1488" s="138"/>
      <c r="AZ1488" s="138"/>
      <c r="BA1488" s="138"/>
      <c r="BB1488" s="138"/>
      <c r="BC1488" s="300">
        <v>1892063257</v>
      </c>
      <c r="BD1488" s="300" t="s">
        <v>10271</v>
      </c>
      <c r="BE1488" s="138"/>
    </row>
    <row r="1489" spans="1:98" s="140" customFormat="1" ht="12" customHeight="1">
      <c r="A1489" s="119">
        <v>2015</v>
      </c>
      <c r="B1489" s="119" t="s">
        <v>355</v>
      </c>
      <c r="C1489" s="119" t="s">
        <v>5724</v>
      </c>
      <c r="D1489" s="131">
        <v>5700360032</v>
      </c>
      <c r="E1489" s="131" t="str">
        <f t="shared" si="71"/>
        <v>SIM</v>
      </c>
      <c r="F1489" s="131" t="str">
        <f t="shared" si="72"/>
        <v>SIM</v>
      </c>
      <c r="G1489" s="132">
        <v>42338</v>
      </c>
      <c r="H1489" s="142" t="s">
        <v>87</v>
      </c>
      <c r="I1489" s="142" t="s">
        <v>357</v>
      </c>
      <c r="J1489" s="119">
        <v>192</v>
      </c>
      <c r="K1489" s="119">
        <v>448</v>
      </c>
      <c r="L1489" s="119">
        <v>8</v>
      </c>
      <c r="M1489" s="119">
        <v>8</v>
      </c>
      <c r="N1489" s="119">
        <v>16</v>
      </c>
      <c r="O1489" s="119" t="s">
        <v>46</v>
      </c>
      <c r="P1489" s="119" t="s">
        <v>46</v>
      </c>
      <c r="Q1489" s="133" t="s">
        <v>43</v>
      </c>
      <c r="R1489" s="134" t="s">
        <v>18</v>
      </c>
      <c r="S1489" s="134" t="s">
        <v>8851</v>
      </c>
      <c r="T1489" s="134" t="s">
        <v>63</v>
      </c>
      <c r="U1489" s="119">
        <v>17</v>
      </c>
      <c r="V1489" s="134">
        <v>11218</v>
      </c>
      <c r="W1489" s="144" t="s">
        <v>5733</v>
      </c>
      <c r="X1489" s="136" t="str">
        <f t="shared" si="73"/>
        <v>11218GSRAB</v>
      </c>
      <c r="Y1489" s="137" t="s">
        <v>5734</v>
      </c>
      <c r="Z1489" s="142" t="s">
        <v>5727</v>
      </c>
      <c r="AA1489" s="142" t="s">
        <v>5728</v>
      </c>
      <c r="AB1489" s="161" t="s">
        <v>5735</v>
      </c>
      <c r="AC1489" s="142" t="s">
        <v>52</v>
      </c>
      <c r="AD1489" s="142" t="s">
        <v>5730</v>
      </c>
      <c r="AE1489" s="142" t="s">
        <v>2404</v>
      </c>
      <c r="AF1489" s="142" t="s">
        <v>98</v>
      </c>
      <c r="AG1489" s="142" t="s">
        <v>99</v>
      </c>
      <c r="AH1489" s="142"/>
      <c r="AI1489" s="142" t="s">
        <v>3659</v>
      </c>
      <c r="AJ1489" s="133" t="s">
        <v>58</v>
      </c>
      <c r="AK1489" s="133" t="s">
        <v>57</v>
      </c>
      <c r="AL1489" s="133"/>
      <c r="AM1489" s="133"/>
      <c r="AN1489" s="133"/>
      <c r="AO1489" s="133"/>
      <c r="AP1489" s="133"/>
      <c r="AQ1489" s="133"/>
      <c r="AR1489" s="137"/>
      <c r="AS1489" s="137"/>
      <c r="AT1489" s="137"/>
      <c r="AU1489" s="133">
        <v>1003676615</v>
      </c>
      <c r="AV1489" s="133" t="s">
        <v>5736</v>
      </c>
      <c r="AW1489" s="133" t="s">
        <v>5737</v>
      </c>
      <c r="AX1489" s="138"/>
      <c r="AY1489" s="138"/>
      <c r="AZ1489" s="138"/>
      <c r="BA1489" s="138"/>
      <c r="BB1489" s="138"/>
      <c r="BC1489" s="300">
        <v>1892063257</v>
      </c>
      <c r="BD1489" s="300" t="s">
        <v>10272</v>
      </c>
      <c r="BE1489" s="138"/>
    </row>
    <row r="1490" spans="1:98" s="140" customFormat="1" ht="12" customHeight="1">
      <c r="A1490" s="102">
        <v>2016</v>
      </c>
      <c r="B1490" s="119" t="s">
        <v>343</v>
      </c>
      <c r="C1490" s="119" t="s">
        <v>3863</v>
      </c>
      <c r="D1490" s="131"/>
      <c r="E1490" s="131" t="str">
        <f t="shared" si="71"/>
        <v>SIM</v>
      </c>
      <c r="F1490" s="131" t="str">
        <f t="shared" si="72"/>
        <v>SIM</v>
      </c>
      <c r="G1490" s="132">
        <v>42704</v>
      </c>
      <c r="H1490" s="142" t="s">
        <v>8374</v>
      </c>
      <c r="I1490" s="119" t="s">
        <v>45</v>
      </c>
      <c r="J1490" s="119">
        <v>192</v>
      </c>
      <c r="K1490" s="119">
        <v>432</v>
      </c>
      <c r="L1490" s="119">
        <v>4</v>
      </c>
      <c r="M1490" s="119">
        <v>0</v>
      </c>
      <c r="N1490" s="119">
        <v>24</v>
      </c>
      <c r="O1490" s="119" t="s">
        <v>46</v>
      </c>
      <c r="P1490" s="119" t="s">
        <v>46</v>
      </c>
      <c r="Q1490" s="136" t="s">
        <v>43</v>
      </c>
      <c r="R1490" s="119" t="s">
        <v>18</v>
      </c>
      <c r="S1490" s="134" t="s">
        <v>8851</v>
      </c>
      <c r="T1490" s="119" t="s">
        <v>63</v>
      </c>
      <c r="U1490" s="109">
        <v>11</v>
      </c>
      <c r="V1490" s="109">
        <v>11185</v>
      </c>
      <c r="W1490" s="135" t="s">
        <v>8881</v>
      </c>
      <c r="X1490" s="136" t="str">
        <f t="shared" si="73"/>
        <v>11185DDAGC</v>
      </c>
      <c r="Y1490" s="171" t="s">
        <v>8882</v>
      </c>
      <c r="Z1490" s="109" t="s">
        <v>1048</v>
      </c>
      <c r="AA1490" s="109" t="s">
        <v>1067</v>
      </c>
      <c r="AB1490" s="131" t="s">
        <v>8883</v>
      </c>
      <c r="AC1490" s="119" t="s">
        <v>87</v>
      </c>
      <c r="AD1490" s="119" t="s">
        <v>42</v>
      </c>
      <c r="AE1490" s="119" t="s">
        <v>8887</v>
      </c>
      <c r="AF1490" s="119" t="s">
        <v>120</v>
      </c>
      <c r="AG1490" s="119" t="s">
        <v>121</v>
      </c>
      <c r="AH1490" s="119"/>
      <c r="AI1490" s="138" t="s">
        <v>7083</v>
      </c>
      <c r="AJ1490" s="133" t="s">
        <v>123</v>
      </c>
      <c r="AK1490" s="133" t="s">
        <v>124</v>
      </c>
      <c r="AL1490" s="109"/>
      <c r="AM1490" s="109"/>
      <c r="AN1490" s="109"/>
      <c r="AO1490" s="109"/>
      <c r="AP1490" s="133" t="s">
        <v>183</v>
      </c>
      <c r="AQ1490" s="133" t="s">
        <v>71</v>
      </c>
      <c r="AR1490" s="171" t="s">
        <v>8885</v>
      </c>
      <c r="AS1490" s="171"/>
      <c r="AT1490" s="171" t="s">
        <v>8886</v>
      </c>
      <c r="AU1490" s="109"/>
      <c r="AV1490" s="138"/>
      <c r="AW1490" s="109"/>
      <c r="AX1490" s="109"/>
      <c r="AY1490" s="138" t="s">
        <v>7991</v>
      </c>
      <c r="AZ1490" s="109" t="s">
        <v>8035</v>
      </c>
      <c r="BA1490" s="109" t="str">
        <f>W1490</f>
        <v>AGC</v>
      </c>
      <c r="BB1490" s="109" t="str">
        <f>AB1490</f>
        <v>DDA.DD.MSO13</v>
      </c>
      <c r="BC1490" s="143">
        <v>1440084644</v>
      </c>
      <c r="BD1490" s="143" t="s">
        <v>10534</v>
      </c>
      <c r="BE1490" s="109"/>
      <c r="BF1490" s="121"/>
      <c r="BG1490" s="121"/>
      <c r="BH1490" s="121"/>
      <c r="BI1490" s="121"/>
      <c r="BJ1490" s="121"/>
      <c r="BK1490" s="121"/>
      <c r="BL1490" s="121"/>
      <c r="BM1490" s="121"/>
      <c r="BN1490" s="121"/>
      <c r="BO1490" s="121"/>
      <c r="BP1490" s="121"/>
      <c r="BQ1490" s="121"/>
      <c r="BR1490" s="121"/>
      <c r="BS1490" s="121"/>
      <c r="BT1490" s="121"/>
      <c r="BU1490" s="121"/>
      <c r="BV1490" s="121"/>
      <c r="BW1490" s="121"/>
      <c r="BX1490" s="121"/>
      <c r="BY1490" s="121"/>
      <c r="BZ1490" s="121"/>
      <c r="CA1490" s="121"/>
      <c r="CB1490" s="121"/>
      <c r="CC1490" s="121"/>
      <c r="CD1490" s="121"/>
      <c r="CE1490" s="121"/>
      <c r="CF1490" s="121"/>
      <c r="CG1490" s="121"/>
      <c r="CH1490" s="121"/>
      <c r="CI1490" s="121"/>
      <c r="CJ1490" s="121"/>
      <c r="CK1490" s="121"/>
      <c r="CL1490" s="121"/>
      <c r="CM1490" s="121"/>
      <c r="CN1490" s="121"/>
      <c r="CO1490" s="121"/>
      <c r="CP1490" s="121"/>
      <c r="CQ1490" s="121"/>
      <c r="CR1490" s="121"/>
      <c r="CS1490" s="121"/>
      <c r="CT1490" s="121"/>
    </row>
    <row r="1491" spans="1:98" s="140" customFormat="1" ht="12" customHeight="1">
      <c r="A1491" s="119">
        <v>2016</v>
      </c>
      <c r="B1491" s="142" t="s">
        <v>343</v>
      </c>
      <c r="C1491" s="142" t="s">
        <v>3863</v>
      </c>
      <c r="D1491" s="131"/>
      <c r="E1491" s="131" t="str">
        <f t="shared" si="71"/>
        <v>SIM</v>
      </c>
      <c r="F1491" s="131" t="str">
        <f t="shared" si="72"/>
        <v>SIM</v>
      </c>
      <c r="G1491" s="132">
        <v>42503</v>
      </c>
      <c r="H1491" s="142" t="s">
        <v>44</v>
      </c>
      <c r="I1491" s="142" t="s">
        <v>45</v>
      </c>
      <c r="J1491" s="119">
        <v>192</v>
      </c>
      <c r="K1491" s="119">
        <v>432</v>
      </c>
      <c r="L1491" s="119">
        <v>4</v>
      </c>
      <c r="M1491" s="119">
        <v>4</v>
      </c>
      <c r="N1491" s="119">
        <v>32</v>
      </c>
      <c r="O1491" s="119" t="s">
        <v>46</v>
      </c>
      <c r="P1491" s="119" t="s">
        <v>46</v>
      </c>
      <c r="Q1491" s="133" t="s">
        <v>43</v>
      </c>
      <c r="R1491" s="134" t="s">
        <v>18</v>
      </c>
      <c r="S1491" s="134" t="s">
        <v>8851</v>
      </c>
      <c r="T1491" s="134" t="s">
        <v>63</v>
      </c>
      <c r="U1491" s="119">
        <v>11</v>
      </c>
      <c r="V1491" s="134">
        <v>11623</v>
      </c>
      <c r="W1491" s="103" t="s">
        <v>6485</v>
      </c>
      <c r="X1491" s="136" t="str">
        <f t="shared" si="73"/>
        <v>11623SIAHG</v>
      </c>
      <c r="Y1491" s="137" t="s">
        <v>8023</v>
      </c>
      <c r="Z1491" s="119" t="s">
        <v>1799</v>
      </c>
      <c r="AA1491" s="119" t="s">
        <v>1800</v>
      </c>
      <c r="AB1491" s="131" t="s">
        <v>8025</v>
      </c>
      <c r="AC1491" s="119" t="s">
        <v>52</v>
      </c>
      <c r="AD1491" s="119" t="s">
        <v>1809</v>
      </c>
      <c r="AE1491" s="119" t="s">
        <v>145</v>
      </c>
      <c r="AF1491" s="119" t="s">
        <v>146</v>
      </c>
      <c r="AG1491" s="119" t="s">
        <v>147</v>
      </c>
      <c r="AH1491" s="119"/>
      <c r="AI1491" s="138" t="s">
        <v>3844</v>
      </c>
      <c r="AJ1491" s="133" t="s">
        <v>124</v>
      </c>
      <c r="AK1491" s="133" t="s">
        <v>123</v>
      </c>
      <c r="AL1491" s="133"/>
      <c r="AM1491" s="133"/>
      <c r="AN1491" s="133" t="s">
        <v>42</v>
      </c>
      <c r="AO1491" s="133" t="s">
        <v>42</v>
      </c>
      <c r="AP1491" s="133" t="s">
        <v>8024</v>
      </c>
      <c r="AQ1491" s="133" t="s">
        <v>126</v>
      </c>
      <c r="AR1491" s="137" t="s">
        <v>8026</v>
      </c>
      <c r="AS1491" s="137"/>
      <c r="AT1491" s="137"/>
      <c r="AU1491" s="133" t="s">
        <v>8190</v>
      </c>
      <c r="AV1491" s="133" t="s">
        <v>8287</v>
      </c>
      <c r="AW1491" s="133" t="s">
        <v>8287</v>
      </c>
      <c r="AX1491" s="138" t="s">
        <v>8179</v>
      </c>
      <c r="AY1491" s="138"/>
      <c r="AZ1491" s="138"/>
      <c r="BA1491" s="138"/>
      <c r="BB1491" s="138"/>
      <c r="BC1491" s="143">
        <v>2026063379</v>
      </c>
      <c r="BD1491" s="143" t="s">
        <v>10273</v>
      </c>
      <c r="BE1491" s="138"/>
      <c r="CE1491" s="121"/>
      <c r="CF1491" s="121"/>
      <c r="CG1491" s="121"/>
      <c r="CH1491" s="121"/>
      <c r="CI1491" s="121"/>
      <c r="CJ1491" s="121"/>
      <c r="CK1491" s="121"/>
      <c r="CL1491" s="121"/>
      <c r="CM1491" s="121"/>
      <c r="CN1491" s="121"/>
    </row>
    <row r="1492" spans="1:98" s="140" customFormat="1" ht="12" customHeight="1">
      <c r="A1492" s="142">
        <v>2016</v>
      </c>
      <c r="B1492" s="142" t="s">
        <v>343</v>
      </c>
      <c r="C1492" s="142" t="s">
        <v>3863</v>
      </c>
      <c r="D1492" s="131"/>
      <c r="E1492" s="131" t="str">
        <f t="shared" si="71"/>
        <v>SIM</v>
      </c>
      <c r="F1492" s="131" t="str">
        <f t="shared" si="72"/>
        <v>SIM</v>
      </c>
      <c r="G1492" s="132">
        <v>42538</v>
      </c>
      <c r="H1492" s="142" t="s">
        <v>8374</v>
      </c>
      <c r="I1492" s="142" t="s">
        <v>45</v>
      </c>
      <c r="J1492" s="119">
        <v>192</v>
      </c>
      <c r="K1492" s="119">
        <v>432</v>
      </c>
      <c r="L1492" s="119">
        <v>4</v>
      </c>
      <c r="M1492" s="119">
        <v>0</v>
      </c>
      <c r="N1492" s="119">
        <v>24</v>
      </c>
      <c r="O1492" s="119" t="s">
        <v>46</v>
      </c>
      <c r="P1492" s="119" t="s">
        <v>46</v>
      </c>
      <c r="Q1492" s="133" t="s">
        <v>43</v>
      </c>
      <c r="R1492" s="134" t="s">
        <v>18</v>
      </c>
      <c r="S1492" s="134" t="s">
        <v>8851</v>
      </c>
      <c r="T1492" s="134" t="s">
        <v>63</v>
      </c>
      <c r="U1492" s="142">
        <v>11</v>
      </c>
      <c r="V1492" s="142">
        <v>11220</v>
      </c>
      <c r="W1492" s="144" t="s">
        <v>8123</v>
      </c>
      <c r="X1492" s="136" t="str">
        <f t="shared" si="73"/>
        <v>11220FVAHO</v>
      </c>
      <c r="Y1492" s="137" t="s">
        <v>8124</v>
      </c>
      <c r="Z1492" s="142" t="s">
        <v>156</v>
      </c>
      <c r="AA1492" s="142" t="s">
        <v>157</v>
      </c>
      <c r="AB1492" s="131" t="s">
        <v>8125</v>
      </c>
      <c r="AC1492" s="142" t="s">
        <v>52</v>
      </c>
      <c r="AD1492" s="119" t="s">
        <v>42</v>
      </c>
      <c r="AE1492" s="142" t="s">
        <v>159</v>
      </c>
      <c r="AF1492" s="119" t="s">
        <v>146</v>
      </c>
      <c r="AG1492" s="119" t="s">
        <v>147</v>
      </c>
      <c r="AH1492" s="142"/>
      <c r="AI1492" s="119" t="s">
        <v>3844</v>
      </c>
      <c r="AJ1492" s="133" t="s">
        <v>124</v>
      </c>
      <c r="AK1492" s="133" t="s">
        <v>123</v>
      </c>
      <c r="AL1492" s="133"/>
      <c r="AM1492" s="133"/>
      <c r="AN1492" s="133"/>
      <c r="AO1492" s="133"/>
      <c r="AP1492" s="133" t="s">
        <v>7348</v>
      </c>
      <c r="AQ1492" s="133" t="s">
        <v>7389</v>
      </c>
      <c r="AR1492" s="137" t="s">
        <v>8126</v>
      </c>
      <c r="AS1492" s="137"/>
      <c r="AT1492" s="137"/>
      <c r="AU1492" s="133" t="s">
        <v>8190</v>
      </c>
      <c r="AV1492" s="133" t="s">
        <v>8287</v>
      </c>
      <c r="AW1492" s="133" t="s">
        <v>8287</v>
      </c>
      <c r="AX1492" s="138"/>
      <c r="AY1492" s="138"/>
      <c r="AZ1492" s="138"/>
      <c r="BA1492" s="138"/>
      <c r="BB1492" s="138"/>
      <c r="BC1492" s="143">
        <v>1440084644</v>
      </c>
      <c r="BD1492" s="143" t="s">
        <v>10274</v>
      </c>
      <c r="BE1492" s="138"/>
      <c r="CA1492" s="170"/>
      <c r="CB1492" s="170"/>
      <c r="CC1492" s="170"/>
      <c r="CD1492" s="170"/>
      <c r="CE1492" s="121"/>
      <c r="CF1492" s="121"/>
      <c r="CG1492" s="121"/>
      <c r="CH1492" s="121"/>
      <c r="CI1492" s="121"/>
      <c r="CJ1492" s="121"/>
      <c r="CK1492" s="121"/>
      <c r="CL1492" s="121"/>
      <c r="CM1492" s="121"/>
      <c r="CN1492" s="121"/>
    </row>
    <row r="1493" spans="1:98" s="140" customFormat="1" ht="12" customHeight="1">
      <c r="A1493" s="102">
        <v>2016</v>
      </c>
      <c r="B1493" s="102" t="s">
        <v>343</v>
      </c>
      <c r="C1493" s="102" t="s">
        <v>3863</v>
      </c>
      <c r="D1493" s="100"/>
      <c r="E1493" s="131" t="str">
        <f t="shared" si="71"/>
        <v>SIM</v>
      </c>
      <c r="F1493" s="131" t="str">
        <f t="shared" si="72"/>
        <v>SIM</v>
      </c>
      <c r="G1493" s="132">
        <v>42660</v>
      </c>
      <c r="H1493" s="99" t="s">
        <v>87</v>
      </c>
      <c r="I1493" s="99" t="s">
        <v>45</v>
      </c>
      <c r="J1493" s="99">
        <v>192</v>
      </c>
      <c r="K1493" s="99">
        <v>448</v>
      </c>
      <c r="L1493" s="99">
        <v>8</v>
      </c>
      <c r="M1493" s="99">
        <v>8</v>
      </c>
      <c r="N1493" s="99">
        <v>16</v>
      </c>
      <c r="O1493" s="99" t="s">
        <v>46</v>
      </c>
      <c r="P1493" s="99" t="s">
        <v>46</v>
      </c>
      <c r="Q1493" s="145" t="s">
        <v>43</v>
      </c>
      <c r="R1493" s="99" t="s">
        <v>18</v>
      </c>
      <c r="S1493" s="134" t="s">
        <v>8851</v>
      </c>
      <c r="T1493" s="99" t="s">
        <v>63</v>
      </c>
      <c r="U1493" s="99">
        <v>11</v>
      </c>
      <c r="V1493" s="99">
        <v>11220</v>
      </c>
      <c r="W1493" s="100" t="s">
        <v>1806</v>
      </c>
      <c r="X1493" s="101" t="str">
        <f t="shared" si="73"/>
        <v>11220FVAHQ</v>
      </c>
      <c r="Y1493" s="169" t="s">
        <v>6491</v>
      </c>
      <c r="Z1493" s="99" t="s">
        <v>156</v>
      </c>
      <c r="AA1493" s="99" t="s">
        <v>157</v>
      </c>
      <c r="AB1493" s="100" t="s">
        <v>6492</v>
      </c>
      <c r="AC1493" s="99" t="s">
        <v>52</v>
      </c>
      <c r="AD1493" s="99" t="s">
        <v>42</v>
      </c>
      <c r="AE1493" s="99" t="s">
        <v>159</v>
      </c>
      <c r="AF1493" s="99" t="s">
        <v>146</v>
      </c>
      <c r="AG1493" s="99" t="s">
        <v>147</v>
      </c>
      <c r="AH1493" s="99"/>
      <c r="AI1493" s="109" t="s">
        <v>3844</v>
      </c>
      <c r="AJ1493" s="145" t="s">
        <v>124</v>
      </c>
      <c r="AK1493" s="145" t="s">
        <v>123</v>
      </c>
      <c r="AL1493" s="145"/>
      <c r="AM1493" s="145"/>
      <c r="AN1493" s="145" t="s">
        <v>42</v>
      </c>
      <c r="AO1493" s="145" t="s">
        <v>42</v>
      </c>
      <c r="AP1493" s="145" t="s">
        <v>112</v>
      </c>
      <c r="AQ1493" s="145" t="s">
        <v>102</v>
      </c>
      <c r="AR1493" s="169" t="s">
        <v>8753</v>
      </c>
      <c r="AS1493" s="169"/>
      <c r="AT1493" s="169"/>
      <c r="AU1493" s="145" t="s">
        <v>8190</v>
      </c>
      <c r="AV1493" s="133" t="s">
        <v>6493</v>
      </c>
      <c r="AW1493" s="145" t="s">
        <v>6494</v>
      </c>
      <c r="AX1493" s="109"/>
      <c r="AY1493" s="109"/>
      <c r="AZ1493" s="109"/>
      <c r="BA1493" s="109"/>
      <c r="BB1493" s="109"/>
      <c r="BC1493" s="143">
        <v>1892063257</v>
      </c>
      <c r="BD1493" s="143" t="s">
        <v>10275</v>
      </c>
      <c r="BE1493" s="109"/>
      <c r="BF1493" s="121"/>
      <c r="BG1493" s="121"/>
      <c r="BH1493" s="121"/>
      <c r="BI1493" s="121"/>
      <c r="BJ1493" s="121"/>
      <c r="BK1493" s="121"/>
      <c r="BL1493" s="121"/>
      <c r="BM1493" s="121"/>
      <c r="BN1493" s="121"/>
      <c r="BO1493" s="121"/>
      <c r="BP1493" s="121"/>
      <c r="BQ1493" s="121"/>
      <c r="BR1493" s="121"/>
      <c r="BS1493" s="121"/>
      <c r="BT1493" s="121"/>
      <c r="BU1493" s="121"/>
      <c r="BV1493" s="121"/>
      <c r="BW1493" s="121"/>
      <c r="BX1493" s="121"/>
      <c r="BY1493" s="121"/>
      <c r="BZ1493" s="121"/>
      <c r="CA1493" s="121"/>
      <c r="CB1493" s="121"/>
      <c r="CC1493" s="121"/>
      <c r="CD1493" s="121"/>
      <c r="CE1493" s="121"/>
      <c r="CF1493" s="121"/>
      <c r="CG1493" s="121"/>
      <c r="CH1493" s="121"/>
      <c r="CI1493" s="121"/>
      <c r="CJ1493" s="121"/>
      <c r="CK1493" s="121"/>
      <c r="CL1493" s="121"/>
      <c r="CM1493" s="121"/>
      <c r="CN1493" s="121"/>
    </row>
    <row r="1494" spans="1:98" s="140" customFormat="1" ht="12" customHeight="1">
      <c r="A1494" s="142">
        <v>2016</v>
      </c>
      <c r="B1494" s="142" t="s">
        <v>343</v>
      </c>
      <c r="C1494" s="142" t="s">
        <v>3863</v>
      </c>
      <c r="D1494" s="131"/>
      <c r="E1494" s="131" t="str">
        <f t="shared" si="71"/>
        <v>SIM</v>
      </c>
      <c r="F1494" s="131" t="str">
        <f t="shared" si="72"/>
        <v>SIM</v>
      </c>
      <c r="G1494" s="132">
        <v>42593</v>
      </c>
      <c r="H1494" s="142" t="s">
        <v>87</v>
      </c>
      <c r="I1494" s="142" t="s">
        <v>45</v>
      </c>
      <c r="J1494" s="119">
        <v>192</v>
      </c>
      <c r="K1494" s="119">
        <v>448</v>
      </c>
      <c r="L1494" s="119">
        <v>8</v>
      </c>
      <c r="M1494" s="119">
        <v>8</v>
      </c>
      <c r="N1494" s="119">
        <v>16</v>
      </c>
      <c r="O1494" s="119" t="s">
        <v>46</v>
      </c>
      <c r="P1494" s="119" t="s">
        <v>46</v>
      </c>
      <c r="Q1494" s="133" t="s">
        <v>43</v>
      </c>
      <c r="R1494" s="134" t="s">
        <v>18</v>
      </c>
      <c r="S1494" s="134" t="s">
        <v>8851</v>
      </c>
      <c r="T1494" s="134" t="s">
        <v>63</v>
      </c>
      <c r="U1494" s="142">
        <v>11</v>
      </c>
      <c r="V1494" s="142">
        <v>11641</v>
      </c>
      <c r="W1494" s="144" t="s">
        <v>8305</v>
      </c>
      <c r="X1494" s="136" t="str">
        <f t="shared" si="73"/>
        <v>11641SZAVH</v>
      </c>
      <c r="Y1494" s="137" t="s">
        <v>8306</v>
      </c>
      <c r="Z1494" s="119" t="s">
        <v>327</v>
      </c>
      <c r="AA1494" s="142" t="s">
        <v>722</v>
      </c>
      <c r="AB1494" s="131" t="s">
        <v>8307</v>
      </c>
      <c r="AC1494" s="119" t="s">
        <v>52</v>
      </c>
      <c r="AD1494" s="119"/>
      <c r="AE1494" s="119" t="s">
        <v>5405</v>
      </c>
      <c r="AF1494" s="119" t="s">
        <v>311</v>
      </c>
      <c r="AG1494" s="119" t="s">
        <v>1443</v>
      </c>
      <c r="AH1494" s="119"/>
      <c r="AI1494" s="119" t="s">
        <v>3704</v>
      </c>
      <c r="AJ1494" s="133" t="s">
        <v>124</v>
      </c>
      <c r="AK1494" s="133" t="s">
        <v>123</v>
      </c>
      <c r="AL1494" s="133"/>
      <c r="AM1494" s="133"/>
      <c r="AN1494" s="133"/>
      <c r="AO1494" s="133"/>
      <c r="AP1494" s="133" t="s">
        <v>8308</v>
      </c>
      <c r="AQ1494" s="133" t="s">
        <v>102</v>
      </c>
      <c r="AR1494" s="137" t="s">
        <v>8309</v>
      </c>
      <c r="AS1494" s="137"/>
      <c r="AT1494" s="159"/>
      <c r="AU1494" s="133" t="s">
        <v>8190</v>
      </c>
      <c r="AV1494" s="138"/>
      <c r="AW1494" s="138"/>
      <c r="AX1494" s="138"/>
      <c r="AY1494" s="138"/>
      <c r="AZ1494" s="138"/>
      <c r="BA1494" s="138"/>
      <c r="BB1494" s="138"/>
      <c r="BC1494" s="143">
        <v>1892063257</v>
      </c>
      <c r="BD1494" s="143" t="s">
        <v>10276</v>
      </c>
      <c r="BE1494" s="138"/>
      <c r="CA1494" s="170"/>
      <c r="CB1494" s="170"/>
      <c r="CC1494" s="170"/>
      <c r="CD1494" s="170"/>
      <c r="CE1494" s="121"/>
      <c r="CF1494" s="121"/>
      <c r="CG1494" s="121"/>
      <c r="CH1494" s="121"/>
      <c r="CI1494" s="121"/>
      <c r="CJ1494" s="121"/>
      <c r="CK1494" s="121"/>
      <c r="CL1494" s="121"/>
      <c r="CM1494" s="121"/>
      <c r="CN1494" s="121"/>
    </row>
    <row r="1495" spans="1:98" s="140" customFormat="1" ht="12" customHeight="1">
      <c r="A1495" s="102">
        <v>2016</v>
      </c>
      <c r="B1495" s="102" t="s">
        <v>343</v>
      </c>
      <c r="C1495" s="102" t="s">
        <v>3863</v>
      </c>
      <c r="D1495" s="131"/>
      <c r="E1495" s="131" t="str">
        <f t="shared" si="71"/>
        <v>SIM</v>
      </c>
      <c r="F1495" s="131" t="str">
        <f t="shared" si="72"/>
        <v>SIM</v>
      </c>
      <c r="G1495" s="132">
        <v>41249</v>
      </c>
      <c r="H1495" s="142" t="s">
        <v>44</v>
      </c>
      <c r="I1495" s="138" t="s">
        <v>357</v>
      </c>
      <c r="J1495" s="119">
        <v>192</v>
      </c>
      <c r="K1495" s="119">
        <v>432</v>
      </c>
      <c r="L1495" s="119">
        <v>4</v>
      </c>
      <c r="M1495" s="119">
        <v>4</v>
      </c>
      <c r="N1495" s="119">
        <v>32</v>
      </c>
      <c r="O1495" s="119" t="s">
        <v>46</v>
      </c>
      <c r="P1495" s="119" t="s">
        <v>46</v>
      </c>
      <c r="Q1495" s="133" t="s">
        <v>43</v>
      </c>
      <c r="R1495" s="134" t="s">
        <v>18</v>
      </c>
      <c r="S1495" s="134" t="s">
        <v>8851</v>
      </c>
      <c r="T1495" s="134" t="s">
        <v>63</v>
      </c>
      <c r="U1495" s="119">
        <v>11</v>
      </c>
      <c r="V1495" s="134">
        <v>11641</v>
      </c>
      <c r="W1495" s="135" t="s">
        <v>325</v>
      </c>
      <c r="X1495" s="136" t="str">
        <f t="shared" si="73"/>
        <v>11641BPBBE</v>
      </c>
      <c r="Y1495" s="137" t="s">
        <v>326</v>
      </c>
      <c r="Z1495" s="119" t="s">
        <v>327</v>
      </c>
      <c r="AA1495" s="119" t="s">
        <v>328</v>
      </c>
      <c r="AB1495" s="131" t="s">
        <v>329</v>
      </c>
      <c r="AC1495" s="119" t="s">
        <v>52</v>
      </c>
      <c r="AD1495" s="119"/>
      <c r="AE1495" s="119" t="s">
        <v>8756</v>
      </c>
      <c r="AF1495" s="119" t="s">
        <v>146</v>
      </c>
      <c r="AG1495" s="119" t="s">
        <v>147</v>
      </c>
      <c r="AH1495" s="119"/>
      <c r="AI1495" s="119" t="s">
        <v>160</v>
      </c>
      <c r="AJ1495" s="133" t="s">
        <v>124</v>
      </c>
      <c r="AK1495" s="133" t="s">
        <v>123</v>
      </c>
      <c r="AL1495" s="133"/>
      <c r="AM1495" s="133"/>
      <c r="AN1495" s="133"/>
      <c r="AO1495" s="133"/>
      <c r="AP1495" s="133" t="s">
        <v>8751</v>
      </c>
      <c r="AQ1495" s="133"/>
      <c r="AR1495" s="169" t="s">
        <v>8750</v>
      </c>
      <c r="AS1495" s="171"/>
      <c r="AT1495" s="171"/>
      <c r="AU1495" s="109">
        <v>698522362</v>
      </c>
      <c r="AV1495" s="138"/>
      <c r="AW1495" s="109"/>
      <c r="AX1495" s="109"/>
      <c r="AY1495" s="109"/>
      <c r="AZ1495" s="109"/>
      <c r="BA1495" s="109"/>
      <c r="BB1495" s="109"/>
      <c r="BC1495" s="143">
        <v>2026063379</v>
      </c>
      <c r="BD1495" s="143" t="s">
        <v>8938</v>
      </c>
      <c r="BE1495" s="109"/>
      <c r="BF1495" s="121"/>
      <c r="BG1495" s="121"/>
      <c r="BH1495" s="121"/>
      <c r="BI1495" s="121"/>
      <c r="BJ1495" s="121"/>
      <c r="BK1495" s="121"/>
      <c r="BL1495" s="121"/>
      <c r="BM1495" s="121"/>
      <c r="BN1495" s="121"/>
      <c r="BO1495" s="121"/>
      <c r="BP1495" s="121"/>
      <c r="BQ1495" s="121"/>
      <c r="BR1495" s="121"/>
      <c r="BS1495" s="121"/>
      <c r="BT1495" s="121"/>
      <c r="BU1495" s="121"/>
      <c r="BV1495" s="121"/>
      <c r="BW1495" s="121"/>
      <c r="BX1495" s="121"/>
      <c r="BY1495" s="121"/>
      <c r="BZ1495" s="121"/>
      <c r="CA1495" s="121"/>
      <c r="CB1495" s="121"/>
      <c r="CC1495" s="121"/>
      <c r="CD1495" s="121"/>
      <c r="CE1495" s="121"/>
      <c r="CF1495" s="121"/>
      <c r="CG1495" s="121"/>
      <c r="CH1495" s="121"/>
      <c r="CI1495" s="121"/>
      <c r="CJ1495" s="121"/>
      <c r="CK1495" s="121"/>
      <c r="CL1495" s="121"/>
      <c r="CM1495" s="121"/>
      <c r="CN1495" s="121"/>
    </row>
    <row r="1496" spans="1:98" s="140" customFormat="1" ht="12" customHeight="1">
      <c r="A1496" s="142">
        <v>2016</v>
      </c>
      <c r="B1496" s="142" t="s">
        <v>343</v>
      </c>
      <c r="C1496" s="142" t="s">
        <v>3863</v>
      </c>
      <c r="D1496" s="131"/>
      <c r="E1496" s="131" t="str">
        <f t="shared" ref="E1496:E1559" si="74">IF(G1496="","","SIM")</f>
        <v>SIM</v>
      </c>
      <c r="F1496" s="131" t="str">
        <f t="shared" ref="F1496:F1559" si="75">IF(G1496="","","SIM")</f>
        <v>SIM</v>
      </c>
      <c r="G1496" s="132">
        <v>42453</v>
      </c>
      <c r="H1496" s="142" t="s">
        <v>8374</v>
      </c>
      <c r="I1496" s="142" t="s">
        <v>62</v>
      </c>
      <c r="J1496" s="119">
        <v>192</v>
      </c>
      <c r="K1496" s="119">
        <v>432</v>
      </c>
      <c r="L1496" s="119">
        <v>4</v>
      </c>
      <c r="M1496" s="119">
        <v>0</v>
      </c>
      <c r="N1496" s="119">
        <v>24</v>
      </c>
      <c r="O1496" s="119" t="s">
        <v>43</v>
      </c>
      <c r="P1496" s="119" t="s">
        <v>43</v>
      </c>
      <c r="Q1496" s="133" t="s">
        <v>43</v>
      </c>
      <c r="R1496" s="134" t="s">
        <v>18</v>
      </c>
      <c r="S1496" s="134" t="s">
        <v>8851</v>
      </c>
      <c r="T1496" s="134" t="s">
        <v>63</v>
      </c>
      <c r="U1496" s="142">
        <v>19</v>
      </c>
      <c r="V1496" s="142">
        <v>11697</v>
      </c>
      <c r="W1496" s="144" t="s">
        <v>7518</v>
      </c>
      <c r="X1496" s="136" t="str">
        <f t="shared" ref="X1496:X1559" si="76">V1496&amp;AA1496&amp;W1496</f>
        <v>11697BNBNA</v>
      </c>
      <c r="Y1496" s="137" t="s">
        <v>7519</v>
      </c>
      <c r="Z1496" s="142" t="s">
        <v>7520</v>
      </c>
      <c r="AA1496" s="142" t="s">
        <v>7521</v>
      </c>
      <c r="AB1496" s="131" t="s">
        <v>7522</v>
      </c>
      <c r="AC1496" s="142" t="s">
        <v>7523</v>
      </c>
      <c r="AD1496" s="119"/>
      <c r="AE1496" s="142" t="s">
        <v>7524</v>
      </c>
      <c r="AF1496" s="119" t="s">
        <v>7525</v>
      </c>
      <c r="AG1496" s="119" t="s">
        <v>7526</v>
      </c>
      <c r="AH1496" s="142"/>
      <c r="AI1496" s="119" t="s">
        <v>7527</v>
      </c>
      <c r="AJ1496" s="133" t="s">
        <v>58</v>
      </c>
      <c r="AK1496" s="133" t="s">
        <v>57</v>
      </c>
      <c r="AL1496" s="133"/>
      <c r="AM1496" s="133"/>
      <c r="AN1496" s="133"/>
      <c r="AO1496" s="133"/>
      <c r="AP1496" s="133" t="s">
        <v>7528</v>
      </c>
      <c r="AQ1496" s="133"/>
      <c r="AR1496" s="137" t="s">
        <v>7529</v>
      </c>
      <c r="AS1496" s="137"/>
      <c r="AT1496" s="137"/>
      <c r="AU1496" s="133" t="s">
        <v>8190</v>
      </c>
      <c r="AV1496" s="133" t="s">
        <v>8287</v>
      </c>
      <c r="AW1496" s="133" t="s">
        <v>8287</v>
      </c>
      <c r="AX1496" s="133"/>
      <c r="AY1496" s="109"/>
      <c r="AZ1496" s="138"/>
      <c r="BA1496" s="109"/>
      <c r="BB1496" s="109"/>
      <c r="BC1496" s="143">
        <v>1440084644</v>
      </c>
      <c r="BD1496" s="143" t="s">
        <v>10277</v>
      </c>
      <c r="BE1496" s="109"/>
      <c r="BF1496" s="121"/>
      <c r="BG1496" s="121"/>
      <c r="BH1496" s="121"/>
      <c r="BI1496" s="121"/>
      <c r="BJ1496" s="121"/>
      <c r="BK1496" s="121"/>
      <c r="BL1496" s="121"/>
      <c r="BM1496" s="121"/>
      <c r="BN1496" s="121"/>
      <c r="BO1496" s="121"/>
      <c r="BP1496" s="121"/>
      <c r="BQ1496" s="121"/>
      <c r="BR1496" s="121"/>
      <c r="BS1496" s="121"/>
      <c r="BT1496" s="121"/>
      <c r="BU1496" s="121"/>
      <c r="BV1496" s="121"/>
      <c r="BW1496" s="121"/>
      <c r="BX1496" s="121"/>
      <c r="BY1496" s="121"/>
      <c r="BZ1496" s="121"/>
      <c r="CA1496" s="121"/>
      <c r="CB1496" s="121"/>
      <c r="CC1496" s="121"/>
      <c r="CD1496" s="121"/>
      <c r="CE1496" s="121"/>
      <c r="CF1496" s="121"/>
      <c r="CG1496" s="121"/>
      <c r="CH1496" s="121"/>
      <c r="CI1496" s="121"/>
      <c r="CJ1496" s="121"/>
      <c r="CK1496" s="121"/>
      <c r="CL1496" s="121"/>
      <c r="CM1496" s="121"/>
      <c r="CN1496" s="121"/>
    </row>
    <row r="1497" spans="1:98" s="140" customFormat="1" ht="12" customHeight="1">
      <c r="A1497" s="102">
        <v>2016</v>
      </c>
      <c r="B1497" s="102" t="s">
        <v>343</v>
      </c>
      <c r="C1497" s="102" t="s">
        <v>3863</v>
      </c>
      <c r="D1497" s="100"/>
      <c r="E1497" s="131" t="str">
        <f t="shared" si="74"/>
        <v>SIM</v>
      </c>
      <c r="F1497" s="131" t="str">
        <f t="shared" si="75"/>
        <v>SIM</v>
      </c>
      <c r="G1497" s="132">
        <v>42681</v>
      </c>
      <c r="H1497" s="102" t="s">
        <v>87</v>
      </c>
      <c r="I1497" s="102" t="s">
        <v>45</v>
      </c>
      <c r="J1497" s="99">
        <v>192</v>
      </c>
      <c r="K1497" s="99">
        <v>448</v>
      </c>
      <c r="L1497" s="99">
        <v>8</v>
      </c>
      <c r="M1497" s="99">
        <v>8</v>
      </c>
      <c r="N1497" s="99">
        <v>16</v>
      </c>
      <c r="O1497" s="99" t="s">
        <v>46</v>
      </c>
      <c r="P1497" s="99" t="s">
        <v>46</v>
      </c>
      <c r="Q1497" s="145" t="s">
        <v>43</v>
      </c>
      <c r="R1497" s="99" t="s">
        <v>18</v>
      </c>
      <c r="S1497" s="134" t="s">
        <v>8851</v>
      </c>
      <c r="T1497" s="99" t="s">
        <v>63</v>
      </c>
      <c r="U1497" s="102">
        <v>11</v>
      </c>
      <c r="V1497" s="102">
        <v>11300</v>
      </c>
      <c r="W1497" s="103" t="s">
        <v>7915</v>
      </c>
      <c r="X1497" s="101" t="str">
        <f t="shared" si="76"/>
        <v>11300VJBOG</v>
      </c>
      <c r="Y1497" s="169" t="s">
        <v>8696</v>
      </c>
      <c r="Z1497" s="99" t="s">
        <v>7312</v>
      </c>
      <c r="AA1497" s="102" t="s">
        <v>1208</v>
      </c>
      <c r="AB1497" s="172" t="s">
        <v>7917</v>
      </c>
      <c r="AC1497" s="99" t="s">
        <v>52</v>
      </c>
      <c r="AD1497" s="99" t="s">
        <v>8705</v>
      </c>
      <c r="AE1497" s="99" t="s">
        <v>8691</v>
      </c>
      <c r="AF1497" s="99" t="s">
        <v>8693</v>
      </c>
      <c r="AG1497" s="99" t="s">
        <v>8694</v>
      </c>
      <c r="AH1497" s="99"/>
      <c r="AI1497" s="99" t="s">
        <v>8695</v>
      </c>
      <c r="AJ1497" s="145" t="s">
        <v>124</v>
      </c>
      <c r="AK1497" s="145" t="s">
        <v>123</v>
      </c>
      <c r="AL1497" s="145"/>
      <c r="AM1497" s="145"/>
      <c r="AN1497" s="145"/>
      <c r="AO1497" s="145"/>
      <c r="AP1497" s="145" t="s">
        <v>7394</v>
      </c>
      <c r="AQ1497" s="145"/>
      <c r="AR1497" s="169" t="s">
        <v>8752</v>
      </c>
      <c r="AS1497" s="169"/>
      <c r="AT1497" s="173"/>
      <c r="AU1497" s="145" t="s">
        <v>8190</v>
      </c>
      <c r="AV1497" s="138"/>
      <c r="AW1497" s="109"/>
      <c r="AX1497" s="109"/>
      <c r="AY1497" s="138"/>
      <c r="AZ1497" s="109"/>
      <c r="BA1497" s="138"/>
      <c r="BB1497" s="138"/>
      <c r="BC1497" s="143">
        <v>1892063257</v>
      </c>
      <c r="BD1497" s="143" t="s">
        <v>10278</v>
      </c>
      <c r="BE1497" s="138"/>
      <c r="CA1497" s="170"/>
      <c r="CB1497" s="170"/>
      <c r="CC1497" s="170"/>
      <c r="CD1497" s="170"/>
      <c r="CE1497" s="121"/>
      <c r="CF1497" s="121"/>
      <c r="CG1497" s="121"/>
      <c r="CH1497" s="121"/>
      <c r="CI1497" s="121"/>
      <c r="CJ1497" s="121"/>
      <c r="CK1497" s="121"/>
      <c r="CL1497" s="121"/>
      <c r="CM1497" s="121"/>
      <c r="CN1497" s="121"/>
    </row>
    <row r="1498" spans="1:98" s="140" customFormat="1" ht="12" customHeight="1">
      <c r="A1498" s="102">
        <v>2016</v>
      </c>
      <c r="B1498" s="99" t="s">
        <v>343</v>
      </c>
      <c r="C1498" s="99" t="s">
        <v>3863</v>
      </c>
      <c r="D1498" s="116"/>
      <c r="E1498" s="100" t="str">
        <f t="shared" si="74"/>
        <v>SIM</v>
      </c>
      <c r="F1498" s="100" t="str">
        <f t="shared" si="75"/>
        <v>SIM</v>
      </c>
      <c r="G1498" s="132">
        <v>42123</v>
      </c>
      <c r="H1498" s="119" t="s">
        <v>87</v>
      </c>
      <c r="I1498" s="119" t="s">
        <v>45</v>
      </c>
      <c r="J1498" s="119">
        <v>192</v>
      </c>
      <c r="K1498" s="119">
        <v>448</v>
      </c>
      <c r="L1498" s="119">
        <v>8</v>
      </c>
      <c r="M1498" s="119">
        <v>8</v>
      </c>
      <c r="N1498" s="119">
        <v>16</v>
      </c>
      <c r="O1498" s="119" t="s">
        <v>46</v>
      </c>
      <c r="P1498" s="119" t="s">
        <v>46</v>
      </c>
      <c r="Q1498" s="133" t="s">
        <v>43</v>
      </c>
      <c r="R1498" s="134" t="s">
        <v>18</v>
      </c>
      <c r="S1498" s="134" t="s">
        <v>8851</v>
      </c>
      <c r="T1498" s="134" t="s">
        <v>63</v>
      </c>
      <c r="U1498" s="119">
        <v>11</v>
      </c>
      <c r="V1498" s="134" t="s">
        <v>4155</v>
      </c>
      <c r="W1498" s="236" t="s">
        <v>616</v>
      </c>
      <c r="X1498" s="101" t="str">
        <f t="shared" si="76"/>
        <v>11300VJBOJ</v>
      </c>
      <c r="Y1498" s="137" t="s">
        <v>4869</v>
      </c>
      <c r="Z1498" s="237" t="s">
        <v>180</v>
      </c>
      <c r="AA1498" s="109" t="s">
        <v>1208</v>
      </c>
      <c r="AB1498" s="131" t="s">
        <v>4870</v>
      </c>
      <c r="AC1498" s="119" t="s">
        <v>52</v>
      </c>
      <c r="AD1498" s="119" t="s">
        <v>1210</v>
      </c>
      <c r="AE1498" s="119" t="s">
        <v>145</v>
      </c>
      <c r="AF1498" s="119" t="s">
        <v>146</v>
      </c>
      <c r="AG1498" s="119" t="s">
        <v>147</v>
      </c>
      <c r="AH1498" s="119"/>
      <c r="AI1498" s="133" t="s">
        <v>4871</v>
      </c>
      <c r="AJ1498" s="133" t="s">
        <v>124</v>
      </c>
      <c r="AK1498" s="133" t="s">
        <v>123</v>
      </c>
      <c r="AL1498" s="133"/>
      <c r="AM1498" s="133"/>
      <c r="AN1498" s="133" t="s">
        <v>42</v>
      </c>
      <c r="AO1498" s="133" t="s">
        <v>125</v>
      </c>
      <c r="AP1498" s="145" t="s">
        <v>10675</v>
      </c>
      <c r="AQ1498" s="145" t="s">
        <v>10676</v>
      </c>
      <c r="AR1498" s="171" t="s">
        <v>10673</v>
      </c>
      <c r="AS1498" s="171"/>
      <c r="AT1498" s="171" t="s">
        <v>10674</v>
      </c>
      <c r="AU1498" s="133">
        <v>1002274157</v>
      </c>
      <c r="AV1498" s="133" t="s">
        <v>4872</v>
      </c>
      <c r="AW1498" s="133" t="s">
        <v>4873</v>
      </c>
      <c r="AX1498" s="109"/>
      <c r="AY1498" s="109" t="s">
        <v>7456</v>
      </c>
      <c r="AZ1498" s="109" t="s">
        <v>7458</v>
      </c>
      <c r="BA1498" s="109" t="str">
        <f>W1498</f>
        <v>BOJ</v>
      </c>
      <c r="BB1498" s="109" t="str">
        <f>AB1498</f>
        <v>IAQ.VJ.MSO02</v>
      </c>
      <c r="BC1498" s="143">
        <v>1892063257</v>
      </c>
      <c r="BD1498" s="143" t="s">
        <v>9665</v>
      </c>
      <c r="BE1498" s="109"/>
      <c r="BF1498" s="121"/>
      <c r="BG1498" s="121"/>
      <c r="BH1498" s="121"/>
      <c r="BI1498" s="121"/>
      <c r="BJ1498" s="121"/>
      <c r="BK1498" s="121"/>
      <c r="BL1498" s="121"/>
      <c r="BM1498" s="121"/>
      <c r="BN1498" s="121"/>
      <c r="BO1498" s="121"/>
      <c r="BP1498" s="121"/>
      <c r="BQ1498" s="121"/>
      <c r="BR1498" s="121"/>
      <c r="BS1498" s="121"/>
      <c r="BT1498" s="121"/>
      <c r="BU1498" s="121"/>
      <c r="BV1498" s="121"/>
      <c r="BW1498" s="121"/>
      <c r="BX1498" s="121"/>
      <c r="BY1498" s="121"/>
      <c r="BZ1498" s="121"/>
      <c r="CA1498" s="121"/>
      <c r="CB1498" s="121"/>
      <c r="CC1498" s="121"/>
      <c r="CD1498" s="121"/>
      <c r="CE1498" s="121"/>
      <c r="CF1498" s="121"/>
      <c r="CG1498" s="121"/>
      <c r="CH1498" s="121"/>
      <c r="CI1498" s="121"/>
      <c r="CJ1498" s="121"/>
      <c r="CK1498" s="121"/>
      <c r="CL1498" s="121"/>
      <c r="CM1498" s="121"/>
      <c r="CN1498" s="121"/>
      <c r="CO1498" s="121"/>
      <c r="CP1498" s="121"/>
      <c r="CQ1498" s="121"/>
      <c r="CR1498" s="121"/>
      <c r="CS1498" s="121"/>
      <c r="CT1498" s="121"/>
    </row>
    <row r="1499" spans="1:98" s="140" customFormat="1" ht="12" customHeight="1">
      <c r="A1499" s="142">
        <v>2016</v>
      </c>
      <c r="B1499" s="142" t="s">
        <v>343</v>
      </c>
      <c r="C1499" s="142" t="s">
        <v>3863</v>
      </c>
      <c r="D1499" s="158" t="s">
        <v>7350</v>
      </c>
      <c r="E1499" s="131" t="str">
        <f t="shared" si="74"/>
        <v>SIM</v>
      </c>
      <c r="F1499" s="131" t="str">
        <f t="shared" si="75"/>
        <v>SIM</v>
      </c>
      <c r="G1499" s="132">
        <v>42450</v>
      </c>
      <c r="H1499" s="142" t="s">
        <v>44</v>
      </c>
      <c r="I1499" s="142" t="s">
        <v>62</v>
      </c>
      <c r="J1499" s="119">
        <v>192</v>
      </c>
      <c r="K1499" s="119">
        <v>432</v>
      </c>
      <c r="L1499" s="119">
        <v>4</v>
      </c>
      <c r="M1499" s="119">
        <v>4</v>
      </c>
      <c r="N1499" s="119">
        <v>32</v>
      </c>
      <c r="O1499" s="119" t="s">
        <v>43</v>
      </c>
      <c r="P1499" s="119" t="s">
        <v>43</v>
      </c>
      <c r="Q1499" s="133" t="s">
        <v>43</v>
      </c>
      <c r="R1499" s="134" t="s">
        <v>18</v>
      </c>
      <c r="S1499" s="134" t="s">
        <v>8851</v>
      </c>
      <c r="T1499" s="134" t="s">
        <v>63</v>
      </c>
      <c r="U1499" s="142">
        <v>11</v>
      </c>
      <c r="V1499" s="142">
        <v>11381</v>
      </c>
      <c r="W1499" s="144" t="s">
        <v>7351</v>
      </c>
      <c r="X1499" s="136" t="str">
        <f t="shared" si="76"/>
        <v>11381MOCEI</v>
      </c>
      <c r="Y1499" s="137" t="s">
        <v>7352</v>
      </c>
      <c r="Z1499" s="119" t="s">
        <v>294</v>
      </c>
      <c r="AA1499" s="142" t="s">
        <v>576</v>
      </c>
      <c r="AB1499" s="161" t="s">
        <v>7353</v>
      </c>
      <c r="AC1499" s="119" t="s">
        <v>52</v>
      </c>
      <c r="AD1499" s="119" t="s">
        <v>42</v>
      </c>
      <c r="AE1499" s="119" t="s">
        <v>2742</v>
      </c>
      <c r="AF1499" s="119" t="s">
        <v>311</v>
      </c>
      <c r="AG1499" s="119" t="s">
        <v>1443</v>
      </c>
      <c r="AH1499" s="119"/>
      <c r="AI1499" s="138" t="s">
        <v>3704</v>
      </c>
      <c r="AJ1499" s="133" t="s">
        <v>124</v>
      </c>
      <c r="AK1499" s="133" t="s">
        <v>123</v>
      </c>
      <c r="AL1499" s="133"/>
      <c r="AM1499" s="133"/>
      <c r="AN1499" s="133"/>
      <c r="AO1499" s="133"/>
      <c r="AP1499" s="133" t="s">
        <v>7354</v>
      </c>
      <c r="AQ1499" s="133" t="s">
        <v>102</v>
      </c>
      <c r="AR1499" s="137" t="s">
        <v>7355</v>
      </c>
      <c r="AS1499" s="137" t="s">
        <v>42</v>
      </c>
      <c r="AT1499" s="137" t="s">
        <v>42</v>
      </c>
      <c r="AU1499" s="133" t="s">
        <v>8190</v>
      </c>
      <c r="AV1499" s="133" t="s">
        <v>8287</v>
      </c>
      <c r="AW1499" s="133" t="s">
        <v>8287</v>
      </c>
      <c r="AX1499" s="138" t="s">
        <v>8179</v>
      </c>
      <c r="AY1499" s="138"/>
      <c r="AZ1499" s="138"/>
      <c r="BA1499" s="138"/>
      <c r="BB1499" s="138"/>
      <c r="BC1499" s="143">
        <v>2026063379</v>
      </c>
      <c r="BD1499" s="143" t="s">
        <v>10279</v>
      </c>
      <c r="BE1499" s="138"/>
      <c r="CA1499" s="170"/>
      <c r="CB1499" s="170"/>
      <c r="CC1499" s="170"/>
      <c r="CD1499" s="170"/>
      <c r="CE1499" s="121"/>
      <c r="CF1499" s="121"/>
      <c r="CG1499" s="121"/>
      <c r="CH1499" s="121"/>
      <c r="CI1499" s="121"/>
      <c r="CJ1499" s="121"/>
      <c r="CK1499" s="121"/>
      <c r="CL1499" s="121"/>
      <c r="CM1499" s="121"/>
      <c r="CN1499" s="121"/>
    </row>
    <row r="1500" spans="1:98" s="140" customFormat="1" ht="12" customHeight="1">
      <c r="A1500" s="142">
        <v>2016</v>
      </c>
      <c r="B1500" s="142" t="s">
        <v>343</v>
      </c>
      <c r="C1500" s="142" t="s">
        <v>3863</v>
      </c>
      <c r="D1500" s="131"/>
      <c r="E1500" s="131" t="str">
        <f t="shared" si="74"/>
        <v>SIM</v>
      </c>
      <c r="F1500" s="131" t="str">
        <f t="shared" si="75"/>
        <v>SIM</v>
      </c>
      <c r="G1500" s="132">
        <v>42473</v>
      </c>
      <c r="H1500" s="142" t="s">
        <v>8374</v>
      </c>
      <c r="I1500" s="142" t="s">
        <v>45</v>
      </c>
      <c r="J1500" s="119">
        <v>192</v>
      </c>
      <c r="K1500" s="119">
        <v>432</v>
      </c>
      <c r="L1500" s="119">
        <v>4</v>
      </c>
      <c r="M1500" s="119">
        <v>0</v>
      </c>
      <c r="N1500" s="119">
        <v>24</v>
      </c>
      <c r="O1500" s="119" t="s">
        <v>46</v>
      </c>
      <c r="P1500" s="119" t="s">
        <v>46</v>
      </c>
      <c r="Q1500" s="133" t="s">
        <v>43</v>
      </c>
      <c r="R1500" s="134" t="s">
        <v>18</v>
      </c>
      <c r="S1500" s="134" t="s">
        <v>8851</v>
      </c>
      <c r="T1500" s="134" t="s">
        <v>63</v>
      </c>
      <c r="U1500" s="142">
        <v>11</v>
      </c>
      <c r="V1500" s="142">
        <v>11633</v>
      </c>
      <c r="W1500" s="144" t="s">
        <v>7553</v>
      </c>
      <c r="X1500" s="136" t="str">
        <f t="shared" si="76"/>
        <v>11633PS CEQ</v>
      </c>
      <c r="Y1500" s="137" t="s">
        <v>7554</v>
      </c>
      <c r="Z1500" s="142" t="s">
        <v>1829</v>
      </c>
      <c r="AA1500" s="142" t="s">
        <v>7100</v>
      </c>
      <c r="AB1500" s="131" t="s">
        <v>7555</v>
      </c>
      <c r="AC1500" s="119" t="s">
        <v>87</v>
      </c>
      <c r="AD1500" s="119" t="s">
        <v>42</v>
      </c>
      <c r="AE1500" s="119" t="s">
        <v>1853</v>
      </c>
      <c r="AF1500" s="119" t="s">
        <v>120</v>
      </c>
      <c r="AG1500" s="119" t="s">
        <v>121</v>
      </c>
      <c r="AH1500" s="119"/>
      <c r="AI1500" s="138" t="s">
        <v>7102</v>
      </c>
      <c r="AJ1500" s="133" t="s">
        <v>124</v>
      </c>
      <c r="AK1500" s="133" t="s">
        <v>123</v>
      </c>
      <c r="AL1500" s="133"/>
      <c r="AM1500" s="133"/>
      <c r="AN1500" s="133"/>
      <c r="AO1500" s="133"/>
      <c r="AP1500" s="133" t="s">
        <v>7394</v>
      </c>
      <c r="AQ1500" s="133" t="s">
        <v>71</v>
      </c>
      <c r="AR1500" s="137" t="s">
        <v>7556</v>
      </c>
      <c r="AS1500" s="137"/>
      <c r="AT1500" s="137"/>
      <c r="AU1500" s="133" t="s">
        <v>8190</v>
      </c>
      <c r="AV1500" s="133" t="s">
        <v>8287</v>
      </c>
      <c r="AW1500" s="133" t="s">
        <v>8287</v>
      </c>
      <c r="AX1500" s="133"/>
      <c r="AY1500" s="138"/>
      <c r="AZ1500" s="138"/>
      <c r="BA1500" s="138"/>
      <c r="BB1500" s="138"/>
      <c r="BC1500" s="143">
        <v>1440084644</v>
      </c>
      <c r="BD1500" s="143" t="s">
        <v>10280</v>
      </c>
      <c r="BE1500" s="138"/>
      <c r="CA1500" s="170"/>
      <c r="CB1500" s="170"/>
      <c r="CC1500" s="170"/>
      <c r="CD1500" s="170"/>
      <c r="CE1500" s="121"/>
      <c r="CF1500" s="121"/>
      <c r="CG1500" s="121"/>
      <c r="CH1500" s="121"/>
      <c r="CI1500" s="121"/>
      <c r="CJ1500" s="121"/>
      <c r="CK1500" s="121"/>
      <c r="CL1500" s="121"/>
      <c r="CM1500" s="121"/>
      <c r="CN1500" s="121"/>
    </row>
    <row r="1501" spans="1:98" s="140" customFormat="1" ht="12" customHeight="1">
      <c r="A1501" s="142">
        <v>2016</v>
      </c>
      <c r="B1501" s="142" t="s">
        <v>343</v>
      </c>
      <c r="C1501" s="142" t="s">
        <v>3863</v>
      </c>
      <c r="D1501" s="131"/>
      <c r="E1501" s="131" t="str">
        <f t="shared" si="74"/>
        <v>SIM</v>
      </c>
      <c r="F1501" s="131" t="str">
        <f t="shared" si="75"/>
        <v>SIM</v>
      </c>
      <c r="G1501" s="132">
        <v>42534</v>
      </c>
      <c r="H1501" s="142" t="s">
        <v>87</v>
      </c>
      <c r="I1501" s="142" t="s">
        <v>45</v>
      </c>
      <c r="J1501" s="119">
        <v>192</v>
      </c>
      <c r="K1501" s="119">
        <v>448</v>
      </c>
      <c r="L1501" s="119">
        <v>8</v>
      </c>
      <c r="M1501" s="119">
        <v>8</v>
      </c>
      <c r="N1501" s="119">
        <v>16</v>
      </c>
      <c r="O1501" s="119" t="s">
        <v>46</v>
      </c>
      <c r="P1501" s="119" t="s">
        <v>46</v>
      </c>
      <c r="Q1501" s="133" t="s">
        <v>43</v>
      </c>
      <c r="R1501" s="134" t="s">
        <v>18</v>
      </c>
      <c r="S1501" s="134" t="s">
        <v>8851</v>
      </c>
      <c r="T1501" s="134" t="s">
        <v>63</v>
      </c>
      <c r="U1501" s="142">
        <v>11</v>
      </c>
      <c r="V1501" s="142">
        <v>11370</v>
      </c>
      <c r="W1501" s="144" t="s">
        <v>8127</v>
      </c>
      <c r="X1501" s="136" t="str">
        <f t="shared" si="76"/>
        <v>11370ABEJP</v>
      </c>
      <c r="Y1501" s="137" t="s">
        <v>8128</v>
      </c>
      <c r="Z1501" s="142" t="s">
        <v>116</v>
      </c>
      <c r="AA1501" s="142" t="s">
        <v>200</v>
      </c>
      <c r="AB1501" s="131" t="s">
        <v>8129</v>
      </c>
      <c r="AC1501" s="119" t="s">
        <v>87</v>
      </c>
      <c r="AD1501" s="142"/>
      <c r="AE1501" s="142" t="s">
        <v>119</v>
      </c>
      <c r="AF1501" s="142" t="s">
        <v>7323</v>
      </c>
      <c r="AG1501" s="142" t="s">
        <v>7324</v>
      </c>
      <c r="AH1501" s="142"/>
      <c r="AI1501" s="142" t="s">
        <v>7325</v>
      </c>
      <c r="AJ1501" s="133" t="s">
        <v>123</v>
      </c>
      <c r="AK1501" s="133" t="s">
        <v>124</v>
      </c>
      <c r="AL1501" s="133"/>
      <c r="AM1501" s="133"/>
      <c r="AN1501" s="133"/>
      <c r="AO1501" s="133"/>
      <c r="AP1501" s="133" t="s">
        <v>7329</v>
      </c>
      <c r="AQ1501" s="133" t="s">
        <v>126</v>
      </c>
      <c r="AR1501" s="137" t="s">
        <v>8130</v>
      </c>
      <c r="AS1501" s="137"/>
      <c r="AT1501" s="137"/>
      <c r="AU1501" s="133" t="s">
        <v>8190</v>
      </c>
      <c r="AV1501" s="133" t="s">
        <v>8287</v>
      </c>
      <c r="AW1501" s="133" t="s">
        <v>8287</v>
      </c>
      <c r="AX1501" s="138"/>
      <c r="AY1501" s="138"/>
      <c r="AZ1501" s="138"/>
      <c r="BA1501" s="138"/>
      <c r="BB1501" s="138"/>
      <c r="BC1501" s="143">
        <v>1892063257</v>
      </c>
      <c r="BD1501" s="143" t="s">
        <v>10281</v>
      </c>
      <c r="BE1501" s="138"/>
      <c r="CA1501" s="170"/>
      <c r="CB1501" s="170"/>
      <c r="CC1501" s="170"/>
      <c r="CD1501" s="170"/>
      <c r="CE1501" s="121"/>
      <c r="CF1501" s="121"/>
      <c r="CG1501" s="121"/>
      <c r="CH1501" s="121"/>
      <c r="CI1501" s="121"/>
      <c r="CJ1501" s="121"/>
      <c r="CK1501" s="121"/>
      <c r="CL1501" s="121"/>
      <c r="CM1501" s="121"/>
      <c r="CN1501" s="121"/>
    </row>
    <row r="1502" spans="1:98" s="140" customFormat="1" ht="12" customHeight="1">
      <c r="A1502" s="142">
        <v>2016</v>
      </c>
      <c r="B1502" s="142" t="s">
        <v>343</v>
      </c>
      <c r="C1502" s="142" t="s">
        <v>3863</v>
      </c>
      <c r="D1502" s="131"/>
      <c r="E1502" s="131" t="str">
        <f t="shared" si="74"/>
        <v>SIM</v>
      </c>
      <c r="F1502" s="131" t="str">
        <f t="shared" si="75"/>
        <v>SIM</v>
      </c>
      <c r="G1502" s="132">
        <v>42538</v>
      </c>
      <c r="H1502" s="142" t="s">
        <v>8374</v>
      </c>
      <c r="I1502" s="142" t="s">
        <v>62</v>
      </c>
      <c r="J1502" s="119">
        <v>192</v>
      </c>
      <c r="K1502" s="119">
        <v>432</v>
      </c>
      <c r="L1502" s="119">
        <v>4</v>
      </c>
      <c r="M1502" s="119">
        <v>0</v>
      </c>
      <c r="N1502" s="119">
        <v>24</v>
      </c>
      <c r="O1502" s="119" t="s">
        <v>43</v>
      </c>
      <c r="P1502" s="119" t="s">
        <v>43</v>
      </c>
      <c r="Q1502" s="133" t="s">
        <v>43</v>
      </c>
      <c r="R1502" s="134" t="s">
        <v>18</v>
      </c>
      <c r="S1502" s="134" t="s">
        <v>8851</v>
      </c>
      <c r="T1502" s="134" t="s">
        <v>63</v>
      </c>
      <c r="U1502" s="142">
        <v>11</v>
      </c>
      <c r="V1502" s="142">
        <v>11892</v>
      </c>
      <c r="W1502" s="144" t="s">
        <v>6227</v>
      </c>
      <c r="X1502" s="136" t="str">
        <f t="shared" si="76"/>
        <v>11892AOMVO</v>
      </c>
      <c r="Y1502" s="137" t="s">
        <v>8049</v>
      </c>
      <c r="Z1502" s="142" t="s">
        <v>1930</v>
      </c>
      <c r="AA1502" s="142" t="s">
        <v>386</v>
      </c>
      <c r="AB1502" s="131" t="s">
        <v>8050</v>
      </c>
      <c r="AC1502" s="142"/>
      <c r="AD1502" s="119" t="s">
        <v>42</v>
      </c>
      <c r="AE1502" s="142" t="s">
        <v>8051</v>
      </c>
      <c r="AF1502" s="119" t="s">
        <v>3237</v>
      </c>
      <c r="AG1502" s="119" t="s">
        <v>3238</v>
      </c>
      <c r="AH1502" s="142"/>
      <c r="AI1502" s="119" t="s">
        <v>3239</v>
      </c>
      <c r="AJ1502" s="133" t="s">
        <v>124</v>
      </c>
      <c r="AK1502" s="133" t="s">
        <v>123</v>
      </c>
      <c r="AL1502" s="133"/>
      <c r="AM1502" s="133"/>
      <c r="AN1502" s="133"/>
      <c r="AO1502" s="133"/>
      <c r="AP1502" s="133" t="s">
        <v>8024</v>
      </c>
      <c r="AQ1502" s="133" t="s">
        <v>126</v>
      </c>
      <c r="AR1502" s="137" t="s">
        <v>8052</v>
      </c>
      <c r="AS1502" s="137"/>
      <c r="AT1502" s="137"/>
      <c r="AU1502" s="133" t="s">
        <v>8190</v>
      </c>
      <c r="AV1502" s="133" t="s">
        <v>8287</v>
      </c>
      <c r="AW1502" s="133" t="s">
        <v>8287</v>
      </c>
      <c r="AX1502" s="138"/>
      <c r="AY1502" s="138"/>
      <c r="AZ1502" s="138"/>
      <c r="BA1502" s="138"/>
      <c r="BB1502" s="138"/>
      <c r="BC1502" s="143">
        <v>1440084644</v>
      </c>
      <c r="BD1502" s="143" t="s">
        <v>10282</v>
      </c>
      <c r="BE1502" s="138"/>
      <c r="CE1502" s="121"/>
      <c r="CF1502" s="121"/>
      <c r="CG1502" s="121"/>
      <c r="CH1502" s="121"/>
      <c r="CI1502" s="121"/>
      <c r="CJ1502" s="121"/>
      <c r="CK1502" s="121"/>
      <c r="CL1502" s="121"/>
      <c r="CM1502" s="121"/>
      <c r="CN1502" s="121"/>
    </row>
    <row r="1503" spans="1:98" s="140" customFormat="1" ht="12" customHeight="1">
      <c r="A1503" s="142">
        <v>2016</v>
      </c>
      <c r="B1503" s="142" t="s">
        <v>343</v>
      </c>
      <c r="C1503" s="142" t="s">
        <v>3863</v>
      </c>
      <c r="D1503" s="131" t="s">
        <v>7319</v>
      </c>
      <c r="E1503" s="131" t="str">
        <f t="shared" si="74"/>
        <v>SIM</v>
      </c>
      <c r="F1503" s="131" t="str">
        <f t="shared" si="75"/>
        <v>SIM</v>
      </c>
      <c r="G1503" s="132">
        <v>42388</v>
      </c>
      <c r="H1503" s="142" t="s">
        <v>8374</v>
      </c>
      <c r="I1503" s="142" t="s">
        <v>62</v>
      </c>
      <c r="J1503" s="119">
        <v>192</v>
      </c>
      <c r="K1503" s="119">
        <v>432</v>
      </c>
      <c r="L1503" s="119">
        <v>4</v>
      </c>
      <c r="M1503" s="119">
        <v>0</v>
      </c>
      <c r="N1503" s="119">
        <v>24</v>
      </c>
      <c r="O1503" s="119" t="s">
        <v>46</v>
      </c>
      <c r="P1503" s="119" t="s">
        <v>46</v>
      </c>
      <c r="Q1503" s="133" t="s">
        <v>43</v>
      </c>
      <c r="R1503" s="134" t="s">
        <v>18</v>
      </c>
      <c r="S1503" s="134" t="s">
        <v>8851</v>
      </c>
      <c r="T1503" s="134" t="s">
        <v>63</v>
      </c>
      <c r="U1503" s="142">
        <v>11</v>
      </c>
      <c r="V1503" s="142">
        <v>11294</v>
      </c>
      <c r="W1503" s="144" t="s">
        <v>7331</v>
      </c>
      <c r="X1503" s="136" t="str">
        <f t="shared" si="76"/>
        <v>11294QENBB</v>
      </c>
      <c r="Y1503" s="137" t="s">
        <v>7332</v>
      </c>
      <c r="Z1503" s="142" t="s">
        <v>525</v>
      </c>
      <c r="AA1503" s="142" t="s">
        <v>7333</v>
      </c>
      <c r="AB1503" s="161" t="s">
        <v>7334</v>
      </c>
      <c r="AC1503" s="142" t="s">
        <v>87</v>
      </c>
      <c r="AD1503" s="142" t="s">
        <v>7335</v>
      </c>
      <c r="AE1503" s="142"/>
      <c r="AF1503" s="119" t="s">
        <v>501</v>
      </c>
      <c r="AG1503" s="119" t="s">
        <v>1170</v>
      </c>
      <c r="AH1503" s="142"/>
      <c r="AI1503" s="138" t="s">
        <v>1788</v>
      </c>
      <c r="AJ1503" s="133" t="s">
        <v>123</v>
      </c>
      <c r="AK1503" s="133" t="s">
        <v>124</v>
      </c>
      <c r="AL1503" s="133"/>
      <c r="AM1503" s="133"/>
      <c r="AN1503" s="133"/>
      <c r="AO1503" s="133"/>
      <c r="AP1503" s="133" t="s">
        <v>7336</v>
      </c>
      <c r="AQ1503" s="133" t="s">
        <v>126</v>
      </c>
      <c r="AR1503" s="137"/>
      <c r="AS1503" s="137" t="s">
        <v>56</v>
      </c>
      <c r="AT1503" s="137"/>
      <c r="AU1503" s="133" t="s">
        <v>8190</v>
      </c>
      <c r="AV1503" s="133" t="s">
        <v>8287</v>
      </c>
      <c r="AW1503" s="133" t="s">
        <v>8287</v>
      </c>
      <c r="AX1503" s="133"/>
      <c r="AY1503" s="138"/>
      <c r="AZ1503" s="138"/>
      <c r="BA1503" s="138"/>
      <c r="BB1503" s="138"/>
      <c r="BC1503" s="143">
        <v>1440084644</v>
      </c>
      <c r="BD1503" s="143" t="s">
        <v>10283</v>
      </c>
      <c r="BE1503" s="138"/>
      <c r="CA1503" s="170"/>
      <c r="CB1503" s="170"/>
      <c r="CC1503" s="170"/>
      <c r="CD1503" s="170"/>
      <c r="CE1503" s="121"/>
      <c r="CF1503" s="121"/>
      <c r="CG1503" s="121"/>
      <c r="CH1503" s="121"/>
      <c r="CI1503" s="121"/>
      <c r="CJ1503" s="121"/>
      <c r="CK1503" s="121"/>
      <c r="CL1503" s="121"/>
      <c r="CM1503" s="121"/>
      <c r="CN1503" s="121"/>
    </row>
    <row r="1504" spans="1:98" s="140" customFormat="1" ht="12" customHeight="1">
      <c r="A1504" s="142">
        <v>2016</v>
      </c>
      <c r="B1504" s="142" t="s">
        <v>343</v>
      </c>
      <c r="C1504" s="142" t="s">
        <v>3863</v>
      </c>
      <c r="D1504" s="131"/>
      <c r="E1504" s="131" t="str">
        <f t="shared" si="74"/>
        <v>SIM</v>
      </c>
      <c r="F1504" s="131" t="str">
        <f t="shared" si="75"/>
        <v>SIM</v>
      </c>
      <c r="G1504" s="132">
        <v>42459</v>
      </c>
      <c r="H1504" s="142" t="s">
        <v>8374</v>
      </c>
      <c r="I1504" s="142" t="s">
        <v>62</v>
      </c>
      <c r="J1504" s="119">
        <v>192</v>
      </c>
      <c r="K1504" s="119">
        <v>432</v>
      </c>
      <c r="L1504" s="119">
        <v>4</v>
      </c>
      <c r="M1504" s="119">
        <v>0</v>
      </c>
      <c r="N1504" s="119">
        <v>24</v>
      </c>
      <c r="O1504" s="119" t="s">
        <v>43</v>
      </c>
      <c r="P1504" s="119" t="s">
        <v>43</v>
      </c>
      <c r="Q1504" s="133" t="s">
        <v>43</v>
      </c>
      <c r="R1504" s="134" t="s">
        <v>18</v>
      </c>
      <c r="S1504" s="134" t="s">
        <v>8851</v>
      </c>
      <c r="T1504" s="134" t="s">
        <v>63</v>
      </c>
      <c r="U1504" s="142">
        <v>19</v>
      </c>
      <c r="V1504" s="142">
        <v>11020</v>
      </c>
      <c r="W1504" s="144" t="s">
        <v>7530</v>
      </c>
      <c r="X1504" s="136" t="str">
        <f t="shared" si="76"/>
        <v>11020SVQKK</v>
      </c>
      <c r="Y1504" s="137" t="s">
        <v>7531</v>
      </c>
      <c r="Z1504" s="142" t="s">
        <v>360</v>
      </c>
      <c r="AA1504" s="142" t="s">
        <v>7532</v>
      </c>
      <c r="AB1504" s="131" t="s">
        <v>7533</v>
      </c>
      <c r="AC1504" s="133" t="s">
        <v>87</v>
      </c>
      <c r="AD1504" s="119" t="s">
        <v>7534</v>
      </c>
      <c r="AE1504" s="142" t="s">
        <v>7535</v>
      </c>
      <c r="AF1504" s="119" t="s">
        <v>7536</v>
      </c>
      <c r="AG1504" s="119" t="s">
        <v>7537</v>
      </c>
      <c r="AH1504" s="142"/>
      <c r="AI1504" s="138" t="s">
        <v>5443</v>
      </c>
      <c r="AJ1504" s="133" t="s">
        <v>58</v>
      </c>
      <c r="AK1504" s="133" t="s">
        <v>57</v>
      </c>
      <c r="AL1504" s="133"/>
      <c r="AM1504" s="133"/>
      <c r="AN1504" s="133"/>
      <c r="AO1504" s="133"/>
      <c r="AP1504" s="133" t="s">
        <v>7538</v>
      </c>
      <c r="AQ1504" s="133"/>
      <c r="AR1504" s="137" t="s">
        <v>7539</v>
      </c>
      <c r="AS1504" s="137"/>
      <c r="AT1504" s="137"/>
      <c r="AU1504" s="133" t="s">
        <v>8190</v>
      </c>
      <c r="AV1504" s="133" t="s">
        <v>8287</v>
      </c>
      <c r="AW1504" s="133" t="s">
        <v>8287</v>
      </c>
      <c r="AX1504" s="133"/>
      <c r="AY1504" s="138"/>
      <c r="AZ1504" s="138"/>
      <c r="BA1504" s="138"/>
      <c r="BB1504" s="138"/>
      <c r="BC1504" s="143">
        <v>1440084644</v>
      </c>
      <c r="BD1504" s="143" t="s">
        <v>10284</v>
      </c>
      <c r="BE1504" s="138"/>
      <c r="CA1504" s="170"/>
      <c r="CB1504" s="170"/>
      <c r="CC1504" s="170"/>
      <c r="CD1504" s="170"/>
      <c r="CE1504" s="121"/>
      <c r="CF1504" s="121"/>
      <c r="CG1504" s="121"/>
      <c r="CH1504" s="121"/>
      <c r="CI1504" s="121"/>
      <c r="CJ1504" s="121"/>
      <c r="CK1504" s="121"/>
      <c r="CL1504" s="121"/>
      <c r="CM1504" s="121"/>
      <c r="CN1504" s="121"/>
    </row>
    <row r="1505" spans="1:98" s="140" customFormat="1" ht="12" customHeight="1">
      <c r="A1505" s="142">
        <v>2016</v>
      </c>
      <c r="B1505" s="142" t="s">
        <v>343</v>
      </c>
      <c r="C1505" s="142" t="s">
        <v>3863</v>
      </c>
      <c r="D1505" s="131"/>
      <c r="E1505" s="131" t="str">
        <f t="shared" si="74"/>
        <v>SIM</v>
      </c>
      <c r="F1505" s="131" t="str">
        <f t="shared" si="75"/>
        <v>SIM</v>
      </c>
      <c r="G1505" s="132">
        <v>42545</v>
      </c>
      <c r="H1505" s="142" t="s">
        <v>87</v>
      </c>
      <c r="I1505" s="142" t="s">
        <v>45</v>
      </c>
      <c r="J1505" s="119">
        <v>192</v>
      </c>
      <c r="K1505" s="119">
        <v>448</v>
      </c>
      <c r="L1505" s="119">
        <v>8</v>
      </c>
      <c r="M1505" s="119">
        <v>8</v>
      </c>
      <c r="N1505" s="119">
        <v>16</v>
      </c>
      <c r="O1505" s="119" t="s">
        <v>46</v>
      </c>
      <c r="P1505" s="119" t="s">
        <v>46</v>
      </c>
      <c r="Q1505" s="133" t="s">
        <v>43</v>
      </c>
      <c r="R1505" s="134" t="s">
        <v>18</v>
      </c>
      <c r="S1505" s="134" t="s">
        <v>8851</v>
      </c>
      <c r="T1505" s="134" t="s">
        <v>63</v>
      </c>
      <c r="U1505" s="142">
        <v>11</v>
      </c>
      <c r="V1505" s="142">
        <v>11071</v>
      </c>
      <c r="W1505" s="144" t="s">
        <v>8146</v>
      </c>
      <c r="X1505" s="136" t="str">
        <f t="shared" si="76"/>
        <v>11071ALQQG</v>
      </c>
      <c r="Y1505" s="137" t="s">
        <v>8148</v>
      </c>
      <c r="Z1505" s="142" t="s">
        <v>394</v>
      </c>
      <c r="AA1505" s="142" t="s">
        <v>395</v>
      </c>
      <c r="AB1505" s="131" t="s">
        <v>8147</v>
      </c>
      <c r="AC1505" s="119" t="s">
        <v>87</v>
      </c>
      <c r="AD1505" s="119" t="s">
        <v>42</v>
      </c>
      <c r="AE1505" s="119" t="s">
        <v>397</v>
      </c>
      <c r="AF1505" s="119" t="s">
        <v>398</v>
      </c>
      <c r="AG1505" s="119" t="s">
        <v>3666</v>
      </c>
      <c r="AH1505" s="119"/>
      <c r="AI1505" s="138" t="s">
        <v>3763</v>
      </c>
      <c r="AJ1505" s="133" t="s">
        <v>123</v>
      </c>
      <c r="AK1505" s="133" t="s">
        <v>124</v>
      </c>
      <c r="AL1505" s="133"/>
      <c r="AM1505" s="133"/>
      <c r="AN1505" s="133"/>
      <c r="AO1505" s="133"/>
      <c r="AP1505" s="133" t="s">
        <v>8149</v>
      </c>
      <c r="AQ1505" s="133" t="s">
        <v>71</v>
      </c>
      <c r="AR1505" s="137" t="s">
        <v>8151</v>
      </c>
      <c r="AS1505" s="137"/>
      <c r="AT1505" s="137"/>
      <c r="AU1505" s="133" t="s">
        <v>8190</v>
      </c>
      <c r="AV1505" s="133" t="s">
        <v>8287</v>
      </c>
      <c r="AW1505" s="133" t="s">
        <v>8287</v>
      </c>
      <c r="AX1505" s="138"/>
      <c r="AY1505" s="138"/>
      <c r="AZ1505" s="138"/>
      <c r="BA1505" s="138"/>
      <c r="BB1505" s="138"/>
      <c r="BC1505" s="143">
        <v>1892063257</v>
      </c>
      <c r="BD1505" s="143" t="s">
        <v>10285</v>
      </c>
      <c r="BE1505" s="138"/>
      <c r="CE1505" s="121"/>
      <c r="CF1505" s="121"/>
      <c r="CG1505" s="121"/>
      <c r="CH1505" s="121"/>
      <c r="CI1505" s="121"/>
      <c r="CJ1505" s="121"/>
      <c r="CK1505" s="121"/>
      <c r="CL1505" s="121"/>
      <c r="CM1505" s="121"/>
      <c r="CN1505" s="121"/>
    </row>
    <row r="1506" spans="1:98" s="140" customFormat="1" ht="12" customHeight="1">
      <c r="A1506" s="102">
        <v>2016</v>
      </c>
      <c r="B1506" s="99" t="s">
        <v>343</v>
      </c>
      <c r="C1506" s="99" t="s">
        <v>3863</v>
      </c>
      <c r="D1506" s="116"/>
      <c r="E1506" s="100" t="str">
        <f t="shared" si="74"/>
        <v>SIM</v>
      </c>
      <c r="F1506" s="100" t="str">
        <f t="shared" si="75"/>
        <v>SIM</v>
      </c>
      <c r="G1506" s="132">
        <v>42741</v>
      </c>
      <c r="H1506" s="102" t="s">
        <v>8374</v>
      </c>
      <c r="I1506" s="99" t="s">
        <v>45</v>
      </c>
      <c r="J1506" s="99">
        <v>192</v>
      </c>
      <c r="K1506" s="99">
        <v>432</v>
      </c>
      <c r="L1506" s="99">
        <v>4</v>
      </c>
      <c r="M1506" s="99">
        <v>0</v>
      </c>
      <c r="N1506" s="99">
        <v>24</v>
      </c>
      <c r="O1506" s="99" t="s">
        <v>46</v>
      </c>
      <c r="P1506" s="99" t="s">
        <v>46</v>
      </c>
      <c r="Q1506" s="101" t="s">
        <v>43</v>
      </c>
      <c r="R1506" s="99" t="s">
        <v>18</v>
      </c>
      <c r="S1506" s="99" t="s">
        <v>8851</v>
      </c>
      <c r="T1506" s="99" t="s">
        <v>63</v>
      </c>
      <c r="U1506" s="109">
        <v>12</v>
      </c>
      <c r="V1506" s="109">
        <v>12074</v>
      </c>
      <c r="W1506" s="236" t="s">
        <v>8382</v>
      </c>
      <c r="X1506" s="101" t="str">
        <f t="shared" si="76"/>
        <v>12074BOXVQ</v>
      </c>
      <c r="Y1506" s="171" t="s">
        <v>8905</v>
      </c>
      <c r="Z1506" s="237" t="s">
        <v>4421</v>
      </c>
      <c r="AA1506" s="109" t="s">
        <v>4390</v>
      </c>
      <c r="AB1506" s="283" t="s">
        <v>8907</v>
      </c>
      <c r="AC1506" s="238" t="s">
        <v>7523</v>
      </c>
      <c r="AD1506" s="119" t="s">
        <v>42</v>
      </c>
      <c r="AE1506" s="238" t="s">
        <v>8908</v>
      </c>
      <c r="AF1506" s="238" t="s">
        <v>744</v>
      </c>
      <c r="AG1506" s="238" t="s">
        <v>745</v>
      </c>
      <c r="AH1506" s="115"/>
      <c r="AI1506" s="109" t="s">
        <v>1124</v>
      </c>
      <c r="AJ1506" s="145" t="s">
        <v>57</v>
      </c>
      <c r="AK1506" s="145" t="s">
        <v>58</v>
      </c>
      <c r="AL1506" s="109"/>
      <c r="AM1506" s="109"/>
      <c r="AN1506" s="109"/>
      <c r="AO1506" s="109"/>
      <c r="AP1506" s="14" t="s">
        <v>7326</v>
      </c>
      <c r="AQ1506" s="145" t="s">
        <v>126</v>
      </c>
      <c r="AR1506" s="171" t="s">
        <v>8906</v>
      </c>
      <c r="AS1506" s="171"/>
      <c r="AT1506" s="171" t="s">
        <v>8909</v>
      </c>
      <c r="AU1506" s="109"/>
      <c r="AV1506" s="138"/>
      <c r="AW1506" s="109"/>
      <c r="AX1506" s="109"/>
      <c r="AY1506" s="109" t="s">
        <v>7992</v>
      </c>
      <c r="AZ1506" s="109" t="s">
        <v>8036</v>
      </c>
      <c r="BA1506" s="109" t="s">
        <v>8382</v>
      </c>
      <c r="BB1506" s="109" t="str">
        <f>AB1506</f>
        <v>MRES.BO.MSO02</v>
      </c>
      <c r="BC1506" s="143">
        <v>1440084644</v>
      </c>
      <c r="BD1506" s="143" t="s">
        <v>10624</v>
      </c>
      <c r="BE1506" s="109"/>
      <c r="BF1506" s="121"/>
      <c r="BG1506" s="121"/>
      <c r="BH1506" s="121"/>
      <c r="BI1506" s="121"/>
      <c r="BJ1506" s="121"/>
      <c r="BK1506" s="121"/>
      <c r="BL1506" s="121"/>
      <c r="BM1506" s="121"/>
      <c r="BN1506" s="121"/>
      <c r="BO1506" s="121"/>
      <c r="BP1506" s="121"/>
      <c r="BQ1506" s="121"/>
      <c r="BR1506" s="121"/>
      <c r="BS1506" s="121"/>
      <c r="BT1506" s="121"/>
      <c r="BU1506" s="121"/>
      <c r="BV1506" s="121"/>
      <c r="BW1506" s="121"/>
      <c r="BX1506" s="121"/>
      <c r="BY1506" s="121"/>
      <c r="BZ1506" s="121"/>
      <c r="CA1506" s="121"/>
      <c r="CB1506" s="121"/>
      <c r="CC1506" s="121"/>
      <c r="CD1506" s="121"/>
      <c r="CE1506" s="121"/>
      <c r="CF1506" s="121"/>
      <c r="CG1506" s="121"/>
      <c r="CH1506" s="121"/>
      <c r="CI1506" s="121"/>
      <c r="CJ1506" s="121"/>
      <c r="CK1506" s="121"/>
      <c r="CL1506" s="121"/>
      <c r="CM1506" s="121"/>
      <c r="CN1506" s="121"/>
      <c r="CO1506" s="121"/>
      <c r="CP1506" s="121"/>
      <c r="CQ1506" s="121"/>
      <c r="CR1506" s="121"/>
      <c r="CS1506" s="121"/>
      <c r="CT1506" s="121"/>
    </row>
    <row r="1507" spans="1:98" s="140" customFormat="1" ht="12" customHeight="1">
      <c r="A1507" s="119">
        <v>2016</v>
      </c>
      <c r="B1507" s="119" t="s">
        <v>343</v>
      </c>
      <c r="C1507" s="142" t="s">
        <v>3863</v>
      </c>
      <c r="D1507" s="158" t="s">
        <v>7350</v>
      </c>
      <c r="E1507" s="131" t="str">
        <f t="shared" si="74"/>
        <v>SIM</v>
      </c>
      <c r="F1507" s="131" t="str">
        <f t="shared" si="75"/>
        <v>SIM</v>
      </c>
      <c r="G1507" s="132">
        <v>41675</v>
      </c>
      <c r="H1507" s="142" t="s">
        <v>44</v>
      </c>
      <c r="I1507" s="142" t="s">
        <v>62</v>
      </c>
      <c r="J1507" s="119">
        <v>192</v>
      </c>
      <c r="K1507" s="119">
        <v>432</v>
      </c>
      <c r="L1507" s="119">
        <v>4</v>
      </c>
      <c r="M1507" s="119">
        <v>4</v>
      </c>
      <c r="N1507" s="119">
        <v>32</v>
      </c>
      <c r="O1507" s="119" t="s">
        <v>46</v>
      </c>
      <c r="P1507" s="119" t="s">
        <v>46</v>
      </c>
      <c r="Q1507" s="133" t="s">
        <v>43</v>
      </c>
      <c r="R1507" s="134" t="s">
        <v>18</v>
      </c>
      <c r="S1507" s="134" t="s">
        <v>8851</v>
      </c>
      <c r="T1507" s="134" t="s">
        <v>63</v>
      </c>
      <c r="U1507" s="119">
        <v>11</v>
      </c>
      <c r="V1507" s="134">
        <v>11291</v>
      </c>
      <c r="W1507" s="103" t="s">
        <v>1167</v>
      </c>
      <c r="X1507" s="136" t="str">
        <f t="shared" si="76"/>
        <v>11291ISYEA</v>
      </c>
      <c r="Y1507" s="137" t="s">
        <v>1168</v>
      </c>
      <c r="Z1507" s="119" t="s">
        <v>1162</v>
      </c>
      <c r="AA1507" s="119" t="s">
        <v>1163</v>
      </c>
      <c r="AB1507" s="131" t="s">
        <v>1169</v>
      </c>
      <c r="AC1507" s="119" t="s">
        <v>87</v>
      </c>
      <c r="AD1507" s="119" t="s">
        <v>42</v>
      </c>
      <c r="AE1507" s="119" t="s">
        <v>1078</v>
      </c>
      <c r="AF1507" s="119" t="s">
        <v>501</v>
      </c>
      <c r="AG1507" s="119" t="s">
        <v>1170</v>
      </c>
      <c r="AH1507" s="119"/>
      <c r="AI1507" s="138" t="s">
        <v>1043</v>
      </c>
      <c r="AJ1507" s="133" t="s">
        <v>123</v>
      </c>
      <c r="AK1507" s="133" t="s">
        <v>124</v>
      </c>
      <c r="AL1507" s="133"/>
      <c r="AM1507" s="133"/>
      <c r="AN1507" s="133" t="s">
        <v>42</v>
      </c>
      <c r="AO1507" s="133" t="s">
        <v>42</v>
      </c>
      <c r="AP1507" s="133" t="s">
        <v>7356</v>
      </c>
      <c r="AQ1507" s="133"/>
      <c r="AR1507" s="137" t="s">
        <v>7357</v>
      </c>
      <c r="AS1507" s="137" t="s">
        <v>42</v>
      </c>
      <c r="AT1507" s="137" t="s">
        <v>7358</v>
      </c>
      <c r="AU1507" s="133">
        <v>1000326761</v>
      </c>
      <c r="AV1507" s="133" t="s">
        <v>1171</v>
      </c>
      <c r="AW1507" s="133" t="s">
        <v>1172</v>
      </c>
      <c r="AX1507" s="138" t="s">
        <v>8179</v>
      </c>
      <c r="AY1507" s="138"/>
      <c r="AZ1507" s="138"/>
      <c r="BA1507" s="138"/>
      <c r="BB1507" s="138"/>
      <c r="BC1507" s="143">
        <v>2026063379</v>
      </c>
      <c r="BD1507" s="143" t="s">
        <v>9138</v>
      </c>
      <c r="BE1507" s="138"/>
      <c r="CE1507" s="121"/>
      <c r="CF1507" s="121"/>
      <c r="CG1507" s="121"/>
      <c r="CH1507" s="121"/>
      <c r="CI1507" s="121"/>
      <c r="CJ1507" s="121"/>
      <c r="CK1507" s="121"/>
      <c r="CL1507" s="121"/>
      <c r="CM1507" s="121"/>
      <c r="CN1507" s="121"/>
    </row>
    <row r="1508" spans="1:98" s="140" customFormat="1" ht="12" customHeight="1">
      <c r="A1508" s="102">
        <v>2016</v>
      </c>
      <c r="B1508" s="102" t="s">
        <v>343</v>
      </c>
      <c r="C1508" s="102" t="s">
        <v>3863</v>
      </c>
      <c r="D1508" s="131"/>
      <c r="E1508" s="131" t="str">
        <f t="shared" si="74"/>
        <v>SIM</v>
      </c>
      <c r="F1508" s="131" t="str">
        <f t="shared" si="75"/>
        <v>SIM</v>
      </c>
      <c r="G1508" s="132">
        <v>42675</v>
      </c>
      <c r="H1508" s="119" t="s">
        <v>87</v>
      </c>
      <c r="I1508" s="119" t="s">
        <v>45</v>
      </c>
      <c r="J1508" s="119">
        <v>192</v>
      </c>
      <c r="K1508" s="119">
        <v>448</v>
      </c>
      <c r="L1508" s="119">
        <v>8</v>
      </c>
      <c r="M1508" s="119">
        <v>8</v>
      </c>
      <c r="N1508" s="119">
        <v>16</v>
      </c>
      <c r="O1508" s="119" t="s">
        <v>46</v>
      </c>
      <c r="P1508" s="119" t="s">
        <v>46</v>
      </c>
      <c r="Q1508" s="133" t="s">
        <v>43</v>
      </c>
      <c r="R1508" s="134" t="s">
        <v>18</v>
      </c>
      <c r="S1508" s="134" t="s">
        <v>8851</v>
      </c>
      <c r="T1508" s="134" t="s">
        <v>63</v>
      </c>
      <c r="U1508" s="119">
        <v>19</v>
      </c>
      <c r="V1508" s="134">
        <v>11135</v>
      </c>
      <c r="W1508" s="135" t="s">
        <v>8745</v>
      </c>
      <c r="X1508" s="136" t="str">
        <f t="shared" si="76"/>
        <v>11135CLYXT</v>
      </c>
      <c r="Y1508" s="137" t="s">
        <v>8746</v>
      </c>
      <c r="Z1508" s="119" t="s">
        <v>444</v>
      </c>
      <c r="AA1508" s="119" t="s">
        <v>445</v>
      </c>
      <c r="AB1508" s="131" t="s">
        <v>8747</v>
      </c>
      <c r="AC1508" s="119" t="s">
        <v>87</v>
      </c>
      <c r="AD1508" s="119" t="s">
        <v>42</v>
      </c>
      <c r="AE1508" s="119" t="s">
        <v>447</v>
      </c>
      <c r="AF1508" s="119" t="s">
        <v>89</v>
      </c>
      <c r="AG1508" s="119" t="s">
        <v>90</v>
      </c>
      <c r="AH1508" s="119"/>
      <c r="AI1508" s="138" t="s">
        <v>474</v>
      </c>
      <c r="AJ1508" s="133" t="s">
        <v>58</v>
      </c>
      <c r="AK1508" s="133" t="s">
        <v>57</v>
      </c>
      <c r="AL1508" s="133"/>
      <c r="AM1508" s="133"/>
      <c r="AN1508" s="133" t="s">
        <v>42</v>
      </c>
      <c r="AO1508" s="133" t="s">
        <v>42</v>
      </c>
      <c r="AP1508" s="133" t="s">
        <v>8748</v>
      </c>
      <c r="AQ1508" s="133" t="s">
        <v>102</v>
      </c>
      <c r="AR1508" s="169" t="s">
        <v>8749</v>
      </c>
      <c r="AS1508" s="171"/>
      <c r="AT1508" s="171"/>
      <c r="AU1508" s="109" t="s">
        <v>8190</v>
      </c>
      <c r="AV1508" s="138"/>
      <c r="AW1508" s="109"/>
      <c r="AX1508" s="109"/>
      <c r="AY1508" s="138"/>
      <c r="AZ1508" s="109"/>
      <c r="BA1508" s="138"/>
      <c r="BB1508" s="138"/>
      <c r="BC1508" s="143">
        <v>1892063257</v>
      </c>
      <c r="BD1508" s="143" t="s">
        <v>10286</v>
      </c>
      <c r="BE1508" s="138"/>
      <c r="CE1508" s="121"/>
      <c r="CF1508" s="121"/>
      <c r="CG1508" s="121"/>
      <c r="CH1508" s="121"/>
      <c r="CI1508" s="121"/>
      <c r="CJ1508" s="121"/>
      <c r="CK1508" s="121"/>
      <c r="CL1508" s="121"/>
      <c r="CM1508" s="121"/>
      <c r="CN1508" s="121"/>
    </row>
    <row r="1509" spans="1:98" s="140" customFormat="1" ht="12" customHeight="1">
      <c r="A1509" s="142">
        <v>2016</v>
      </c>
      <c r="B1509" s="142" t="s">
        <v>343</v>
      </c>
      <c r="C1509" s="142" t="s">
        <v>3863</v>
      </c>
      <c r="D1509" s="131"/>
      <c r="E1509" s="131" t="str">
        <f t="shared" si="74"/>
        <v>SIM</v>
      </c>
      <c r="F1509" s="131" t="str">
        <f t="shared" si="75"/>
        <v>SIM</v>
      </c>
      <c r="G1509" s="132">
        <v>42489</v>
      </c>
      <c r="H1509" s="142" t="s">
        <v>8374</v>
      </c>
      <c r="I1509" s="142" t="s">
        <v>45</v>
      </c>
      <c r="J1509" s="119">
        <v>192</v>
      </c>
      <c r="K1509" s="119">
        <v>432</v>
      </c>
      <c r="L1509" s="119">
        <v>4</v>
      </c>
      <c r="M1509" s="119">
        <v>0</v>
      </c>
      <c r="N1509" s="119">
        <v>24</v>
      </c>
      <c r="O1509" s="119" t="s">
        <v>46</v>
      </c>
      <c r="P1509" s="119" t="s">
        <v>46</v>
      </c>
      <c r="Q1509" s="133" t="s">
        <v>43</v>
      </c>
      <c r="R1509" s="134" t="s">
        <v>18</v>
      </c>
      <c r="S1509" s="134" t="s">
        <v>8851</v>
      </c>
      <c r="T1509" s="134" t="s">
        <v>63</v>
      </c>
      <c r="U1509" s="142">
        <v>19</v>
      </c>
      <c r="V1509" s="142">
        <v>11330</v>
      </c>
      <c r="W1509" s="144" t="s">
        <v>7564</v>
      </c>
      <c r="X1509" s="136" t="str">
        <f t="shared" si="76"/>
        <v>11330PLZLO</v>
      </c>
      <c r="Y1509" s="137" t="s">
        <v>7565</v>
      </c>
      <c r="Z1509" s="142" t="s">
        <v>2424</v>
      </c>
      <c r="AA1509" s="142" t="s">
        <v>2439</v>
      </c>
      <c r="AB1509" s="131" t="s">
        <v>7566</v>
      </c>
      <c r="AC1509" s="133" t="s">
        <v>87</v>
      </c>
      <c r="AD1509" s="143" t="s">
        <v>2441</v>
      </c>
      <c r="AE1509" s="143" t="s">
        <v>1078</v>
      </c>
      <c r="AF1509" s="143" t="s">
        <v>501</v>
      </c>
      <c r="AG1509" s="143" t="s">
        <v>1170</v>
      </c>
      <c r="AH1509" s="143"/>
      <c r="AI1509" s="138" t="s">
        <v>503</v>
      </c>
      <c r="AJ1509" s="133" t="s">
        <v>123</v>
      </c>
      <c r="AK1509" s="133" t="s">
        <v>124</v>
      </c>
      <c r="AL1509" s="133"/>
      <c r="AM1509" s="133"/>
      <c r="AN1509" s="133"/>
      <c r="AO1509" s="133"/>
      <c r="AP1509" s="133" t="s">
        <v>2442</v>
      </c>
      <c r="AQ1509" s="133" t="s">
        <v>126</v>
      </c>
      <c r="AR1509" s="137"/>
      <c r="AS1509" s="137"/>
      <c r="AT1509" s="137"/>
      <c r="AU1509" s="133" t="s">
        <v>8190</v>
      </c>
      <c r="AV1509" s="133" t="s">
        <v>8287</v>
      </c>
      <c r="AW1509" s="133" t="s">
        <v>8287</v>
      </c>
      <c r="AX1509" s="138"/>
      <c r="AY1509" s="138"/>
      <c r="AZ1509" s="138"/>
      <c r="BA1509" s="138"/>
      <c r="BB1509" s="138"/>
      <c r="BC1509" s="143">
        <v>1440084644</v>
      </c>
      <c r="BD1509" s="143" t="s">
        <v>10287</v>
      </c>
      <c r="BE1509" s="138"/>
      <c r="CE1509" s="121"/>
      <c r="CF1509" s="121"/>
      <c r="CG1509" s="121"/>
      <c r="CH1509" s="121"/>
      <c r="CI1509" s="121"/>
      <c r="CJ1509" s="121"/>
      <c r="CK1509" s="121"/>
      <c r="CL1509" s="121"/>
      <c r="CM1509" s="121"/>
      <c r="CN1509" s="121"/>
    </row>
    <row r="1510" spans="1:98" s="140" customFormat="1" ht="12" customHeight="1">
      <c r="A1510" s="142">
        <v>2016</v>
      </c>
      <c r="B1510" s="142" t="s">
        <v>343</v>
      </c>
      <c r="C1510" s="142" t="s">
        <v>869</v>
      </c>
      <c r="D1510" s="174">
        <v>5700445497</v>
      </c>
      <c r="E1510" s="131" t="str">
        <f t="shared" si="74"/>
        <v>SIM</v>
      </c>
      <c r="F1510" s="131" t="str">
        <f t="shared" si="75"/>
        <v>SIM</v>
      </c>
      <c r="G1510" s="132">
        <v>42352</v>
      </c>
      <c r="H1510" s="142" t="s">
        <v>44</v>
      </c>
      <c r="I1510" s="142" t="s">
        <v>45</v>
      </c>
      <c r="J1510" s="119">
        <v>192</v>
      </c>
      <c r="K1510" s="119">
        <v>432</v>
      </c>
      <c r="L1510" s="119">
        <v>4</v>
      </c>
      <c r="M1510" s="119">
        <v>4</v>
      </c>
      <c r="N1510" s="119">
        <v>32</v>
      </c>
      <c r="O1510" s="119" t="s">
        <v>46</v>
      </c>
      <c r="P1510" s="119" t="s">
        <v>46</v>
      </c>
      <c r="Q1510" s="133" t="s">
        <v>43</v>
      </c>
      <c r="R1510" s="134" t="s">
        <v>18</v>
      </c>
      <c r="S1510" s="134" t="s">
        <v>8851</v>
      </c>
      <c r="T1510" s="134" t="s">
        <v>63</v>
      </c>
      <c r="U1510" s="142">
        <v>11</v>
      </c>
      <c r="V1510" s="142">
        <v>11300</v>
      </c>
      <c r="W1510" s="144" t="s">
        <v>7310</v>
      </c>
      <c r="X1510" s="136" t="str">
        <f t="shared" si="76"/>
        <v>11300VJBLE</v>
      </c>
      <c r="Y1510" s="137" t="s">
        <v>7311</v>
      </c>
      <c r="Z1510" s="142" t="s">
        <v>7312</v>
      </c>
      <c r="AA1510" s="142" t="s">
        <v>1208</v>
      </c>
      <c r="AB1510" s="161" t="s">
        <v>7313</v>
      </c>
      <c r="AC1510" s="119" t="s">
        <v>52</v>
      </c>
      <c r="AD1510" s="119" t="s">
        <v>1210</v>
      </c>
      <c r="AE1510" s="119" t="s">
        <v>145</v>
      </c>
      <c r="AF1510" s="119" t="s">
        <v>146</v>
      </c>
      <c r="AG1510" s="119" t="s">
        <v>147</v>
      </c>
      <c r="AH1510" s="119"/>
      <c r="AI1510" s="138" t="s">
        <v>3844</v>
      </c>
      <c r="AJ1510" s="133" t="s">
        <v>124</v>
      </c>
      <c r="AK1510" s="133" t="s">
        <v>123</v>
      </c>
      <c r="AL1510" s="133"/>
      <c r="AM1510" s="133"/>
      <c r="AN1510" s="133"/>
      <c r="AO1510" s="133"/>
      <c r="AP1510" s="133" t="s">
        <v>7314</v>
      </c>
      <c r="AQ1510" s="133"/>
      <c r="AR1510" s="137" t="s">
        <v>7315</v>
      </c>
      <c r="AS1510" s="137" t="s">
        <v>56</v>
      </c>
      <c r="AT1510" s="137"/>
      <c r="AU1510" s="133" t="s">
        <v>8190</v>
      </c>
      <c r="AV1510" s="133" t="s">
        <v>8287</v>
      </c>
      <c r="AW1510" s="133" t="s">
        <v>8287</v>
      </c>
      <c r="AX1510" s="138" t="s">
        <v>8179</v>
      </c>
      <c r="AY1510" s="138"/>
      <c r="AZ1510" s="138"/>
      <c r="BA1510" s="138"/>
      <c r="BB1510" s="138"/>
      <c r="BC1510" s="143">
        <v>2026063379</v>
      </c>
      <c r="BD1510" s="143" t="s">
        <v>10288</v>
      </c>
      <c r="BE1510" s="138"/>
      <c r="CA1510" s="170"/>
      <c r="CB1510" s="170"/>
      <c r="CC1510" s="170"/>
      <c r="CD1510" s="170"/>
      <c r="CE1510" s="121"/>
      <c r="CF1510" s="121"/>
      <c r="CG1510" s="121"/>
      <c r="CH1510" s="121"/>
      <c r="CI1510" s="121"/>
      <c r="CJ1510" s="121"/>
      <c r="CK1510" s="121"/>
      <c r="CL1510" s="121"/>
      <c r="CM1510" s="121"/>
      <c r="CN1510" s="121"/>
    </row>
    <row r="1511" spans="1:98" s="140" customFormat="1" ht="12" customHeight="1">
      <c r="A1511" s="142">
        <v>2016</v>
      </c>
      <c r="B1511" s="142" t="s">
        <v>343</v>
      </c>
      <c r="C1511" s="142" t="s">
        <v>869</v>
      </c>
      <c r="D1511" s="175">
        <v>5700445499</v>
      </c>
      <c r="E1511" s="131" t="str">
        <f t="shared" si="74"/>
        <v>SIM</v>
      </c>
      <c r="F1511" s="131" t="str">
        <f t="shared" si="75"/>
        <v>SIM</v>
      </c>
      <c r="G1511" s="132">
        <v>42384</v>
      </c>
      <c r="H1511" s="142" t="s">
        <v>44</v>
      </c>
      <c r="I1511" s="142" t="s">
        <v>45</v>
      </c>
      <c r="J1511" s="119">
        <v>192</v>
      </c>
      <c r="K1511" s="119">
        <v>432</v>
      </c>
      <c r="L1511" s="119">
        <v>4</v>
      </c>
      <c r="M1511" s="119">
        <v>4</v>
      </c>
      <c r="N1511" s="119">
        <v>32</v>
      </c>
      <c r="O1511" s="119" t="s">
        <v>46</v>
      </c>
      <c r="P1511" s="119" t="s">
        <v>46</v>
      </c>
      <c r="Q1511" s="133" t="s">
        <v>43</v>
      </c>
      <c r="R1511" s="134" t="s">
        <v>18</v>
      </c>
      <c r="S1511" s="134" t="s">
        <v>8851</v>
      </c>
      <c r="T1511" s="134" t="s">
        <v>63</v>
      </c>
      <c r="U1511" s="142">
        <v>11</v>
      </c>
      <c r="V1511" s="142">
        <v>11300</v>
      </c>
      <c r="W1511" s="144" t="s">
        <v>7316</v>
      </c>
      <c r="X1511" s="136" t="str">
        <f t="shared" si="76"/>
        <v>11300VJBOQ</v>
      </c>
      <c r="Y1511" s="137" t="s">
        <v>7317</v>
      </c>
      <c r="Z1511" s="142" t="s">
        <v>7312</v>
      </c>
      <c r="AA1511" s="142" t="s">
        <v>1208</v>
      </c>
      <c r="AB1511" s="161" t="s">
        <v>7318</v>
      </c>
      <c r="AC1511" s="119" t="s">
        <v>52</v>
      </c>
      <c r="AD1511" s="119" t="s">
        <v>1210</v>
      </c>
      <c r="AE1511" s="119" t="s">
        <v>145</v>
      </c>
      <c r="AF1511" s="119" t="s">
        <v>146</v>
      </c>
      <c r="AG1511" s="119" t="s">
        <v>147</v>
      </c>
      <c r="AH1511" s="119"/>
      <c r="AI1511" s="119" t="s">
        <v>3844</v>
      </c>
      <c r="AJ1511" s="119" t="s">
        <v>124</v>
      </c>
      <c r="AK1511" s="119" t="s">
        <v>123</v>
      </c>
      <c r="AL1511" s="133"/>
      <c r="AM1511" s="133"/>
      <c r="AN1511" s="133"/>
      <c r="AO1511" s="133"/>
      <c r="AP1511" s="133" t="s">
        <v>183</v>
      </c>
      <c r="AQ1511" s="133"/>
      <c r="AR1511" s="137" t="s">
        <v>7315</v>
      </c>
      <c r="AS1511" s="137" t="s">
        <v>56</v>
      </c>
      <c r="AT1511" s="137"/>
      <c r="AU1511" s="133" t="s">
        <v>8190</v>
      </c>
      <c r="AV1511" s="133" t="s">
        <v>8287</v>
      </c>
      <c r="AW1511" s="133" t="s">
        <v>8287</v>
      </c>
      <c r="AX1511" s="138" t="s">
        <v>8179</v>
      </c>
      <c r="AY1511" s="138"/>
      <c r="AZ1511" s="138"/>
      <c r="BA1511" s="138"/>
      <c r="BB1511" s="138"/>
      <c r="BC1511" s="143">
        <v>2026063379</v>
      </c>
      <c r="BD1511" s="143" t="s">
        <v>10289</v>
      </c>
      <c r="BE1511" s="138"/>
      <c r="CA1511" s="170"/>
      <c r="CB1511" s="170"/>
      <c r="CC1511" s="170"/>
      <c r="CD1511" s="170"/>
      <c r="CE1511" s="121"/>
      <c r="CF1511" s="121"/>
      <c r="CG1511" s="121"/>
      <c r="CH1511" s="121"/>
      <c r="CI1511" s="121"/>
      <c r="CJ1511" s="121"/>
      <c r="CK1511" s="121"/>
      <c r="CL1511" s="121"/>
      <c r="CM1511" s="121"/>
      <c r="CN1511" s="121"/>
    </row>
    <row r="1512" spans="1:98" s="140" customFormat="1" ht="12" customHeight="1">
      <c r="A1512" s="142">
        <v>2016</v>
      </c>
      <c r="B1512" s="142" t="s">
        <v>343</v>
      </c>
      <c r="C1512" s="142" t="s">
        <v>869</v>
      </c>
      <c r="D1512" s="131" t="s">
        <v>7319</v>
      </c>
      <c r="E1512" s="131" t="str">
        <f t="shared" si="74"/>
        <v>SIM</v>
      </c>
      <c r="F1512" s="131" t="str">
        <f t="shared" si="75"/>
        <v>SIM</v>
      </c>
      <c r="G1512" s="132">
        <v>42381</v>
      </c>
      <c r="H1512" s="142" t="s">
        <v>8374</v>
      </c>
      <c r="I1512" s="142" t="s">
        <v>62</v>
      </c>
      <c r="J1512" s="119">
        <v>192</v>
      </c>
      <c r="K1512" s="119">
        <v>432</v>
      </c>
      <c r="L1512" s="119">
        <v>4</v>
      </c>
      <c r="M1512" s="119">
        <v>0</v>
      </c>
      <c r="N1512" s="119">
        <v>24</v>
      </c>
      <c r="O1512" s="119" t="s">
        <v>46</v>
      </c>
      <c r="P1512" s="119" t="s">
        <v>46</v>
      </c>
      <c r="Q1512" s="133" t="s">
        <v>43</v>
      </c>
      <c r="R1512" s="134" t="s">
        <v>18</v>
      </c>
      <c r="S1512" s="134" t="s">
        <v>8851</v>
      </c>
      <c r="T1512" s="134" t="s">
        <v>63</v>
      </c>
      <c r="U1512" s="142">
        <v>11</v>
      </c>
      <c r="V1512" s="142">
        <v>11370</v>
      </c>
      <c r="W1512" s="144" t="s">
        <v>7320</v>
      </c>
      <c r="X1512" s="136" t="str">
        <f t="shared" si="76"/>
        <v>11370ABEJV</v>
      </c>
      <c r="Y1512" s="137" t="s">
        <v>7321</v>
      </c>
      <c r="Z1512" s="142" t="s">
        <v>116</v>
      </c>
      <c r="AA1512" s="142" t="s">
        <v>200</v>
      </c>
      <c r="AB1512" s="161" t="s">
        <v>7322</v>
      </c>
      <c r="AC1512" s="119" t="s">
        <v>87</v>
      </c>
      <c r="AD1512" s="142"/>
      <c r="AE1512" s="142" t="s">
        <v>119</v>
      </c>
      <c r="AF1512" s="142" t="s">
        <v>7323</v>
      </c>
      <c r="AG1512" s="142" t="s">
        <v>7324</v>
      </c>
      <c r="AH1512" s="142"/>
      <c r="AI1512" s="142" t="s">
        <v>7325</v>
      </c>
      <c r="AJ1512" s="133" t="s">
        <v>123</v>
      </c>
      <c r="AK1512" s="133" t="s">
        <v>124</v>
      </c>
      <c r="AL1512" s="133"/>
      <c r="AM1512" s="133"/>
      <c r="AN1512" s="133"/>
      <c r="AO1512" s="133"/>
      <c r="AP1512" s="133" t="s">
        <v>7326</v>
      </c>
      <c r="AQ1512" s="133" t="s">
        <v>126</v>
      </c>
      <c r="AR1512" s="137"/>
      <c r="AS1512" s="137" t="s">
        <v>56</v>
      </c>
      <c r="AT1512" s="137"/>
      <c r="AU1512" s="133" t="s">
        <v>8190</v>
      </c>
      <c r="AV1512" s="133" t="s">
        <v>8287</v>
      </c>
      <c r="AW1512" s="133" t="s">
        <v>8287</v>
      </c>
      <c r="AX1512" s="133"/>
      <c r="AY1512" s="109"/>
      <c r="AZ1512" s="138"/>
      <c r="BA1512" s="109"/>
      <c r="BB1512" s="109"/>
      <c r="BC1512" s="143">
        <v>1440084644</v>
      </c>
      <c r="BD1512" s="143" t="s">
        <v>10290</v>
      </c>
      <c r="BE1512" s="109"/>
      <c r="BF1512" s="121"/>
      <c r="BG1512" s="121"/>
      <c r="BH1512" s="121"/>
      <c r="BI1512" s="121"/>
      <c r="BJ1512" s="121"/>
      <c r="BK1512" s="121"/>
      <c r="BL1512" s="121"/>
      <c r="BM1512" s="121"/>
      <c r="BN1512" s="121"/>
      <c r="BO1512" s="121"/>
      <c r="BP1512" s="121"/>
      <c r="BQ1512" s="121"/>
      <c r="BR1512" s="121"/>
      <c r="BS1512" s="121"/>
      <c r="BT1512" s="121"/>
      <c r="BU1512" s="121"/>
      <c r="BV1512" s="121"/>
      <c r="BW1512" s="121"/>
      <c r="BX1512" s="121"/>
      <c r="BY1512" s="121"/>
      <c r="BZ1512" s="121"/>
      <c r="CA1512" s="121"/>
      <c r="CB1512" s="121"/>
      <c r="CC1512" s="121"/>
      <c r="CD1512" s="121"/>
      <c r="CE1512" s="121"/>
      <c r="CF1512" s="121"/>
      <c r="CG1512" s="121"/>
      <c r="CH1512" s="121"/>
      <c r="CI1512" s="121"/>
      <c r="CJ1512" s="121"/>
      <c r="CK1512" s="121"/>
      <c r="CL1512" s="121"/>
      <c r="CM1512" s="121"/>
      <c r="CN1512" s="121"/>
    </row>
    <row r="1513" spans="1:98" s="140" customFormat="1" ht="12" customHeight="1">
      <c r="A1513" s="142">
        <v>2016</v>
      </c>
      <c r="B1513" s="142" t="s">
        <v>343</v>
      </c>
      <c r="C1513" s="142" t="s">
        <v>5738</v>
      </c>
      <c r="D1513" s="158">
        <v>5700467080</v>
      </c>
      <c r="E1513" s="131" t="str">
        <f t="shared" si="74"/>
        <v>SIM</v>
      </c>
      <c r="F1513" s="131" t="str">
        <f t="shared" si="75"/>
        <v>SIM</v>
      </c>
      <c r="G1513" s="132">
        <v>42426</v>
      </c>
      <c r="H1513" s="142" t="s">
        <v>44</v>
      </c>
      <c r="I1513" s="142" t="s">
        <v>62</v>
      </c>
      <c r="J1513" s="119">
        <v>192</v>
      </c>
      <c r="K1513" s="119">
        <v>432</v>
      </c>
      <c r="L1513" s="119">
        <v>4</v>
      </c>
      <c r="M1513" s="119">
        <v>4</v>
      </c>
      <c r="N1513" s="119">
        <v>32</v>
      </c>
      <c r="O1513" s="119" t="s">
        <v>46</v>
      </c>
      <c r="P1513" s="119" t="s">
        <v>46</v>
      </c>
      <c r="Q1513" s="133" t="s">
        <v>43</v>
      </c>
      <c r="R1513" s="134" t="s">
        <v>18</v>
      </c>
      <c r="S1513" s="134" t="s">
        <v>8851</v>
      </c>
      <c r="T1513" s="134" t="s">
        <v>63</v>
      </c>
      <c r="U1513" s="142">
        <v>11</v>
      </c>
      <c r="V1513" s="142">
        <v>11370</v>
      </c>
      <c r="W1513" s="144" t="s">
        <v>7339</v>
      </c>
      <c r="X1513" s="136" t="str">
        <f t="shared" si="76"/>
        <v>11370JICCV</v>
      </c>
      <c r="Y1513" s="137" t="s">
        <v>7340</v>
      </c>
      <c r="Z1513" s="119" t="s">
        <v>116</v>
      </c>
      <c r="AA1513" s="142" t="s">
        <v>117</v>
      </c>
      <c r="AB1513" s="161" t="s">
        <v>7341</v>
      </c>
      <c r="AC1513" s="119" t="s">
        <v>87</v>
      </c>
      <c r="AD1513" s="119" t="s">
        <v>339</v>
      </c>
      <c r="AE1513" s="119" t="s">
        <v>254</v>
      </c>
      <c r="AF1513" s="119" t="s">
        <v>120</v>
      </c>
      <c r="AG1513" s="119" t="s">
        <v>6717</v>
      </c>
      <c r="AH1513" s="119"/>
      <c r="AI1513" s="119" t="s">
        <v>4095</v>
      </c>
      <c r="AJ1513" s="133" t="s">
        <v>123</v>
      </c>
      <c r="AK1513" s="133" t="s">
        <v>124</v>
      </c>
      <c r="AL1513" s="133"/>
      <c r="AM1513" s="133"/>
      <c r="AN1513" s="133"/>
      <c r="AO1513" s="133"/>
      <c r="AP1513" s="133" t="s">
        <v>7342</v>
      </c>
      <c r="AQ1513" s="133" t="s">
        <v>126</v>
      </c>
      <c r="AR1513" s="137" t="s">
        <v>7343</v>
      </c>
      <c r="AS1513" s="137" t="s">
        <v>42</v>
      </c>
      <c r="AT1513" s="137" t="s">
        <v>7344</v>
      </c>
      <c r="AU1513" s="133" t="s">
        <v>8190</v>
      </c>
      <c r="AV1513" s="133" t="s">
        <v>8287</v>
      </c>
      <c r="AW1513" s="133" t="s">
        <v>8287</v>
      </c>
      <c r="AX1513" s="138" t="s">
        <v>8179</v>
      </c>
      <c r="AY1513" s="138"/>
      <c r="AZ1513" s="138"/>
      <c r="BA1513" s="138"/>
      <c r="BB1513" s="138"/>
      <c r="BC1513" s="143">
        <v>2026063379</v>
      </c>
      <c r="BD1513" s="143" t="s">
        <v>10291</v>
      </c>
      <c r="BE1513" s="138"/>
      <c r="CA1513" s="170"/>
      <c r="CB1513" s="170"/>
      <c r="CC1513" s="170"/>
      <c r="CD1513" s="170"/>
      <c r="CE1513" s="121"/>
      <c r="CF1513" s="121"/>
      <c r="CG1513" s="121"/>
      <c r="CH1513" s="121"/>
      <c r="CI1513" s="121"/>
      <c r="CJ1513" s="121"/>
      <c r="CK1513" s="121"/>
      <c r="CL1513" s="121"/>
      <c r="CM1513" s="121"/>
      <c r="CN1513" s="121"/>
    </row>
    <row r="1514" spans="1:98" s="140" customFormat="1">
      <c r="A1514" s="142">
        <v>2016</v>
      </c>
      <c r="B1514" s="142" t="s">
        <v>343</v>
      </c>
      <c r="C1514" s="142" t="s">
        <v>5738</v>
      </c>
      <c r="D1514" s="158">
        <v>5700467077</v>
      </c>
      <c r="E1514" s="131" t="str">
        <f t="shared" si="74"/>
        <v>SIM</v>
      </c>
      <c r="F1514" s="131" t="str">
        <f t="shared" si="75"/>
        <v>SIM</v>
      </c>
      <c r="G1514" s="132">
        <v>42451</v>
      </c>
      <c r="H1514" s="142" t="s">
        <v>44</v>
      </c>
      <c r="I1514" s="142" t="s">
        <v>45</v>
      </c>
      <c r="J1514" s="119">
        <v>192</v>
      </c>
      <c r="K1514" s="119">
        <v>432</v>
      </c>
      <c r="L1514" s="119">
        <v>4</v>
      </c>
      <c r="M1514" s="119">
        <v>4</v>
      </c>
      <c r="N1514" s="119">
        <v>32</v>
      </c>
      <c r="O1514" s="119" t="s">
        <v>46</v>
      </c>
      <c r="P1514" s="119" t="s">
        <v>46</v>
      </c>
      <c r="Q1514" s="133" t="s">
        <v>43</v>
      </c>
      <c r="R1514" s="134" t="s">
        <v>18</v>
      </c>
      <c r="S1514" s="134" t="s">
        <v>8851</v>
      </c>
      <c r="T1514" s="134" t="s">
        <v>63</v>
      </c>
      <c r="U1514" s="142">
        <v>11</v>
      </c>
      <c r="V1514" s="142">
        <v>11300</v>
      </c>
      <c r="W1514" s="144" t="s">
        <v>7345</v>
      </c>
      <c r="X1514" s="136" t="str">
        <f t="shared" si="76"/>
        <v>11300BSCVH</v>
      </c>
      <c r="Y1514" s="137" t="s">
        <v>7346</v>
      </c>
      <c r="Z1514" s="142" t="s">
        <v>7312</v>
      </c>
      <c r="AA1514" s="142" t="s">
        <v>181</v>
      </c>
      <c r="AB1514" s="131" t="s">
        <v>7347</v>
      </c>
      <c r="AC1514" s="119" t="s">
        <v>52</v>
      </c>
      <c r="AD1514" s="119" t="s">
        <v>1188</v>
      </c>
      <c r="AE1514" s="119" t="s">
        <v>145</v>
      </c>
      <c r="AF1514" s="119" t="s">
        <v>146</v>
      </c>
      <c r="AG1514" s="119" t="s">
        <v>147</v>
      </c>
      <c r="AH1514" s="119"/>
      <c r="AI1514" s="138" t="s">
        <v>3931</v>
      </c>
      <c r="AJ1514" s="133" t="s">
        <v>124</v>
      </c>
      <c r="AK1514" s="133" t="s">
        <v>123</v>
      </c>
      <c r="AL1514" s="133"/>
      <c r="AM1514" s="133"/>
      <c r="AN1514" s="133"/>
      <c r="AO1514" s="133"/>
      <c r="AP1514" s="133" t="s">
        <v>7348</v>
      </c>
      <c r="AQ1514" s="133" t="s">
        <v>102</v>
      </c>
      <c r="AR1514" s="137" t="s">
        <v>7343</v>
      </c>
      <c r="AS1514" s="137" t="s">
        <v>42</v>
      </c>
      <c r="AT1514" s="137"/>
      <c r="AU1514" s="133" t="s">
        <v>8190</v>
      </c>
      <c r="AV1514" s="133" t="s">
        <v>8287</v>
      </c>
      <c r="AW1514" s="133" t="s">
        <v>8287</v>
      </c>
      <c r="AX1514" s="138" t="s">
        <v>8179</v>
      </c>
      <c r="AY1514" s="138"/>
      <c r="AZ1514" s="138"/>
      <c r="BA1514" s="138"/>
      <c r="BB1514" s="138"/>
      <c r="BC1514" s="143">
        <v>2026063379</v>
      </c>
      <c r="BD1514" s="143" t="s">
        <v>10292</v>
      </c>
      <c r="BE1514" s="138"/>
      <c r="CA1514" s="170"/>
      <c r="CB1514" s="170"/>
      <c r="CC1514" s="170"/>
      <c r="CD1514" s="170"/>
      <c r="CE1514" s="121"/>
      <c r="CF1514" s="121"/>
      <c r="CG1514" s="121"/>
      <c r="CH1514" s="121"/>
      <c r="CI1514" s="121"/>
      <c r="CJ1514" s="121"/>
      <c r="CK1514" s="121"/>
      <c r="CL1514" s="121"/>
      <c r="CM1514" s="121"/>
      <c r="CN1514" s="121"/>
    </row>
    <row r="1515" spans="1:98" s="140" customFormat="1" ht="12" customHeight="1">
      <c r="A1515" s="142">
        <v>2016</v>
      </c>
      <c r="B1515" s="142" t="s">
        <v>343</v>
      </c>
      <c r="C1515" s="142" t="s">
        <v>5738</v>
      </c>
      <c r="D1515" s="158">
        <v>5700467083</v>
      </c>
      <c r="E1515" s="131" t="str">
        <f t="shared" si="74"/>
        <v>SIM</v>
      </c>
      <c r="F1515" s="131" t="str">
        <f t="shared" si="75"/>
        <v>SIM</v>
      </c>
      <c r="G1515" s="132">
        <v>42059</v>
      </c>
      <c r="H1515" s="142" t="s">
        <v>44</v>
      </c>
      <c r="I1515" s="142" t="s">
        <v>45</v>
      </c>
      <c r="J1515" s="119">
        <v>192</v>
      </c>
      <c r="K1515" s="119">
        <v>432</v>
      </c>
      <c r="L1515" s="119">
        <v>4</v>
      </c>
      <c r="M1515" s="119">
        <v>4</v>
      </c>
      <c r="N1515" s="119">
        <v>32</v>
      </c>
      <c r="O1515" s="119" t="s">
        <v>46</v>
      </c>
      <c r="P1515" s="119" t="s">
        <v>46</v>
      </c>
      <c r="Q1515" s="133" t="s">
        <v>43</v>
      </c>
      <c r="R1515" s="134" t="s">
        <v>18</v>
      </c>
      <c r="S1515" s="134" t="s">
        <v>8851</v>
      </c>
      <c r="T1515" s="134" t="s">
        <v>63</v>
      </c>
      <c r="U1515" s="119">
        <v>19</v>
      </c>
      <c r="V1515" s="134" t="s">
        <v>5249</v>
      </c>
      <c r="W1515" s="103" t="s">
        <v>6584</v>
      </c>
      <c r="X1515" s="136" t="str">
        <f t="shared" si="76"/>
        <v>11275DPPGG</v>
      </c>
      <c r="Y1515" s="137" t="s">
        <v>6585</v>
      </c>
      <c r="Z1515" s="119" t="s">
        <v>1155</v>
      </c>
      <c r="AA1515" s="119" t="s">
        <v>922</v>
      </c>
      <c r="AB1515" s="131" t="s">
        <v>6586</v>
      </c>
      <c r="AC1515" s="119" t="s">
        <v>87</v>
      </c>
      <c r="AD1515" s="119" t="s">
        <v>42</v>
      </c>
      <c r="AE1515" s="119" t="s">
        <v>1157</v>
      </c>
      <c r="AF1515" s="119" t="s">
        <v>89</v>
      </c>
      <c r="AG1515" s="119" t="s">
        <v>90</v>
      </c>
      <c r="AH1515" s="119"/>
      <c r="AI1515" s="138" t="s">
        <v>5443</v>
      </c>
      <c r="AJ1515" s="133" t="s">
        <v>58</v>
      </c>
      <c r="AK1515" s="133" t="s">
        <v>57</v>
      </c>
      <c r="AL1515" s="133"/>
      <c r="AM1515" s="133"/>
      <c r="AN1515" s="133"/>
      <c r="AO1515" s="133"/>
      <c r="AP1515" s="133" t="s">
        <v>7337</v>
      </c>
      <c r="AQ1515" s="133"/>
      <c r="AR1515" s="137" t="s">
        <v>7343</v>
      </c>
      <c r="AS1515" s="137" t="s">
        <v>42</v>
      </c>
      <c r="AT1515" s="137" t="s">
        <v>7349</v>
      </c>
      <c r="AU1515" s="133">
        <v>1003676194</v>
      </c>
      <c r="AV1515" s="133" t="s">
        <v>8287</v>
      </c>
      <c r="AW1515" s="133" t="s">
        <v>8287</v>
      </c>
      <c r="AX1515" s="138" t="s">
        <v>8179</v>
      </c>
      <c r="AY1515" s="138"/>
      <c r="AZ1515" s="138"/>
      <c r="BA1515" s="138"/>
      <c r="BB1515" s="138"/>
      <c r="BC1515" s="143">
        <v>2026063379</v>
      </c>
      <c r="BD1515" s="143" t="s">
        <v>10005</v>
      </c>
      <c r="BE1515" s="138"/>
      <c r="CA1515" s="170"/>
      <c r="CB1515" s="170"/>
      <c r="CC1515" s="170"/>
      <c r="CD1515" s="170"/>
      <c r="CE1515" s="121"/>
      <c r="CF1515" s="121"/>
      <c r="CG1515" s="121"/>
      <c r="CH1515" s="121"/>
      <c r="CI1515" s="121"/>
      <c r="CJ1515" s="121"/>
      <c r="CK1515" s="121"/>
      <c r="CL1515" s="121"/>
      <c r="CM1515" s="121"/>
      <c r="CN1515" s="121"/>
    </row>
    <row r="1516" spans="1:98" s="140" customFormat="1" ht="12" customHeight="1">
      <c r="A1516" s="142">
        <v>2016</v>
      </c>
      <c r="B1516" s="142" t="s">
        <v>343</v>
      </c>
      <c r="C1516" s="142" t="s">
        <v>61</v>
      </c>
      <c r="D1516" s="131" t="s">
        <v>7319</v>
      </c>
      <c r="E1516" s="131" t="str">
        <f t="shared" si="74"/>
        <v>SIM</v>
      </c>
      <c r="F1516" s="131" t="str">
        <f t="shared" si="75"/>
        <v>SIM</v>
      </c>
      <c r="G1516" s="132">
        <v>42396</v>
      </c>
      <c r="H1516" s="142" t="s">
        <v>87</v>
      </c>
      <c r="I1516" s="142" t="s">
        <v>45</v>
      </c>
      <c r="J1516" s="119">
        <v>192</v>
      </c>
      <c r="K1516" s="119">
        <v>448</v>
      </c>
      <c r="L1516" s="119">
        <v>8</v>
      </c>
      <c r="M1516" s="119">
        <v>8</v>
      </c>
      <c r="N1516" s="119">
        <v>16</v>
      </c>
      <c r="O1516" s="119" t="s">
        <v>46</v>
      </c>
      <c r="P1516" s="119" t="s">
        <v>46</v>
      </c>
      <c r="Q1516" s="133" t="s">
        <v>43</v>
      </c>
      <c r="R1516" s="134" t="s">
        <v>18</v>
      </c>
      <c r="S1516" s="134" t="s">
        <v>8851</v>
      </c>
      <c r="T1516" s="134" t="s">
        <v>63</v>
      </c>
      <c r="U1516" s="142">
        <v>11</v>
      </c>
      <c r="V1516" s="142">
        <v>11370</v>
      </c>
      <c r="W1516" s="144" t="s">
        <v>7327</v>
      </c>
      <c r="X1516" s="136" t="str">
        <f t="shared" si="76"/>
        <v>11370ABEJA</v>
      </c>
      <c r="Y1516" s="137" t="s">
        <v>7321</v>
      </c>
      <c r="Z1516" s="142" t="s">
        <v>116</v>
      </c>
      <c r="AA1516" s="142" t="s">
        <v>200</v>
      </c>
      <c r="AB1516" s="161" t="s">
        <v>7328</v>
      </c>
      <c r="AC1516" s="119" t="s">
        <v>87</v>
      </c>
      <c r="AD1516" s="142"/>
      <c r="AE1516" s="142" t="s">
        <v>119</v>
      </c>
      <c r="AF1516" s="142" t="s">
        <v>7323</v>
      </c>
      <c r="AG1516" s="142" t="s">
        <v>7324</v>
      </c>
      <c r="AH1516" s="142"/>
      <c r="AI1516" s="142" t="s">
        <v>7325</v>
      </c>
      <c r="AJ1516" s="133" t="s">
        <v>123</v>
      </c>
      <c r="AK1516" s="133" t="s">
        <v>124</v>
      </c>
      <c r="AL1516" s="133"/>
      <c r="AM1516" s="133"/>
      <c r="AN1516" s="133"/>
      <c r="AO1516" s="133"/>
      <c r="AP1516" s="133" t="s">
        <v>7329</v>
      </c>
      <c r="AQ1516" s="133" t="s">
        <v>126</v>
      </c>
      <c r="AR1516" s="137" t="s">
        <v>7330</v>
      </c>
      <c r="AS1516" s="137" t="s">
        <v>56</v>
      </c>
      <c r="AT1516" s="137"/>
      <c r="AU1516" s="133" t="s">
        <v>8190</v>
      </c>
      <c r="AV1516" s="133" t="s">
        <v>8287</v>
      </c>
      <c r="AW1516" s="133" t="s">
        <v>8287</v>
      </c>
      <c r="AX1516" s="138"/>
      <c r="AY1516" s="138"/>
      <c r="AZ1516" s="138"/>
      <c r="BA1516" s="138"/>
      <c r="BB1516" s="138"/>
      <c r="BC1516" s="143">
        <v>1892063257</v>
      </c>
      <c r="BD1516" s="143" t="s">
        <v>10293</v>
      </c>
      <c r="BE1516" s="138"/>
      <c r="CA1516" s="170"/>
      <c r="CB1516" s="170"/>
      <c r="CC1516" s="170"/>
      <c r="CD1516" s="170"/>
      <c r="CE1516" s="121"/>
      <c r="CF1516" s="121"/>
      <c r="CG1516" s="121"/>
      <c r="CH1516" s="121"/>
      <c r="CI1516" s="121"/>
      <c r="CJ1516" s="121"/>
      <c r="CK1516" s="121"/>
      <c r="CL1516" s="121"/>
      <c r="CM1516" s="121"/>
      <c r="CN1516" s="121"/>
    </row>
    <row r="1517" spans="1:98" s="140" customFormat="1" ht="12" customHeight="1">
      <c r="A1517" s="142">
        <v>2016</v>
      </c>
      <c r="B1517" s="142" t="s">
        <v>343</v>
      </c>
      <c r="C1517" s="142" t="s">
        <v>61</v>
      </c>
      <c r="D1517" s="158">
        <v>5700467074</v>
      </c>
      <c r="E1517" s="131" t="str">
        <f t="shared" si="74"/>
        <v>SIM</v>
      </c>
      <c r="F1517" s="131" t="str">
        <f t="shared" si="75"/>
        <v>SIM</v>
      </c>
      <c r="G1517" s="132">
        <v>41677</v>
      </c>
      <c r="H1517" s="142" t="s">
        <v>44</v>
      </c>
      <c r="I1517" s="142" t="s">
        <v>62</v>
      </c>
      <c r="J1517" s="119">
        <v>192</v>
      </c>
      <c r="K1517" s="119">
        <v>432</v>
      </c>
      <c r="L1517" s="119">
        <v>4</v>
      </c>
      <c r="M1517" s="119">
        <v>4</v>
      </c>
      <c r="N1517" s="119">
        <v>32</v>
      </c>
      <c r="O1517" s="119"/>
      <c r="P1517" s="119"/>
      <c r="Q1517" s="133" t="s">
        <v>43</v>
      </c>
      <c r="R1517" s="134" t="s">
        <v>18</v>
      </c>
      <c r="S1517" s="134" t="s">
        <v>8851</v>
      </c>
      <c r="T1517" s="134" t="s">
        <v>63</v>
      </c>
      <c r="U1517" s="142">
        <v>11</v>
      </c>
      <c r="V1517" s="142">
        <v>11000</v>
      </c>
      <c r="W1517" s="144" t="s">
        <v>3442</v>
      </c>
      <c r="X1517" s="136" t="str">
        <f t="shared" si="76"/>
        <v>11000NIUFO</v>
      </c>
      <c r="Y1517" s="137" t="s">
        <v>3443</v>
      </c>
      <c r="Z1517" s="119" t="s">
        <v>346</v>
      </c>
      <c r="AA1517" s="142" t="s">
        <v>3444</v>
      </c>
      <c r="AB1517" s="131" t="s">
        <v>3445</v>
      </c>
      <c r="AC1517" s="142" t="s">
        <v>87</v>
      </c>
      <c r="AD1517" s="119" t="s">
        <v>3446</v>
      </c>
      <c r="AE1517" s="142"/>
      <c r="AF1517" s="119" t="s">
        <v>2075</v>
      </c>
      <c r="AG1517" s="119" t="s">
        <v>2076</v>
      </c>
      <c r="AH1517" s="142"/>
      <c r="AI1517" s="119" t="s">
        <v>2077</v>
      </c>
      <c r="AJ1517" s="133" t="s">
        <v>123</v>
      </c>
      <c r="AK1517" s="133" t="s">
        <v>124</v>
      </c>
      <c r="AL1517" s="133"/>
      <c r="AM1517" s="133"/>
      <c r="AN1517" s="133"/>
      <c r="AO1517" s="133"/>
      <c r="AP1517" s="133" t="s">
        <v>7337</v>
      </c>
      <c r="AQ1517" s="133"/>
      <c r="AR1517" s="137"/>
      <c r="AS1517" s="137" t="s">
        <v>56</v>
      </c>
      <c r="AT1517" s="137" t="s">
        <v>7338</v>
      </c>
      <c r="AU1517" s="133">
        <v>1001891322</v>
      </c>
      <c r="AV1517" s="133" t="s">
        <v>8287</v>
      </c>
      <c r="AW1517" s="133" t="s">
        <v>8287</v>
      </c>
      <c r="AX1517" s="138" t="s">
        <v>8179</v>
      </c>
      <c r="AY1517" s="138"/>
      <c r="AZ1517" s="138"/>
      <c r="BA1517" s="138"/>
      <c r="BB1517" s="138"/>
      <c r="BC1517" s="143">
        <v>2026063379</v>
      </c>
      <c r="BD1517" s="143" t="s">
        <v>9447</v>
      </c>
      <c r="BE1517" s="138"/>
      <c r="CA1517" s="170"/>
      <c r="CB1517" s="170"/>
      <c r="CC1517" s="170"/>
      <c r="CD1517" s="170"/>
      <c r="CE1517" s="121"/>
      <c r="CF1517" s="121"/>
      <c r="CG1517" s="121"/>
      <c r="CH1517" s="121"/>
      <c r="CI1517" s="121"/>
      <c r="CJ1517" s="121"/>
      <c r="CK1517" s="121"/>
      <c r="CL1517" s="121"/>
      <c r="CM1517" s="121"/>
      <c r="CN1517" s="121"/>
    </row>
    <row r="1518" spans="1:98" s="140" customFormat="1" ht="12" customHeight="1">
      <c r="A1518" s="142">
        <v>2016</v>
      </c>
      <c r="B1518" s="142" t="s">
        <v>138</v>
      </c>
      <c r="C1518" s="142" t="s">
        <v>5164</v>
      </c>
      <c r="D1518" s="158">
        <v>5700442399</v>
      </c>
      <c r="E1518" s="131" t="str">
        <f t="shared" si="74"/>
        <v>SIM</v>
      </c>
      <c r="F1518" s="131" t="str">
        <f t="shared" si="75"/>
        <v>SIM</v>
      </c>
      <c r="G1518" s="132">
        <v>42405</v>
      </c>
      <c r="H1518" s="142" t="s">
        <v>8374</v>
      </c>
      <c r="I1518" s="142" t="s">
        <v>62</v>
      </c>
      <c r="J1518" s="119">
        <v>192</v>
      </c>
      <c r="K1518" s="119">
        <v>432</v>
      </c>
      <c r="L1518" s="119">
        <v>4</v>
      </c>
      <c r="M1518" s="119">
        <v>0</v>
      </c>
      <c r="N1518" s="119">
        <v>24</v>
      </c>
      <c r="O1518" s="119" t="s">
        <v>43</v>
      </c>
      <c r="P1518" s="119" t="s">
        <v>43</v>
      </c>
      <c r="Q1518" s="133" t="s">
        <v>43</v>
      </c>
      <c r="R1518" s="119" t="s">
        <v>18</v>
      </c>
      <c r="S1518" s="134" t="s">
        <v>8851</v>
      </c>
      <c r="T1518" s="119" t="s">
        <v>63</v>
      </c>
      <c r="U1518" s="133">
        <v>11</v>
      </c>
      <c r="V1518" s="133">
        <v>11098</v>
      </c>
      <c r="W1518" s="103" t="s">
        <v>7254</v>
      </c>
      <c r="X1518" s="136" t="str">
        <f t="shared" si="76"/>
        <v>11098JCBRO</v>
      </c>
      <c r="Y1518" s="137" t="s">
        <v>7255</v>
      </c>
      <c r="Z1518" s="142" t="s">
        <v>7256</v>
      </c>
      <c r="AA1518" s="142" t="s">
        <v>2071</v>
      </c>
      <c r="AB1518" s="161" t="s">
        <v>7257</v>
      </c>
      <c r="AC1518" s="142" t="s">
        <v>7258</v>
      </c>
      <c r="AD1518" s="142" t="s">
        <v>7259</v>
      </c>
      <c r="AE1518" s="142"/>
      <c r="AF1518" s="142" t="s">
        <v>7260</v>
      </c>
      <c r="AG1518" s="142" t="s">
        <v>7261</v>
      </c>
      <c r="AH1518" s="142"/>
      <c r="AI1518" s="142" t="s">
        <v>3683</v>
      </c>
      <c r="AJ1518" s="133" t="s">
        <v>124</v>
      </c>
      <c r="AK1518" s="133" t="s">
        <v>123</v>
      </c>
      <c r="AL1518" s="133"/>
      <c r="AM1518" s="133"/>
      <c r="AN1518" s="133"/>
      <c r="AO1518" s="133"/>
      <c r="AP1518" s="133" t="s">
        <v>70</v>
      </c>
      <c r="AQ1518" s="133" t="s">
        <v>126</v>
      </c>
      <c r="AR1518" s="137" t="s">
        <v>7219</v>
      </c>
      <c r="AS1518" s="137" t="s">
        <v>56</v>
      </c>
      <c r="AT1518" s="137"/>
      <c r="AU1518" s="133">
        <v>1003325782</v>
      </c>
      <c r="AV1518" s="133" t="s">
        <v>8632</v>
      </c>
      <c r="AW1518" s="133" t="s">
        <v>8633</v>
      </c>
      <c r="AX1518" s="133"/>
      <c r="AY1518" s="138"/>
      <c r="AZ1518" s="138"/>
      <c r="BA1518" s="138"/>
      <c r="BB1518" s="138"/>
      <c r="BC1518" s="143">
        <v>1440084644</v>
      </c>
      <c r="BD1518" s="143" t="s">
        <v>10294</v>
      </c>
      <c r="BE1518" s="138"/>
      <c r="CA1518" s="170"/>
      <c r="CB1518" s="170"/>
      <c r="CC1518" s="170"/>
      <c r="CD1518" s="170"/>
      <c r="CE1518" s="121"/>
      <c r="CF1518" s="121"/>
      <c r="CG1518" s="121"/>
      <c r="CH1518" s="121"/>
      <c r="CI1518" s="121"/>
      <c r="CJ1518" s="121"/>
      <c r="CK1518" s="121"/>
      <c r="CL1518" s="121"/>
      <c r="CM1518" s="121"/>
      <c r="CN1518" s="121"/>
    </row>
    <row r="1519" spans="1:98" s="140" customFormat="1" ht="12" customHeight="1">
      <c r="A1519" s="142">
        <v>2016</v>
      </c>
      <c r="B1519" s="142" t="s">
        <v>138</v>
      </c>
      <c r="C1519" s="142" t="s">
        <v>5164</v>
      </c>
      <c r="D1519" s="158">
        <v>5700442375</v>
      </c>
      <c r="E1519" s="131" t="str">
        <f t="shared" si="74"/>
        <v>SIM</v>
      </c>
      <c r="F1519" s="131" t="str">
        <f t="shared" si="75"/>
        <v>SIM</v>
      </c>
      <c r="G1519" s="132">
        <v>42436</v>
      </c>
      <c r="H1519" s="142" t="s">
        <v>8374</v>
      </c>
      <c r="I1519" s="142" t="s">
        <v>62</v>
      </c>
      <c r="J1519" s="119">
        <v>192</v>
      </c>
      <c r="K1519" s="119">
        <v>432</v>
      </c>
      <c r="L1519" s="119">
        <v>4</v>
      </c>
      <c r="M1519" s="119">
        <v>0</v>
      </c>
      <c r="N1519" s="119">
        <v>24</v>
      </c>
      <c r="O1519" s="119" t="s">
        <v>43</v>
      </c>
      <c r="P1519" s="119" t="s">
        <v>43</v>
      </c>
      <c r="Q1519" s="133" t="s">
        <v>43</v>
      </c>
      <c r="R1519" s="134" t="s">
        <v>18</v>
      </c>
      <c r="S1519" s="134" t="s">
        <v>8851</v>
      </c>
      <c r="T1519" s="134" t="s">
        <v>63</v>
      </c>
      <c r="U1519" s="119">
        <v>11</v>
      </c>
      <c r="V1519" s="119">
        <v>11000</v>
      </c>
      <c r="W1519" s="103" t="s">
        <v>7225</v>
      </c>
      <c r="X1519" s="136" t="str">
        <f t="shared" si="76"/>
        <v>11000MYBRW</v>
      </c>
      <c r="Y1519" s="137" t="s">
        <v>7226</v>
      </c>
      <c r="Z1519" s="142" t="s">
        <v>346</v>
      </c>
      <c r="AA1519" s="142" t="s">
        <v>7227</v>
      </c>
      <c r="AB1519" s="161" t="s">
        <v>7228</v>
      </c>
      <c r="AC1519" s="142" t="s">
        <v>87</v>
      </c>
      <c r="AD1519" s="142" t="s">
        <v>7229</v>
      </c>
      <c r="AE1519" s="142"/>
      <c r="AF1519" s="142" t="s">
        <v>7230</v>
      </c>
      <c r="AG1519" s="142" t="s">
        <v>7231</v>
      </c>
      <c r="AH1519" s="142"/>
      <c r="AI1519" s="142" t="s">
        <v>3993</v>
      </c>
      <c r="AJ1519" s="133" t="s">
        <v>123</v>
      </c>
      <c r="AK1519" s="133" t="s">
        <v>124</v>
      </c>
      <c r="AL1519" s="133"/>
      <c r="AM1519" s="133"/>
      <c r="AN1519" s="133"/>
      <c r="AO1519" s="133"/>
      <c r="AP1519" s="133" t="s">
        <v>70</v>
      </c>
      <c r="AQ1519" s="133" t="s">
        <v>126</v>
      </c>
      <c r="AR1519" s="137" t="s">
        <v>7219</v>
      </c>
      <c r="AS1519" s="137" t="s">
        <v>56</v>
      </c>
      <c r="AT1519" s="137"/>
      <c r="AU1519" s="133" t="s">
        <v>8190</v>
      </c>
      <c r="AV1519" s="133" t="s">
        <v>8287</v>
      </c>
      <c r="AW1519" s="133" t="s">
        <v>8287</v>
      </c>
      <c r="AX1519" s="133"/>
      <c r="AY1519" s="138"/>
      <c r="AZ1519" s="138"/>
      <c r="BA1519" s="138"/>
      <c r="BB1519" s="138"/>
      <c r="BC1519" s="143">
        <v>1440084644</v>
      </c>
      <c r="BD1519" s="143" t="s">
        <v>10295</v>
      </c>
      <c r="BE1519" s="138"/>
      <c r="CA1519" s="170"/>
      <c r="CB1519" s="170"/>
      <c r="CC1519" s="170"/>
      <c r="CD1519" s="170"/>
      <c r="CE1519" s="121"/>
      <c r="CF1519" s="121"/>
      <c r="CG1519" s="121"/>
      <c r="CH1519" s="121"/>
      <c r="CI1519" s="121"/>
      <c r="CJ1519" s="121"/>
      <c r="CK1519" s="121"/>
      <c r="CL1519" s="121"/>
      <c r="CM1519" s="121"/>
      <c r="CN1519" s="121"/>
    </row>
    <row r="1520" spans="1:98" s="140" customFormat="1" ht="12" customHeight="1">
      <c r="A1520" s="142">
        <v>2016</v>
      </c>
      <c r="B1520" s="142" t="s">
        <v>138</v>
      </c>
      <c r="C1520" s="142" t="s">
        <v>5164</v>
      </c>
      <c r="D1520" s="158">
        <v>5700442379</v>
      </c>
      <c r="E1520" s="131" t="str">
        <f t="shared" si="74"/>
        <v>SIM</v>
      </c>
      <c r="F1520" s="131" t="str">
        <f t="shared" si="75"/>
        <v>SIM</v>
      </c>
      <c r="G1520" s="132">
        <v>42422</v>
      </c>
      <c r="H1520" s="142" t="s">
        <v>8374</v>
      </c>
      <c r="I1520" s="142" t="s">
        <v>62</v>
      </c>
      <c r="J1520" s="119">
        <v>192</v>
      </c>
      <c r="K1520" s="119">
        <v>432</v>
      </c>
      <c r="L1520" s="119">
        <v>4</v>
      </c>
      <c r="M1520" s="119">
        <v>0</v>
      </c>
      <c r="N1520" s="119">
        <v>24</v>
      </c>
      <c r="O1520" s="119" t="s">
        <v>43</v>
      </c>
      <c r="P1520" s="119" t="s">
        <v>43</v>
      </c>
      <c r="Q1520" s="133" t="s">
        <v>43</v>
      </c>
      <c r="R1520" s="134" t="s">
        <v>18</v>
      </c>
      <c r="S1520" s="134" t="s">
        <v>8851</v>
      </c>
      <c r="T1520" s="134" t="s">
        <v>63</v>
      </c>
      <c r="U1520" s="119">
        <v>11</v>
      </c>
      <c r="V1520" s="119">
        <v>11000</v>
      </c>
      <c r="W1520" s="103" t="s">
        <v>7232</v>
      </c>
      <c r="X1520" s="136" t="str">
        <f t="shared" si="76"/>
        <v>11000MYBRX</v>
      </c>
      <c r="Y1520" s="137" t="s">
        <v>7233</v>
      </c>
      <c r="Z1520" s="142" t="s">
        <v>346</v>
      </c>
      <c r="AA1520" s="142" t="s">
        <v>7227</v>
      </c>
      <c r="AB1520" s="161" t="s">
        <v>7234</v>
      </c>
      <c r="AC1520" s="142" t="s">
        <v>87</v>
      </c>
      <c r="AD1520" s="142" t="s">
        <v>7229</v>
      </c>
      <c r="AE1520" s="142"/>
      <c r="AF1520" s="142" t="s">
        <v>7230</v>
      </c>
      <c r="AG1520" s="142" t="s">
        <v>7231</v>
      </c>
      <c r="AH1520" s="142"/>
      <c r="AI1520" s="142" t="s">
        <v>3993</v>
      </c>
      <c r="AJ1520" s="133" t="s">
        <v>123</v>
      </c>
      <c r="AK1520" s="133" t="s">
        <v>124</v>
      </c>
      <c r="AL1520" s="133"/>
      <c r="AM1520" s="133"/>
      <c r="AN1520" s="133"/>
      <c r="AO1520" s="133"/>
      <c r="AP1520" s="133" t="s">
        <v>70</v>
      </c>
      <c r="AQ1520" s="133" t="s">
        <v>126</v>
      </c>
      <c r="AR1520" s="137" t="s">
        <v>7219</v>
      </c>
      <c r="AS1520" s="137" t="s">
        <v>56</v>
      </c>
      <c r="AT1520" s="137"/>
      <c r="AU1520" s="133" t="s">
        <v>8190</v>
      </c>
      <c r="AV1520" s="133" t="s">
        <v>8287</v>
      </c>
      <c r="AW1520" s="133" t="s">
        <v>8287</v>
      </c>
      <c r="AX1520" s="133"/>
      <c r="AY1520" s="138"/>
      <c r="AZ1520" s="138"/>
      <c r="BA1520" s="138"/>
      <c r="BB1520" s="138"/>
      <c r="BC1520" s="143">
        <v>1440084644</v>
      </c>
      <c r="BD1520" s="143" t="s">
        <v>10296</v>
      </c>
      <c r="BE1520" s="138"/>
      <c r="CA1520" s="170"/>
      <c r="CB1520" s="170"/>
      <c r="CC1520" s="170"/>
      <c r="CD1520" s="170"/>
      <c r="CE1520" s="121"/>
      <c r="CF1520" s="121"/>
      <c r="CG1520" s="121"/>
      <c r="CH1520" s="121"/>
      <c r="CI1520" s="121"/>
      <c r="CJ1520" s="121"/>
      <c r="CK1520" s="121"/>
      <c r="CL1520" s="121"/>
      <c r="CM1520" s="121"/>
      <c r="CN1520" s="121"/>
    </row>
    <row r="1521" spans="1:98" s="140" customFormat="1" ht="12" customHeight="1">
      <c r="A1521" s="142">
        <v>2016</v>
      </c>
      <c r="B1521" s="142" t="s">
        <v>138</v>
      </c>
      <c r="C1521" s="142" t="s">
        <v>5164</v>
      </c>
      <c r="D1521" s="158">
        <v>5700443027</v>
      </c>
      <c r="E1521" s="131" t="str">
        <f t="shared" si="74"/>
        <v>SIM</v>
      </c>
      <c r="F1521" s="131" t="str">
        <f t="shared" si="75"/>
        <v>SIM</v>
      </c>
      <c r="G1521" s="132">
        <v>42416</v>
      </c>
      <c r="H1521" s="142" t="s">
        <v>8374</v>
      </c>
      <c r="I1521" s="142" t="s">
        <v>62</v>
      </c>
      <c r="J1521" s="119">
        <v>192</v>
      </c>
      <c r="K1521" s="119">
        <v>432</v>
      </c>
      <c r="L1521" s="119">
        <v>4</v>
      </c>
      <c r="M1521" s="119">
        <v>0</v>
      </c>
      <c r="N1521" s="119">
        <v>24</v>
      </c>
      <c r="O1521" s="119" t="s">
        <v>46</v>
      </c>
      <c r="P1521" s="119" t="s">
        <v>46</v>
      </c>
      <c r="Q1521" s="133" t="s">
        <v>43</v>
      </c>
      <c r="R1521" s="119" t="s">
        <v>18</v>
      </c>
      <c r="S1521" s="134" t="s">
        <v>8851</v>
      </c>
      <c r="T1521" s="119" t="s">
        <v>63</v>
      </c>
      <c r="U1521" s="133">
        <v>11</v>
      </c>
      <c r="V1521" s="133">
        <v>11892</v>
      </c>
      <c r="W1521" s="103" t="s">
        <v>7306</v>
      </c>
      <c r="X1521" s="136" t="str">
        <f t="shared" si="76"/>
        <v>11892NAKNW</v>
      </c>
      <c r="Y1521" s="137" t="s">
        <v>7307</v>
      </c>
      <c r="Z1521" s="142" t="s">
        <v>1930</v>
      </c>
      <c r="AA1521" s="142" t="s">
        <v>1955</v>
      </c>
      <c r="AB1521" s="161" t="s">
        <v>7308</v>
      </c>
      <c r="AC1521" s="142" t="s">
        <v>87</v>
      </c>
      <c r="AD1521" s="142"/>
      <c r="AE1521" s="142" t="s">
        <v>7309</v>
      </c>
      <c r="AF1521" s="142" t="s">
        <v>7302</v>
      </c>
      <c r="AG1521" s="142" t="s">
        <v>7303</v>
      </c>
      <c r="AH1521" s="142"/>
      <c r="AI1521" s="142" t="s">
        <v>3953</v>
      </c>
      <c r="AJ1521" s="133" t="s">
        <v>124</v>
      </c>
      <c r="AK1521" s="133" t="s">
        <v>123</v>
      </c>
      <c r="AL1521" s="133"/>
      <c r="AM1521" s="133"/>
      <c r="AN1521" s="133"/>
      <c r="AO1521" s="133"/>
      <c r="AP1521" s="133" t="s">
        <v>183</v>
      </c>
      <c r="AQ1521" s="133" t="s">
        <v>7224</v>
      </c>
      <c r="AR1521" s="137" t="s">
        <v>7219</v>
      </c>
      <c r="AS1521" s="137" t="s">
        <v>56</v>
      </c>
      <c r="AT1521" s="137"/>
      <c r="AU1521" s="133" t="s">
        <v>8190</v>
      </c>
      <c r="AV1521" s="133" t="s">
        <v>8287</v>
      </c>
      <c r="AW1521" s="133" t="s">
        <v>8287</v>
      </c>
      <c r="AX1521" s="133"/>
      <c r="AY1521" s="138"/>
      <c r="AZ1521" s="138"/>
      <c r="BA1521" s="138"/>
      <c r="BB1521" s="138"/>
      <c r="BC1521" s="143">
        <v>1440084644</v>
      </c>
      <c r="BD1521" s="143" t="s">
        <v>10297</v>
      </c>
      <c r="BE1521" s="138"/>
      <c r="CA1521" s="170"/>
      <c r="CB1521" s="170"/>
      <c r="CC1521" s="170"/>
      <c r="CD1521" s="170"/>
      <c r="CE1521" s="121"/>
      <c r="CF1521" s="121"/>
      <c r="CG1521" s="121"/>
      <c r="CH1521" s="121"/>
      <c r="CI1521" s="121"/>
      <c r="CJ1521" s="121"/>
      <c r="CK1521" s="121"/>
      <c r="CL1521" s="121"/>
      <c r="CM1521" s="121"/>
      <c r="CN1521" s="121"/>
    </row>
    <row r="1522" spans="1:98" s="140" customFormat="1" ht="12" customHeight="1">
      <c r="A1522" s="142">
        <v>2016</v>
      </c>
      <c r="B1522" s="142" t="s">
        <v>138</v>
      </c>
      <c r="C1522" s="142" t="s">
        <v>5164</v>
      </c>
      <c r="D1522" s="158">
        <v>5700442383</v>
      </c>
      <c r="E1522" s="131" t="str">
        <f t="shared" si="74"/>
        <v>SIM</v>
      </c>
      <c r="F1522" s="131" t="str">
        <f t="shared" si="75"/>
        <v>SIM</v>
      </c>
      <c r="G1522" s="132">
        <v>42412</v>
      </c>
      <c r="H1522" s="142" t="s">
        <v>8374</v>
      </c>
      <c r="I1522" s="142" t="s">
        <v>62</v>
      </c>
      <c r="J1522" s="119">
        <v>192</v>
      </c>
      <c r="K1522" s="119">
        <f>432+72</f>
        <v>504</v>
      </c>
      <c r="L1522" s="119">
        <v>4</v>
      </c>
      <c r="M1522" s="119">
        <v>0</v>
      </c>
      <c r="N1522" s="119">
        <v>24</v>
      </c>
      <c r="O1522" s="119" t="s">
        <v>46</v>
      </c>
      <c r="P1522" s="119" t="s">
        <v>46</v>
      </c>
      <c r="Q1522" s="133" t="s">
        <v>43</v>
      </c>
      <c r="R1522" s="134" t="s">
        <v>18</v>
      </c>
      <c r="S1522" s="134" t="s">
        <v>8851</v>
      </c>
      <c r="T1522" s="134" t="s">
        <v>63</v>
      </c>
      <c r="U1522" s="119">
        <v>11</v>
      </c>
      <c r="V1522" s="119">
        <v>11000</v>
      </c>
      <c r="W1522" s="103" t="s">
        <v>7235</v>
      </c>
      <c r="X1522" s="136" t="str">
        <f t="shared" si="76"/>
        <v>11000NPMWU</v>
      </c>
      <c r="Y1522" s="137" t="s">
        <v>7236</v>
      </c>
      <c r="Z1522" s="142" t="s">
        <v>346</v>
      </c>
      <c r="AA1522" s="142" t="s">
        <v>4017</v>
      </c>
      <c r="AB1522" s="161" t="s">
        <v>7237</v>
      </c>
      <c r="AC1522" s="142" t="s">
        <v>87</v>
      </c>
      <c r="AD1522" s="142" t="s">
        <v>7238</v>
      </c>
      <c r="AE1522" s="142"/>
      <c r="AF1522" s="142" t="s">
        <v>7230</v>
      </c>
      <c r="AG1522" s="142" t="s">
        <v>7231</v>
      </c>
      <c r="AH1522" s="142"/>
      <c r="AI1522" s="142" t="s">
        <v>3993</v>
      </c>
      <c r="AJ1522" s="133" t="s">
        <v>123</v>
      </c>
      <c r="AK1522" s="133" t="s">
        <v>124</v>
      </c>
      <c r="AL1522" s="133"/>
      <c r="AM1522" s="133"/>
      <c r="AN1522" s="133"/>
      <c r="AO1522" s="133"/>
      <c r="AP1522" s="133" t="s">
        <v>858</v>
      </c>
      <c r="AQ1522" s="133" t="s">
        <v>126</v>
      </c>
      <c r="AR1522" s="137" t="s">
        <v>7219</v>
      </c>
      <c r="AS1522" s="137" t="s">
        <v>56</v>
      </c>
      <c r="AT1522" s="137"/>
      <c r="AU1522" s="133" t="s">
        <v>8190</v>
      </c>
      <c r="AV1522" s="133" t="s">
        <v>8287</v>
      </c>
      <c r="AW1522" s="133" t="s">
        <v>8287</v>
      </c>
      <c r="AX1522" s="133"/>
      <c r="AY1522" s="138"/>
      <c r="AZ1522" s="138"/>
      <c r="BA1522" s="138"/>
      <c r="BB1522" s="138"/>
      <c r="BC1522" s="143">
        <v>1440084644</v>
      </c>
      <c r="BD1522" s="143" t="s">
        <v>10298</v>
      </c>
      <c r="BE1522" s="138"/>
      <c r="CA1522" s="170"/>
      <c r="CB1522" s="170"/>
      <c r="CC1522" s="170"/>
      <c r="CD1522" s="170"/>
      <c r="CE1522" s="121"/>
      <c r="CF1522" s="121"/>
      <c r="CG1522" s="121"/>
      <c r="CH1522" s="121"/>
      <c r="CI1522" s="121"/>
      <c r="CJ1522" s="121"/>
      <c r="CK1522" s="121"/>
      <c r="CL1522" s="121"/>
      <c r="CM1522" s="121"/>
      <c r="CN1522" s="121"/>
    </row>
    <row r="1523" spans="1:98" s="140" customFormat="1" ht="12" customHeight="1">
      <c r="A1523" s="142">
        <v>2016</v>
      </c>
      <c r="B1523" s="142" t="s">
        <v>138</v>
      </c>
      <c r="C1523" s="142" t="s">
        <v>5164</v>
      </c>
      <c r="D1523" s="158">
        <v>5700440603</v>
      </c>
      <c r="E1523" s="131" t="str">
        <f t="shared" si="74"/>
        <v>SIM</v>
      </c>
      <c r="F1523" s="131" t="str">
        <f t="shared" si="75"/>
        <v>SIM</v>
      </c>
      <c r="G1523" s="132">
        <v>42451</v>
      </c>
      <c r="H1523" s="142" t="s">
        <v>87</v>
      </c>
      <c r="I1523" s="142" t="s">
        <v>45</v>
      </c>
      <c r="J1523" s="119">
        <v>192</v>
      </c>
      <c r="K1523" s="119">
        <v>448</v>
      </c>
      <c r="L1523" s="119">
        <v>8</v>
      </c>
      <c r="M1523" s="119">
        <v>8</v>
      </c>
      <c r="N1523" s="119">
        <v>16</v>
      </c>
      <c r="O1523" s="119" t="s">
        <v>43</v>
      </c>
      <c r="P1523" s="119" t="s">
        <v>43</v>
      </c>
      <c r="Q1523" s="133" t="s">
        <v>43</v>
      </c>
      <c r="R1523" s="119" t="s">
        <v>18</v>
      </c>
      <c r="S1523" s="134" t="s">
        <v>8851</v>
      </c>
      <c r="T1523" s="119" t="s">
        <v>63</v>
      </c>
      <c r="U1523" s="133">
        <v>11</v>
      </c>
      <c r="V1523" s="133">
        <v>11202</v>
      </c>
      <c r="W1523" s="103" t="s">
        <v>7281</v>
      </c>
      <c r="X1523" s="136" t="str">
        <f t="shared" si="76"/>
        <v>11202EBNGD</v>
      </c>
      <c r="Y1523" s="137" t="s">
        <v>7282</v>
      </c>
      <c r="Z1523" s="142" t="s">
        <v>4106</v>
      </c>
      <c r="AA1523" s="142" t="s">
        <v>4107</v>
      </c>
      <c r="AB1523" s="161" t="s">
        <v>7283</v>
      </c>
      <c r="AC1523" s="142" t="s">
        <v>87</v>
      </c>
      <c r="AD1523" s="142"/>
      <c r="AE1523" s="142" t="s">
        <v>7284</v>
      </c>
      <c r="AF1523" s="142" t="s">
        <v>7285</v>
      </c>
      <c r="AG1523" s="142" t="s">
        <v>7286</v>
      </c>
      <c r="AH1523" s="142"/>
      <c r="AI1523" s="142" t="s">
        <v>6417</v>
      </c>
      <c r="AJ1523" s="133" t="s">
        <v>123</v>
      </c>
      <c r="AK1523" s="133" t="s">
        <v>124</v>
      </c>
      <c r="AL1523" s="133"/>
      <c r="AM1523" s="133"/>
      <c r="AN1523" s="133"/>
      <c r="AO1523" s="133"/>
      <c r="AP1523" s="133" t="s">
        <v>183</v>
      </c>
      <c r="AQ1523" s="133" t="s">
        <v>7224</v>
      </c>
      <c r="AR1523" s="137" t="s">
        <v>7219</v>
      </c>
      <c r="AS1523" s="137" t="s">
        <v>56</v>
      </c>
      <c r="AT1523" s="137"/>
      <c r="AU1523" s="133" t="s">
        <v>8190</v>
      </c>
      <c r="AV1523" s="133" t="s">
        <v>7287</v>
      </c>
      <c r="AW1523" s="133" t="s">
        <v>7288</v>
      </c>
      <c r="AX1523" s="133"/>
      <c r="AY1523" s="138"/>
      <c r="AZ1523" s="138"/>
      <c r="BA1523" s="138"/>
      <c r="BB1523" s="138"/>
      <c r="BC1523" s="143">
        <v>1892063257</v>
      </c>
      <c r="BD1523" s="143" t="s">
        <v>10299</v>
      </c>
      <c r="BE1523" s="138"/>
      <c r="CA1523" s="170"/>
      <c r="CB1523" s="170"/>
      <c r="CC1523" s="170"/>
      <c r="CD1523" s="170"/>
      <c r="CE1523" s="121"/>
      <c r="CF1523" s="121"/>
      <c r="CG1523" s="121"/>
      <c r="CH1523" s="121"/>
      <c r="CI1523" s="121"/>
      <c r="CJ1523" s="121"/>
      <c r="CK1523" s="121"/>
      <c r="CL1523" s="121"/>
      <c r="CM1523" s="121"/>
      <c r="CN1523" s="121"/>
    </row>
    <row r="1524" spans="1:98" s="140" customFormat="1" ht="12" customHeight="1">
      <c r="A1524" s="142">
        <v>2016</v>
      </c>
      <c r="B1524" s="142" t="s">
        <v>138</v>
      </c>
      <c r="C1524" s="142" t="s">
        <v>5164</v>
      </c>
      <c r="D1524" s="103">
        <v>5700443015</v>
      </c>
      <c r="E1524" s="131" t="str">
        <f t="shared" si="74"/>
        <v>SIM</v>
      </c>
      <c r="F1524" s="131" t="str">
        <f t="shared" si="75"/>
        <v>SIM</v>
      </c>
      <c r="G1524" s="132">
        <v>42485</v>
      </c>
      <c r="H1524" s="142" t="s">
        <v>8374</v>
      </c>
      <c r="I1524" s="142" t="s">
        <v>62</v>
      </c>
      <c r="J1524" s="119">
        <v>192</v>
      </c>
      <c r="K1524" s="119">
        <v>432</v>
      </c>
      <c r="L1524" s="119">
        <v>4</v>
      </c>
      <c r="M1524" s="119">
        <v>0</v>
      </c>
      <c r="N1524" s="119">
        <v>24</v>
      </c>
      <c r="O1524" s="119" t="s">
        <v>46</v>
      </c>
      <c r="P1524" s="119" t="s">
        <v>46</v>
      </c>
      <c r="Q1524" s="133" t="s">
        <v>43</v>
      </c>
      <c r="R1524" s="119" t="s">
        <v>18</v>
      </c>
      <c r="S1524" s="134" t="s">
        <v>8851</v>
      </c>
      <c r="T1524" s="119" t="s">
        <v>63</v>
      </c>
      <c r="U1524" s="133">
        <v>19</v>
      </c>
      <c r="V1524" s="133">
        <v>11135</v>
      </c>
      <c r="W1524" s="103" t="s">
        <v>7276</v>
      </c>
      <c r="X1524" s="136" t="str">
        <f t="shared" si="76"/>
        <v>11135CBOJZ</v>
      </c>
      <c r="Y1524" s="137" t="s">
        <v>7277</v>
      </c>
      <c r="Z1524" s="119" t="s">
        <v>444</v>
      </c>
      <c r="AA1524" s="142" t="s">
        <v>955</v>
      </c>
      <c r="AB1524" s="131" t="s">
        <v>7278</v>
      </c>
      <c r="AC1524" s="119" t="s">
        <v>87</v>
      </c>
      <c r="AD1524" s="142"/>
      <c r="AE1524" s="119" t="s">
        <v>473</v>
      </c>
      <c r="AF1524" s="119" t="s">
        <v>89</v>
      </c>
      <c r="AG1524" s="119" t="s">
        <v>90</v>
      </c>
      <c r="AH1524" s="119"/>
      <c r="AI1524" s="138" t="s">
        <v>364</v>
      </c>
      <c r="AJ1524" s="133" t="s">
        <v>58</v>
      </c>
      <c r="AK1524" s="133" t="s">
        <v>57</v>
      </c>
      <c r="AL1524" s="133"/>
      <c r="AM1524" s="133"/>
      <c r="AN1524" s="133"/>
      <c r="AO1524" s="133"/>
      <c r="AP1524" s="133" t="s">
        <v>7279</v>
      </c>
      <c r="AQ1524" s="133" t="s">
        <v>126</v>
      </c>
      <c r="AR1524" s="137" t="s">
        <v>7219</v>
      </c>
      <c r="AS1524" s="137" t="s">
        <v>56</v>
      </c>
      <c r="AT1524" s="137" t="s">
        <v>7280</v>
      </c>
      <c r="AU1524" s="133" t="s">
        <v>8190</v>
      </c>
      <c r="AV1524" s="133" t="s">
        <v>8287</v>
      </c>
      <c r="AW1524" s="133" t="s">
        <v>8287</v>
      </c>
      <c r="AX1524" s="133"/>
      <c r="AY1524" s="138"/>
      <c r="AZ1524" s="138"/>
      <c r="BA1524" s="138"/>
      <c r="BB1524" s="138"/>
      <c r="BC1524" s="143">
        <v>1440084644</v>
      </c>
      <c r="BD1524" s="143" t="s">
        <v>10300</v>
      </c>
      <c r="BE1524" s="138"/>
      <c r="CA1524" s="170"/>
      <c r="CB1524" s="170"/>
      <c r="CC1524" s="170"/>
      <c r="CD1524" s="170"/>
      <c r="CE1524" s="121"/>
      <c r="CF1524" s="121"/>
      <c r="CG1524" s="121"/>
      <c r="CH1524" s="121"/>
      <c r="CI1524" s="121"/>
      <c r="CJ1524" s="121"/>
      <c r="CK1524" s="121"/>
      <c r="CL1524" s="121"/>
      <c r="CM1524" s="121"/>
      <c r="CN1524" s="121"/>
    </row>
    <row r="1525" spans="1:98" s="140" customFormat="1" ht="12" customHeight="1">
      <c r="A1525" s="142">
        <v>2016</v>
      </c>
      <c r="B1525" s="142" t="s">
        <v>138</v>
      </c>
      <c r="C1525" s="142" t="s">
        <v>5164</v>
      </c>
      <c r="D1525" s="103">
        <v>5700442367</v>
      </c>
      <c r="E1525" s="131" t="str">
        <f t="shared" si="74"/>
        <v>SIM</v>
      </c>
      <c r="F1525" s="131" t="str">
        <f t="shared" si="75"/>
        <v>SIM</v>
      </c>
      <c r="G1525" s="132">
        <v>42486</v>
      </c>
      <c r="H1525" s="142" t="s">
        <v>8374</v>
      </c>
      <c r="I1525" s="142" t="s">
        <v>62</v>
      </c>
      <c r="J1525" s="119">
        <v>192</v>
      </c>
      <c r="K1525" s="119">
        <v>432</v>
      </c>
      <c r="L1525" s="119">
        <v>4</v>
      </c>
      <c r="M1525" s="119">
        <v>0</v>
      </c>
      <c r="N1525" s="119">
        <v>24</v>
      </c>
      <c r="O1525" s="119" t="s">
        <v>46</v>
      </c>
      <c r="P1525" s="119" t="s">
        <v>46</v>
      </c>
      <c r="Q1525" s="133" t="s">
        <v>43</v>
      </c>
      <c r="R1525" s="119" t="s">
        <v>18</v>
      </c>
      <c r="S1525" s="134" t="s">
        <v>8851</v>
      </c>
      <c r="T1525" s="119" t="s">
        <v>63</v>
      </c>
      <c r="U1525" s="133">
        <v>19</v>
      </c>
      <c r="V1525" s="133">
        <v>11135</v>
      </c>
      <c r="W1525" s="103" t="s">
        <v>7216</v>
      </c>
      <c r="X1525" s="136" t="str">
        <f t="shared" si="76"/>
        <v>11135CBOKN</v>
      </c>
      <c r="Y1525" s="137" t="s">
        <v>7217</v>
      </c>
      <c r="Z1525" s="142" t="s">
        <v>444</v>
      </c>
      <c r="AA1525" s="142" t="s">
        <v>955</v>
      </c>
      <c r="AB1525" s="131" t="s">
        <v>7218</v>
      </c>
      <c r="AC1525" s="119" t="s">
        <v>87</v>
      </c>
      <c r="AD1525" s="142"/>
      <c r="AE1525" s="119" t="s">
        <v>473</v>
      </c>
      <c r="AF1525" s="119" t="s">
        <v>89</v>
      </c>
      <c r="AG1525" s="119" t="s">
        <v>90</v>
      </c>
      <c r="AH1525" s="119"/>
      <c r="AI1525" s="138" t="s">
        <v>364</v>
      </c>
      <c r="AJ1525" s="133" t="s">
        <v>58</v>
      </c>
      <c r="AK1525" s="133" t="s">
        <v>57</v>
      </c>
      <c r="AL1525" s="133"/>
      <c r="AM1525" s="133"/>
      <c r="AN1525" s="133"/>
      <c r="AO1525" s="133"/>
      <c r="AP1525" s="133" t="s">
        <v>298</v>
      </c>
      <c r="AQ1525" s="133" t="s">
        <v>126</v>
      </c>
      <c r="AR1525" s="137" t="s">
        <v>7219</v>
      </c>
      <c r="AS1525" s="137" t="s">
        <v>56</v>
      </c>
      <c r="AT1525" s="137" t="s">
        <v>7220</v>
      </c>
      <c r="AU1525" s="133" t="s">
        <v>8190</v>
      </c>
      <c r="AV1525" s="133" t="s">
        <v>8287</v>
      </c>
      <c r="AW1525" s="133" t="s">
        <v>8287</v>
      </c>
      <c r="AX1525" s="133"/>
      <c r="AY1525" s="138"/>
      <c r="AZ1525" s="138"/>
      <c r="BA1525" s="138"/>
      <c r="BB1525" s="138"/>
      <c r="BC1525" s="143">
        <v>1440084644</v>
      </c>
      <c r="BD1525" s="143" t="s">
        <v>10301</v>
      </c>
      <c r="BE1525" s="138"/>
      <c r="CA1525" s="170"/>
      <c r="CB1525" s="170"/>
      <c r="CC1525" s="170"/>
      <c r="CD1525" s="170"/>
      <c r="CE1525" s="121"/>
      <c r="CF1525" s="121"/>
      <c r="CG1525" s="121"/>
      <c r="CH1525" s="121"/>
      <c r="CI1525" s="121"/>
      <c r="CJ1525" s="121"/>
      <c r="CK1525" s="121"/>
      <c r="CL1525" s="121"/>
      <c r="CM1525" s="121"/>
      <c r="CN1525" s="121"/>
    </row>
    <row r="1526" spans="1:98" s="140" customFormat="1" ht="12" customHeight="1">
      <c r="A1526" s="142">
        <v>2016</v>
      </c>
      <c r="B1526" s="142" t="s">
        <v>138</v>
      </c>
      <c r="C1526" s="142" t="s">
        <v>5164</v>
      </c>
      <c r="D1526" s="158">
        <v>5700443019</v>
      </c>
      <c r="E1526" s="131" t="str">
        <f t="shared" si="74"/>
        <v>SIM</v>
      </c>
      <c r="F1526" s="131" t="str">
        <f t="shared" si="75"/>
        <v>SIM</v>
      </c>
      <c r="G1526" s="132">
        <v>42423</v>
      </c>
      <c r="H1526" s="142" t="s">
        <v>8374</v>
      </c>
      <c r="I1526" s="142" t="s">
        <v>62</v>
      </c>
      <c r="J1526" s="119">
        <v>192</v>
      </c>
      <c r="K1526" s="119">
        <v>504</v>
      </c>
      <c r="L1526" s="119">
        <v>4</v>
      </c>
      <c r="M1526" s="119">
        <v>0</v>
      </c>
      <c r="N1526" s="119">
        <v>24</v>
      </c>
      <c r="O1526" s="119" t="s">
        <v>46</v>
      </c>
      <c r="P1526" s="119" t="s">
        <v>46</v>
      </c>
      <c r="Q1526" s="133" t="s">
        <v>43</v>
      </c>
      <c r="R1526" s="134" t="s">
        <v>18</v>
      </c>
      <c r="S1526" s="134" t="s">
        <v>8851</v>
      </c>
      <c r="T1526" s="134" t="s">
        <v>63</v>
      </c>
      <c r="U1526" s="119">
        <v>13</v>
      </c>
      <c r="V1526" s="119">
        <v>11256</v>
      </c>
      <c r="W1526" s="103" t="s">
        <v>7289</v>
      </c>
      <c r="X1526" s="136" t="str">
        <f t="shared" si="76"/>
        <v>11256IPPJS</v>
      </c>
      <c r="Y1526" s="137" t="s">
        <v>7290</v>
      </c>
      <c r="Z1526" s="142" t="s">
        <v>1119</v>
      </c>
      <c r="AA1526" s="142" t="s">
        <v>4504</v>
      </c>
      <c r="AB1526" s="161" t="s">
        <v>7291</v>
      </c>
      <c r="AC1526" s="142" t="s">
        <v>7258</v>
      </c>
      <c r="AD1526" s="142" t="s">
        <v>7292</v>
      </c>
      <c r="AE1526" s="142"/>
      <c r="AF1526" s="142" t="s">
        <v>5719</v>
      </c>
      <c r="AG1526" s="142" t="s">
        <v>7293</v>
      </c>
      <c r="AH1526" s="142"/>
      <c r="AI1526" s="142" t="s">
        <v>5482</v>
      </c>
      <c r="AJ1526" s="133" t="s">
        <v>57</v>
      </c>
      <c r="AK1526" s="133" t="s">
        <v>58</v>
      </c>
      <c r="AL1526" s="133"/>
      <c r="AM1526" s="133"/>
      <c r="AN1526" s="133"/>
      <c r="AO1526" s="133"/>
      <c r="AP1526" s="133" t="s">
        <v>7294</v>
      </c>
      <c r="AQ1526" s="133" t="s">
        <v>102</v>
      </c>
      <c r="AR1526" s="137" t="s">
        <v>7219</v>
      </c>
      <c r="AS1526" s="137" t="s">
        <v>56</v>
      </c>
      <c r="AT1526" s="137"/>
      <c r="AU1526" s="133" t="s">
        <v>8190</v>
      </c>
      <c r="AV1526" s="133" t="s">
        <v>8287</v>
      </c>
      <c r="AW1526" s="133" t="s">
        <v>8287</v>
      </c>
      <c r="AX1526" s="133"/>
      <c r="AY1526" s="138"/>
      <c r="AZ1526" s="138"/>
      <c r="BA1526" s="138"/>
      <c r="BB1526" s="138"/>
      <c r="BC1526" s="143">
        <v>1440084644</v>
      </c>
      <c r="BD1526" s="143" t="s">
        <v>10302</v>
      </c>
      <c r="BE1526" s="138"/>
      <c r="CA1526" s="170"/>
      <c r="CB1526" s="170"/>
      <c r="CC1526" s="170"/>
      <c r="CD1526" s="170"/>
      <c r="CE1526" s="121"/>
      <c r="CF1526" s="121"/>
      <c r="CG1526" s="121"/>
      <c r="CH1526" s="121"/>
      <c r="CI1526" s="121"/>
      <c r="CJ1526" s="121"/>
      <c r="CK1526" s="121"/>
      <c r="CL1526" s="121"/>
      <c r="CM1526" s="121"/>
      <c r="CN1526" s="121"/>
    </row>
    <row r="1527" spans="1:98" s="140" customFormat="1" ht="12" customHeight="1">
      <c r="A1527" s="142">
        <v>2016</v>
      </c>
      <c r="B1527" s="142" t="s">
        <v>138</v>
      </c>
      <c r="C1527" s="142" t="s">
        <v>5164</v>
      </c>
      <c r="D1527" s="158">
        <v>5700442391</v>
      </c>
      <c r="E1527" s="131" t="str">
        <f t="shared" si="74"/>
        <v>SIM</v>
      </c>
      <c r="F1527" s="131" t="str">
        <f t="shared" si="75"/>
        <v>SIM</v>
      </c>
      <c r="G1527" s="132">
        <v>42412</v>
      </c>
      <c r="H1527" s="142" t="s">
        <v>8374</v>
      </c>
      <c r="I1527" s="142" t="s">
        <v>62</v>
      </c>
      <c r="J1527" s="119">
        <v>192</v>
      </c>
      <c r="K1527" s="119">
        <v>432</v>
      </c>
      <c r="L1527" s="119">
        <v>4</v>
      </c>
      <c r="M1527" s="119">
        <v>0</v>
      </c>
      <c r="N1527" s="119">
        <v>24</v>
      </c>
      <c r="O1527" s="119" t="s">
        <v>46</v>
      </c>
      <c r="P1527" s="119" t="s">
        <v>46</v>
      </c>
      <c r="Q1527" s="133" t="s">
        <v>43</v>
      </c>
      <c r="R1527" s="134" t="s">
        <v>18</v>
      </c>
      <c r="S1527" s="134" t="s">
        <v>8851</v>
      </c>
      <c r="T1527" s="134" t="s">
        <v>63</v>
      </c>
      <c r="U1527" s="119">
        <v>18</v>
      </c>
      <c r="V1527" s="119">
        <v>11081</v>
      </c>
      <c r="W1527" s="103" t="s">
        <v>7245</v>
      </c>
      <c r="X1527" s="136" t="str">
        <f t="shared" si="76"/>
        <v>11081BCSQH</v>
      </c>
      <c r="Y1527" s="137" t="s">
        <v>7246</v>
      </c>
      <c r="Z1527" s="142" t="s">
        <v>2152</v>
      </c>
      <c r="AA1527" s="142" t="s">
        <v>295</v>
      </c>
      <c r="AB1527" s="161" t="s">
        <v>7247</v>
      </c>
      <c r="AC1527" s="142" t="s">
        <v>52</v>
      </c>
      <c r="AD1527" s="142"/>
      <c r="AE1527" s="142" t="s">
        <v>7248</v>
      </c>
      <c r="AF1527" s="142" t="s">
        <v>7249</v>
      </c>
      <c r="AG1527" s="142" t="s">
        <v>7250</v>
      </c>
      <c r="AH1527" s="142"/>
      <c r="AI1527" s="142" t="s">
        <v>3645</v>
      </c>
      <c r="AJ1527" s="133" t="s">
        <v>57</v>
      </c>
      <c r="AK1527" s="133" t="s">
        <v>58</v>
      </c>
      <c r="AL1527" s="133"/>
      <c r="AM1527" s="133"/>
      <c r="AN1527" s="133"/>
      <c r="AO1527" s="133"/>
      <c r="AP1527" s="133" t="s">
        <v>70</v>
      </c>
      <c r="AQ1527" s="133" t="s">
        <v>126</v>
      </c>
      <c r="AR1527" s="137" t="s">
        <v>7219</v>
      </c>
      <c r="AS1527" s="137" t="s">
        <v>56</v>
      </c>
      <c r="AT1527" s="137"/>
      <c r="AU1527" s="133" t="s">
        <v>8190</v>
      </c>
      <c r="AV1527" s="133" t="s">
        <v>8287</v>
      </c>
      <c r="AW1527" s="133" t="s">
        <v>8287</v>
      </c>
      <c r="AX1527" s="133"/>
      <c r="AY1527" s="138"/>
      <c r="AZ1527" s="138"/>
      <c r="BA1527" s="138"/>
      <c r="BB1527" s="138"/>
      <c r="BC1527" s="143">
        <v>1440084644</v>
      </c>
      <c r="BD1527" s="143" t="s">
        <v>10303</v>
      </c>
      <c r="BE1527" s="138"/>
      <c r="CA1527" s="170"/>
      <c r="CB1527" s="170"/>
      <c r="CC1527" s="170"/>
      <c r="CD1527" s="170"/>
      <c r="CE1527" s="121"/>
      <c r="CF1527" s="121"/>
      <c r="CG1527" s="121"/>
      <c r="CH1527" s="121"/>
      <c r="CI1527" s="121"/>
      <c r="CJ1527" s="121"/>
      <c r="CK1527" s="121"/>
      <c r="CL1527" s="121"/>
      <c r="CM1527" s="121"/>
      <c r="CN1527" s="121"/>
    </row>
    <row r="1528" spans="1:98" s="140" customFormat="1" ht="12" customHeight="1">
      <c r="A1528" s="142">
        <v>2016</v>
      </c>
      <c r="B1528" s="142" t="s">
        <v>138</v>
      </c>
      <c r="C1528" s="142" t="s">
        <v>5164</v>
      </c>
      <c r="D1528" s="158">
        <v>5700442395</v>
      </c>
      <c r="E1528" s="131" t="str">
        <f t="shared" si="74"/>
        <v>SIM</v>
      </c>
      <c r="F1528" s="131" t="str">
        <f t="shared" si="75"/>
        <v>SIM</v>
      </c>
      <c r="G1528" s="132">
        <v>42404</v>
      </c>
      <c r="H1528" s="142" t="s">
        <v>8374</v>
      </c>
      <c r="I1528" s="142" t="s">
        <v>62</v>
      </c>
      <c r="J1528" s="119">
        <v>192</v>
      </c>
      <c r="K1528" s="119">
        <v>432</v>
      </c>
      <c r="L1528" s="119">
        <v>4</v>
      </c>
      <c r="M1528" s="119">
        <v>0</v>
      </c>
      <c r="N1528" s="119">
        <v>24</v>
      </c>
      <c r="O1528" s="119" t="s">
        <v>43</v>
      </c>
      <c r="P1528" s="119" t="s">
        <v>43</v>
      </c>
      <c r="Q1528" s="133" t="s">
        <v>43</v>
      </c>
      <c r="R1528" s="119" t="s">
        <v>18</v>
      </c>
      <c r="S1528" s="134" t="s">
        <v>8851</v>
      </c>
      <c r="T1528" s="119" t="s">
        <v>63</v>
      </c>
      <c r="U1528" s="133">
        <v>18</v>
      </c>
      <c r="V1528" s="133">
        <v>11081</v>
      </c>
      <c r="W1528" s="103" t="s">
        <v>7251</v>
      </c>
      <c r="X1528" s="136" t="str">
        <f t="shared" si="76"/>
        <v>11081BCSQR</v>
      </c>
      <c r="Y1528" s="137" t="s">
        <v>7252</v>
      </c>
      <c r="Z1528" s="142" t="s">
        <v>2152</v>
      </c>
      <c r="AA1528" s="142" t="s">
        <v>295</v>
      </c>
      <c r="AB1528" s="161" t="s">
        <v>7253</v>
      </c>
      <c r="AC1528" s="142" t="s">
        <v>52</v>
      </c>
      <c r="AD1528" s="142"/>
      <c r="AE1528" s="142" t="s">
        <v>7248</v>
      </c>
      <c r="AF1528" s="142" t="s">
        <v>7249</v>
      </c>
      <c r="AG1528" s="142" t="s">
        <v>7250</v>
      </c>
      <c r="AH1528" s="142"/>
      <c r="AI1528" s="142" t="s">
        <v>3645</v>
      </c>
      <c r="AJ1528" s="133" t="s">
        <v>57</v>
      </c>
      <c r="AK1528" s="133" t="s">
        <v>58</v>
      </c>
      <c r="AL1528" s="133"/>
      <c r="AM1528" s="133"/>
      <c r="AN1528" s="133"/>
      <c r="AO1528" s="133"/>
      <c r="AP1528" s="133" t="s">
        <v>70</v>
      </c>
      <c r="AQ1528" s="133" t="s">
        <v>126</v>
      </c>
      <c r="AR1528" s="137" t="s">
        <v>7219</v>
      </c>
      <c r="AS1528" s="137" t="s">
        <v>56</v>
      </c>
      <c r="AT1528" s="137"/>
      <c r="AU1528" s="152">
        <v>1003591024</v>
      </c>
      <c r="AV1528" s="133" t="s">
        <v>8287</v>
      </c>
      <c r="AW1528" s="133" t="s">
        <v>8287</v>
      </c>
      <c r="AX1528" s="133"/>
      <c r="AY1528" s="138"/>
      <c r="AZ1528" s="138"/>
      <c r="BA1528" s="138"/>
      <c r="BB1528" s="138"/>
      <c r="BC1528" s="143">
        <v>1440084644</v>
      </c>
      <c r="BD1528" s="143" t="s">
        <v>10304</v>
      </c>
      <c r="BE1528" s="138"/>
      <c r="CA1528" s="170"/>
      <c r="CB1528" s="170"/>
      <c r="CC1528" s="170"/>
      <c r="CD1528" s="170"/>
      <c r="CE1528" s="121"/>
      <c r="CF1528" s="121"/>
      <c r="CG1528" s="121"/>
      <c r="CH1528" s="121"/>
      <c r="CI1528" s="121"/>
      <c r="CJ1528" s="121"/>
      <c r="CK1528" s="121"/>
      <c r="CL1528" s="121"/>
      <c r="CM1528" s="121"/>
      <c r="CN1528" s="121"/>
    </row>
    <row r="1529" spans="1:98" s="140" customFormat="1" ht="12" customHeight="1">
      <c r="A1529" s="142">
        <v>2016</v>
      </c>
      <c r="B1529" s="142" t="s">
        <v>138</v>
      </c>
      <c r="C1529" s="142" t="s">
        <v>5164</v>
      </c>
      <c r="D1529" s="158">
        <v>5700443003</v>
      </c>
      <c r="E1529" s="131" t="str">
        <f t="shared" si="74"/>
        <v>SIM</v>
      </c>
      <c r="F1529" s="131" t="str">
        <f t="shared" si="75"/>
        <v>SIM</v>
      </c>
      <c r="G1529" s="132">
        <v>42416</v>
      </c>
      <c r="H1529" s="142" t="s">
        <v>8374</v>
      </c>
      <c r="I1529" s="142" t="s">
        <v>62</v>
      </c>
      <c r="J1529" s="119">
        <v>192</v>
      </c>
      <c r="K1529" s="119">
        <v>432</v>
      </c>
      <c r="L1529" s="119">
        <v>4</v>
      </c>
      <c r="M1529" s="119">
        <v>0</v>
      </c>
      <c r="N1529" s="119">
        <v>24</v>
      </c>
      <c r="O1529" s="119" t="s">
        <v>43</v>
      </c>
      <c r="P1529" s="119" t="s">
        <v>43</v>
      </c>
      <c r="Q1529" s="133" t="s">
        <v>43</v>
      </c>
      <c r="R1529" s="119" t="s">
        <v>18</v>
      </c>
      <c r="S1529" s="134" t="s">
        <v>8851</v>
      </c>
      <c r="T1529" s="119" t="s">
        <v>63</v>
      </c>
      <c r="U1529" s="133">
        <v>12</v>
      </c>
      <c r="V1529" s="133">
        <v>11137</v>
      </c>
      <c r="W1529" s="103" t="s">
        <v>7262</v>
      </c>
      <c r="X1529" s="136" t="str">
        <f t="shared" si="76"/>
        <v>11137ERSVG</v>
      </c>
      <c r="Y1529" s="137" t="s">
        <v>7263</v>
      </c>
      <c r="Z1529" s="142" t="s">
        <v>7264</v>
      </c>
      <c r="AA1529" s="142" t="s">
        <v>7265</v>
      </c>
      <c r="AB1529" s="161" t="s">
        <v>7266</v>
      </c>
      <c r="AC1529" s="142" t="s">
        <v>52</v>
      </c>
      <c r="AD1529" s="142" t="s">
        <v>7267</v>
      </c>
      <c r="AE1529" s="142"/>
      <c r="AF1529" s="142" t="s">
        <v>7268</v>
      </c>
      <c r="AG1529" s="142" t="s">
        <v>7269</v>
      </c>
      <c r="AH1529" s="142"/>
      <c r="AI1529" s="142" t="s">
        <v>3672</v>
      </c>
      <c r="AJ1529" s="133" t="s">
        <v>57</v>
      </c>
      <c r="AK1529" s="133" t="s">
        <v>58</v>
      </c>
      <c r="AL1529" s="133"/>
      <c r="AM1529" s="133"/>
      <c r="AN1529" s="133"/>
      <c r="AO1529" s="133"/>
      <c r="AP1529" s="133" t="s">
        <v>70</v>
      </c>
      <c r="AQ1529" s="133" t="s">
        <v>126</v>
      </c>
      <c r="AR1529" s="137" t="s">
        <v>7219</v>
      </c>
      <c r="AS1529" s="137" t="s">
        <v>56</v>
      </c>
      <c r="AT1529" s="137"/>
      <c r="AU1529" s="133" t="s">
        <v>8190</v>
      </c>
      <c r="AV1529" s="133" t="s">
        <v>8287</v>
      </c>
      <c r="AW1529" s="133" t="s">
        <v>8287</v>
      </c>
      <c r="AX1529" s="133"/>
      <c r="AY1529" s="138"/>
      <c r="AZ1529" s="138"/>
      <c r="BA1529" s="138"/>
      <c r="BB1529" s="138"/>
      <c r="BC1529" s="143">
        <v>1440084644</v>
      </c>
      <c r="BD1529" s="143" t="s">
        <v>10305</v>
      </c>
      <c r="BE1529" s="138"/>
      <c r="CA1529" s="170"/>
      <c r="CB1529" s="170"/>
      <c r="CC1529" s="170"/>
      <c r="CD1529" s="170"/>
      <c r="CE1529" s="121"/>
      <c r="CF1529" s="121"/>
      <c r="CG1529" s="121"/>
      <c r="CH1529" s="121"/>
      <c r="CI1529" s="121"/>
      <c r="CJ1529" s="121"/>
      <c r="CK1529" s="121"/>
      <c r="CL1529" s="121"/>
      <c r="CM1529" s="121"/>
      <c r="CN1529" s="121"/>
    </row>
    <row r="1530" spans="1:98" s="170" customFormat="1">
      <c r="A1530" s="142">
        <v>2016</v>
      </c>
      <c r="B1530" s="142" t="s">
        <v>138</v>
      </c>
      <c r="C1530" s="142" t="s">
        <v>5164</v>
      </c>
      <c r="D1530" s="158">
        <v>5700442371</v>
      </c>
      <c r="E1530" s="131" t="str">
        <f t="shared" si="74"/>
        <v>SIM</v>
      </c>
      <c r="F1530" s="131" t="str">
        <f t="shared" si="75"/>
        <v>SIM</v>
      </c>
      <c r="G1530" s="132">
        <v>42426</v>
      </c>
      <c r="H1530" s="142" t="s">
        <v>8374</v>
      </c>
      <c r="I1530" s="142" t="s">
        <v>62</v>
      </c>
      <c r="J1530" s="119">
        <v>192</v>
      </c>
      <c r="K1530" s="119">
        <v>432</v>
      </c>
      <c r="L1530" s="119">
        <v>4</v>
      </c>
      <c r="M1530" s="119">
        <v>0</v>
      </c>
      <c r="N1530" s="119">
        <v>24</v>
      </c>
      <c r="O1530" s="119" t="s">
        <v>46</v>
      </c>
      <c r="P1530" s="119" t="s">
        <v>46</v>
      </c>
      <c r="Q1530" s="133" t="s">
        <v>43</v>
      </c>
      <c r="R1530" s="119" t="s">
        <v>18</v>
      </c>
      <c r="S1530" s="134" t="s">
        <v>8851</v>
      </c>
      <c r="T1530" s="119" t="s">
        <v>63</v>
      </c>
      <c r="U1530" s="133">
        <v>11</v>
      </c>
      <c r="V1530" s="133">
        <v>11000</v>
      </c>
      <c r="W1530" s="103" t="s">
        <v>7221</v>
      </c>
      <c r="X1530" s="136" t="str">
        <f t="shared" si="76"/>
        <v>11000JRTVV</v>
      </c>
      <c r="Y1530" s="137" t="s">
        <v>7222</v>
      </c>
      <c r="Z1530" s="142" t="s">
        <v>346</v>
      </c>
      <c r="AA1530" s="142" t="s">
        <v>2044</v>
      </c>
      <c r="AB1530" s="161" t="s">
        <v>7223</v>
      </c>
      <c r="AC1530" s="119" t="s">
        <v>348</v>
      </c>
      <c r="AD1530" s="119" t="s">
        <v>42</v>
      </c>
      <c r="AE1530" s="119" t="s">
        <v>4569</v>
      </c>
      <c r="AF1530" s="119" t="s">
        <v>350</v>
      </c>
      <c r="AG1530" s="119" t="s">
        <v>351</v>
      </c>
      <c r="AH1530" s="142"/>
      <c r="AI1530" s="119" t="s">
        <v>3683</v>
      </c>
      <c r="AJ1530" s="133" t="s">
        <v>123</v>
      </c>
      <c r="AK1530" s="133" t="s">
        <v>124</v>
      </c>
      <c r="AL1530" s="133"/>
      <c r="AM1530" s="133"/>
      <c r="AN1530" s="133"/>
      <c r="AO1530" s="133"/>
      <c r="AP1530" s="133" t="s">
        <v>81</v>
      </c>
      <c r="AQ1530" s="133" t="s">
        <v>7224</v>
      </c>
      <c r="AR1530" s="137" t="s">
        <v>7219</v>
      </c>
      <c r="AS1530" s="137" t="s">
        <v>56</v>
      </c>
      <c r="AT1530" s="137"/>
      <c r="AU1530" s="133" t="s">
        <v>8190</v>
      </c>
      <c r="AV1530" s="133" t="s">
        <v>8287</v>
      </c>
      <c r="AW1530" s="133" t="s">
        <v>8287</v>
      </c>
      <c r="AX1530" s="133"/>
      <c r="AY1530" s="138"/>
      <c r="AZ1530" s="138"/>
      <c r="BA1530" s="138"/>
      <c r="BB1530" s="138"/>
      <c r="BC1530" s="143">
        <v>1440084644</v>
      </c>
      <c r="BD1530" s="143" t="s">
        <v>10306</v>
      </c>
      <c r="BE1530" s="138"/>
      <c r="BF1530" s="140"/>
      <c r="BG1530" s="140"/>
      <c r="BH1530" s="140"/>
      <c r="BI1530" s="140"/>
      <c r="BJ1530" s="140"/>
      <c r="BK1530" s="140"/>
      <c r="BL1530" s="140"/>
      <c r="BM1530" s="140"/>
      <c r="BN1530" s="140"/>
      <c r="BO1530" s="140"/>
      <c r="BP1530" s="140"/>
      <c r="BQ1530" s="140"/>
      <c r="BR1530" s="140"/>
      <c r="BS1530" s="140"/>
      <c r="BT1530" s="140"/>
      <c r="BU1530" s="140"/>
      <c r="BV1530" s="140"/>
      <c r="BW1530" s="140"/>
      <c r="BX1530" s="140"/>
      <c r="BY1530" s="140"/>
      <c r="BZ1530" s="140"/>
      <c r="CE1530" s="121"/>
      <c r="CF1530" s="121"/>
      <c r="CG1530" s="121"/>
      <c r="CH1530" s="121"/>
      <c r="CI1530" s="121"/>
      <c r="CJ1530" s="121"/>
      <c r="CK1530" s="121"/>
      <c r="CL1530" s="121"/>
      <c r="CM1530" s="121"/>
      <c r="CN1530" s="121"/>
      <c r="CO1530" s="140"/>
      <c r="CP1530" s="140"/>
      <c r="CQ1530" s="140"/>
      <c r="CR1530" s="140"/>
      <c r="CS1530" s="140"/>
      <c r="CT1530" s="140"/>
    </row>
    <row r="1531" spans="1:98" s="170" customFormat="1" ht="12" customHeight="1">
      <c r="A1531" s="142">
        <v>2016</v>
      </c>
      <c r="B1531" s="142" t="s">
        <v>138</v>
      </c>
      <c r="C1531" s="142" t="s">
        <v>5164</v>
      </c>
      <c r="D1531" s="158">
        <v>5700443023</v>
      </c>
      <c r="E1531" s="131" t="str">
        <f t="shared" si="74"/>
        <v>SIM</v>
      </c>
      <c r="F1531" s="131" t="str">
        <f t="shared" si="75"/>
        <v>SIM</v>
      </c>
      <c r="G1531" s="132">
        <v>42425</v>
      </c>
      <c r="H1531" s="142" t="s">
        <v>8374</v>
      </c>
      <c r="I1531" s="142" t="s">
        <v>62</v>
      </c>
      <c r="J1531" s="119">
        <v>192</v>
      </c>
      <c r="K1531" s="119">
        <v>432</v>
      </c>
      <c r="L1531" s="119">
        <v>4</v>
      </c>
      <c r="M1531" s="119">
        <v>0</v>
      </c>
      <c r="N1531" s="119">
        <v>24</v>
      </c>
      <c r="O1531" s="119" t="s">
        <v>46</v>
      </c>
      <c r="P1531" s="119" t="s">
        <v>46</v>
      </c>
      <c r="Q1531" s="133" t="s">
        <v>43</v>
      </c>
      <c r="R1531" s="134" t="s">
        <v>18</v>
      </c>
      <c r="S1531" s="134" t="s">
        <v>8851</v>
      </c>
      <c r="T1531" s="134" t="s">
        <v>63</v>
      </c>
      <c r="U1531" s="119">
        <v>12</v>
      </c>
      <c r="V1531" s="119">
        <v>11677</v>
      </c>
      <c r="W1531" s="103" t="s">
        <v>7295</v>
      </c>
      <c r="X1531" s="136" t="str">
        <f t="shared" si="76"/>
        <v>11677TGXNG</v>
      </c>
      <c r="Y1531" s="137" t="s">
        <v>7296</v>
      </c>
      <c r="Z1531" s="142" t="s">
        <v>739</v>
      </c>
      <c r="AA1531" s="142" t="s">
        <v>740</v>
      </c>
      <c r="AB1531" s="161" t="s">
        <v>7297</v>
      </c>
      <c r="AC1531" s="142" t="s">
        <v>7258</v>
      </c>
      <c r="AD1531" s="142" t="s">
        <v>7298</v>
      </c>
      <c r="AE1531" s="142"/>
      <c r="AF1531" s="142" t="s">
        <v>5719</v>
      </c>
      <c r="AG1531" s="142" t="s">
        <v>7293</v>
      </c>
      <c r="AH1531" s="142"/>
      <c r="AI1531" s="142" t="s">
        <v>5482</v>
      </c>
      <c r="AJ1531" s="133" t="s">
        <v>57</v>
      </c>
      <c r="AK1531" s="133" t="s">
        <v>58</v>
      </c>
      <c r="AL1531" s="133"/>
      <c r="AM1531" s="133"/>
      <c r="AN1531" s="133"/>
      <c r="AO1531" s="133"/>
      <c r="AP1531" s="133" t="s">
        <v>70</v>
      </c>
      <c r="AQ1531" s="133" t="s">
        <v>126</v>
      </c>
      <c r="AR1531" s="137" t="s">
        <v>7219</v>
      </c>
      <c r="AS1531" s="137" t="s">
        <v>56</v>
      </c>
      <c r="AT1531" s="137"/>
      <c r="AU1531" s="133" t="s">
        <v>8190</v>
      </c>
      <c r="AV1531" s="133" t="s">
        <v>8287</v>
      </c>
      <c r="AW1531" s="133" t="s">
        <v>8287</v>
      </c>
      <c r="AX1531" s="133"/>
      <c r="AY1531" s="138"/>
      <c r="AZ1531" s="138"/>
      <c r="BA1531" s="138"/>
      <c r="BB1531" s="138"/>
      <c r="BC1531" s="143">
        <v>1440084644</v>
      </c>
      <c r="BD1531" s="143" t="s">
        <v>10307</v>
      </c>
      <c r="BE1531" s="138"/>
      <c r="BF1531" s="140"/>
      <c r="BG1531" s="140"/>
      <c r="BH1531" s="140"/>
      <c r="BI1531" s="140"/>
      <c r="BJ1531" s="140"/>
      <c r="BK1531" s="140"/>
      <c r="BL1531" s="140"/>
      <c r="BM1531" s="140"/>
      <c r="BN1531" s="140"/>
      <c r="BO1531" s="140"/>
      <c r="BP1531" s="140"/>
      <c r="BQ1531" s="140"/>
      <c r="BR1531" s="140"/>
      <c r="BS1531" s="140"/>
      <c r="BT1531" s="140"/>
      <c r="BU1531" s="140"/>
      <c r="BV1531" s="140"/>
      <c r="BW1531" s="140"/>
      <c r="BX1531" s="140"/>
      <c r="BY1531" s="140"/>
      <c r="BZ1531" s="140"/>
      <c r="CA1531" s="140"/>
      <c r="CB1531" s="140"/>
      <c r="CC1531" s="140"/>
      <c r="CD1531" s="140"/>
      <c r="CE1531" s="121"/>
      <c r="CF1531" s="121"/>
      <c r="CG1531" s="121"/>
      <c r="CH1531" s="121"/>
      <c r="CI1531" s="121"/>
      <c r="CJ1531" s="121"/>
      <c r="CK1531" s="121"/>
      <c r="CL1531" s="121"/>
      <c r="CM1531" s="121"/>
      <c r="CN1531" s="121"/>
      <c r="CO1531" s="140"/>
      <c r="CP1531" s="140"/>
      <c r="CQ1531" s="140"/>
      <c r="CR1531" s="140"/>
      <c r="CS1531" s="140"/>
      <c r="CT1531" s="140"/>
    </row>
    <row r="1532" spans="1:98" s="170" customFormat="1" ht="12" customHeight="1">
      <c r="A1532" s="142">
        <v>2016</v>
      </c>
      <c r="B1532" s="142" t="s">
        <v>138</v>
      </c>
      <c r="C1532" s="142" t="s">
        <v>5164</v>
      </c>
      <c r="D1532" s="158">
        <v>5700443007</v>
      </c>
      <c r="E1532" s="131" t="str">
        <f t="shared" si="74"/>
        <v>SIM</v>
      </c>
      <c r="F1532" s="131" t="str">
        <f t="shared" si="75"/>
        <v>SIM</v>
      </c>
      <c r="G1532" s="132">
        <v>42424</v>
      </c>
      <c r="H1532" s="142" t="s">
        <v>8374</v>
      </c>
      <c r="I1532" s="142" t="s">
        <v>62</v>
      </c>
      <c r="J1532" s="119">
        <v>192</v>
      </c>
      <c r="K1532" s="119">
        <v>432</v>
      </c>
      <c r="L1532" s="119">
        <v>4</v>
      </c>
      <c r="M1532" s="119">
        <v>0</v>
      </c>
      <c r="N1532" s="119">
        <v>24</v>
      </c>
      <c r="O1532" s="119" t="s">
        <v>43</v>
      </c>
      <c r="P1532" s="119" t="s">
        <v>43</v>
      </c>
      <c r="Q1532" s="133" t="s">
        <v>43</v>
      </c>
      <c r="R1532" s="134" t="s">
        <v>18</v>
      </c>
      <c r="S1532" s="134" t="s">
        <v>8851</v>
      </c>
      <c r="T1532" s="134" t="s">
        <v>63</v>
      </c>
      <c r="U1532" s="119">
        <v>17</v>
      </c>
      <c r="V1532" s="119">
        <v>11156</v>
      </c>
      <c r="W1532" s="103" t="s">
        <v>7270</v>
      </c>
      <c r="X1532" s="136" t="str">
        <f t="shared" si="76"/>
        <v>11156RBXVK</v>
      </c>
      <c r="Y1532" s="137" t="s">
        <v>7271</v>
      </c>
      <c r="Z1532" s="142" t="s">
        <v>2233</v>
      </c>
      <c r="AA1532" s="142" t="s">
        <v>1639</v>
      </c>
      <c r="AB1532" s="161" t="s">
        <v>7272</v>
      </c>
      <c r="AC1532" s="142" t="s">
        <v>52</v>
      </c>
      <c r="AD1532" s="142"/>
      <c r="AE1532" s="142" t="s">
        <v>7273</v>
      </c>
      <c r="AF1532" s="142" t="s">
        <v>7243</v>
      </c>
      <c r="AG1532" s="142" t="s">
        <v>7244</v>
      </c>
      <c r="AH1532" s="142"/>
      <c r="AI1532" s="142" t="s">
        <v>3659</v>
      </c>
      <c r="AJ1532" s="133" t="s">
        <v>58</v>
      </c>
      <c r="AK1532" s="133" t="s">
        <v>57</v>
      </c>
      <c r="AL1532" s="133"/>
      <c r="AM1532" s="133"/>
      <c r="AN1532" s="133"/>
      <c r="AO1532" s="133"/>
      <c r="AP1532" s="133" t="s">
        <v>858</v>
      </c>
      <c r="AQ1532" s="133" t="s">
        <v>126</v>
      </c>
      <c r="AR1532" s="137" t="s">
        <v>7219</v>
      </c>
      <c r="AS1532" s="137" t="s">
        <v>56</v>
      </c>
      <c r="AT1532" s="137"/>
      <c r="AU1532" s="109">
        <v>1003677247</v>
      </c>
      <c r="AV1532" s="133" t="s">
        <v>8287</v>
      </c>
      <c r="AW1532" s="133" t="s">
        <v>8287</v>
      </c>
      <c r="AX1532" s="133"/>
      <c r="AY1532" s="138"/>
      <c r="AZ1532" s="138"/>
      <c r="BA1532" s="138"/>
      <c r="BB1532" s="138"/>
      <c r="BC1532" s="143">
        <v>1440084644</v>
      </c>
      <c r="BD1532" s="143" t="s">
        <v>10308</v>
      </c>
      <c r="BE1532" s="138"/>
      <c r="BF1532" s="140"/>
      <c r="BG1532" s="140"/>
      <c r="BH1532" s="140"/>
      <c r="BI1532" s="140"/>
      <c r="BJ1532" s="140"/>
      <c r="BK1532" s="140"/>
      <c r="BL1532" s="140"/>
      <c r="BM1532" s="140"/>
      <c r="BN1532" s="140"/>
      <c r="BO1532" s="140"/>
      <c r="BP1532" s="140"/>
      <c r="BQ1532" s="140"/>
      <c r="BR1532" s="140"/>
      <c r="BS1532" s="140"/>
      <c r="BT1532" s="140"/>
      <c r="BU1532" s="140"/>
      <c r="BV1532" s="140"/>
      <c r="BW1532" s="140"/>
      <c r="BX1532" s="140"/>
      <c r="BY1532" s="140"/>
      <c r="BZ1532" s="140"/>
      <c r="CA1532" s="140"/>
      <c r="CB1532" s="140"/>
      <c r="CC1532" s="140"/>
      <c r="CD1532" s="140"/>
      <c r="CE1532" s="121"/>
      <c r="CF1532" s="121"/>
      <c r="CG1532" s="121"/>
      <c r="CH1532" s="121"/>
      <c r="CI1532" s="121"/>
      <c r="CJ1532" s="121"/>
      <c r="CK1532" s="121"/>
      <c r="CL1532" s="121"/>
      <c r="CM1532" s="121"/>
      <c r="CN1532" s="121"/>
      <c r="CO1532" s="140"/>
      <c r="CP1532" s="140"/>
      <c r="CQ1532" s="140"/>
      <c r="CR1532" s="140"/>
      <c r="CS1532" s="140"/>
      <c r="CT1532" s="140"/>
    </row>
    <row r="1533" spans="1:98" s="170" customFormat="1" ht="12" customHeight="1">
      <c r="A1533" s="142">
        <v>2016</v>
      </c>
      <c r="B1533" s="142" t="s">
        <v>138</v>
      </c>
      <c r="C1533" s="142" t="s">
        <v>5164</v>
      </c>
      <c r="D1533" s="158">
        <v>5700443011</v>
      </c>
      <c r="E1533" s="131" t="str">
        <f t="shared" si="74"/>
        <v>SIM</v>
      </c>
      <c r="F1533" s="131" t="str">
        <f t="shared" si="75"/>
        <v>SIM</v>
      </c>
      <c r="G1533" s="132">
        <v>42426</v>
      </c>
      <c r="H1533" s="142" t="s">
        <v>8374</v>
      </c>
      <c r="I1533" s="142" t="s">
        <v>62</v>
      </c>
      <c r="J1533" s="119">
        <v>192</v>
      </c>
      <c r="K1533" s="119">
        <v>432</v>
      </c>
      <c r="L1533" s="119">
        <v>4</v>
      </c>
      <c r="M1533" s="119">
        <v>0</v>
      </c>
      <c r="N1533" s="119">
        <v>24</v>
      </c>
      <c r="O1533" s="119" t="s">
        <v>46</v>
      </c>
      <c r="P1533" s="119" t="s">
        <v>46</v>
      </c>
      <c r="Q1533" s="133" t="s">
        <v>43</v>
      </c>
      <c r="R1533" s="134" t="s">
        <v>18</v>
      </c>
      <c r="S1533" s="134" t="s">
        <v>8851</v>
      </c>
      <c r="T1533" s="134" t="s">
        <v>63</v>
      </c>
      <c r="U1533" s="142">
        <v>17</v>
      </c>
      <c r="V1533" s="142">
        <v>11156</v>
      </c>
      <c r="W1533" s="103" t="s">
        <v>4427</v>
      </c>
      <c r="X1533" s="136" t="str">
        <f t="shared" si="76"/>
        <v>11156RBXVN</v>
      </c>
      <c r="Y1533" s="137" t="s">
        <v>7274</v>
      </c>
      <c r="Z1533" s="142" t="s">
        <v>2233</v>
      </c>
      <c r="AA1533" s="142" t="s">
        <v>1639</v>
      </c>
      <c r="AB1533" s="161" t="s">
        <v>7275</v>
      </c>
      <c r="AC1533" s="142" t="s">
        <v>52</v>
      </c>
      <c r="AD1533" s="142"/>
      <c r="AE1533" s="142" t="s">
        <v>7273</v>
      </c>
      <c r="AF1533" s="142" t="s">
        <v>7243</v>
      </c>
      <c r="AG1533" s="142" t="s">
        <v>7244</v>
      </c>
      <c r="AH1533" s="142"/>
      <c r="AI1533" s="142" t="s">
        <v>3659</v>
      </c>
      <c r="AJ1533" s="133" t="s">
        <v>58</v>
      </c>
      <c r="AK1533" s="133" t="s">
        <v>57</v>
      </c>
      <c r="AL1533" s="133"/>
      <c r="AM1533" s="133"/>
      <c r="AN1533" s="133"/>
      <c r="AO1533" s="133"/>
      <c r="AP1533" s="133" t="s">
        <v>858</v>
      </c>
      <c r="AQ1533" s="133" t="s">
        <v>126</v>
      </c>
      <c r="AR1533" s="137" t="s">
        <v>7219</v>
      </c>
      <c r="AS1533" s="137" t="s">
        <v>56</v>
      </c>
      <c r="AT1533" s="137"/>
      <c r="AU1533" s="133">
        <v>1003677220</v>
      </c>
      <c r="AV1533" s="109" t="s">
        <v>8671</v>
      </c>
      <c r="AW1533" s="109" t="s">
        <v>8672</v>
      </c>
      <c r="AX1533" s="133"/>
      <c r="AY1533" s="138"/>
      <c r="AZ1533" s="138"/>
      <c r="BA1533" s="138"/>
      <c r="BB1533" s="138"/>
      <c r="BC1533" s="143">
        <v>1440084644</v>
      </c>
      <c r="BD1533" s="143" t="s">
        <v>10309</v>
      </c>
      <c r="BE1533" s="138"/>
      <c r="BF1533" s="140"/>
      <c r="BG1533" s="140"/>
      <c r="BH1533" s="140"/>
      <c r="BI1533" s="140"/>
      <c r="BJ1533" s="140"/>
      <c r="BK1533" s="140"/>
      <c r="BL1533" s="140"/>
      <c r="BM1533" s="140"/>
      <c r="BN1533" s="140"/>
      <c r="BO1533" s="140"/>
      <c r="BP1533" s="140"/>
      <c r="BQ1533" s="140"/>
      <c r="BR1533" s="140"/>
      <c r="BS1533" s="140"/>
      <c r="BT1533" s="140"/>
      <c r="BU1533" s="140"/>
      <c r="BV1533" s="140"/>
      <c r="BW1533" s="140"/>
      <c r="BX1533" s="140"/>
      <c r="BY1533" s="140"/>
      <c r="BZ1533" s="140"/>
      <c r="CA1533" s="140"/>
      <c r="CB1533" s="140"/>
      <c r="CC1533" s="140"/>
      <c r="CD1533" s="140"/>
      <c r="CE1533" s="121"/>
      <c r="CF1533" s="121"/>
      <c r="CG1533" s="121"/>
      <c r="CH1533" s="121"/>
      <c r="CI1533" s="121"/>
      <c r="CJ1533" s="121"/>
      <c r="CK1533" s="121"/>
      <c r="CL1533" s="121"/>
      <c r="CM1533" s="121"/>
      <c r="CN1533" s="121"/>
      <c r="CO1533" s="140"/>
      <c r="CP1533" s="140"/>
      <c r="CQ1533" s="140"/>
      <c r="CR1533" s="140"/>
      <c r="CS1533" s="140"/>
      <c r="CT1533" s="140"/>
    </row>
    <row r="1534" spans="1:98" s="170" customFormat="1" ht="12" customHeight="1">
      <c r="A1534" s="142">
        <v>2016</v>
      </c>
      <c r="B1534" s="142" t="s">
        <v>138</v>
      </c>
      <c r="C1534" s="142" t="s">
        <v>5164</v>
      </c>
      <c r="D1534" s="158">
        <v>5700442387</v>
      </c>
      <c r="E1534" s="131" t="str">
        <f t="shared" si="74"/>
        <v>SIM</v>
      </c>
      <c r="F1534" s="131" t="str">
        <f t="shared" si="75"/>
        <v>SIM</v>
      </c>
      <c r="G1534" s="132">
        <v>42436</v>
      </c>
      <c r="H1534" s="142" t="s">
        <v>8374</v>
      </c>
      <c r="I1534" s="142" t="s">
        <v>62</v>
      </c>
      <c r="J1534" s="119">
        <v>192</v>
      </c>
      <c r="K1534" s="119">
        <v>432</v>
      </c>
      <c r="L1534" s="119">
        <v>4</v>
      </c>
      <c r="M1534" s="119">
        <v>0</v>
      </c>
      <c r="N1534" s="119">
        <v>24</v>
      </c>
      <c r="O1534" s="119" t="s">
        <v>43</v>
      </c>
      <c r="P1534" s="119" t="s">
        <v>43</v>
      </c>
      <c r="Q1534" s="133" t="s">
        <v>43</v>
      </c>
      <c r="R1534" s="119" t="s">
        <v>18</v>
      </c>
      <c r="S1534" s="134" t="s">
        <v>8851</v>
      </c>
      <c r="T1534" s="119" t="s">
        <v>63</v>
      </c>
      <c r="U1534" s="133">
        <v>16</v>
      </c>
      <c r="V1534" s="133">
        <v>11041</v>
      </c>
      <c r="W1534" s="103" t="s">
        <v>7239</v>
      </c>
      <c r="X1534" s="136" t="str">
        <f t="shared" si="76"/>
        <v>11041ADYBY</v>
      </c>
      <c r="Y1534" s="137" t="s">
        <v>7240</v>
      </c>
      <c r="Z1534" s="142" t="s">
        <v>2129</v>
      </c>
      <c r="AA1534" s="142" t="s">
        <v>798</v>
      </c>
      <c r="AB1534" s="161" t="s">
        <v>7241</v>
      </c>
      <c r="AC1534" s="142" t="s">
        <v>52</v>
      </c>
      <c r="AD1534" s="142"/>
      <c r="AE1534" s="142" t="s">
        <v>7242</v>
      </c>
      <c r="AF1534" s="142" t="s">
        <v>7243</v>
      </c>
      <c r="AG1534" s="142" t="s">
        <v>7244</v>
      </c>
      <c r="AH1534" s="142"/>
      <c r="AI1534" s="142" t="s">
        <v>3659</v>
      </c>
      <c r="AJ1534" s="133" t="s">
        <v>58</v>
      </c>
      <c r="AK1534" s="133" t="s">
        <v>57</v>
      </c>
      <c r="AL1534" s="133"/>
      <c r="AM1534" s="133"/>
      <c r="AN1534" s="133"/>
      <c r="AO1534" s="133"/>
      <c r="AP1534" s="133" t="s">
        <v>70</v>
      </c>
      <c r="AQ1534" s="133" t="s">
        <v>126</v>
      </c>
      <c r="AR1534" s="137" t="s">
        <v>7219</v>
      </c>
      <c r="AS1534" s="137" t="s">
        <v>56</v>
      </c>
      <c r="AT1534" s="137"/>
      <c r="AU1534" s="133" t="s">
        <v>8190</v>
      </c>
      <c r="AV1534" s="133" t="s">
        <v>8287</v>
      </c>
      <c r="AW1534" s="133" t="s">
        <v>8287</v>
      </c>
      <c r="AX1534" s="133"/>
      <c r="AY1534" s="138"/>
      <c r="AZ1534" s="138"/>
      <c r="BA1534" s="138"/>
      <c r="BB1534" s="138"/>
      <c r="BC1534" s="143">
        <v>1440084644</v>
      </c>
      <c r="BD1534" s="143" t="s">
        <v>10310</v>
      </c>
      <c r="BE1534" s="138"/>
      <c r="BF1534" s="140"/>
      <c r="BG1534" s="140"/>
      <c r="BH1534" s="140"/>
      <c r="BI1534" s="140"/>
      <c r="BJ1534" s="140"/>
      <c r="BK1534" s="140"/>
      <c r="BL1534" s="140"/>
      <c r="BM1534" s="140"/>
      <c r="BN1534" s="140"/>
      <c r="BO1534" s="140"/>
      <c r="BP1534" s="140"/>
      <c r="BQ1534" s="140"/>
      <c r="BR1534" s="140"/>
      <c r="BS1534" s="140"/>
      <c r="BT1534" s="140"/>
      <c r="BU1534" s="140"/>
      <c r="BV1534" s="140"/>
      <c r="BW1534" s="140"/>
      <c r="BX1534" s="140"/>
      <c r="BY1534" s="140"/>
      <c r="BZ1534" s="140"/>
      <c r="CA1534" s="140"/>
      <c r="CB1534" s="140"/>
      <c r="CC1534" s="140"/>
      <c r="CD1534" s="140"/>
      <c r="CE1534" s="121"/>
      <c r="CF1534" s="121"/>
      <c r="CG1534" s="121"/>
      <c r="CH1534" s="121"/>
      <c r="CI1534" s="121"/>
      <c r="CJ1534" s="121"/>
      <c r="CK1534" s="121"/>
      <c r="CL1534" s="121"/>
      <c r="CM1534" s="121"/>
      <c r="CN1534" s="121"/>
      <c r="CO1534" s="140"/>
      <c r="CP1534" s="140"/>
      <c r="CQ1534" s="140"/>
      <c r="CR1534" s="140"/>
      <c r="CS1534" s="140"/>
      <c r="CT1534" s="140"/>
    </row>
    <row r="1535" spans="1:98" s="170" customFormat="1" ht="12" customHeight="1">
      <c r="A1535" s="142">
        <v>2016</v>
      </c>
      <c r="B1535" s="142" t="s">
        <v>138</v>
      </c>
      <c r="C1535" s="142" t="s">
        <v>5164</v>
      </c>
      <c r="D1535" s="158">
        <v>5700440605</v>
      </c>
      <c r="E1535" s="131" t="str">
        <f t="shared" si="74"/>
        <v/>
      </c>
      <c r="F1535" s="131" t="str">
        <f t="shared" si="75"/>
        <v/>
      </c>
      <c r="G1535" s="132"/>
      <c r="H1535" s="142" t="s">
        <v>87</v>
      </c>
      <c r="I1535" s="142" t="s">
        <v>45</v>
      </c>
      <c r="J1535" s="119">
        <v>192</v>
      </c>
      <c r="K1535" s="119">
        <v>448</v>
      </c>
      <c r="L1535" s="119">
        <v>8</v>
      </c>
      <c r="M1535" s="119">
        <v>8</v>
      </c>
      <c r="N1535" s="119">
        <v>16</v>
      </c>
      <c r="O1535" s="119" t="s">
        <v>43</v>
      </c>
      <c r="P1535" s="119" t="s">
        <v>43</v>
      </c>
      <c r="Q1535" s="133" t="s">
        <v>43</v>
      </c>
      <c r="R1535" s="119" t="s">
        <v>18</v>
      </c>
      <c r="S1535" s="134" t="s">
        <v>8851</v>
      </c>
      <c r="T1535" s="119" t="s">
        <v>63</v>
      </c>
      <c r="U1535" s="119">
        <v>11</v>
      </c>
      <c r="V1535" s="119">
        <v>11892</v>
      </c>
      <c r="W1535" s="103" t="s">
        <v>1473</v>
      </c>
      <c r="X1535" s="136" t="str">
        <f t="shared" si="76"/>
        <v>11892MQYDP</v>
      </c>
      <c r="Y1535" s="137" t="s">
        <v>7299</v>
      </c>
      <c r="Z1535" s="142" t="s">
        <v>1930</v>
      </c>
      <c r="AA1535" s="142" t="s">
        <v>1268</v>
      </c>
      <c r="AB1535" s="161" t="s">
        <v>7300</v>
      </c>
      <c r="AC1535" s="142" t="s">
        <v>87</v>
      </c>
      <c r="AD1535" s="142"/>
      <c r="AE1535" s="142" t="s">
        <v>7301</v>
      </c>
      <c r="AF1535" s="142" t="s">
        <v>7302</v>
      </c>
      <c r="AG1535" s="142" t="s">
        <v>7303</v>
      </c>
      <c r="AH1535" s="142"/>
      <c r="AI1535" s="142" t="s">
        <v>3953</v>
      </c>
      <c r="AJ1535" s="133" t="s">
        <v>124</v>
      </c>
      <c r="AK1535" s="133" t="s">
        <v>123</v>
      </c>
      <c r="AL1535" s="133"/>
      <c r="AM1535" s="133"/>
      <c r="AN1535" s="133"/>
      <c r="AO1535" s="133"/>
      <c r="AP1535" s="133" t="s">
        <v>858</v>
      </c>
      <c r="AQ1535" s="133" t="s">
        <v>126</v>
      </c>
      <c r="AR1535" s="137" t="s">
        <v>7219</v>
      </c>
      <c r="AS1535" s="137" t="s">
        <v>56</v>
      </c>
      <c r="AT1535" s="137"/>
      <c r="AU1535" s="133" t="s">
        <v>8190</v>
      </c>
      <c r="AV1535" s="133" t="s">
        <v>7304</v>
      </c>
      <c r="AW1535" s="133" t="s">
        <v>7305</v>
      </c>
      <c r="AX1535" s="133"/>
      <c r="AY1535" s="138"/>
      <c r="AZ1535" s="138"/>
      <c r="BA1535" s="138"/>
      <c r="BB1535" s="138"/>
      <c r="BC1535" s="143">
        <v>1892063257</v>
      </c>
      <c r="BD1535" s="143" t="s">
        <v>10311</v>
      </c>
      <c r="BE1535" s="138"/>
      <c r="BF1535" s="140"/>
      <c r="BG1535" s="140"/>
      <c r="BH1535" s="140"/>
      <c r="BI1535" s="140"/>
      <c r="BJ1535" s="140"/>
      <c r="BK1535" s="140"/>
      <c r="BL1535" s="140"/>
      <c r="BM1535" s="140"/>
      <c r="BN1535" s="140"/>
      <c r="BO1535" s="140"/>
      <c r="BP1535" s="140"/>
      <c r="BQ1535" s="140"/>
      <c r="BR1535" s="140"/>
      <c r="BS1535" s="140"/>
      <c r="BT1535" s="140"/>
      <c r="BU1535" s="140"/>
      <c r="BV1535" s="140"/>
      <c r="BW1535" s="140"/>
      <c r="BX1535" s="140"/>
      <c r="BY1535" s="140"/>
      <c r="BZ1535" s="140"/>
      <c r="CA1535" s="140"/>
      <c r="CB1535" s="140"/>
      <c r="CC1535" s="140"/>
      <c r="CD1535" s="140"/>
      <c r="CE1535" s="121"/>
      <c r="CF1535" s="121"/>
      <c r="CG1535" s="121"/>
      <c r="CH1535" s="121"/>
      <c r="CI1535" s="121"/>
      <c r="CJ1535" s="121"/>
      <c r="CK1535" s="121"/>
      <c r="CL1535" s="121"/>
      <c r="CM1535" s="121"/>
      <c r="CN1535" s="121"/>
    </row>
    <row r="1536" spans="1:98" s="170" customFormat="1" ht="12" customHeight="1">
      <c r="A1536" s="142">
        <v>2016</v>
      </c>
      <c r="B1536" s="142" t="s">
        <v>138</v>
      </c>
      <c r="C1536" s="142" t="s">
        <v>7359</v>
      </c>
      <c r="D1536" s="158"/>
      <c r="E1536" s="131" t="str">
        <f t="shared" si="74"/>
        <v>SIM</v>
      </c>
      <c r="F1536" s="131" t="str">
        <f t="shared" si="75"/>
        <v>SIM</v>
      </c>
      <c r="G1536" s="132">
        <v>42605</v>
      </c>
      <c r="H1536" s="142" t="s">
        <v>44</v>
      </c>
      <c r="I1536" s="142" t="s">
        <v>62</v>
      </c>
      <c r="J1536" s="119">
        <v>192</v>
      </c>
      <c r="K1536" s="119">
        <v>432</v>
      </c>
      <c r="L1536" s="119">
        <v>4</v>
      </c>
      <c r="M1536" s="119">
        <v>4</v>
      </c>
      <c r="N1536" s="119">
        <v>32</v>
      </c>
      <c r="O1536" s="119" t="s">
        <v>46</v>
      </c>
      <c r="P1536" s="119" t="s">
        <v>46</v>
      </c>
      <c r="Q1536" s="133" t="s">
        <v>43</v>
      </c>
      <c r="R1536" s="134" t="s">
        <v>18</v>
      </c>
      <c r="S1536" s="134" t="s">
        <v>8851</v>
      </c>
      <c r="T1536" s="134" t="s">
        <v>63</v>
      </c>
      <c r="U1536" s="119">
        <v>11</v>
      </c>
      <c r="V1536" s="134">
        <v>11000</v>
      </c>
      <c r="W1536" s="103" t="s">
        <v>7374</v>
      </c>
      <c r="X1536" s="136" t="str">
        <f t="shared" si="76"/>
        <v>11000PUJIZ</v>
      </c>
      <c r="Y1536" s="137" t="s">
        <v>7375</v>
      </c>
      <c r="Z1536" s="119" t="s">
        <v>346</v>
      </c>
      <c r="AA1536" s="119" t="s">
        <v>1180</v>
      </c>
      <c r="AB1536" s="131" t="s">
        <v>7376</v>
      </c>
      <c r="AC1536" s="119" t="s">
        <v>7377</v>
      </c>
      <c r="AD1536" s="119" t="s">
        <v>7378</v>
      </c>
      <c r="AE1536" s="119" t="s">
        <v>7379</v>
      </c>
      <c r="AF1536" s="119" t="s">
        <v>7380</v>
      </c>
      <c r="AG1536" s="119" t="s">
        <v>7381</v>
      </c>
      <c r="AH1536" s="119"/>
      <c r="AI1536" s="138" t="s">
        <v>7382</v>
      </c>
      <c r="AJ1536" s="133" t="s">
        <v>123</v>
      </c>
      <c r="AK1536" s="133" t="s">
        <v>124</v>
      </c>
      <c r="AL1536" s="133"/>
      <c r="AM1536" s="133"/>
      <c r="AN1536" s="133"/>
      <c r="AO1536" s="133"/>
      <c r="AP1536" s="133" t="s">
        <v>2442</v>
      </c>
      <c r="AQ1536" s="133" t="s">
        <v>126</v>
      </c>
      <c r="AR1536" s="137" t="s">
        <v>7363</v>
      </c>
      <c r="AS1536" s="137"/>
      <c r="AT1536" s="137"/>
      <c r="AU1536" s="133" t="s">
        <v>8190</v>
      </c>
      <c r="AV1536" s="133" t="s">
        <v>8287</v>
      </c>
      <c r="AW1536" s="133" t="s">
        <v>8287</v>
      </c>
      <c r="AX1536" s="133"/>
      <c r="AY1536" s="138"/>
      <c r="AZ1536" s="138"/>
      <c r="BA1536" s="138"/>
      <c r="BB1536" s="138"/>
      <c r="BC1536" s="143">
        <v>2026063379</v>
      </c>
      <c r="BD1536" s="143" t="s">
        <v>10312</v>
      </c>
      <c r="BE1536" s="138"/>
      <c r="BF1536" s="140"/>
      <c r="BG1536" s="140"/>
      <c r="BH1536" s="140"/>
      <c r="BI1536" s="140"/>
      <c r="BJ1536" s="140"/>
      <c r="BK1536" s="140"/>
      <c r="BL1536" s="140"/>
      <c r="BM1536" s="140"/>
      <c r="BN1536" s="140"/>
      <c r="BO1536" s="140"/>
      <c r="BP1536" s="140"/>
      <c r="BQ1536" s="140"/>
      <c r="BR1536" s="140"/>
      <c r="BS1536" s="140"/>
      <c r="BT1536" s="140"/>
      <c r="BU1536" s="140"/>
      <c r="BV1536" s="140"/>
      <c r="BW1536" s="140"/>
      <c r="BX1536" s="140"/>
      <c r="BY1536" s="140"/>
      <c r="BZ1536" s="140"/>
      <c r="CE1536" s="121"/>
      <c r="CF1536" s="121"/>
      <c r="CG1536" s="121"/>
      <c r="CH1536" s="121"/>
      <c r="CI1536" s="121"/>
      <c r="CJ1536" s="121"/>
      <c r="CK1536" s="121"/>
      <c r="CL1536" s="121"/>
      <c r="CM1536" s="121"/>
      <c r="CN1536" s="121"/>
    </row>
    <row r="1537" spans="1:92" s="170" customFormat="1" ht="12" customHeight="1">
      <c r="A1537" s="142">
        <v>2016</v>
      </c>
      <c r="B1537" s="142" t="s">
        <v>138</v>
      </c>
      <c r="C1537" s="142" t="s">
        <v>7359</v>
      </c>
      <c r="D1537" s="158"/>
      <c r="E1537" s="131" t="str">
        <f t="shared" si="74"/>
        <v>SIM</v>
      </c>
      <c r="F1537" s="131" t="str">
        <f t="shared" si="75"/>
        <v>SIM</v>
      </c>
      <c r="G1537" s="132">
        <v>42544</v>
      </c>
      <c r="H1537" s="142" t="s">
        <v>44</v>
      </c>
      <c r="I1537" s="142" t="s">
        <v>62</v>
      </c>
      <c r="J1537" s="119">
        <v>192</v>
      </c>
      <c r="K1537" s="119">
        <v>432</v>
      </c>
      <c r="L1537" s="119">
        <v>4</v>
      </c>
      <c r="M1537" s="119">
        <v>4</v>
      </c>
      <c r="N1537" s="119">
        <v>32</v>
      </c>
      <c r="O1537" s="119" t="s">
        <v>46</v>
      </c>
      <c r="P1537" s="119" t="s">
        <v>46</v>
      </c>
      <c r="Q1537" s="133" t="s">
        <v>43</v>
      </c>
      <c r="R1537" s="134" t="s">
        <v>18</v>
      </c>
      <c r="S1537" s="134" t="s">
        <v>8851</v>
      </c>
      <c r="T1537" s="134" t="s">
        <v>63</v>
      </c>
      <c r="U1537" s="119">
        <v>11</v>
      </c>
      <c r="V1537" s="134">
        <v>11000</v>
      </c>
      <c r="W1537" s="103" t="s">
        <v>6666</v>
      </c>
      <c r="X1537" s="136" t="str">
        <f t="shared" si="76"/>
        <v>11000MGMVT</v>
      </c>
      <c r="Y1537" s="137" t="s">
        <v>7367</v>
      </c>
      <c r="Z1537" s="119" t="s">
        <v>346</v>
      </c>
      <c r="AA1537" s="119" t="s">
        <v>3283</v>
      </c>
      <c r="AB1537" s="131" t="s">
        <v>7368</v>
      </c>
      <c r="AC1537" s="133" t="s">
        <v>348</v>
      </c>
      <c r="AD1537" s="133" t="s">
        <v>42</v>
      </c>
      <c r="AE1537" s="143" t="s">
        <v>3296</v>
      </c>
      <c r="AF1537" s="143" t="s">
        <v>350</v>
      </c>
      <c r="AG1537" s="143" t="s">
        <v>351</v>
      </c>
      <c r="AH1537" s="143"/>
      <c r="AI1537" s="138" t="s">
        <v>3683</v>
      </c>
      <c r="AJ1537" s="133" t="s">
        <v>123</v>
      </c>
      <c r="AK1537" s="133" t="s">
        <v>124</v>
      </c>
      <c r="AL1537" s="133"/>
      <c r="AM1537" s="133"/>
      <c r="AN1537" s="133"/>
      <c r="AO1537" s="133"/>
      <c r="AP1537" s="133" t="s">
        <v>2442</v>
      </c>
      <c r="AQ1537" s="133" t="s">
        <v>7224</v>
      </c>
      <c r="AR1537" s="137" t="s">
        <v>8330</v>
      </c>
      <c r="AS1537" s="137"/>
      <c r="AT1537" s="137"/>
      <c r="AU1537" s="133" t="s">
        <v>8190</v>
      </c>
      <c r="AV1537" s="133" t="s">
        <v>8287</v>
      </c>
      <c r="AW1537" s="133" t="s">
        <v>8287</v>
      </c>
      <c r="AX1537" s="133"/>
      <c r="AY1537" s="138"/>
      <c r="AZ1537" s="138"/>
      <c r="BA1537" s="138"/>
      <c r="BB1537" s="138"/>
      <c r="BC1537" s="143">
        <v>2026063379</v>
      </c>
      <c r="BD1537" s="143" t="s">
        <v>10313</v>
      </c>
      <c r="BE1537" s="138"/>
      <c r="BF1537" s="140"/>
      <c r="BG1537" s="140"/>
      <c r="BH1537" s="140"/>
      <c r="BI1537" s="140"/>
      <c r="BJ1537" s="140"/>
      <c r="BK1537" s="140"/>
      <c r="BL1537" s="140"/>
      <c r="BM1537" s="140"/>
      <c r="BN1537" s="140"/>
      <c r="BO1537" s="140"/>
      <c r="BP1537" s="140"/>
      <c r="BQ1537" s="140"/>
      <c r="BR1537" s="140"/>
      <c r="BS1537" s="140"/>
      <c r="BT1537" s="140"/>
      <c r="BU1537" s="140"/>
      <c r="BV1537" s="140"/>
      <c r="BW1537" s="140"/>
      <c r="BX1537" s="140"/>
      <c r="BY1537" s="140"/>
      <c r="BZ1537" s="140"/>
      <c r="CE1537" s="121"/>
      <c r="CF1537" s="121"/>
      <c r="CG1537" s="121"/>
      <c r="CH1537" s="121"/>
      <c r="CI1537" s="121"/>
      <c r="CJ1537" s="121"/>
      <c r="CK1537" s="121"/>
      <c r="CL1537" s="121"/>
      <c r="CM1537" s="121"/>
      <c r="CN1537" s="121"/>
    </row>
    <row r="1538" spans="1:92" s="170" customFormat="1" ht="12" customHeight="1">
      <c r="A1538" s="142">
        <v>2016</v>
      </c>
      <c r="B1538" s="142" t="s">
        <v>138</v>
      </c>
      <c r="C1538" s="142" t="s">
        <v>7359</v>
      </c>
      <c r="D1538" s="158"/>
      <c r="E1538" s="131" t="str">
        <f t="shared" si="74"/>
        <v>SIM</v>
      </c>
      <c r="F1538" s="131" t="str">
        <f t="shared" si="75"/>
        <v>SIM</v>
      </c>
      <c r="G1538" s="132">
        <v>42548</v>
      </c>
      <c r="H1538" s="142" t="s">
        <v>44</v>
      </c>
      <c r="I1538" s="142" t="s">
        <v>62</v>
      </c>
      <c r="J1538" s="119">
        <v>192</v>
      </c>
      <c r="K1538" s="119">
        <v>432</v>
      </c>
      <c r="L1538" s="119">
        <v>4</v>
      </c>
      <c r="M1538" s="119">
        <v>4</v>
      </c>
      <c r="N1538" s="119">
        <v>32</v>
      </c>
      <c r="O1538" s="119" t="s">
        <v>46</v>
      </c>
      <c r="P1538" s="119" t="s">
        <v>46</v>
      </c>
      <c r="Q1538" s="133" t="s">
        <v>43</v>
      </c>
      <c r="R1538" s="134" t="s">
        <v>18</v>
      </c>
      <c r="S1538" s="134" t="s">
        <v>8851</v>
      </c>
      <c r="T1538" s="134" t="s">
        <v>63</v>
      </c>
      <c r="U1538" s="119">
        <v>11</v>
      </c>
      <c r="V1538" s="134">
        <v>11000</v>
      </c>
      <c r="W1538" s="103" t="s">
        <v>7369</v>
      </c>
      <c r="X1538" s="136" t="str">
        <f t="shared" si="76"/>
        <v>11000MGMVY</v>
      </c>
      <c r="Y1538" s="137" t="s">
        <v>7370</v>
      </c>
      <c r="Z1538" s="119" t="s">
        <v>346</v>
      </c>
      <c r="AA1538" s="119" t="s">
        <v>3283</v>
      </c>
      <c r="AB1538" s="131" t="s">
        <v>7371</v>
      </c>
      <c r="AC1538" s="133" t="s">
        <v>348</v>
      </c>
      <c r="AD1538" s="133" t="s">
        <v>42</v>
      </c>
      <c r="AE1538" s="143" t="s">
        <v>3296</v>
      </c>
      <c r="AF1538" s="143" t="s">
        <v>350</v>
      </c>
      <c r="AG1538" s="143" t="s">
        <v>351</v>
      </c>
      <c r="AH1538" s="143"/>
      <c r="AI1538" s="138" t="s">
        <v>3683</v>
      </c>
      <c r="AJ1538" s="133" t="s">
        <v>123</v>
      </c>
      <c r="AK1538" s="133" t="s">
        <v>124</v>
      </c>
      <c r="AL1538" s="133"/>
      <c r="AM1538" s="133"/>
      <c r="AN1538" s="133"/>
      <c r="AO1538" s="133"/>
      <c r="AP1538" s="133" t="s">
        <v>2442</v>
      </c>
      <c r="AQ1538" s="133" t="s">
        <v>7224</v>
      </c>
      <c r="AR1538" s="137" t="s">
        <v>8330</v>
      </c>
      <c r="AS1538" s="137"/>
      <c r="AT1538" s="137"/>
      <c r="AU1538" s="133" t="s">
        <v>8190</v>
      </c>
      <c r="AV1538" s="133" t="s">
        <v>8287</v>
      </c>
      <c r="AW1538" s="133" t="s">
        <v>8287</v>
      </c>
      <c r="AX1538" s="133"/>
      <c r="AY1538" s="138"/>
      <c r="AZ1538" s="138"/>
      <c r="BA1538" s="138"/>
      <c r="BB1538" s="138"/>
      <c r="BC1538" s="143">
        <v>2026063379</v>
      </c>
      <c r="BD1538" s="143" t="s">
        <v>10314</v>
      </c>
      <c r="BE1538" s="138"/>
      <c r="BF1538" s="140"/>
      <c r="BG1538" s="140"/>
      <c r="BH1538" s="140"/>
      <c r="BI1538" s="140"/>
      <c r="BJ1538" s="140"/>
      <c r="BK1538" s="140"/>
      <c r="BL1538" s="140"/>
      <c r="BM1538" s="140"/>
      <c r="BN1538" s="140"/>
      <c r="BO1538" s="140"/>
      <c r="BP1538" s="140"/>
      <c r="BQ1538" s="140"/>
      <c r="BR1538" s="140"/>
      <c r="BS1538" s="140"/>
      <c r="BT1538" s="140"/>
      <c r="BU1538" s="140"/>
      <c r="BV1538" s="140"/>
      <c r="BW1538" s="140"/>
      <c r="BX1538" s="140"/>
      <c r="BY1538" s="140"/>
      <c r="BZ1538" s="140"/>
      <c r="CE1538" s="121"/>
      <c r="CF1538" s="121"/>
      <c r="CG1538" s="121"/>
      <c r="CH1538" s="121"/>
      <c r="CI1538" s="121"/>
      <c r="CJ1538" s="121"/>
      <c r="CK1538" s="121"/>
      <c r="CL1538" s="121"/>
      <c r="CM1538" s="121"/>
      <c r="CN1538" s="121"/>
    </row>
    <row r="1539" spans="1:92" s="170" customFormat="1" ht="12" customHeight="1">
      <c r="A1539" s="142">
        <v>2016</v>
      </c>
      <c r="B1539" s="142" t="s">
        <v>138</v>
      </c>
      <c r="C1539" s="142" t="s">
        <v>7359</v>
      </c>
      <c r="D1539" s="158"/>
      <c r="E1539" s="131" t="str">
        <f t="shared" si="74"/>
        <v>SIM</v>
      </c>
      <c r="F1539" s="131" t="str">
        <f t="shared" si="75"/>
        <v>SIM</v>
      </c>
      <c r="G1539" s="132">
        <v>42520</v>
      </c>
      <c r="H1539" s="142" t="s">
        <v>44</v>
      </c>
      <c r="I1539" s="142" t="s">
        <v>62</v>
      </c>
      <c r="J1539" s="119">
        <v>192</v>
      </c>
      <c r="K1539" s="119">
        <v>432</v>
      </c>
      <c r="L1539" s="119">
        <v>4</v>
      </c>
      <c r="M1539" s="119">
        <v>4</v>
      </c>
      <c r="N1539" s="119">
        <v>32</v>
      </c>
      <c r="O1539" s="119" t="s">
        <v>46</v>
      </c>
      <c r="P1539" s="119" t="s">
        <v>46</v>
      </c>
      <c r="Q1539" s="133" t="s">
        <v>43</v>
      </c>
      <c r="R1539" s="134" t="s">
        <v>18</v>
      </c>
      <c r="S1539" s="134" t="s">
        <v>8851</v>
      </c>
      <c r="T1539" s="134" t="s">
        <v>63</v>
      </c>
      <c r="U1539" s="119">
        <v>11</v>
      </c>
      <c r="V1539" s="134">
        <v>11000</v>
      </c>
      <c r="W1539" s="103" t="s">
        <v>7372</v>
      </c>
      <c r="X1539" s="136" t="str">
        <f t="shared" si="76"/>
        <v>11000MGMYL</v>
      </c>
      <c r="Y1539" s="137" t="s">
        <v>6293</v>
      </c>
      <c r="Z1539" s="119" t="s">
        <v>346</v>
      </c>
      <c r="AA1539" s="119" t="s">
        <v>3283</v>
      </c>
      <c r="AB1539" s="131" t="s">
        <v>7373</v>
      </c>
      <c r="AC1539" s="133" t="s">
        <v>348</v>
      </c>
      <c r="AD1539" s="133" t="s">
        <v>42</v>
      </c>
      <c r="AE1539" s="143" t="s">
        <v>3296</v>
      </c>
      <c r="AF1539" s="143" t="s">
        <v>350</v>
      </c>
      <c r="AG1539" s="143" t="s">
        <v>351</v>
      </c>
      <c r="AH1539" s="143"/>
      <c r="AI1539" s="138" t="s">
        <v>3683</v>
      </c>
      <c r="AJ1539" s="133" t="s">
        <v>123</v>
      </c>
      <c r="AK1539" s="133" t="s">
        <v>124</v>
      </c>
      <c r="AL1539" s="133"/>
      <c r="AM1539" s="133"/>
      <c r="AN1539" s="133"/>
      <c r="AO1539" s="133"/>
      <c r="AP1539" s="133" t="s">
        <v>2442</v>
      </c>
      <c r="AQ1539" s="133" t="s">
        <v>126</v>
      </c>
      <c r="AR1539" s="137" t="s">
        <v>8330</v>
      </c>
      <c r="AS1539" s="137"/>
      <c r="AT1539" s="137"/>
      <c r="AU1539" s="133" t="s">
        <v>8190</v>
      </c>
      <c r="AV1539" s="133" t="s">
        <v>8287</v>
      </c>
      <c r="AW1539" s="133" t="s">
        <v>8287</v>
      </c>
      <c r="AX1539" s="133"/>
      <c r="AY1539" s="138"/>
      <c r="AZ1539" s="138"/>
      <c r="BA1539" s="138"/>
      <c r="BB1539" s="138"/>
      <c r="BC1539" s="143">
        <v>2026063379</v>
      </c>
      <c r="BD1539" s="143" t="s">
        <v>10315</v>
      </c>
      <c r="BE1539" s="138"/>
      <c r="BF1539" s="140"/>
      <c r="BG1539" s="140"/>
      <c r="BH1539" s="140"/>
      <c r="BI1539" s="140"/>
      <c r="BJ1539" s="140"/>
      <c r="BK1539" s="140"/>
      <c r="BL1539" s="140"/>
      <c r="BM1539" s="140"/>
      <c r="BN1539" s="140"/>
      <c r="BO1539" s="140"/>
      <c r="BP1539" s="140"/>
      <c r="BQ1539" s="140"/>
      <c r="BR1539" s="140"/>
      <c r="BS1539" s="140"/>
      <c r="BT1539" s="140"/>
      <c r="BU1539" s="140"/>
      <c r="BV1539" s="140"/>
      <c r="BW1539" s="140"/>
      <c r="BX1539" s="140"/>
      <c r="BY1539" s="140"/>
      <c r="BZ1539" s="140"/>
      <c r="CE1539" s="121"/>
      <c r="CF1539" s="121"/>
      <c r="CG1539" s="121"/>
      <c r="CH1539" s="121"/>
      <c r="CI1539" s="121"/>
      <c r="CJ1539" s="121"/>
      <c r="CK1539" s="121"/>
      <c r="CL1539" s="121"/>
      <c r="CM1539" s="121"/>
      <c r="CN1539" s="121"/>
    </row>
    <row r="1540" spans="1:92" s="170" customFormat="1" ht="12" customHeight="1">
      <c r="A1540" s="142">
        <v>2016</v>
      </c>
      <c r="B1540" s="142" t="s">
        <v>138</v>
      </c>
      <c r="C1540" s="142" t="s">
        <v>7359</v>
      </c>
      <c r="D1540" s="158"/>
      <c r="E1540" s="131" t="str">
        <f t="shared" si="74"/>
        <v>SIM</v>
      </c>
      <c r="F1540" s="131" t="str">
        <f t="shared" si="75"/>
        <v>SIM</v>
      </c>
      <c r="G1540" s="132">
        <v>42550</v>
      </c>
      <c r="H1540" s="142" t="s">
        <v>44</v>
      </c>
      <c r="I1540" s="142" t="s">
        <v>62</v>
      </c>
      <c r="J1540" s="119">
        <v>192</v>
      </c>
      <c r="K1540" s="119">
        <v>432</v>
      </c>
      <c r="L1540" s="119">
        <v>4</v>
      </c>
      <c r="M1540" s="119">
        <v>4</v>
      </c>
      <c r="N1540" s="119">
        <v>32</v>
      </c>
      <c r="O1540" s="119" t="s">
        <v>46</v>
      </c>
      <c r="P1540" s="119" t="s">
        <v>46</v>
      </c>
      <c r="Q1540" s="133" t="s">
        <v>43</v>
      </c>
      <c r="R1540" s="134" t="s">
        <v>18</v>
      </c>
      <c r="S1540" s="134" t="s">
        <v>8851</v>
      </c>
      <c r="T1540" s="134" t="s">
        <v>63</v>
      </c>
      <c r="U1540" s="119">
        <v>11</v>
      </c>
      <c r="V1540" s="134">
        <v>11000</v>
      </c>
      <c r="W1540" s="103" t="s">
        <v>7360</v>
      </c>
      <c r="X1540" s="136" t="str">
        <f t="shared" si="76"/>
        <v>11000MGMZW</v>
      </c>
      <c r="Y1540" s="137" t="s">
        <v>7361</v>
      </c>
      <c r="Z1540" s="119" t="s">
        <v>346</v>
      </c>
      <c r="AA1540" s="119" t="s">
        <v>3283</v>
      </c>
      <c r="AB1540" s="131" t="s">
        <v>7362</v>
      </c>
      <c r="AC1540" s="133" t="s">
        <v>348</v>
      </c>
      <c r="AD1540" s="133" t="s">
        <v>42</v>
      </c>
      <c r="AE1540" s="143" t="s">
        <v>3285</v>
      </c>
      <c r="AF1540" s="143" t="s">
        <v>350</v>
      </c>
      <c r="AG1540" s="143" t="s">
        <v>351</v>
      </c>
      <c r="AH1540" s="143"/>
      <c r="AI1540" s="138" t="s">
        <v>3683</v>
      </c>
      <c r="AJ1540" s="133" t="s">
        <v>123</v>
      </c>
      <c r="AK1540" s="133" t="s">
        <v>124</v>
      </c>
      <c r="AL1540" s="133"/>
      <c r="AM1540" s="133"/>
      <c r="AN1540" s="133"/>
      <c r="AO1540" s="133"/>
      <c r="AP1540" s="133" t="s">
        <v>2442</v>
      </c>
      <c r="AQ1540" s="133" t="s">
        <v>126</v>
      </c>
      <c r="AR1540" s="137" t="s">
        <v>8330</v>
      </c>
      <c r="AS1540" s="137"/>
      <c r="AT1540" s="137"/>
      <c r="AU1540" s="133" t="s">
        <v>8190</v>
      </c>
      <c r="AV1540" s="133" t="s">
        <v>8287</v>
      </c>
      <c r="AW1540" s="133" t="s">
        <v>8287</v>
      </c>
      <c r="AX1540" s="133"/>
      <c r="AY1540" s="138"/>
      <c r="AZ1540" s="138"/>
      <c r="BA1540" s="138"/>
      <c r="BB1540" s="138"/>
      <c r="BC1540" s="143">
        <v>2026063379</v>
      </c>
      <c r="BD1540" s="143" t="s">
        <v>10316</v>
      </c>
      <c r="BE1540" s="138"/>
      <c r="BF1540" s="140"/>
      <c r="BG1540" s="140"/>
      <c r="BH1540" s="140"/>
      <c r="BI1540" s="140"/>
      <c r="BJ1540" s="140"/>
      <c r="BK1540" s="140"/>
      <c r="BL1540" s="140"/>
      <c r="BM1540" s="140"/>
      <c r="BN1540" s="140"/>
      <c r="BO1540" s="140"/>
      <c r="BP1540" s="140"/>
      <c r="BQ1540" s="140"/>
      <c r="BR1540" s="140"/>
      <c r="BS1540" s="140"/>
      <c r="BT1540" s="140"/>
      <c r="BU1540" s="140"/>
      <c r="BV1540" s="140"/>
      <c r="BW1540" s="140"/>
      <c r="BX1540" s="140"/>
      <c r="BY1540" s="140"/>
      <c r="BZ1540" s="140"/>
      <c r="CE1540" s="121"/>
      <c r="CF1540" s="121"/>
      <c r="CG1540" s="121"/>
      <c r="CH1540" s="121"/>
      <c r="CI1540" s="121"/>
      <c r="CJ1540" s="121"/>
      <c r="CK1540" s="121"/>
      <c r="CL1540" s="121"/>
      <c r="CM1540" s="121"/>
      <c r="CN1540" s="121"/>
    </row>
    <row r="1541" spans="1:92" s="170" customFormat="1" ht="12" customHeight="1">
      <c r="A1541" s="142">
        <v>2016</v>
      </c>
      <c r="B1541" s="142" t="s">
        <v>138</v>
      </c>
      <c r="C1541" s="142" t="s">
        <v>7359</v>
      </c>
      <c r="D1541" s="158"/>
      <c r="E1541" s="131" t="str">
        <f t="shared" si="74"/>
        <v>SIM</v>
      </c>
      <c r="F1541" s="131" t="str">
        <f t="shared" si="75"/>
        <v>SIM</v>
      </c>
      <c r="G1541" s="132">
        <v>42530</v>
      </c>
      <c r="H1541" s="142" t="s">
        <v>44</v>
      </c>
      <c r="I1541" s="142" t="s">
        <v>62</v>
      </c>
      <c r="J1541" s="119">
        <v>192</v>
      </c>
      <c r="K1541" s="119">
        <v>432</v>
      </c>
      <c r="L1541" s="119">
        <v>4</v>
      </c>
      <c r="M1541" s="119">
        <v>4</v>
      </c>
      <c r="N1541" s="119">
        <v>32</v>
      </c>
      <c r="O1541" s="119" t="s">
        <v>46</v>
      </c>
      <c r="P1541" s="119" t="s">
        <v>46</v>
      </c>
      <c r="Q1541" s="133" t="s">
        <v>43</v>
      </c>
      <c r="R1541" s="134" t="s">
        <v>18</v>
      </c>
      <c r="S1541" s="134" t="s">
        <v>8851</v>
      </c>
      <c r="T1541" s="134" t="s">
        <v>63</v>
      </c>
      <c r="U1541" s="119">
        <v>11</v>
      </c>
      <c r="V1541" s="134">
        <v>11000</v>
      </c>
      <c r="W1541" s="103" t="s">
        <v>7364</v>
      </c>
      <c r="X1541" s="136" t="str">
        <f t="shared" si="76"/>
        <v>11000JRZAB</v>
      </c>
      <c r="Y1541" s="137" t="s">
        <v>7365</v>
      </c>
      <c r="Z1541" s="119" t="s">
        <v>346</v>
      </c>
      <c r="AA1541" s="119" t="s">
        <v>2044</v>
      </c>
      <c r="AB1541" s="161" t="s">
        <v>7366</v>
      </c>
      <c r="AC1541" s="119" t="s">
        <v>348</v>
      </c>
      <c r="AD1541" s="119" t="s">
        <v>42</v>
      </c>
      <c r="AE1541" s="119" t="s">
        <v>4569</v>
      </c>
      <c r="AF1541" s="119" t="s">
        <v>350</v>
      </c>
      <c r="AG1541" s="119" t="s">
        <v>351</v>
      </c>
      <c r="AH1541" s="142"/>
      <c r="AI1541" s="119" t="s">
        <v>3683</v>
      </c>
      <c r="AJ1541" s="133" t="s">
        <v>123</v>
      </c>
      <c r="AK1541" s="133" t="s">
        <v>124</v>
      </c>
      <c r="AL1541" s="133"/>
      <c r="AM1541" s="133"/>
      <c r="AN1541" s="133"/>
      <c r="AO1541" s="133"/>
      <c r="AP1541" s="133" t="s">
        <v>2442</v>
      </c>
      <c r="AQ1541" s="133"/>
      <c r="AR1541" s="137" t="s">
        <v>7363</v>
      </c>
      <c r="AS1541" s="137"/>
      <c r="AT1541" s="137"/>
      <c r="AU1541" s="133" t="s">
        <v>8190</v>
      </c>
      <c r="AV1541" s="133" t="s">
        <v>8287</v>
      </c>
      <c r="AW1541" s="133" t="s">
        <v>8287</v>
      </c>
      <c r="AX1541" s="133"/>
      <c r="AY1541" s="138"/>
      <c r="AZ1541" s="138"/>
      <c r="BA1541" s="138"/>
      <c r="BB1541" s="138"/>
      <c r="BC1541" s="143">
        <v>2026063379</v>
      </c>
      <c r="BD1541" s="143" t="s">
        <v>10317</v>
      </c>
      <c r="BE1541" s="138"/>
      <c r="BF1541" s="140"/>
      <c r="BG1541" s="140"/>
      <c r="BH1541" s="140"/>
      <c r="BI1541" s="140"/>
      <c r="BJ1541" s="140"/>
      <c r="BK1541" s="140"/>
      <c r="BL1541" s="140"/>
      <c r="BM1541" s="140"/>
      <c r="BN1541" s="140"/>
      <c r="BO1541" s="140"/>
      <c r="BP1541" s="140"/>
      <c r="BQ1541" s="140"/>
      <c r="BR1541" s="140"/>
      <c r="BS1541" s="140"/>
      <c r="BT1541" s="140"/>
      <c r="BU1541" s="140"/>
      <c r="BV1541" s="140"/>
      <c r="BW1541" s="140"/>
      <c r="BX1541" s="140"/>
      <c r="BY1541" s="140"/>
      <c r="BZ1541" s="140"/>
      <c r="CA1541" s="140"/>
      <c r="CB1541" s="140"/>
      <c r="CC1541" s="140"/>
      <c r="CD1541" s="140"/>
      <c r="CE1541" s="121"/>
      <c r="CF1541" s="121"/>
      <c r="CG1541" s="121"/>
      <c r="CH1541" s="121"/>
      <c r="CI1541" s="121"/>
      <c r="CJ1541" s="121"/>
      <c r="CK1541" s="121"/>
      <c r="CL1541" s="121"/>
      <c r="CM1541" s="121"/>
      <c r="CN1541" s="121"/>
    </row>
    <row r="1542" spans="1:92" s="170" customFormat="1" ht="12" customHeight="1">
      <c r="A1542" s="119">
        <v>2016</v>
      </c>
      <c r="B1542" s="142" t="s">
        <v>138</v>
      </c>
      <c r="C1542" s="119" t="s">
        <v>7955</v>
      </c>
      <c r="D1542" s="131"/>
      <c r="E1542" s="131" t="str">
        <f t="shared" si="74"/>
        <v/>
      </c>
      <c r="F1542" s="131" t="str">
        <f t="shared" si="75"/>
        <v/>
      </c>
      <c r="G1542" s="132"/>
      <c r="H1542" s="119" t="s">
        <v>8374</v>
      </c>
      <c r="I1542" s="119" t="s">
        <v>62</v>
      </c>
      <c r="J1542" s="119">
        <v>192</v>
      </c>
      <c r="K1542" s="119">
        <v>432</v>
      </c>
      <c r="L1542" s="119">
        <v>4</v>
      </c>
      <c r="M1542" s="119">
        <v>0</v>
      </c>
      <c r="N1542" s="119">
        <v>24</v>
      </c>
      <c r="O1542" s="119" t="s">
        <v>46</v>
      </c>
      <c r="P1542" s="119" t="s">
        <v>46</v>
      </c>
      <c r="Q1542" s="136" t="s">
        <v>43</v>
      </c>
      <c r="R1542" s="119" t="s">
        <v>18</v>
      </c>
      <c r="S1542" s="134" t="s">
        <v>8851</v>
      </c>
      <c r="T1542" s="119" t="s">
        <v>63</v>
      </c>
      <c r="U1542" s="142">
        <v>15</v>
      </c>
      <c r="V1542" s="142">
        <v>11010</v>
      </c>
      <c r="W1542" s="144" t="s">
        <v>7965</v>
      </c>
      <c r="X1542" s="136" t="str">
        <f t="shared" si="76"/>
        <v>11010AIALA</v>
      </c>
      <c r="Y1542" s="176" t="s">
        <v>7986</v>
      </c>
      <c r="Z1542" s="142" t="s">
        <v>7966</v>
      </c>
      <c r="AA1542" s="142" t="s">
        <v>7967</v>
      </c>
      <c r="AB1542" s="131" t="s">
        <v>8630</v>
      </c>
      <c r="AC1542" s="119"/>
      <c r="AD1542" s="177" t="s">
        <v>7982</v>
      </c>
      <c r="AE1542" s="119" t="s">
        <v>7983</v>
      </c>
      <c r="AF1542" s="119" t="s">
        <v>1018</v>
      </c>
      <c r="AG1542" s="119" t="s">
        <v>1019</v>
      </c>
      <c r="AH1542" s="119" t="s">
        <v>7981</v>
      </c>
      <c r="AI1542" s="138" t="s">
        <v>5607</v>
      </c>
      <c r="AJ1542" s="133" t="s">
        <v>58</v>
      </c>
      <c r="AK1542" s="133" t="s">
        <v>57</v>
      </c>
      <c r="AL1542" s="138"/>
      <c r="AM1542" s="138"/>
      <c r="AN1542" s="138"/>
      <c r="AO1542" s="138"/>
      <c r="AP1542" s="138" t="s">
        <v>8322</v>
      </c>
      <c r="AQ1542" s="138" t="s">
        <v>126</v>
      </c>
      <c r="AR1542" s="141" t="s">
        <v>8329</v>
      </c>
      <c r="AS1542" s="141"/>
      <c r="AT1542" s="159"/>
      <c r="AU1542" s="133" t="s">
        <v>8190</v>
      </c>
      <c r="AV1542" s="138"/>
      <c r="AW1542" s="138"/>
      <c r="AX1542" s="138"/>
      <c r="AY1542" s="138"/>
      <c r="AZ1542" s="138"/>
      <c r="BA1542" s="138"/>
      <c r="BB1542" s="138"/>
      <c r="BC1542" s="143">
        <v>1440084644</v>
      </c>
      <c r="BD1542" s="143" t="s">
        <v>10318</v>
      </c>
      <c r="BE1542" s="138"/>
      <c r="BF1542" s="140"/>
      <c r="BG1542" s="140"/>
      <c r="BH1542" s="140"/>
      <c r="BI1542" s="140"/>
      <c r="BJ1542" s="140"/>
      <c r="BK1542" s="140"/>
      <c r="BL1542" s="140"/>
      <c r="BM1542" s="140"/>
      <c r="BN1542" s="140"/>
      <c r="BO1542" s="140"/>
      <c r="BP1542" s="140"/>
      <c r="BQ1542" s="140"/>
      <c r="BR1542" s="140"/>
      <c r="BS1542" s="140"/>
      <c r="BT1542" s="140"/>
      <c r="BU1542" s="140"/>
      <c r="BV1542" s="140"/>
      <c r="BW1542" s="140"/>
      <c r="BX1542" s="140"/>
      <c r="BY1542" s="140"/>
      <c r="BZ1542" s="140"/>
      <c r="CE1542" s="121"/>
      <c r="CF1542" s="121"/>
      <c r="CG1542" s="121"/>
      <c r="CH1542" s="121"/>
      <c r="CI1542" s="121"/>
      <c r="CJ1542" s="121"/>
      <c r="CK1542" s="121"/>
      <c r="CL1542" s="121"/>
      <c r="CM1542" s="121"/>
      <c r="CN1542" s="121"/>
    </row>
    <row r="1543" spans="1:92" s="170" customFormat="1" ht="12" customHeight="1">
      <c r="A1543" s="119">
        <v>2016</v>
      </c>
      <c r="B1543" s="142" t="s">
        <v>138</v>
      </c>
      <c r="C1543" s="119" t="s">
        <v>7955</v>
      </c>
      <c r="D1543" s="131"/>
      <c r="E1543" s="131" t="str">
        <f t="shared" si="74"/>
        <v/>
      </c>
      <c r="F1543" s="131" t="str">
        <f t="shared" si="75"/>
        <v/>
      </c>
      <c r="G1543" s="132"/>
      <c r="H1543" s="119" t="s">
        <v>8374</v>
      </c>
      <c r="I1543" s="119" t="s">
        <v>62</v>
      </c>
      <c r="J1543" s="119">
        <v>192</v>
      </c>
      <c r="K1543" s="119">
        <v>432</v>
      </c>
      <c r="L1543" s="119">
        <v>4</v>
      </c>
      <c r="M1543" s="119">
        <v>0</v>
      </c>
      <c r="N1543" s="119">
        <v>24</v>
      </c>
      <c r="O1543" s="119" t="s">
        <v>46</v>
      </c>
      <c r="P1543" s="119" t="s">
        <v>46</v>
      </c>
      <c r="Q1543" s="136" t="s">
        <v>43</v>
      </c>
      <c r="R1543" s="119" t="s">
        <v>18</v>
      </c>
      <c r="S1543" s="134" t="s">
        <v>8851</v>
      </c>
      <c r="T1543" s="119" t="s">
        <v>63</v>
      </c>
      <c r="U1543" s="142">
        <v>11</v>
      </c>
      <c r="V1543" s="142">
        <v>11136</v>
      </c>
      <c r="W1543" s="144" t="s">
        <v>4755</v>
      </c>
      <c r="X1543" s="136" t="str">
        <f t="shared" si="76"/>
        <v>11136MSBRN</v>
      </c>
      <c r="Y1543" s="176" t="s">
        <v>7987</v>
      </c>
      <c r="Z1543" s="119" t="s">
        <v>1002</v>
      </c>
      <c r="AA1543" s="142" t="s">
        <v>85</v>
      </c>
      <c r="AB1543" s="131" t="s">
        <v>8323</v>
      </c>
      <c r="AC1543" s="119" t="s">
        <v>348</v>
      </c>
      <c r="AD1543" s="119" t="s">
        <v>42</v>
      </c>
      <c r="AE1543" s="119" t="s">
        <v>7968</v>
      </c>
      <c r="AF1543" s="119" t="s">
        <v>7958</v>
      </c>
      <c r="AG1543" s="119" t="s">
        <v>7959</v>
      </c>
      <c r="AH1543" s="119" t="s">
        <v>7969</v>
      </c>
      <c r="AI1543" s="138" t="s">
        <v>3683</v>
      </c>
      <c r="AJ1543" s="133" t="s">
        <v>124</v>
      </c>
      <c r="AK1543" s="133" t="s">
        <v>123</v>
      </c>
      <c r="AL1543" s="138"/>
      <c r="AM1543" s="138"/>
      <c r="AN1543" s="138"/>
      <c r="AO1543" s="138"/>
      <c r="AP1543" s="133" t="s">
        <v>70</v>
      </c>
      <c r="AQ1543" s="133" t="s">
        <v>126</v>
      </c>
      <c r="AR1543" s="141" t="s">
        <v>8329</v>
      </c>
      <c r="AS1543" s="141"/>
      <c r="AT1543" s="159"/>
      <c r="AU1543" s="133" t="s">
        <v>8190</v>
      </c>
      <c r="AV1543" s="138"/>
      <c r="AW1543" s="138"/>
      <c r="AX1543" s="138"/>
      <c r="AY1543" s="138"/>
      <c r="AZ1543" s="138"/>
      <c r="BA1543" s="138"/>
      <c r="BB1543" s="138"/>
      <c r="BC1543" s="143">
        <v>1440084644</v>
      </c>
      <c r="BD1543" s="143" t="s">
        <v>10319</v>
      </c>
      <c r="BE1543" s="138"/>
      <c r="BF1543" s="140"/>
      <c r="BG1543" s="140"/>
      <c r="BH1543" s="140"/>
      <c r="BI1543" s="140"/>
      <c r="BJ1543" s="140"/>
      <c r="BK1543" s="140"/>
      <c r="BL1543" s="140"/>
      <c r="BM1543" s="140"/>
      <c r="BN1543" s="140"/>
      <c r="BO1543" s="140"/>
      <c r="BP1543" s="140"/>
      <c r="BQ1543" s="140"/>
      <c r="BR1543" s="140"/>
      <c r="BS1543" s="140"/>
      <c r="BT1543" s="140"/>
      <c r="BU1543" s="140"/>
      <c r="BV1543" s="140"/>
      <c r="BW1543" s="140"/>
      <c r="BX1543" s="140"/>
      <c r="BY1543" s="140"/>
      <c r="BZ1543" s="140"/>
      <c r="CE1543" s="121"/>
      <c r="CF1543" s="121"/>
      <c r="CG1543" s="121"/>
      <c r="CH1543" s="121"/>
      <c r="CI1543" s="121"/>
      <c r="CJ1543" s="121"/>
      <c r="CK1543" s="121"/>
      <c r="CL1543" s="121"/>
      <c r="CM1543" s="121"/>
      <c r="CN1543" s="121"/>
    </row>
    <row r="1544" spans="1:92" s="170" customFormat="1" ht="12" customHeight="1">
      <c r="A1544" s="119">
        <v>2016</v>
      </c>
      <c r="B1544" s="142" t="s">
        <v>138</v>
      </c>
      <c r="C1544" s="119" t="s">
        <v>7955</v>
      </c>
      <c r="D1544" s="131"/>
      <c r="E1544" s="131" t="str">
        <f t="shared" si="74"/>
        <v/>
      </c>
      <c r="F1544" s="131" t="str">
        <f t="shared" si="75"/>
        <v/>
      </c>
      <c r="G1544" s="132"/>
      <c r="H1544" s="119" t="s">
        <v>8374</v>
      </c>
      <c r="I1544" s="119" t="s">
        <v>62</v>
      </c>
      <c r="J1544" s="119">
        <v>192</v>
      </c>
      <c r="K1544" s="119">
        <v>432</v>
      </c>
      <c r="L1544" s="119">
        <v>4</v>
      </c>
      <c r="M1544" s="119">
        <v>0</v>
      </c>
      <c r="N1544" s="119">
        <v>24</v>
      </c>
      <c r="O1544" s="119" t="s">
        <v>46</v>
      </c>
      <c r="P1544" s="119" t="s">
        <v>46</v>
      </c>
      <c r="Q1544" s="136" t="s">
        <v>43</v>
      </c>
      <c r="R1544" s="119" t="s">
        <v>18</v>
      </c>
      <c r="S1544" s="134" t="s">
        <v>8851</v>
      </c>
      <c r="T1544" s="119" t="s">
        <v>63</v>
      </c>
      <c r="U1544" s="142">
        <v>11</v>
      </c>
      <c r="V1544" s="142">
        <v>11136</v>
      </c>
      <c r="W1544" s="144" t="s">
        <v>7970</v>
      </c>
      <c r="X1544" s="136" t="str">
        <f t="shared" si="76"/>
        <v>11136MSBSE</v>
      </c>
      <c r="Y1544" s="176" t="s">
        <v>7988</v>
      </c>
      <c r="Z1544" s="119" t="s">
        <v>1002</v>
      </c>
      <c r="AA1544" s="142" t="s">
        <v>85</v>
      </c>
      <c r="AB1544" s="131" t="s">
        <v>8324</v>
      </c>
      <c r="AC1544" s="119" t="s">
        <v>348</v>
      </c>
      <c r="AD1544" s="119" t="s">
        <v>42</v>
      </c>
      <c r="AE1544" s="119" t="s">
        <v>7968</v>
      </c>
      <c r="AF1544" s="119" t="s">
        <v>7958</v>
      </c>
      <c r="AG1544" s="119" t="s">
        <v>7959</v>
      </c>
      <c r="AH1544" s="119" t="s">
        <v>7971</v>
      </c>
      <c r="AI1544" s="138" t="s">
        <v>3683</v>
      </c>
      <c r="AJ1544" s="133" t="s">
        <v>124</v>
      </c>
      <c r="AK1544" s="133" t="s">
        <v>123</v>
      </c>
      <c r="AL1544" s="138"/>
      <c r="AM1544" s="138"/>
      <c r="AN1544" s="138"/>
      <c r="AO1544" s="138"/>
      <c r="AP1544" s="138" t="s">
        <v>8325</v>
      </c>
      <c r="AQ1544" s="138" t="s">
        <v>126</v>
      </c>
      <c r="AR1544" s="141" t="s">
        <v>8329</v>
      </c>
      <c r="AS1544" s="141"/>
      <c r="AT1544" s="159"/>
      <c r="AU1544" s="133" t="s">
        <v>8190</v>
      </c>
      <c r="AV1544" s="138"/>
      <c r="AW1544" s="138"/>
      <c r="AX1544" s="138"/>
      <c r="AY1544" s="138"/>
      <c r="AZ1544" s="138"/>
      <c r="BA1544" s="138"/>
      <c r="BB1544" s="138"/>
      <c r="BC1544" s="143">
        <v>1440084644</v>
      </c>
      <c r="BD1544" s="143" t="s">
        <v>10320</v>
      </c>
      <c r="BE1544" s="138"/>
      <c r="BF1544" s="140"/>
      <c r="BG1544" s="140"/>
      <c r="BH1544" s="140"/>
      <c r="BI1544" s="140"/>
      <c r="BJ1544" s="140"/>
      <c r="BK1544" s="140"/>
      <c r="BL1544" s="140"/>
      <c r="BM1544" s="140"/>
      <c r="BN1544" s="140"/>
      <c r="BO1544" s="140"/>
      <c r="BP1544" s="140"/>
      <c r="BQ1544" s="140"/>
      <c r="BR1544" s="140"/>
      <c r="BS1544" s="140"/>
      <c r="BT1544" s="140"/>
      <c r="BU1544" s="140"/>
      <c r="BV1544" s="140"/>
      <c r="BW1544" s="140"/>
      <c r="BX1544" s="140"/>
      <c r="BY1544" s="140"/>
      <c r="BZ1544" s="140"/>
      <c r="CE1544" s="121"/>
      <c r="CF1544" s="121"/>
      <c r="CG1544" s="121"/>
      <c r="CH1544" s="121"/>
      <c r="CI1544" s="121"/>
      <c r="CJ1544" s="121"/>
      <c r="CK1544" s="121"/>
      <c r="CL1544" s="121"/>
      <c r="CM1544" s="121"/>
      <c r="CN1544" s="121"/>
    </row>
    <row r="1545" spans="1:92" s="170" customFormat="1" ht="12" customHeight="1">
      <c r="A1545" s="119">
        <v>2016</v>
      </c>
      <c r="B1545" s="142" t="s">
        <v>138</v>
      </c>
      <c r="C1545" s="119" t="s">
        <v>7955</v>
      </c>
      <c r="D1545" s="131"/>
      <c r="E1545" s="131" t="str">
        <f t="shared" si="74"/>
        <v/>
      </c>
      <c r="F1545" s="131" t="str">
        <f t="shared" si="75"/>
        <v/>
      </c>
      <c r="G1545" s="132"/>
      <c r="H1545" s="119" t="s">
        <v>8374</v>
      </c>
      <c r="I1545" s="119" t="s">
        <v>45</v>
      </c>
      <c r="J1545" s="119">
        <v>192</v>
      </c>
      <c r="K1545" s="119">
        <v>432</v>
      </c>
      <c r="L1545" s="119">
        <v>4</v>
      </c>
      <c r="M1545" s="119">
        <v>0</v>
      </c>
      <c r="N1545" s="119">
        <v>24</v>
      </c>
      <c r="O1545" s="119" t="s">
        <v>46</v>
      </c>
      <c r="P1545" s="119" t="s">
        <v>46</v>
      </c>
      <c r="Q1545" s="136" t="s">
        <v>43</v>
      </c>
      <c r="R1545" s="119" t="s">
        <v>18</v>
      </c>
      <c r="S1545" s="134" t="s">
        <v>8851</v>
      </c>
      <c r="T1545" s="119" t="s">
        <v>47</v>
      </c>
      <c r="U1545" s="142">
        <v>11</v>
      </c>
      <c r="V1545" s="142">
        <v>11000</v>
      </c>
      <c r="W1545" s="144" t="s">
        <v>7979</v>
      </c>
      <c r="X1545" s="136" t="str">
        <f t="shared" si="76"/>
        <v>11000JMBUT</v>
      </c>
      <c r="Y1545" s="176" t="s">
        <v>7980</v>
      </c>
      <c r="Z1545" s="142" t="s">
        <v>346</v>
      </c>
      <c r="AA1545" s="142" t="s">
        <v>416</v>
      </c>
      <c r="AB1545" s="131" t="s">
        <v>8320</v>
      </c>
      <c r="AC1545" s="119" t="s">
        <v>87</v>
      </c>
      <c r="AD1545" s="119" t="s">
        <v>42</v>
      </c>
      <c r="AE1545" s="119" t="s">
        <v>4534</v>
      </c>
      <c r="AF1545" s="119" t="s">
        <v>4535</v>
      </c>
      <c r="AG1545" s="119" t="s">
        <v>4536</v>
      </c>
      <c r="AH1545" s="119"/>
      <c r="AI1545" s="119" t="s">
        <v>4537</v>
      </c>
      <c r="AJ1545" s="133" t="s">
        <v>123</v>
      </c>
      <c r="AK1545" s="133" t="s">
        <v>124</v>
      </c>
      <c r="AL1545" s="138"/>
      <c r="AM1545" s="138"/>
      <c r="AN1545" s="138"/>
      <c r="AO1545" s="138"/>
      <c r="AP1545" s="119" t="s">
        <v>8321</v>
      </c>
      <c r="AQ1545" s="133" t="s">
        <v>71</v>
      </c>
      <c r="AR1545" s="141" t="s">
        <v>8329</v>
      </c>
      <c r="AS1545" s="159"/>
      <c r="AT1545" s="159"/>
      <c r="AU1545" s="133" t="s">
        <v>8190</v>
      </c>
      <c r="AV1545" s="138"/>
      <c r="AW1545" s="138"/>
      <c r="AX1545" s="138"/>
      <c r="AY1545" s="138"/>
      <c r="AZ1545" s="138"/>
      <c r="BA1545" s="138"/>
      <c r="BB1545" s="138"/>
      <c r="BC1545" s="143">
        <v>1440084644</v>
      </c>
      <c r="BD1545" s="143" t="s">
        <v>10321</v>
      </c>
      <c r="BE1545" s="138"/>
      <c r="BF1545" s="140"/>
      <c r="BG1545" s="140"/>
      <c r="BH1545" s="140"/>
      <c r="BI1545" s="140"/>
      <c r="BJ1545" s="140"/>
      <c r="BK1545" s="140"/>
      <c r="BL1545" s="140"/>
      <c r="BM1545" s="140"/>
      <c r="BN1545" s="140"/>
      <c r="BO1545" s="140"/>
      <c r="BP1545" s="140"/>
      <c r="BQ1545" s="140"/>
      <c r="BR1545" s="140"/>
      <c r="BS1545" s="140"/>
      <c r="BT1545" s="140"/>
      <c r="BU1545" s="140"/>
      <c r="BV1545" s="140"/>
      <c r="BW1545" s="140"/>
      <c r="BX1545" s="140"/>
      <c r="BY1545" s="140"/>
      <c r="BZ1545" s="140"/>
      <c r="CE1545" s="121"/>
      <c r="CF1545" s="121"/>
      <c r="CG1545" s="121"/>
      <c r="CH1545" s="121"/>
      <c r="CI1545" s="121"/>
      <c r="CJ1545" s="121"/>
      <c r="CK1545" s="121"/>
      <c r="CL1545" s="121"/>
      <c r="CM1545" s="121"/>
      <c r="CN1545" s="121"/>
    </row>
    <row r="1546" spans="1:92" s="170" customFormat="1" ht="12" customHeight="1">
      <c r="A1546" s="119">
        <v>2016</v>
      </c>
      <c r="B1546" s="142" t="s">
        <v>138</v>
      </c>
      <c r="C1546" s="119" t="s">
        <v>7955</v>
      </c>
      <c r="D1546" s="131"/>
      <c r="E1546" s="131" t="str">
        <f t="shared" si="74"/>
        <v/>
      </c>
      <c r="F1546" s="131" t="str">
        <f t="shared" si="75"/>
        <v/>
      </c>
      <c r="G1546" s="132"/>
      <c r="H1546" s="119" t="s">
        <v>8374</v>
      </c>
      <c r="I1546" s="119" t="s">
        <v>62</v>
      </c>
      <c r="J1546" s="119">
        <v>192</v>
      </c>
      <c r="K1546" s="119">
        <v>432</v>
      </c>
      <c r="L1546" s="119">
        <v>4</v>
      </c>
      <c r="M1546" s="119">
        <v>0</v>
      </c>
      <c r="N1546" s="119">
        <v>24</v>
      </c>
      <c r="O1546" s="119" t="s">
        <v>46</v>
      </c>
      <c r="P1546" s="119" t="s">
        <v>46</v>
      </c>
      <c r="Q1546" s="136" t="s">
        <v>43</v>
      </c>
      <c r="R1546" s="119" t="s">
        <v>18</v>
      </c>
      <c r="S1546" s="134" t="s">
        <v>8851</v>
      </c>
      <c r="T1546" s="119" t="s">
        <v>63</v>
      </c>
      <c r="U1546" s="142">
        <v>11</v>
      </c>
      <c r="V1546" s="142">
        <v>11000</v>
      </c>
      <c r="W1546" s="144" t="s">
        <v>7956</v>
      </c>
      <c r="X1546" s="136" t="str">
        <f t="shared" si="76"/>
        <v>11000MGMWE</v>
      </c>
      <c r="Y1546" s="176" t="s">
        <v>7984</v>
      </c>
      <c r="Z1546" s="142" t="s">
        <v>346</v>
      </c>
      <c r="AA1546" s="142" t="s">
        <v>3283</v>
      </c>
      <c r="AB1546" s="131" t="s">
        <v>8317</v>
      </c>
      <c r="AC1546" s="119" t="s">
        <v>348</v>
      </c>
      <c r="AD1546" s="178" t="s">
        <v>8145</v>
      </c>
      <c r="AE1546" s="119" t="s">
        <v>7957</v>
      </c>
      <c r="AF1546" s="119" t="s">
        <v>7958</v>
      </c>
      <c r="AG1546" s="119" t="s">
        <v>7959</v>
      </c>
      <c r="AH1546" s="119"/>
      <c r="AI1546" s="138" t="s">
        <v>3683</v>
      </c>
      <c r="AJ1546" s="133" t="s">
        <v>123</v>
      </c>
      <c r="AK1546" s="133" t="s">
        <v>124</v>
      </c>
      <c r="AL1546" s="138"/>
      <c r="AM1546" s="138"/>
      <c r="AN1546" s="138"/>
      <c r="AO1546" s="138"/>
      <c r="AP1546" s="133" t="s">
        <v>2442</v>
      </c>
      <c r="AQ1546" s="133" t="s">
        <v>7224</v>
      </c>
      <c r="AR1546" s="141" t="s">
        <v>8329</v>
      </c>
      <c r="AS1546" s="141"/>
      <c r="AT1546" s="159"/>
      <c r="AU1546" s="133" t="s">
        <v>8190</v>
      </c>
      <c r="AV1546" s="138"/>
      <c r="AW1546" s="138"/>
      <c r="AX1546" s="138"/>
      <c r="AY1546" s="138"/>
      <c r="AZ1546" s="138"/>
      <c r="BA1546" s="138"/>
      <c r="BB1546" s="138"/>
      <c r="BC1546" s="143">
        <v>1440084644</v>
      </c>
      <c r="BD1546" s="143" t="s">
        <v>10322</v>
      </c>
      <c r="BE1546" s="138"/>
      <c r="BF1546" s="140"/>
      <c r="BG1546" s="140"/>
      <c r="BH1546" s="140"/>
      <c r="BI1546" s="140"/>
      <c r="BJ1546" s="140"/>
      <c r="BK1546" s="140"/>
      <c r="BL1546" s="140"/>
      <c r="BM1546" s="140"/>
      <c r="BN1546" s="140"/>
      <c r="BO1546" s="140"/>
      <c r="BP1546" s="140"/>
      <c r="BQ1546" s="140"/>
      <c r="BR1546" s="140"/>
      <c r="BS1546" s="140"/>
      <c r="BT1546" s="140"/>
      <c r="BU1546" s="140"/>
      <c r="BV1546" s="140"/>
      <c r="BW1546" s="140"/>
      <c r="BX1546" s="140"/>
      <c r="BY1546" s="140"/>
      <c r="BZ1546" s="140"/>
      <c r="CE1546" s="121"/>
      <c r="CF1546" s="121"/>
      <c r="CG1546" s="121"/>
      <c r="CH1546" s="121"/>
      <c r="CI1546" s="121"/>
      <c r="CJ1546" s="121"/>
      <c r="CK1546" s="121"/>
      <c r="CL1546" s="121"/>
      <c r="CM1546" s="121"/>
      <c r="CN1546" s="121"/>
    </row>
    <row r="1547" spans="1:92" s="170" customFormat="1" ht="12" customHeight="1">
      <c r="A1547" s="119">
        <v>2016</v>
      </c>
      <c r="B1547" s="142" t="s">
        <v>138</v>
      </c>
      <c r="C1547" s="119" t="s">
        <v>7955</v>
      </c>
      <c r="D1547" s="131"/>
      <c r="E1547" s="131" t="str">
        <f t="shared" si="74"/>
        <v/>
      </c>
      <c r="F1547" s="131" t="str">
        <f t="shared" si="75"/>
        <v/>
      </c>
      <c r="G1547" s="132"/>
      <c r="H1547" s="119" t="s">
        <v>8374</v>
      </c>
      <c r="I1547" s="119" t="s">
        <v>62</v>
      </c>
      <c r="J1547" s="119">
        <v>192</v>
      </c>
      <c r="K1547" s="119">
        <v>432</v>
      </c>
      <c r="L1547" s="119">
        <v>4</v>
      </c>
      <c r="M1547" s="119">
        <v>0</v>
      </c>
      <c r="N1547" s="119">
        <v>24</v>
      </c>
      <c r="O1547" s="119" t="s">
        <v>46</v>
      </c>
      <c r="P1547" s="119" t="s">
        <v>46</v>
      </c>
      <c r="Q1547" s="136" t="s">
        <v>43</v>
      </c>
      <c r="R1547" s="119" t="s">
        <v>18</v>
      </c>
      <c r="S1547" s="134" t="s">
        <v>8851</v>
      </c>
      <c r="T1547" s="119" t="s">
        <v>63</v>
      </c>
      <c r="U1547" s="142">
        <v>11</v>
      </c>
      <c r="V1547" s="142">
        <v>11000</v>
      </c>
      <c r="W1547" s="144" t="s">
        <v>7960</v>
      </c>
      <c r="X1547" s="136" t="str">
        <f t="shared" si="76"/>
        <v>11000MMNRK</v>
      </c>
      <c r="Y1547" s="176" t="s">
        <v>7985</v>
      </c>
      <c r="Z1547" s="142" t="s">
        <v>346</v>
      </c>
      <c r="AA1547" s="142" t="s">
        <v>4008</v>
      </c>
      <c r="AB1547" s="131" t="s">
        <v>8318</v>
      </c>
      <c r="AC1547" s="119" t="s">
        <v>87</v>
      </c>
      <c r="AD1547" s="119" t="s">
        <v>42</v>
      </c>
      <c r="AE1547" s="119" t="s">
        <v>7961</v>
      </c>
      <c r="AF1547" s="119" t="s">
        <v>7962</v>
      </c>
      <c r="AG1547" s="119" t="s">
        <v>7963</v>
      </c>
      <c r="AH1547" s="119" t="s">
        <v>7964</v>
      </c>
      <c r="AI1547" s="119" t="s">
        <v>3993</v>
      </c>
      <c r="AJ1547" s="133" t="s">
        <v>123</v>
      </c>
      <c r="AK1547" s="133" t="s">
        <v>124</v>
      </c>
      <c r="AL1547" s="138"/>
      <c r="AM1547" s="138"/>
      <c r="AN1547" s="138"/>
      <c r="AO1547" s="138"/>
      <c r="AP1547" s="138" t="s">
        <v>8319</v>
      </c>
      <c r="AQ1547" s="138" t="s">
        <v>71</v>
      </c>
      <c r="AR1547" s="141" t="s">
        <v>8329</v>
      </c>
      <c r="AS1547" s="141"/>
      <c r="AT1547" s="159"/>
      <c r="AU1547" s="133" t="s">
        <v>8190</v>
      </c>
      <c r="AV1547" s="138"/>
      <c r="AW1547" s="138"/>
      <c r="AX1547" s="138"/>
      <c r="AY1547" s="138"/>
      <c r="AZ1547" s="138"/>
      <c r="BA1547" s="138"/>
      <c r="BB1547" s="138"/>
      <c r="BC1547" s="143">
        <v>1440084644</v>
      </c>
      <c r="BD1547" s="143" t="s">
        <v>10323</v>
      </c>
      <c r="BE1547" s="138"/>
      <c r="BF1547" s="140"/>
      <c r="BG1547" s="140"/>
      <c r="BH1547" s="140"/>
      <c r="BI1547" s="140"/>
      <c r="BJ1547" s="140"/>
      <c r="BK1547" s="140"/>
      <c r="BL1547" s="140"/>
      <c r="BM1547" s="140"/>
      <c r="BN1547" s="140"/>
      <c r="BO1547" s="140"/>
      <c r="BP1547" s="140"/>
      <c r="BQ1547" s="140"/>
      <c r="BR1547" s="140"/>
      <c r="BS1547" s="140"/>
      <c r="BT1547" s="140"/>
      <c r="BU1547" s="140"/>
      <c r="BV1547" s="140"/>
      <c r="BW1547" s="140"/>
      <c r="BX1547" s="140"/>
      <c r="BY1547" s="140"/>
      <c r="BZ1547" s="140"/>
      <c r="CE1547" s="121"/>
      <c r="CF1547" s="121"/>
      <c r="CG1547" s="121"/>
      <c r="CH1547" s="121"/>
      <c r="CI1547" s="121"/>
      <c r="CJ1547" s="121"/>
      <c r="CK1547" s="121"/>
      <c r="CL1547" s="121"/>
      <c r="CM1547" s="121"/>
      <c r="CN1547" s="121"/>
    </row>
    <row r="1548" spans="1:92" s="170" customFormat="1" ht="12" customHeight="1">
      <c r="A1548" s="119">
        <v>2016</v>
      </c>
      <c r="B1548" s="142" t="s">
        <v>138</v>
      </c>
      <c r="C1548" s="119" t="s">
        <v>7955</v>
      </c>
      <c r="D1548" s="131"/>
      <c r="E1548" s="131" t="str">
        <f t="shared" si="74"/>
        <v/>
      </c>
      <c r="F1548" s="131" t="str">
        <f t="shared" si="75"/>
        <v/>
      </c>
      <c r="G1548" s="132"/>
      <c r="H1548" s="119" t="s">
        <v>8374</v>
      </c>
      <c r="I1548" s="119" t="s">
        <v>45</v>
      </c>
      <c r="J1548" s="119">
        <v>192</v>
      </c>
      <c r="K1548" s="119">
        <v>432</v>
      </c>
      <c r="L1548" s="119">
        <v>4</v>
      </c>
      <c r="M1548" s="119">
        <v>0</v>
      </c>
      <c r="N1548" s="119">
        <v>24</v>
      </c>
      <c r="O1548" s="119" t="s">
        <v>46</v>
      </c>
      <c r="P1548" s="119" t="s">
        <v>46</v>
      </c>
      <c r="Q1548" s="136" t="s">
        <v>43</v>
      </c>
      <c r="R1548" s="119" t="s">
        <v>18</v>
      </c>
      <c r="S1548" s="134" t="s">
        <v>8851</v>
      </c>
      <c r="T1548" s="119" t="s">
        <v>47</v>
      </c>
      <c r="U1548" s="142">
        <v>11</v>
      </c>
      <c r="V1548" s="142">
        <v>11176</v>
      </c>
      <c r="W1548" s="144" t="s">
        <v>7972</v>
      </c>
      <c r="X1548" s="136" t="str">
        <f t="shared" si="76"/>
        <v>11176CIUEY</v>
      </c>
      <c r="Y1548" s="176" t="s">
        <v>7989</v>
      </c>
      <c r="Z1548" s="119" t="s">
        <v>497</v>
      </c>
      <c r="AA1548" s="142" t="s">
        <v>498</v>
      </c>
      <c r="AB1548" s="131" t="s">
        <v>8326</v>
      </c>
      <c r="AC1548" s="119" t="s">
        <v>87</v>
      </c>
      <c r="AD1548" s="119" t="s">
        <v>42</v>
      </c>
      <c r="AE1548" s="119" t="s">
        <v>7973</v>
      </c>
      <c r="AF1548" s="119" t="s">
        <v>7120</v>
      </c>
      <c r="AG1548" s="119" t="s">
        <v>1170</v>
      </c>
      <c r="AH1548" s="119" t="s">
        <v>7974</v>
      </c>
      <c r="AI1548" s="138" t="s">
        <v>3763</v>
      </c>
      <c r="AJ1548" s="133" t="s">
        <v>124</v>
      </c>
      <c r="AK1548" s="133" t="s">
        <v>123</v>
      </c>
      <c r="AL1548" s="138"/>
      <c r="AM1548" s="138"/>
      <c r="AN1548" s="138"/>
      <c r="AO1548" s="138"/>
      <c r="AP1548" s="138" t="s">
        <v>8327</v>
      </c>
      <c r="AQ1548" s="133" t="s">
        <v>71</v>
      </c>
      <c r="AR1548" s="141" t="s">
        <v>8329</v>
      </c>
      <c r="AS1548" s="141"/>
      <c r="AT1548" s="159"/>
      <c r="AU1548" s="133" t="s">
        <v>8190</v>
      </c>
      <c r="AV1548" s="138"/>
      <c r="AW1548" s="138"/>
      <c r="AX1548" s="138"/>
      <c r="AY1548" s="138"/>
      <c r="AZ1548" s="138"/>
      <c r="BA1548" s="138"/>
      <c r="BB1548" s="138"/>
      <c r="BC1548" s="143">
        <v>1440084644</v>
      </c>
      <c r="BD1548" s="143" t="s">
        <v>10324</v>
      </c>
      <c r="BE1548" s="138"/>
      <c r="BF1548" s="140"/>
      <c r="BG1548" s="140"/>
      <c r="BH1548" s="140"/>
      <c r="BI1548" s="140"/>
      <c r="BJ1548" s="140"/>
      <c r="BK1548" s="140"/>
      <c r="BL1548" s="140"/>
      <c r="BM1548" s="140"/>
      <c r="BN1548" s="140"/>
      <c r="BO1548" s="140"/>
      <c r="BP1548" s="140"/>
      <c r="BQ1548" s="140"/>
      <c r="BR1548" s="140"/>
      <c r="BS1548" s="140"/>
      <c r="BT1548" s="140"/>
      <c r="BU1548" s="140"/>
      <c r="BV1548" s="140"/>
      <c r="BW1548" s="140"/>
      <c r="BX1548" s="140"/>
      <c r="BY1548" s="140"/>
      <c r="BZ1548" s="140"/>
      <c r="CA1548" s="140"/>
      <c r="CB1548" s="140"/>
      <c r="CC1548" s="140"/>
      <c r="CD1548" s="140"/>
      <c r="CE1548" s="121"/>
      <c r="CF1548" s="121"/>
      <c r="CG1548" s="121"/>
      <c r="CH1548" s="121"/>
      <c r="CI1548" s="121"/>
      <c r="CJ1548" s="121"/>
      <c r="CK1548" s="121"/>
      <c r="CL1548" s="121"/>
      <c r="CM1548" s="121"/>
      <c r="CN1548" s="121"/>
    </row>
    <row r="1549" spans="1:92" s="170" customFormat="1" ht="12" customHeight="1">
      <c r="A1549" s="119">
        <v>2016</v>
      </c>
      <c r="B1549" s="142" t="s">
        <v>138</v>
      </c>
      <c r="C1549" s="119" t="s">
        <v>7955</v>
      </c>
      <c r="D1549" s="131"/>
      <c r="E1549" s="131" t="str">
        <f t="shared" si="74"/>
        <v/>
      </c>
      <c r="F1549" s="131" t="str">
        <f t="shared" si="75"/>
        <v/>
      </c>
      <c r="G1549" s="132"/>
      <c r="H1549" s="119" t="s">
        <v>8374</v>
      </c>
      <c r="I1549" s="119" t="s">
        <v>45</v>
      </c>
      <c r="J1549" s="119">
        <v>192</v>
      </c>
      <c r="K1549" s="119">
        <v>432</v>
      </c>
      <c r="L1549" s="119">
        <v>4</v>
      </c>
      <c r="M1549" s="119">
        <v>0</v>
      </c>
      <c r="N1549" s="119">
        <v>24</v>
      </c>
      <c r="O1549" s="119" t="s">
        <v>46</v>
      </c>
      <c r="P1549" s="119" t="s">
        <v>46</v>
      </c>
      <c r="Q1549" s="136" t="s">
        <v>43</v>
      </c>
      <c r="R1549" s="119" t="s">
        <v>18</v>
      </c>
      <c r="S1549" s="134" t="s">
        <v>8851</v>
      </c>
      <c r="T1549" s="119" t="s">
        <v>47</v>
      </c>
      <c r="U1549" s="142">
        <v>15</v>
      </c>
      <c r="V1549" s="142">
        <v>11266</v>
      </c>
      <c r="W1549" s="144" t="s">
        <v>6263</v>
      </c>
      <c r="X1549" s="136" t="str">
        <f t="shared" si="76"/>
        <v>11266VIZAC</v>
      </c>
      <c r="Y1549" s="176" t="s">
        <v>7990</v>
      </c>
      <c r="Z1549" s="119" t="s">
        <v>1139</v>
      </c>
      <c r="AA1549" s="142" t="s">
        <v>556</v>
      </c>
      <c r="AB1549" s="131" t="s">
        <v>8328</v>
      </c>
      <c r="AC1549" s="119" t="s">
        <v>87</v>
      </c>
      <c r="AD1549" s="119" t="s">
        <v>1142</v>
      </c>
      <c r="AE1549" s="119" t="s">
        <v>7975</v>
      </c>
      <c r="AF1549" s="119" t="s">
        <v>7976</v>
      </c>
      <c r="AG1549" s="119" t="s">
        <v>7977</v>
      </c>
      <c r="AH1549" s="119" t="s">
        <v>7978</v>
      </c>
      <c r="AI1549" s="138" t="s">
        <v>4273</v>
      </c>
      <c r="AJ1549" s="133" t="s">
        <v>58</v>
      </c>
      <c r="AK1549" s="133" t="s">
        <v>57</v>
      </c>
      <c r="AL1549" s="138"/>
      <c r="AM1549" s="138"/>
      <c r="AN1549" s="138"/>
      <c r="AO1549" s="138"/>
      <c r="AP1549" s="133" t="s">
        <v>183</v>
      </c>
      <c r="AQ1549" s="133" t="s">
        <v>71</v>
      </c>
      <c r="AR1549" s="141" t="s">
        <v>8329</v>
      </c>
      <c r="AS1549" s="141"/>
      <c r="AT1549" s="159"/>
      <c r="AU1549" s="133" t="s">
        <v>8190</v>
      </c>
      <c r="AV1549" s="138"/>
      <c r="AW1549" s="138"/>
      <c r="AX1549" s="138"/>
      <c r="AY1549" s="138"/>
      <c r="AZ1549" s="138"/>
      <c r="BA1549" s="138"/>
      <c r="BB1549" s="138"/>
      <c r="BC1549" s="143">
        <v>1440084644</v>
      </c>
      <c r="BD1549" s="143" t="s">
        <v>10325</v>
      </c>
      <c r="BE1549" s="138"/>
      <c r="BF1549" s="140"/>
      <c r="BG1549" s="140"/>
      <c r="BH1549" s="140"/>
      <c r="BI1549" s="140"/>
      <c r="BJ1549" s="140"/>
      <c r="BK1549" s="140"/>
      <c r="BL1549" s="140"/>
      <c r="BM1549" s="140"/>
      <c r="BN1549" s="140"/>
      <c r="BO1549" s="140"/>
      <c r="BP1549" s="140"/>
      <c r="BQ1549" s="140"/>
      <c r="BR1549" s="140"/>
      <c r="BS1549" s="140"/>
      <c r="BT1549" s="140"/>
      <c r="BU1549" s="140"/>
      <c r="BV1549" s="140"/>
      <c r="BW1549" s="140"/>
      <c r="BX1549" s="140"/>
      <c r="BY1549" s="140"/>
      <c r="BZ1549" s="140"/>
      <c r="CA1549" s="140"/>
      <c r="CB1549" s="140"/>
      <c r="CC1549" s="140"/>
      <c r="CD1549" s="140"/>
      <c r="CE1549" s="121"/>
      <c r="CF1549" s="121"/>
      <c r="CG1549" s="121"/>
      <c r="CH1549" s="121"/>
      <c r="CI1549" s="121"/>
      <c r="CJ1549" s="121"/>
      <c r="CK1549" s="121"/>
      <c r="CL1549" s="121"/>
      <c r="CM1549" s="121"/>
      <c r="CN1549" s="121"/>
    </row>
    <row r="1550" spans="1:92" s="170" customFormat="1" ht="12" customHeight="1">
      <c r="A1550" s="142">
        <v>2016</v>
      </c>
      <c r="B1550" s="142" t="s">
        <v>887</v>
      </c>
      <c r="C1550" s="142" t="s">
        <v>3863</v>
      </c>
      <c r="D1550" s="131"/>
      <c r="E1550" s="131" t="str">
        <f t="shared" si="74"/>
        <v>SIM</v>
      </c>
      <c r="F1550" s="131" t="str">
        <f t="shared" si="75"/>
        <v>SIM</v>
      </c>
      <c r="G1550" s="132">
        <v>42521</v>
      </c>
      <c r="H1550" s="142" t="s">
        <v>87</v>
      </c>
      <c r="I1550" s="142" t="s">
        <v>357</v>
      </c>
      <c r="J1550" s="119">
        <v>256</v>
      </c>
      <c r="K1550" s="119">
        <v>432</v>
      </c>
      <c r="L1550" s="119">
        <v>0</v>
      </c>
      <c r="M1550" s="119">
        <v>8</v>
      </c>
      <c r="N1550" s="119">
        <v>0</v>
      </c>
      <c r="O1550" s="119" t="s">
        <v>46</v>
      </c>
      <c r="P1550" s="119" t="s">
        <v>46</v>
      </c>
      <c r="Q1550" s="119" t="s">
        <v>46</v>
      </c>
      <c r="R1550" s="134" t="s">
        <v>18</v>
      </c>
      <c r="S1550" s="134" t="s">
        <v>8851</v>
      </c>
      <c r="T1550" s="134" t="s">
        <v>8053</v>
      </c>
      <c r="U1550" s="142">
        <v>11</v>
      </c>
      <c r="V1550" s="142">
        <v>11000</v>
      </c>
      <c r="W1550" s="144" t="s">
        <v>8046</v>
      </c>
      <c r="X1550" s="136" t="str">
        <f t="shared" si="76"/>
        <v>11000SPPKP</v>
      </c>
      <c r="Y1550" s="137" t="s">
        <v>7557</v>
      </c>
      <c r="Z1550" s="142" t="s">
        <v>346</v>
      </c>
      <c r="AA1550" s="142" t="s">
        <v>1520</v>
      </c>
      <c r="AB1550" s="131" t="s">
        <v>7558</v>
      </c>
      <c r="AC1550" s="119" t="s">
        <v>87</v>
      </c>
      <c r="AD1550" s="119"/>
      <c r="AE1550" s="119" t="s">
        <v>7559</v>
      </c>
      <c r="AF1550" s="119" t="s">
        <v>7560</v>
      </c>
      <c r="AG1550" s="119" t="s">
        <v>7561</v>
      </c>
      <c r="AH1550" s="119" t="s">
        <v>7562</v>
      </c>
      <c r="AI1550" s="138" t="s">
        <v>3993</v>
      </c>
      <c r="AJ1550" s="133" t="s">
        <v>123</v>
      </c>
      <c r="AK1550" s="133" t="s">
        <v>124</v>
      </c>
      <c r="AL1550" s="133"/>
      <c r="AM1550" s="133"/>
      <c r="AN1550" s="133"/>
      <c r="AO1550" s="133"/>
      <c r="AP1550" s="133"/>
      <c r="AQ1550" s="133"/>
      <c r="AR1550" s="137" t="s">
        <v>7563</v>
      </c>
      <c r="AS1550" s="137"/>
      <c r="AT1550" s="181"/>
      <c r="AU1550" s="294" t="s">
        <v>8190</v>
      </c>
      <c r="AV1550" s="146" t="s">
        <v>8287</v>
      </c>
      <c r="AW1550" s="133" t="s">
        <v>8287</v>
      </c>
      <c r="AX1550" s="133"/>
      <c r="AY1550" s="138"/>
      <c r="AZ1550" s="138"/>
      <c r="BA1550" s="138"/>
      <c r="BB1550" s="138"/>
      <c r="BC1550" s="143">
        <v>1892063257</v>
      </c>
      <c r="BD1550" s="143" t="s">
        <v>10326</v>
      </c>
      <c r="BE1550" s="138"/>
      <c r="BF1550" s="140"/>
      <c r="BG1550" s="140"/>
      <c r="BH1550" s="140"/>
      <c r="BI1550" s="140"/>
      <c r="BJ1550" s="140"/>
      <c r="BK1550" s="140"/>
      <c r="BL1550" s="140"/>
      <c r="BM1550" s="140"/>
      <c r="BN1550" s="140"/>
      <c r="BO1550" s="140"/>
      <c r="BP1550" s="140"/>
      <c r="BQ1550" s="140"/>
      <c r="BR1550" s="140"/>
      <c r="BS1550" s="140"/>
      <c r="BT1550" s="140"/>
      <c r="BU1550" s="140"/>
      <c r="BV1550" s="140"/>
      <c r="BW1550" s="140"/>
      <c r="BX1550" s="140"/>
      <c r="BY1550" s="140"/>
      <c r="BZ1550" s="140"/>
      <c r="CE1550" s="121"/>
      <c r="CF1550" s="121"/>
      <c r="CG1550" s="121"/>
      <c r="CH1550" s="121"/>
      <c r="CI1550" s="121"/>
      <c r="CJ1550" s="121"/>
      <c r="CK1550" s="121"/>
      <c r="CL1550" s="121"/>
      <c r="CM1550" s="121"/>
      <c r="CN1550" s="121"/>
    </row>
    <row r="1551" spans="1:92" s="170" customFormat="1" ht="12" customHeight="1">
      <c r="A1551" s="142">
        <v>2016</v>
      </c>
      <c r="B1551" s="142" t="s">
        <v>5975</v>
      </c>
      <c r="C1551" s="142" t="s">
        <v>7567</v>
      </c>
      <c r="D1551" s="131"/>
      <c r="E1551" s="131" t="str">
        <f t="shared" si="74"/>
        <v>SIM</v>
      </c>
      <c r="F1551" s="131" t="str">
        <f t="shared" si="75"/>
        <v>SIM</v>
      </c>
      <c r="G1551" s="132">
        <v>42494</v>
      </c>
      <c r="H1551" s="142" t="s">
        <v>87</v>
      </c>
      <c r="I1551" s="142" t="s">
        <v>357</v>
      </c>
      <c r="J1551" s="119">
        <v>256</v>
      </c>
      <c r="K1551" s="119">
        <v>320</v>
      </c>
      <c r="L1551" s="119">
        <v>0</v>
      </c>
      <c r="M1551" s="119">
        <v>0</v>
      </c>
      <c r="N1551" s="119">
        <v>0</v>
      </c>
      <c r="O1551" s="119" t="s">
        <v>46</v>
      </c>
      <c r="P1551" s="119" t="s">
        <v>43</v>
      </c>
      <c r="Q1551" s="133" t="s">
        <v>46</v>
      </c>
      <c r="R1551" s="134" t="s">
        <v>18</v>
      </c>
      <c r="S1551" s="134" t="s">
        <v>8852</v>
      </c>
      <c r="T1551" s="134" t="s">
        <v>63</v>
      </c>
      <c r="U1551" s="142">
        <v>11</v>
      </c>
      <c r="V1551" s="142">
        <v>11338</v>
      </c>
      <c r="W1551" s="144" t="s">
        <v>1610</v>
      </c>
      <c r="X1551" s="136" t="str">
        <f t="shared" si="76"/>
        <v>11338AMAAF</v>
      </c>
      <c r="Y1551" s="137" t="s">
        <v>7617</v>
      </c>
      <c r="Z1551" s="142" t="s">
        <v>7570</v>
      </c>
      <c r="AA1551" s="142" t="s">
        <v>5088</v>
      </c>
      <c r="AB1551" s="131" t="s">
        <v>7618</v>
      </c>
      <c r="AC1551" s="133" t="s">
        <v>87</v>
      </c>
      <c r="AD1551" s="143"/>
      <c r="AE1551" s="143" t="s">
        <v>7572</v>
      </c>
      <c r="AF1551" s="143" t="s">
        <v>7573</v>
      </c>
      <c r="AG1551" s="143" t="s">
        <v>7574</v>
      </c>
      <c r="AH1551" s="143"/>
      <c r="AI1551" s="138"/>
      <c r="AJ1551" s="133"/>
      <c r="AK1551" s="133"/>
      <c r="AL1551" s="133"/>
      <c r="AM1551" s="133"/>
      <c r="AN1551" s="133"/>
      <c r="AO1551" s="133"/>
      <c r="AP1551" s="133"/>
      <c r="AQ1551" s="133"/>
      <c r="AR1551" s="137" t="s">
        <v>7575</v>
      </c>
      <c r="AS1551" s="137"/>
      <c r="AT1551" s="137"/>
      <c r="AU1551" s="179">
        <v>1003750653</v>
      </c>
      <c r="AV1551" s="133" t="s">
        <v>8287</v>
      </c>
      <c r="AW1551" s="133" t="s">
        <v>8287</v>
      </c>
      <c r="AX1551" s="138"/>
      <c r="AY1551" s="138"/>
      <c r="AZ1551" s="138"/>
      <c r="BA1551" s="138"/>
      <c r="BB1551" s="138"/>
      <c r="BC1551" s="143">
        <v>1892063257</v>
      </c>
      <c r="BD1551" s="143" t="s">
        <v>10327</v>
      </c>
      <c r="BE1551" s="138"/>
      <c r="BF1551" s="140"/>
      <c r="BG1551" s="140"/>
      <c r="BH1551" s="140"/>
      <c r="BI1551" s="140"/>
      <c r="BJ1551" s="140"/>
      <c r="BK1551" s="140"/>
      <c r="BL1551" s="140"/>
      <c r="BM1551" s="140"/>
      <c r="BN1551" s="140"/>
      <c r="BO1551" s="140"/>
      <c r="BP1551" s="140"/>
      <c r="BQ1551" s="140"/>
      <c r="BR1551" s="140"/>
      <c r="BS1551" s="140"/>
      <c r="BT1551" s="140"/>
      <c r="BU1551" s="140"/>
      <c r="BV1551" s="140"/>
      <c r="BW1551" s="140"/>
      <c r="BX1551" s="140"/>
      <c r="BY1551" s="140"/>
      <c r="BZ1551" s="140"/>
      <c r="CA1551" s="140"/>
      <c r="CB1551" s="140"/>
      <c r="CC1551" s="140"/>
      <c r="CD1551" s="140"/>
    </row>
    <row r="1552" spans="1:92" s="170" customFormat="1" ht="12" customHeight="1">
      <c r="A1552" s="142">
        <v>2016</v>
      </c>
      <c r="B1552" s="142" t="s">
        <v>5975</v>
      </c>
      <c r="C1552" s="142" t="s">
        <v>7567</v>
      </c>
      <c r="D1552" s="131"/>
      <c r="E1552" s="131" t="str">
        <f t="shared" si="74"/>
        <v>SIM</v>
      </c>
      <c r="F1552" s="131" t="str">
        <f t="shared" si="75"/>
        <v>SIM</v>
      </c>
      <c r="G1552" s="132">
        <v>42494</v>
      </c>
      <c r="H1552" s="142" t="s">
        <v>87</v>
      </c>
      <c r="I1552" s="142" t="s">
        <v>357</v>
      </c>
      <c r="J1552" s="119">
        <v>256</v>
      </c>
      <c r="K1552" s="119">
        <v>320</v>
      </c>
      <c r="L1552" s="119">
        <v>0</v>
      </c>
      <c r="M1552" s="119">
        <v>0</v>
      </c>
      <c r="N1552" s="119">
        <v>0</v>
      </c>
      <c r="O1552" s="119" t="s">
        <v>46</v>
      </c>
      <c r="P1552" s="119" t="s">
        <v>43</v>
      </c>
      <c r="Q1552" s="133" t="s">
        <v>46</v>
      </c>
      <c r="R1552" s="134" t="s">
        <v>18</v>
      </c>
      <c r="S1552" s="134" t="s">
        <v>8852</v>
      </c>
      <c r="T1552" s="134" t="s">
        <v>63</v>
      </c>
      <c r="U1552" s="142">
        <v>11</v>
      </c>
      <c r="V1552" s="142">
        <v>11338</v>
      </c>
      <c r="W1552" s="144" t="s">
        <v>1610</v>
      </c>
      <c r="X1552" s="136" t="str">
        <f t="shared" si="76"/>
        <v>11338AMAAF</v>
      </c>
      <c r="Y1552" s="137" t="s">
        <v>7617</v>
      </c>
      <c r="Z1552" s="142" t="s">
        <v>7570</v>
      </c>
      <c r="AA1552" s="142" t="s">
        <v>5088</v>
      </c>
      <c r="AB1552" s="131" t="s">
        <v>7619</v>
      </c>
      <c r="AC1552" s="133" t="s">
        <v>87</v>
      </c>
      <c r="AD1552" s="143"/>
      <c r="AE1552" s="143" t="s">
        <v>7572</v>
      </c>
      <c r="AF1552" s="143" t="s">
        <v>7573</v>
      </c>
      <c r="AG1552" s="143" t="s">
        <v>7574</v>
      </c>
      <c r="AH1552" s="143"/>
      <c r="AI1552" s="138"/>
      <c r="AJ1552" s="133"/>
      <c r="AK1552" s="133"/>
      <c r="AL1552" s="133"/>
      <c r="AM1552" s="133"/>
      <c r="AN1552" s="133"/>
      <c r="AO1552" s="133"/>
      <c r="AP1552" s="133"/>
      <c r="AQ1552" s="133"/>
      <c r="AR1552" s="137" t="s">
        <v>7575</v>
      </c>
      <c r="AS1552" s="137"/>
      <c r="AT1552" s="137"/>
      <c r="AU1552" s="179">
        <v>1003750653</v>
      </c>
      <c r="AV1552" s="133" t="s">
        <v>8287</v>
      </c>
      <c r="AW1552" s="133" t="s">
        <v>8287</v>
      </c>
      <c r="AX1552" s="133"/>
      <c r="AY1552" s="138"/>
      <c r="AZ1552" s="138"/>
      <c r="BA1552" s="138"/>
      <c r="BB1552" s="138"/>
      <c r="BC1552" s="143">
        <v>1892063257</v>
      </c>
      <c r="BD1552" s="143" t="s">
        <v>10327</v>
      </c>
      <c r="BE1552" s="138"/>
      <c r="BF1552" s="140"/>
      <c r="BG1552" s="140"/>
      <c r="BH1552" s="140"/>
      <c r="BI1552" s="140"/>
      <c r="BJ1552" s="140"/>
      <c r="BK1552" s="140"/>
      <c r="BL1552" s="140"/>
      <c r="BM1552" s="140"/>
      <c r="BN1552" s="140"/>
      <c r="BO1552" s="140"/>
      <c r="BP1552" s="140"/>
      <c r="BQ1552" s="140"/>
      <c r="BR1552" s="140"/>
      <c r="BS1552" s="140"/>
      <c r="BT1552" s="140"/>
      <c r="BU1552" s="140"/>
      <c r="BV1552" s="140"/>
      <c r="BW1552" s="140"/>
      <c r="BX1552" s="140"/>
      <c r="BY1552" s="140"/>
      <c r="BZ1552" s="140"/>
    </row>
    <row r="1553" spans="1:82" s="170" customFormat="1" ht="12" customHeight="1">
      <c r="A1553" s="142">
        <v>2016</v>
      </c>
      <c r="B1553" s="142" t="s">
        <v>5975</v>
      </c>
      <c r="C1553" s="142" t="s">
        <v>7567</v>
      </c>
      <c r="D1553" s="131"/>
      <c r="E1553" s="131" t="str">
        <f t="shared" si="74"/>
        <v>SIM</v>
      </c>
      <c r="F1553" s="131" t="str">
        <f t="shared" si="75"/>
        <v>SIM</v>
      </c>
      <c r="G1553" s="132">
        <v>42479</v>
      </c>
      <c r="H1553" s="142" t="s">
        <v>87</v>
      </c>
      <c r="I1553" s="142" t="s">
        <v>357</v>
      </c>
      <c r="J1553" s="119">
        <v>320</v>
      </c>
      <c r="K1553" s="119">
        <v>384</v>
      </c>
      <c r="L1553" s="119">
        <v>0</v>
      </c>
      <c r="M1553" s="119">
        <v>0</v>
      </c>
      <c r="N1553" s="119">
        <v>0</v>
      </c>
      <c r="O1553" s="119" t="s">
        <v>46</v>
      </c>
      <c r="P1553" s="119" t="s">
        <v>43</v>
      </c>
      <c r="Q1553" s="133" t="s">
        <v>46</v>
      </c>
      <c r="R1553" s="134" t="s">
        <v>18</v>
      </c>
      <c r="S1553" s="134" t="s">
        <v>8852</v>
      </c>
      <c r="T1553" s="134" t="s">
        <v>63</v>
      </c>
      <c r="U1553" s="142">
        <v>11</v>
      </c>
      <c r="V1553" s="142">
        <v>11338</v>
      </c>
      <c r="W1553" s="144" t="s">
        <v>1915</v>
      </c>
      <c r="X1553" s="136" t="str">
        <f t="shared" si="76"/>
        <v>11338AMAAG</v>
      </c>
      <c r="Y1553" s="182" t="s">
        <v>7615</v>
      </c>
      <c r="Z1553" s="142" t="s">
        <v>7570</v>
      </c>
      <c r="AA1553" s="142" t="s">
        <v>5088</v>
      </c>
      <c r="AB1553" s="131" t="s">
        <v>7616</v>
      </c>
      <c r="AC1553" s="133" t="s">
        <v>87</v>
      </c>
      <c r="AD1553" s="143"/>
      <c r="AE1553" s="143" t="s">
        <v>7572</v>
      </c>
      <c r="AF1553" s="143" t="s">
        <v>7573</v>
      </c>
      <c r="AG1553" s="143" t="s">
        <v>7574</v>
      </c>
      <c r="AH1553" s="143"/>
      <c r="AI1553" s="138"/>
      <c r="AJ1553" s="133"/>
      <c r="AK1553" s="133"/>
      <c r="AL1553" s="133"/>
      <c r="AM1553" s="133"/>
      <c r="AN1553" s="133"/>
      <c r="AO1553" s="133"/>
      <c r="AP1553" s="133"/>
      <c r="AQ1553" s="133"/>
      <c r="AR1553" s="137" t="s">
        <v>7575</v>
      </c>
      <c r="AS1553" s="137"/>
      <c r="AT1553" s="137"/>
      <c r="AU1553" s="180">
        <v>1003749779</v>
      </c>
      <c r="AV1553" s="133" t="s">
        <v>8287</v>
      </c>
      <c r="AW1553" s="133" t="s">
        <v>8287</v>
      </c>
      <c r="AX1553" s="138"/>
      <c r="AY1553" s="138"/>
      <c r="AZ1553" s="138"/>
      <c r="BA1553" s="138"/>
      <c r="BB1553" s="138"/>
      <c r="BC1553" s="143">
        <v>1892063257</v>
      </c>
      <c r="BD1553" s="143" t="s">
        <v>10328</v>
      </c>
      <c r="BE1553" s="138"/>
      <c r="BF1553" s="140"/>
      <c r="BG1553" s="140"/>
      <c r="BH1553" s="140"/>
      <c r="BI1553" s="140"/>
      <c r="BJ1553" s="140"/>
      <c r="BK1553" s="140"/>
      <c r="BL1553" s="140"/>
      <c r="BM1553" s="140"/>
      <c r="BN1553" s="140"/>
      <c r="BO1553" s="140"/>
      <c r="BP1553" s="140"/>
      <c r="BQ1553" s="140"/>
      <c r="BR1553" s="140"/>
      <c r="BS1553" s="140"/>
      <c r="BT1553" s="140"/>
      <c r="BU1553" s="140"/>
      <c r="BV1553" s="140"/>
      <c r="BW1553" s="140"/>
      <c r="BX1553" s="140"/>
      <c r="BY1553" s="140"/>
      <c r="BZ1553" s="140"/>
      <c r="CA1553" s="140"/>
      <c r="CB1553" s="140"/>
      <c r="CC1553" s="140"/>
      <c r="CD1553" s="140"/>
    </row>
    <row r="1554" spans="1:82" s="170" customFormat="1" ht="12" customHeight="1">
      <c r="A1554" s="142">
        <v>2016</v>
      </c>
      <c r="B1554" s="142" t="s">
        <v>5975</v>
      </c>
      <c r="C1554" s="142" t="s">
        <v>7567</v>
      </c>
      <c r="D1554" s="131"/>
      <c r="E1554" s="131" t="str">
        <f t="shared" si="74"/>
        <v>SIM</v>
      </c>
      <c r="F1554" s="131" t="str">
        <f t="shared" si="75"/>
        <v>SIM</v>
      </c>
      <c r="G1554" s="132">
        <v>42445</v>
      </c>
      <c r="H1554" s="142" t="s">
        <v>87</v>
      </c>
      <c r="I1554" s="142" t="s">
        <v>357</v>
      </c>
      <c r="J1554" s="119">
        <v>320</v>
      </c>
      <c r="K1554" s="119">
        <v>448</v>
      </c>
      <c r="L1554" s="119">
        <v>0</v>
      </c>
      <c r="M1554" s="119">
        <v>0</v>
      </c>
      <c r="N1554" s="119">
        <v>0</v>
      </c>
      <c r="O1554" s="119" t="s">
        <v>46</v>
      </c>
      <c r="P1554" s="119" t="s">
        <v>43</v>
      </c>
      <c r="Q1554" s="133" t="s">
        <v>46</v>
      </c>
      <c r="R1554" s="134" t="s">
        <v>18</v>
      </c>
      <c r="S1554" s="134" t="s">
        <v>8852</v>
      </c>
      <c r="T1554" s="134" t="s">
        <v>63</v>
      </c>
      <c r="U1554" s="142">
        <v>11</v>
      </c>
      <c r="V1554" s="142">
        <v>11338</v>
      </c>
      <c r="W1554" s="144" t="s">
        <v>3918</v>
      </c>
      <c r="X1554" s="136" t="str">
        <f t="shared" si="76"/>
        <v>11338AMAAH</v>
      </c>
      <c r="Y1554" s="182" t="s">
        <v>7591</v>
      </c>
      <c r="Z1554" s="142" t="s">
        <v>7570</v>
      </c>
      <c r="AA1554" s="142" t="s">
        <v>5088</v>
      </c>
      <c r="AB1554" s="131" t="s">
        <v>7592</v>
      </c>
      <c r="AC1554" s="133" t="s">
        <v>87</v>
      </c>
      <c r="AD1554" s="143"/>
      <c r="AE1554" s="143" t="s">
        <v>7572</v>
      </c>
      <c r="AF1554" s="143" t="s">
        <v>7573</v>
      </c>
      <c r="AG1554" s="143" t="s">
        <v>7574</v>
      </c>
      <c r="AH1554" s="143"/>
      <c r="AI1554" s="138"/>
      <c r="AJ1554" s="133"/>
      <c r="AK1554" s="133"/>
      <c r="AL1554" s="133"/>
      <c r="AM1554" s="133"/>
      <c r="AN1554" s="133"/>
      <c r="AO1554" s="133"/>
      <c r="AP1554" s="133"/>
      <c r="AQ1554" s="133"/>
      <c r="AR1554" s="137" t="s">
        <v>7575</v>
      </c>
      <c r="AS1554" s="137"/>
      <c r="AT1554" s="137"/>
      <c r="AU1554" s="180">
        <v>1003746583</v>
      </c>
      <c r="AV1554" s="133" t="s">
        <v>8287</v>
      </c>
      <c r="AW1554" s="133" t="s">
        <v>8287</v>
      </c>
      <c r="AX1554" s="138"/>
      <c r="AY1554" s="138"/>
      <c r="AZ1554" s="138"/>
      <c r="BA1554" s="138"/>
      <c r="BB1554" s="138"/>
      <c r="BC1554" s="143">
        <v>1892063257</v>
      </c>
      <c r="BD1554" s="143" t="s">
        <v>10329</v>
      </c>
      <c r="BE1554" s="138"/>
      <c r="BF1554" s="140"/>
      <c r="BG1554" s="140"/>
      <c r="BH1554" s="140"/>
      <c r="BI1554" s="140"/>
      <c r="BJ1554" s="140"/>
      <c r="BK1554" s="140"/>
      <c r="BL1554" s="140"/>
      <c r="BM1554" s="140"/>
      <c r="BN1554" s="140"/>
      <c r="BO1554" s="140"/>
      <c r="BP1554" s="140"/>
      <c r="BQ1554" s="140"/>
      <c r="BR1554" s="140"/>
      <c r="BS1554" s="140"/>
      <c r="BT1554" s="140"/>
      <c r="BU1554" s="140"/>
      <c r="BV1554" s="140"/>
      <c r="BW1554" s="140"/>
      <c r="BX1554" s="140"/>
      <c r="BY1554" s="140"/>
      <c r="BZ1554" s="140"/>
      <c r="CA1554" s="140"/>
      <c r="CB1554" s="140"/>
      <c r="CC1554" s="140"/>
      <c r="CD1554" s="140"/>
    </row>
    <row r="1555" spans="1:82" s="170" customFormat="1" ht="12" customHeight="1">
      <c r="A1555" s="142">
        <v>2016</v>
      </c>
      <c r="B1555" s="142" t="s">
        <v>5975</v>
      </c>
      <c r="C1555" s="142" t="s">
        <v>7567</v>
      </c>
      <c r="D1555" s="131"/>
      <c r="E1555" s="131" t="str">
        <f t="shared" si="74"/>
        <v>SIM</v>
      </c>
      <c r="F1555" s="131" t="str">
        <f t="shared" si="75"/>
        <v>SIM</v>
      </c>
      <c r="G1555" s="132">
        <v>42488</v>
      </c>
      <c r="H1555" s="142" t="s">
        <v>87</v>
      </c>
      <c r="I1555" s="142" t="s">
        <v>357</v>
      </c>
      <c r="J1555" s="119">
        <v>320</v>
      </c>
      <c r="K1555" s="119">
        <v>384</v>
      </c>
      <c r="L1555" s="119">
        <v>0</v>
      </c>
      <c r="M1555" s="119">
        <v>0</v>
      </c>
      <c r="N1555" s="119">
        <v>0</v>
      </c>
      <c r="O1555" s="119" t="s">
        <v>46</v>
      </c>
      <c r="P1555" s="119" t="s">
        <v>43</v>
      </c>
      <c r="Q1555" s="133" t="s">
        <v>46</v>
      </c>
      <c r="R1555" s="134" t="s">
        <v>18</v>
      </c>
      <c r="S1555" s="134" t="s">
        <v>8852</v>
      </c>
      <c r="T1555" s="134" t="s">
        <v>63</v>
      </c>
      <c r="U1555" s="142">
        <v>11</v>
      </c>
      <c r="V1555" s="142">
        <v>11338</v>
      </c>
      <c r="W1555" s="144" t="s">
        <v>7611</v>
      </c>
      <c r="X1555" s="136" t="str">
        <f t="shared" si="76"/>
        <v>11338AMAAR</v>
      </c>
      <c r="Y1555" s="182" t="s">
        <v>7612</v>
      </c>
      <c r="Z1555" s="142" t="s">
        <v>7570</v>
      </c>
      <c r="AA1555" s="142" t="s">
        <v>5088</v>
      </c>
      <c r="AB1555" s="131" t="s">
        <v>7613</v>
      </c>
      <c r="AC1555" s="133" t="s">
        <v>87</v>
      </c>
      <c r="AD1555" s="143"/>
      <c r="AE1555" s="143" t="s">
        <v>7572</v>
      </c>
      <c r="AF1555" s="143" t="s">
        <v>7573</v>
      </c>
      <c r="AG1555" s="143" t="s">
        <v>7574</v>
      </c>
      <c r="AH1555" s="143"/>
      <c r="AI1555" s="138"/>
      <c r="AJ1555" s="133"/>
      <c r="AK1555" s="133"/>
      <c r="AL1555" s="133"/>
      <c r="AM1555" s="133"/>
      <c r="AN1555" s="133"/>
      <c r="AO1555" s="133"/>
      <c r="AP1555" s="133"/>
      <c r="AQ1555" s="133"/>
      <c r="AR1555" s="137" t="s">
        <v>7575</v>
      </c>
      <c r="AS1555" s="137"/>
      <c r="AT1555" s="137"/>
      <c r="AU1555" s="180">
        <v>1003748551</v>
      </c>
      <c r="AV1555" s="133" t="s">
        <v>8287</v>
      </c>
      <c r="AW1555" s="133" t="s">
        <v>8287</v>
      </c>
      <c r="AX1555" s="138"/>
      <c r="AY1555" s="138"/>
      <c r="AZ1555" s="138"/>
      <c r="BA1555" s="138"/>
      <c r="BB1555" s="138"/>
      <c r="BC1555" s="143">
        <v>1892063257</v>
      </c>
      <c r="BD1555" s="143" t="s">
        <v>10330</v>
      </c>
      <c r="BE1555" s="138"/>
      <c r="BF1555" s="140"/>
      <c r="BG1555" s="140"/>
      <c r="BH1555" s="140"/>
      <c r="BI1555" s="140"/>
      <c r="BJ1555" s="140"/>
      <c r="BK1555" s="140"/>
      <c r="BL1555" s="140"/>
      <c r="BM1555" s="140"/>
      <c r="BN1555" s="140"/>
      <c r="BO1555" s="140"/>
      <c r="BP1555" s="140"/>
      <c r="BQ1555" s="140"/>
      <c r="BR1555" s="140"/>
      <c r="BS1555" s="140"/>
      <c r="BT1555" s="140"/>
      <c r="BU1555" s="140"/>
      <c r="BV1555" s="140"/>
      <c r="BW1555" s="140"/>
      <c r="BX1555" s="140"/>
      <c r="BY1555" s="140"/>
      <c r="BZ1555" s="140"/>
      <c r="CA1555" s="140"/>
      <c r="CB1555" s="140"/>
      <c r="CC1555" s="140"/>
      <c r="CD1555" s="140"/>
    </row>
    <row r="1556" spans="1:82" s="170" customFormat="1" ht="12" customHeight="1">
      <c r="A1556" s="142">
        <v>2016</v>
      </c>
      <c r="B1556" s="142" t="s">
        <v>5975</v>
      </c>
      <c r="C1556" s="142" t="s">
        <v>7567</v>
      </c>
      <c r="D1556" s="131"/>
      <c r="E1556" s="131" t="str">
        <f t="shared" si="74"/>
        <v>SIM</v>
      </c>
      <c r="F1556" s="131" t="str">
        <f t="shared" si="75"/>
        <v>SIM</v>
      </c>
      <c r="G1556" s="132">
        <v>42488</v>
      </c>
      <c r="H1556" s="142" t="s">
        <v>87</v>
      </c>
      <c r="I1556" s="142" t="s">
        <v>357</v>
      </c>
      <c r="J1556" s="119">
        <v>256</v>
      </c>
      <c r="K1556" s="119">
        <v>320</v>
      </c>
      <c r="L1556" s="119">
        <v>0</v>
      </c>
      <c r="M1556" s="119">
        <v>0</v>
      </c>
      <c r="N1556" s="119">
        <v>0</v>
      </c>
      <c r="O1556" s="119" t="s">
        <v>46</v>
      </c>
      <c r="P1556" s="119" t="s">
        <v>43</v>
      </c>
      <c r="Q1556" s="133" t="s">
        <v>46</v>
      </c>
      <c r="R1556" s="134" t="s">
        <v>18</v>
      </c>
      <c r="S1556" s="134" t="s">
        <v>8852</v>
      </c>
      <c r="T1556" s="134" t="s">
        <v>63</v>
      </c>
      <c r="U1556" s="142">
        <v>11</v>
      </c>
      <c r="V1556" s="142">
        <v>11338</v>
      </c>
      <c r="W1556" s="144" t="s">
        <v>7611</v>
      </c>
      <c r="X1556" s="136" t="str">
        <f t="shared" si="76"/>
        <v>11338AMAAR</v>
      </c>
      <c r="Y1556" s="182" t="s">
        <v>7612</v>
      </c>
      <c r="Z1556" s="142" t="s">
        <v>7570</v>
      </c>
      <c r="AA1556" s="142" t="s">
        <v>5088</v>
      </c>
      <c r="AB1556" s="131" t="s">
        <v>7614</v>
      </c>
      <c r="AC1556" s="133" t="s">
        <v>87</v>
      </c>
      <c r="AD1556" s="143"/>
      <c r="AE1556" s="143" t="s">
        <v>7572</v>
      </c>
      <c r="AF1556" s="143" t="s">
        <v>7573</v>
      </c>
      <c r="AG1556" s="143" t="s">
        <v>7574</v>
      </c>
      <c r="AH1556" s="143"/>
      <c r="AI1556" s="138"/>
      <c r="AJ1556" s="133"/>
      <c r="AK1556" s="133"/>
      <c r="AL1556" s="133"/>
      <c r="AM1556" s="133"/>
      <c r="AN1556" s="133"/>
      <c r="AO1556" s="133"/>
      <c r="AP1556" s="133"/>
      <c r="AQ1556" s="133"/>
      <c r="AR1556" s="137" t="s">
        <v>7575</v>
      </c>
      <c r="AS1556" s="137"/>
      <c r="AT1556" s="137"/>
      <c r="AU1556" s="180">
        <v>1003748551</v>
      </c>
      <c r="AV1556" s="133" t="s">
        <v>8287</v>
      </c>
      <c r="AW1556" s="133" t="s">
        <v>8287</v>
      </c>
      <c r="AX1556" s="138"/>
      <c r="AY1556" s="138"/>
      <c r="AZ1556" s="138"/>
      <c r="BA1556" s="138"/>
      <c r="BB1556" s="138"/>
      <c r="BC1556" s="143">
        <v>1892063257</v>
      </c>
      <c r="BD1556" s="143" t="s">
        <v>10330</v>
      </c>
      <c r="BE1556" s="138"/>
      <c r="BF1556" s="140"/>
      <c r="BG1556" s="140"/>
      <c r="BH1556" s="140"/>
      <c r="BI1556" s="140"/>
      <c r="BJ1556" s="140"/>
      <c r="BK1556" s="140"/>
      <c r="BL1556" s="140"/>
      <c r="BM1556" s="140"/>
      <c r="BN1556" s="140"/>
      <c r="BO1556" s="140"/>
      <c r="BP1556" s="140"/>
      <c r="BQ1556" s="140"/>
      <c r="BR1556" s="140"/>
      <c r="BS1556" s="140"/>
      <c r="BT1556" s="140"/>
      <c r="BU1556" s="140"/>
      <c r="BV1556" s="140"/>
      <c r="BW1556" s="140"/>
      <c r="BX1556" s="140"/>
      <c r="BY1556" s="140"/>
      <c r="BZ1556" s="140"/>
      <c r="CA1556" s="140"/>
      <c r="CB1556" s="140"/>
      <c r="CC1556" s="140"/>
      <c r="CD1556" s="140"/>
    </row>
    <row r="1557" spans="1:82" s="170" customFormat="1" ht="12" customHeight="1">
      <c r="A1557" s="142">
        <v>2016</v>
      </c>
      <c r="B1557" s="142" t="s">
        <v>5975</v>
      </c>
      <c r="C1557" s="142" t="s">
        <v>7567</v>
      </c>
      <c r="D1557" s="131"/>
      <c r="E1557" s="131" t="str">
        <f t="shared" si="74"/>
        <v>SIM</v>
      </c>
      <c r="F1557" s="131" t="str">
        <f t="shared" si="75"/>
        <v>SIM</v>
      </c>
      <c r="G1557" s="132">
        <v>42480</v>
      </c>
      <c r="H1557" s="142" t="s">
        <v>87</v>
      </c>
      <c r="I1557" s="142" t="s">
        <v>357</v>
      </c>
      <c r="J1557" s="119">
        <v>384</v>
      </c>
      <c r="K1557" s="119">
        <v>448</v>
      </c>
      <c r="L1557" s="119">
        <v>0</v>
      </c>
      <c r="M1557" s="119">
        <v>0</v>
      </c>
      <c r="N1557" s="119">
        <v>0</v>
      </c>
      <c r="O1557" s="119" t="s">
        <v>46</v>
      </c>
      <c r="P1557" s="119" t="s">
        <v>43</v>
      </c>
      <c r="Q1557" s="133" t="s">
        <v>46</v>
      </c>
      <c r="R1557" s="134" t="s">
        <v>18</v>
      </c>
      <c r="S1557" s="134" t="s">
        <v>8852</v>
      </c>
      <c r="T1557" s="134" t="s">
        <v>63</v>
      </c>
      <c r="U1557" s="142">
        <v>11</v>
      </c>
      <c r="V1557" s="142">
        <v>11338</v>
      </c>
      <c r="W1557" s="144" t="s">
        <v>4282</v>
      </c>
      <c r="X1557" s="136" t="str">
        <f t="shared" si="76"/>
        <v>11338AMAAV</v>
      </c>
      <c r="Y1557" s="137" t="s">
        <v>7596</v>
      </c>
      <c r="Z1557" s="142" t="s">
        <v>7570</v>
      </c>
      <c r="AA1557" s="142" t="s">
        <v>5088</v>
      </c>
      <c r="AB1557" s="131" t="s">
        <v>7597</v>
      </c>
      <c r="AC1557" s="133" t="s">
        <v>87</v>
      </c>
      <c r="AD1557" s="143"/>
      <c r="AE1557" s="143" t="s">
        <v>7572</v>
      </c>
      <c r="AF1557" s="143" t="s">
        <v>7573</v>
      </c>
      <c r="AG1557" s="143" t="s">
        <v>7574</v>
      </c>
      <c r="AH1557" s="143"/>
      <c r="AI1557" s="138"/>
      <c r="AJ1557" s="133"/>
      <c r="AK1557" s="133"/>
      <c r="AL1557" s="133"/>
      <c r="AM1557" s="133"/>
      <c r="AN1557" s="133"/>
      <c r="AO1557" s="133"/>
      <c r="AP1557" s="133"/>
      <c r="AQ1557" s="133"/>
      <c r="AR1557" s="137" t="s">
        <v>7575</v>
      </c>
      <c r="AS1557" s="137"/>
      <c r="AT1557" s="137"/>
      <c r="AU1557" s="180">
        <v>1003746800</v>
      </c>
      <c r="AV1557" s="133" t="s">
        <v>8287</v>
      </c>
      <c r="AW1557" s="133" t="s">
        <v>8287</v>
      </c>
      <c r="AX1557" s="138"/>
      <c r="AY1557" s="138"/>
      <c r="AZ1557" s="138"/>
      <c r="BA1557" s="138"/>
      <c r="BB1557" s="138"/>
      <c r="BC1557" s="143">
        <v>1892063257</v>
      </c>
      <c r="BD1557" s="143" t="s">
        <v>10331</v>
      </c>
      <c r="BE1557" s="138"/>
      <c r="BF1557" s="140"/>
      <c r="BG1557" s="140"/>
      <c r="BH1557" s="140"/>
      <c r="BI1557" s="140"/>
      <c r="BJ1557" s="140"/>
      <c r="BK1557" s="140"/>
      <c r="BL1557" s="140"/>
      <c r="BM1557" s="140"/>
      <c r="BN1557" s="140"/>
      <c r="BO1557" s="140"/>
      <c r="BP1557" s="140"/>
      <c r="BQ1557" s="140"/>
      <c r="BR1557" s="140"/>
      <c r="BS1557" s="140"/>
      <c r="BT1557" s="140"/>
      <c r="BU1557" s="140"/>
      <c r="BV1557" s="140"/>
      <c r="BW1557" s="140"/>
      <c r="BX1557" s="140"/>
      <c r="BY1557" s="140"/>
      <c r="BZ1557" s="140"/>
      <c r="CA1557" s="140"/>
      <c r="CB1557" s="140"/>
      <c r="CC1557" s="140"/>
      <c r="CD1557" s="140"/>
    </row>
    <row r="1558" spans="1:82" s="170" customFormat="1" ht="12" customHeight="1">
      <c r="A1558" s="142">
        <v>2016</v>
      </c>
      <c r="B1558" s="142" t="s">
        <v>5975</v>
      </c>
      <c r="C1558" s="142" t="s">
        <v>7567</v>
      </c>
      <c r="D1558" s="131"/>
      <c r="E1558" s="131" t="str">
        <f t="shared" si="74"/>
        <v>SIM</v>
      </c>
      <c r="F1558" s="131" t="str">
        <f t="shared" si="75"/>
        <v>SIM</v>
      </c>
      <c r="G1558" s="132">
        <v>42480</v>
      </c>
      <c r="H1558" s="142" t="s">
        <v>87</v>
      </c>
      <c r="I1558" s="142" t="s">
        <v>357</v>
      </c>
      <c r="J1558" s="119">
        <v>256</v>
      </c>
      <c r="K1558" s="119">
        <v>384</v>
      </c>
      <c r="L1558" s="119">
        <v>0</v>
      </c>
      <c r="M1558" s="119">
        <v>0</v>
      </c>
      <c r="N1558" s="119">
        <v>0</v>
      </c>
      <c r="O1558" s="119" t="s">
        <v>46</v>
      </c>
      <c r="P1558" s="119" t="s">
        <v>43</v>
      </c>
      <c r="Q1558" s="133" t="s">
        <v>46</v>
      </c>
      <c r="R1558" s="134" t="s">
        <v>18</v>
      </c>
      <c r="S1558" s="134" t="s">
        <v>8852</v>
      </c>
      <c r="T1558" s="134" t="s">
        <v>63</v>
      </c>
      <c r="U1558" s="142">
        <v>11</v>
      </c>
      <c r="V1558" s="142">
        <v>11338</v>
      </c>
      <c r="W1558" s="144" t="s">
        <v>4282</v>
      </c>
      <c r="X1558" s="136" t="str">
        <f t="shared" si="76"/>
        <v>11338AMAAV</v>
      </c>
      <c r="Y1558" s="137" t="s">
        <v>7596</v>
      </c>
      <c r="Z1558" s="142" t="s">
        <v>7570</v>
      </c>
      <c r="AA1558" s="142" t="s">
        <v>5088</v>
      </c>
      <c r="AB1558" s="131" t="s">
        <v>7598</v>
      </c>
      <c r="AC1558" s="133" t="s">
        <v>87</v>
      </c>
      <c r="AD1558" s="143"/>
      <c r="AE1558" s="143" t="s">
        <v>7572</v>
      </c>
      <c r="AF1558" s="143" t="s">
        <v>7573</v>
      </c>
      <c r="AG1558" s="143" t="s">
        <v>7574</v>
      </c>
      <c r="AH1558" s="143"/>
      <c r="AI1558" s="138"/>
      <c r="AJ1558" s="133"/>
      <c r="AK1558" s="133"/>
      <c r="AL1558" s="133"/>
      <c r="AM1558" s="133"/>
      <c r="AN1558" s="133"/>
      <c r="AO1558" s="133"/>
      <c r="AP1558" s="133"/>
      <c r="AQ1558" s="133"/>
      <c r="AR1558" s="137" t="s">
        <v>7575</v>
      </c>
      <c r="AS1558" s="137"/>
      <c r="AT1558" s="137"/>
      <c r="AU1558" s="180">
        <v>1003746800</v>
      </c>
      <c r="AV1558" s="133" t="s">
        <v>8287</v>
      </c>
      <c r="AW1558" s="133" t="s">
        <v>8287</v>
      </c>
      <c r="AX1558" s="138"/>
      <c r="AY1558" s="138"/>
      <c r="AZ1558" s="138"/>
      <c r="BA1558" s="138"/>
      <c r="BB1558" s="138"/>
      <c r="BC1558" s="143">
        <v>1892063257</v>
      </c>
      <c r="BD1558" s="143" t="s">
        <v>10331</v>
      </c>
      <c r="BE1558" s="138"/>
      <c r="BF1558" s="140"/>
      <c r="BG1558" s="140"/>
      <c r="BH1558" s="140"/>
      <c r="BI1558" s="140"/>
      <c r="BJ1558" s="140"/>
      <c r="BK1558" s="140"/>
      <c r="BL1558" s="140"/>
      <c r="BM1558" s="140"/>
      <c r="BN1558" s="140"/>
      <c r="BO1558" s="140"/>
      <c r="BP1558" s="140"/>
      <c r="BQ1558" s="140"/>
      <c r="BR1558" s="140"/>
      <c r="BS1558" s="140"/>
      <c r="BT1558" s="140"/>
      <c r="BU1558" s="140"/>
      <c r="BV1558" s="140"/>
      <c r="BW1558" s="140"/>
      <c r="BX1558" s="140"/>
      <c r="BY1558" s="140"/>
      <c r="BZ1558" s="140"/>
      <c r="CA1558" s="140"/>
      <c r="CB1558" s="140"/>
      <c r="CC1558" s="140"/>
      <c r="CD1558" s="140"/>
    </row>
    <row r="1559" spans="1:82" s="170" customFormat="1" ht="12" customHeight="1">
      <c r="A1559" s="142">
        <v>2016</v>
      </c>
      <c r="B1559" s="142" t="s">
        <v>5975</v>
      </c>
      <c r="C1559" s="142" t="s">
        <v>7567</v>
      </c>
      <c r="D1559" s="131"/>
      <c r="E1559" s="131" t="str">
        <f t="shared" si="74"/>
        <v>SIM</v>
      </c>
      <c r="F1559" s="131" t="str">
        <f t="shared" si="75"/>
        <v>SIM</v>
      </c>
      <c r="G1559" s="132">
        <v>42473</v>
      </c>
      <c r="H1559" s="142" t="s">
        <v>87</v>
      </c>
      <c r="I1559" s="142" t="s">
        <v>357</v>
      </c>
      <c r="J1559" s="119">
        <v>320</v>
      </c>
      <c r="K1559" s="119">
        <v>384</v>
      </c>
      <c r="L1559" s="119">
        <v>0</v>
      </c>
      <c r="M1559" s="119">
        <v>0</v>
      </c>
      <c r="N1559" s="119">
        <v>0</v>
      </c>
      <c r="O1559" s="119" t="s">
        <v>46</v>
      </c>
      <c r="P1559" s="119" t="s">
        <v>43</v>
      </c>
      <c r="Q1559" s="133" t="s">
        <v>46</v>
      </c>
      <c r="R1559" s="134" t="s">
        <v>18</v>
      </c>
      <c r="S1559" s="134" t="s">
        <v>8852</v>
      </c>
      <c r="T1559" s="134" t="s">
        <v>63</v>
      </c>
      <c r="U1559" s="142">
        <v>11</v>
      </c>
      <c r="V1559" s="142">
        <v>11338</v>
      </c>
      <c r="W1559" s="144" t="s">
        <v>7577</v>
      </c>
      <c r="X1559" s="136" t="str">
        <f t="shared" si="76"/>
        <v>11338AMABG</v>
      </c>
      <c r="Y1559" s="137" t="s">
        <v>7578</v>
      </c>
      <c r="Z1559" s="142" t="s">
        <v>7570</v>
      </c>
      <c r="AA1559" s="142" t="s">
        <v>5088</v>
      </c>
      <c r="AB1559" s="131" t="s">
        <v>7579</v>
      </c>
      <c r="AC1559" s="133" t="s">
        <v>87</v>
      </c>
      <c r="AD1559" s="143"/>
      <c r="AE1559" s="143" t="s">
        <v>7572</v>
      </c>
      <c r="AF1559" s="143" t="s">
        <v>7573</v>
      </c>
      <c r="AG1559" s="143" t="s">
        <v>7574</v>
      </c>
      <c r="AH1559" s="143"/>
      <c r="AI1559" s="138"/>
      <c r="AJ1559" s="133"/>
      <c r="AK1559" s="133"/>
      <c r="AL1559" s="133"/>
      <c r="AM1559" s="133"/>
      <c r="AN1559" s="133"/>
      <c r="AO1559" s="133"/>
      <c r="AP1559" s="133"/>
      <c r="AQ1559" s="133"/>
      <c r="AR1559" s="137" t="s">
        <v>7575</v>
      </c>
      <c r="AS1559" s="137"/>
      <c r="AT1559" s="137"/>
      <c r="AU1559" s="251">
        <v>1003734968</v>
      </c>
      <c r="AV1559" s="133" t="s">
        <v>8287</v>
      </c>
      <c r="AW1559" s="133" t="s">
        <v>8287</v>
      </c>
      <c r="AX1559" s="138"/>
      <c r="AY1559" s="138"/>
      <c r="AZ1559" s="138"/>
      <c r="BA1559" s="138"/>
      <c r="BB1559" s="138"/>
      <c r="BC1559" s="143">
        <v>1892063257</v>
      </c>
      <c r="BD1559" s="143" t="s">
        <v>10332</v>
      </c>
      <c r="BE1559" s="138"/>
      <c r="BF1559" s="140"/>
      <c r="BG1559" s="140"/>
      <c r="BH1559" s="140"/>
      <c r="BI1559" s="140"/>
      <c r="BJ1559" s="140"/>
      <c r="BK1559" s="140"/>
      <c r="BL1559" s="140"/>
      <c r="BM1559" s="140"/>
      <c r="BN1559" s="140"/>
      <c r="BO1559" s="140"/>
      <c r="BP1559" s="140"/>
      <c r="BQ1559" s="140"/>
      <c r="BR1559" s="140"/>
      <c r="BS1559" s="140"/>
      <c r="BT1559" s="140"/>
      <c r="BU1559" s="140"/>
      <c r="BV1559" s="140"/>
      <c r="BW1559" s="140"/>
      <c r="BX1559" s="140"/>
      <c r="BY1559" s="140"/>
      <c r="BZ1559" s="140"/>
      <c r="CA1559" s="140"/>
      <c r="CB1559" s="140"/>
      <c r="CC1559" s="140"/>
      <c r="CD1559" s="140"/>
    </row>
    <row r="1560" spans="1:82" s="170" customFormat="1" ht="12" customHeight="1">
      <c r="A1560" s="142">
        <v>2016</v>
      </c>
      <c r="B1560" s="142" t="s">
        <v>5975</v>
      </c>
      <c r="C1560" s="142" t="s">
        <v>7567</v>
      </c>
      <c r="D1560" s="131"/>
      <c r="E1560" s="131" t="str">
        <f t="shared" ref="E1560:E1623" si="77">IF(G1560="","","SIM")</f>
        <v>SIM</v>
      </c>
      <c r="F1560" s="131" t="str">
        <f t="shared" ref="F1560:F1623" si="78">IF(G1560="","","SIM")</f>
        <v>SIM</v>
      </c>
      <c r="G1560" s="132">
        <v>42473</v>
      </c>
      <c r="H1560" s="142" t="s">
        <v>87</v>
      </c>
      <c r="I1560" s="142" t="s">
        <v>357</v>
      </c>
      <c r="J1560" s="119">
        <v>256</v>
      </c>
      <c r="K1560" s="119">
        <v>384</v>
      </c>
      <c r="L1560" s="119">
        <v>0</v>
      </c>
      <c r="M1560" s="119">
        <v>0</v>
      </c>
      <c r="N1560" s="119">
        <v>0</v>
      </c>
      <c r="O1560" s="119" t="s">
        <v>46</v>
      </c>
      <c r="P1560" s="119" t="s">
        <v>43</v>
      </c>
      <c r="Q1560" s="133" t="s">
        <v>46</v>
      </c>
      <c r="R1560" s="134" t="s">
        <v>18</v>
      </c>
      <c r="S1560" s="134" t="s">
        <v>8852</v>
      </c>
      <c r="T1560" s="134" t="s">
        <v>63</v>
      </c>
      <c r="U1560" s="142">
        <v>11</v>
      </c>
      <c r="V1560" s="142">
        <v>11338</v>
      </c>
      <c r="W1560" s="144" t="s">
        <v>7577</v>
      </c>
      <c r="X1560" s="136" t="str">
        <f t="shared" ref="X1560:X1623" si="79">V1560&amp;AA1560&amp;W1560</f>
        <v>11338AMABG</v>
      </c>
      <c r="Y1560" s="137" t="s">
        <v>7578</v>
      </c>
      <c r="Z1560" s="142" t="s">
        <v>7570</v>
      </c>
      <c r="AA1560" s="142" t="s">
        <v>5088</v>
      </c>
      <c r="AB1560" s="131" t="s">
        <v>7580</v>
      </c>
      <c r="AC1560" s="133" t="s">
        <v>87</v>
      </c>
      <c r="AD1560" s="143"/>
      <c r="AE1560" s="143" t="s">
        <v>7572</v>
      </c>
      <c r="AF1560" s="143" t="s">
        <v>7573</v>
      </c>
      <c r="AG1560" s="143" t="s">
        <v>7574</v>
      </c>
      <c r="AH1560" s="143"/>
      <c r="AI1560" s="138"/>
      <c r="AJ1560" s="133"/>
      <c r="AK1560" s="133"/>
      <c r="AL1560" s="133"/>
      <c r="AM1560" s="133"/>
      <c r="AN1560" s="133"/>
      <c r="AO1560" s="133"/>
      <c r="AP1560" s="133"/>
      <c r="AQ1560" s="133"/>
      <c r="AR1560" s="137" t="s">
        <v>7575</v>
      </c>
      <c r="AS1560" s="137"/>
      <c r="AT1560" s="137"/>
      <c r="AU1560" s="251">
        <v>1003734968</v>
      </c>
      <c r="AV1560" s="133" t="s">
        <v>8287</v>
      </c>
      <c r="AW1560" s="133" t="s">
        <v>8287</v>
      </c>
      <c r="AX1560" s="138"/>
      <c r="AY1560" s="138"/>
      <c r="AZ1560" s="138"/>
      <c r="BA1560" s="138"/>
      <c r="BB1560" s="138"/>
      <c r="BC1560" s="143">
        <v>1892063257</v>
      </c>
      <c r="BD1560" s="143" t="s">
        <v>10332</v>
      </c>
      <c r="BE1560" s="138"/>
      <c r="BF1560" s="140"/>
      <c r="BG1560" s="140"/>
      <c r="BH1560" s="140"/>
      <c r="BI1560" s="140"/>
      <c r="BJ1560" s="140"/>
      <c r="BK1560" s="140"/>
      <c r="BL1560" s="140"/>
      <c r="BM1560" s="140"/>
      <c r="BN1560" s="140"/>
      <c r="BO1560" s="140"/>
      <c r="BP1560" s="140"/>
      <c r="BQ1560" s="140"/>
      <c r="BR1560" s="140"/>
      <c r="BS1560" s="140"/>
      <c r="BT1560" s="140"/>
      <c r="BU1560" s="140"/>
      <c r="BV1560" s="140"/>
      <c r="BW1560" s="140"/>
      <c r="BX1560" s="140"/>
      <c r="BY1560" s="140"/>
      <c r="BZ1560" s="140"/>
      <c r="CA1560" s="140"/>
      <c r="CB1560" s="140"/>
      <c r="CC1560" s="140"/>
      <c r="CD1560" s="140"/>
    </row>
    <row r="1561" spans="1:82" s="170" customFormat="1" ht="12" customHeight="1">
      <c r="A1561" s="142">
        <v>2016</v>
      </c>
      <c r="B1561" s="142" t="s">
        <v>5975</v>
      </c>
      <c r="C1561" s="142" t="s">
        <v>7567</v>
      </c>
      <c r="D1561" s="131"/>
      <c r="E1561" s="131" t="str">
        <f t="shared" si="77"/>
        <v>SIM</v>
      </c>
      <c r="F1561" s="131" t="str">
        <f t="shared" si="78"/>
        <v>SIM</v>
      </c>
      <c r="G1561" s="132">
        <v>42472</v>
      </c>
      <c r="H1561" s="142" t="s">
        <v>87</v>
      </c>
      <c r="I1561" s="142" t="s">
        <v>357</v>
      </c>
      <c r="J1561" s="119">
        <v>320</v>
      </c>
      <c r="K1561" s="119">
        <v>512</v>
      </c>
      <c r="L1561" s="119">
        <v>0</v>
      </c>
      <c r="M1561" s="119">
        <v>0</v>
      </c>
      <c r="N1561" s="119">
        <v>0</v>
      </c>
      <c r="O1561" s="119" t="s">
        <v>46</v>
      </c>
      <c r="P1561" s="119" t="s">
        <v>46</v>
      </c>
      <c r="Q1561" s="133" t="s">
        <v>46</v>
      </c>
      <c r="R1561" s="134" t="s">
        <v>18</v>
      </c>
      <c r="S1561" s="134" t="s">
        <v>8852</v>
      </c>
      <c r="T1561" s="134" t="s">
        <v>63</v>
      </c>
      <c r="U1561" s="142">
        <v>11</v>
      </c>
      <c r="V1561" s="142">
        <v>11338</v>
      </c>
      <c r="W1561" s="144" t="s">
        <v>7599</v>
      </c>
      <c r="X1561" s="136" t="str">
        <f t="shared" si="79"/>
        <v>11338AMABH</v>
      </c>
      <c r="Y1561" s="137" t="s">
        <v>7600</v>
      </c>
      <c r="Z1561" s="142" t="s">
        <v>7570</v>
      </c>
      <c r="AA1561" s="142" t="s">
        <v>5088</v>
      </c>
      <c r="AB1561" s="131" t="s">
        <v>7601</v>
      </c>
      <c r="AC1561" s="133" t="s">
        <v>87</v>
      </c>
      <c r="AD1561" s="143"/>
      <c r="AE1561" s="143" t="s">
        <v>7572</v>
      </c>
      <c r="AF1561" s="143" t="s">
        <v>7573</v>
      </c>
      <c r="AG1561" s="143" t="s">
        <v>7574</v>
      </c>
      <c r="AH1561" s="143"/>
      <c r="AI1561" s="138"/>
      <c r="AJ1561" s="133"/>
      <c r="AK1561" s="133"/>
      <c r="AL1561" s="133"/>
      <c r="AM1561" s="133"/>
      <c r="AN1561" s="133"/>
      <c r="AO1561" s="133"/>
      <c r="AP1561" s="133"/>
      <c r="AQ1561" s="133"/>
      <c r="AR1561" s="137" t="s">
        <v>7575</v>
      </c>
      <c r="AS1561" s="137"/>
      <c r="AT1561" s="137"/>
      <c r="AU1561" s="180">
        <v>1003746907</v>
      </c>
      <c r="AV1561" s="133" t="s">
        <v>8287</v>
      </c>
      <c r="AW1561" s="133" t="s">
        <v>8287</v>
      </c>
      <c r="AX1561" s="138"/>
      <c r="AY1561" s="138"/>
      <c r="AZ1561" s="138"/>
      <c r="BA1561" s="138"/>
      <c r="BB1561" s="138"/>
      <c r="BC1561" s="143">
        <v>1892063257</v>
      </c>
      <c r="BD1561" s="143" t="s">
        <v>10333</v>
      </c>
      <c r="BE1561" s="138"/>
      <c r="BF1561" s="140"/>
      <c r="BG1561" s="140"/>
      <c r="BH1561" s="140"/>
      <c r="BI1561" s="140"/>
      <c r="BJ1561" s="140"/>
      <c r="BK1561" s="140"/>
      <c r="BL1561" s="140"/>
      <c r="BM1561" s="140"/>
      <c r="BN1561" s="140"/>
      <c r="BO1561" s="140"/>
      <c r="BP1561" s="140"/>
      <c r="BQ1561" s="140"/>
      <c r="BR1561" s="140"/>
      <c r="BS1561" s="140"/>
      <c r="BT1561" s="140"/>
      <c r="BU1561" s="140"/>
      <c r="BV1561" s="140"/>
      <c r="BW1561" s="140"/>
      <c r="BX1561" s="140"/>
      <c r="BY1561" s="140"/>
      <c r="BZ1561" s="140"/>
      <c r="CA1561" s="140"/>
      <c r="CB1561" s="140"/>
      <c r="CC1561" s="140"/>
      <c r="CD1561" s="140"/>
    </row>
    <row r="1562" spans="1:82" s="170" customFormat="1" ht="12" customHeight="1">
      <c r="A1562" s="142">
        <v>2016</v>
      </c>
      <c r="B1562" s="142" t="s">
        <v>5975</v>
      </c>
      <c r="C1562" s="142" t="s">
        <v>7567</v>
      </c>
      <c r="D1562" s="131"/>
      <c r="E1562" s="131" t="str">
        <f t="shared" si="77"/>
        <v>SIM</v>
      </c>
      <c r="F1562" s="131" t="str">
        <f t="shared" si="78"/>
        <v>SIM</v>
      </c>
      <c r="G1562" s="132">
        <v>42466</v>
      </c>
      <c r="H1562" s="142" t="s">
        <v>87</v>
      </c>
      <c r="I1562" s="142" t="s">
        <v>357</v>
      </c>
      <c r="J1562" s="119">
        <v>384</v>
      </c>
      <c r="K1562" s="119">
        <v>448</v>
      </c>
      <c r="L1562" s="119">
        <v>0</v>
      </c>
      <c r="M1562" s="119">
        <v>0</v>
      </c>
      <c r="N1562" s="119">
        <v>0</v>
      </c>
      <c r="O1562" s="119" t="s">
        <v>46</v>
      </c>
      <c r="P1562" s="119" t="s">
        <v>43</v>
      </c>
      <c r="Q1562" s="133" t="s">
        <v>46</v>
      </c>
      <c r="R1562" s="134" t="s">
        <v>18</v>
      </c>
      <c r="S1562" s="134" t="s">
        <v>8852</v>
      </c>
      <c r="T1562" s="134" t="s">
        <v>63</v>
      </c>
      <c r="U1562" s="142">
        <v>11</v>
      </c>
      <c r="V1562" s="142">
        <v>11338</v>
      </c>
      <c r="W1562" s="144" t="s">
        <v>7584</v>
      </c>
      <c r="X1562" s="136" t="str">
        <f t="shared" si="79"/>
        <v>11338AMABP</v>
      </c>
      <c r="Y1562" s="137" t="s">
        <v>7585</v>
      </c>
      <c r="Z1562" s="142" t="s">
        <v>7570</v>
      </c>
      <c r="AA1562" s="142" t="s">
        <v>5088</v>
      </c>
      <c r="AB1562" s="131" t="s">
        <v>7586</v>
      </c>
      <c r="AC1562" s="133" t="s">
        <v>87</v>
      </c>
      <c r="AD1562" s="143"/>
      <c r="AE1562" s="143" t="s">
        <v>7572</v>
      </c>
      <c r="AF1562" s="143" t="s">
        <v>7573</v>
      </c>
      <c r="AG1562" s="143" t="s">
        <v>7574</v>
      </c>
      <c r="AH1562" s="143"/>
      <c r="AI1562" s="138"/>
      <c r="AJ1562" s="133"/>
      <c r="AK1562" s="133"/>
      <c r="AL1562" s="133"/>
      <c r="AM1562" s="133"/>
      <c r="AN1562" s="133"/>
      <c r="AO1562" s="133"/>
      <c r="AP1562" s="133"/>
      <c r="AQ1562" s="133"/>
      <c r="AR1562" s="137" t="s">
        <v>7575</v>
      </c>
      <c r="AS1562" s="137"/>
      <c r="AT1562" s="137"/>
      <c r="AU1562" s="251">
        <v>1003735050</v>
      </c>
      <c r="AV1562" s="133" t="s">
        <v>8287</v>
      </c>
      <c r="AW1562" s="133" t="s">
        <v>8287</v>
      </c>
      <c r="AX1562" s="138"/>
      <c r="AY1562" s="138"/>
      <c r="AZ1562" s="138"/>
      <c r="BA1562" s="138"/>
      <c r="BB1562" s="138"/>
      <c r="BC1562" s="143">
        <v>1892063257</v>
      </c>
      <c r="BD1562" s="143" t="s">
        <v>10334</v>
      </c>
      <c r="BE1562" s="138"/>
      <c r="BF1562" s="140"/>
      <c r="BG1562" s="140"/>
      <c r="BH1562" s="140"/>
      <c r="BI1562" s="140"/>
      <c r="BJ1562" s="140"/>
      <c r="BK1562" s="140"/>
      <c r="BL1562" s="140"/>
      <c r="BM1562" s="140"/>
      <c r="BN1562" s="140"/>
      <c r="BO1562" s="140"/>
      <c r="BP1562" s="140"/>
      <c r="BQ1562" s="140"/>
      <c r="BR1562" s="140"/>
      <c r="BS1562" s="140"/>
      <c r="BT1562" s="140"/>
      <c r="BU1562" s="140"/>
      <c r="BV1562" s="140"/>
      <c r="BW1562" s="140"/>
      <c r="BX1562" s="140"/>
      <c r="BY1562" s="140"/>
      <c r="BZ1562" s="140"/>
      <c r="CA1562" s="140"/>
      <c r="CB1562" s="140"/>
      <c r="CC1562" s="140"/>
      <c r="CD1562" s="140"/>
    </row>
    <row r="1563" spans="1:82" s="170" customFormat="1" ht="12" customHeight="1" thickBot="1">
      <c r="A1563" s="142">
        <v>2016</v>
      </c>
      <c r="B1563" s="142" t="s">
        <v>5975</v>
      </c>
      <c r="C1563" s="142" t="s">
        <v>7567</v>
      </c>
      <c r="D1563" s="131"/>
      <c r="E1563" s="131" t="str">
        <f t="shared" si="77"/>
        <v>SIM</v>
      </c>
      <c r="F1563" s="131" t="str">
        <f t="shared" si="78"/>
        <v>SIM</v>
      </c>
      <c r="G1563" s="132">
        <v>42466</v>
      </c>
      <c r="H1563" s="142" t="s">
        <v>87</v>
      </c>
      <c r="I1563" s="142" t="s">
        <v>357</v>
      </c>
      <c r="J1563" s="119">
        <v>384</v>
      </c>
      <c r="K1563" s="119">
        <v>448</v>
      </c>
      <c r="L1563" s="119">
        <v>0</v>
      </c>
      <c r="M1563" s="119">
        <v>0</v>
      </c>
      <c r="N1563" s="119">
        <v>0</v>
      </c>
      <c r="O1563" s="119" t="s">
        <v>46</v>
      </c>
      <c r="P1563" s="119" t="s">
        <v>43</v>
      </c>
      <c r="Q1563" s="133" t="s">
        <v>46</v>
      </c>
      <c r="R1563" s="134" t="s">
        <v>18</v>
      </c>
      <c r="S1563" s="134" t="s">
        <v>8852</v>
      </c>
      <c r="T1563" s="134" t="s">
        <v>63</v>
      </c>
      <c r="U1563" s="142">
        <v>11</v>
      </c>
      <c r="V1563" s="142">
        <v>11338</v>
      </c>
      <c r="W1563" s="144" t="s">
        <v>7584</v>
      </c>
      <c r="X1563" s="136" t="str">
        <f t="shared" si="79"/>
        <v>11338AMABP</v>
      </c>
      <c r="Y1563" s="137" t="s">
        <v>7585</v>
      </c>
      <c r="Z1563" s="142" t="s">
        <v>7570</v>
      </c>
      <c r="AA1563" s="142" t="s">
        <v>5088</v>
      </c>
      <c r="AB1563" s="131" t="s">
        <v>7587</v>
      </c>
      <c r="AC1563" s="133" t="s">
        <v>87</v>
      </c>
      <c r="AD1563" s="143"/>
      <c r="AE1563" s="143" t="s">
        <v>7572</v>
      </c>
      <c r="AF1563" s="143" t="s">
        <v>7573</v>
      </c>
      <c r="AG1563" s="143" t="s">
        <v>7574</v>
      </c>
      <c r="AH1563" s="143"/>
      <c r="AI1563" s="138"/>
      <c r="AJ1563" s="133"/>
      <c r="AK1563" s="133"/>
      <c r="AL1563" s="133"/>
      <c r="AM1563" s="133"/>
      <c r="AN1563" s="133"/>
      <c r="AO1563" s="133"/>
      <c r="AP1563" s="133"/>
      <c r="AQ1563" s="133"/>
      <c r="AR1563" s="137" t="s">
        <v>7575</v>
      </c>
      <c r="AS1563" s="137"/>
      <c r="AT1563" s="137"/>
      <c r="AU1563" s="251">
        <v>1003735050</v>
      </c>
      <c r="AV1563" s="184" t="s">
        <v>8287</v>
      </c>
      <c r="AW1563" s="184" t="s">
        <v>8287</v>
      </c>
      <c r="AX1563" s="138"/>
      <c r="AY1563" s="138"/>
      <c r="AZ1563" s="138"/>
      <c r="BA1563" s="138"/>
      <c r="BB1563" s="138"/>
      <c r="BC1563" s="143">
        <v>1892063257</v>
      </c>
      <c r="BD1563" s="143" t="s">
        <v>10334</v>
      </c>
      <c r="BE1563" s="138"/>
      <c r="BF1563" s="140"/>
      <c r="BG1563" s="140"/>
      <c r="BH1563" s="140"/>
      <c r="BI1563" s="140"/>
      <c r="BJ1563" s="140"/>
      <c r="BK1563" s="140"/>
      <c r="BL1563" s="140"/>
      <c r="BM1563" s="140"/>
      <c r="BN1563" s="140"/>
      <c r="BO1563" s="140"/>
      <c r="BP1563" s="140"/>
      <c r="BQ1563" s="140"/>
      <c r="BR1563" s="140"/>
      <c r="BS1563" s="140"/>
      <c r="BT1563" s="140"/>
      <c r="BU1563" s="140"/>
      <c r="BV1563" s="140"/>
      <c r="BW1563" s="140"/>
      <c r="BX1563" s="140"/>
      <c r="BY1563" s="140"/>
      <c r="BZ1563" s="140"/>
      <c r="CA1563" s="140"/>
      <c r="CB1563" s="140"/>
      <c r="CC1563" s="140"/>
      <c r="CD1563" s="140"/>
    </row>
    <row r="1564" spans="1:82" s="170" customFormat="1" ht="12" customHeight="1" thickBot="1">
      <c r="A1564" s="142">
        <v>2016</v>
      </c>
      <c r="B1564" s="142" t="s">
        <v>5975</v>
      </c>
      <c r="C1564" s="142" t="s">
        <v>7567</v>
      </c>
      <c r="D1564" s="131"/>
      <c r="E1564" s="131" t="str">
        <f t="shared" si="77"/>
        <v>SIM</v>
      </c>
      <c r="F1564" s="131" t="str">
        <f t="shared" si="78"/>
        <v>SIM</v>
      </c>
      <c r="G1564" s="132">
        <v>42451</v>
      </c>
      <c r="H1564" s="142" t="s">
        <v>87</v>
      </c>
      <c r="I1564" s="142" t="s">
        <v>357</v>
      </c>
      <c r="J1564" s="119">
        <v>256</v>
      </c>
      <c r="K1564" s="119">
        <v>384</v>
      </c>
      <c r="L1564" s="119">
        <v>0</v>
      </c>
      <c r="M1564" s="119">
        <v>0</v>
      </c>
      <c r="N1564" s="119">
        <v>0</v>
      </c>
      <c r="O1564" s="119" t="s">
        <v>46</v>
      </c>
      <c r="P1564" s="119" t="s">
        <v>43</v>
      </c>
      <c r="Q1564" s="133" t="s">
        <v>46</v>
      </c>
      <c r="R1564" s="134" t="s">
        <v>18</v>
      </c>
      <c r="S1564" s="134" t="s">
        <v>8852</v>
      </c>
      <c r="T1564" s="134" t="s">
        <v>63</v>
      </c>
      <c r="U1564" s="142">
        <v>11</v>
      </c>
      <c r="V1564" s="142">
        <v>11338</v>
      </c>
      <c r="W1564" s="144" t="s">
        <v>7593</v>
      </c>
      <c r="X1564" s="136" t="str">
        <f t="shared" si="79"/>
        <v>11338AMABQ</v>
      </c>
      <c r="Y1564" s="137" t="s">
        <v>7594</v>
      </c>
      <c r="Z1564" s="142" t="s">
        <v>7570</v>
      </c>
      <c r="AA1564" s="142" t="s">
        <v>5088</v>
      </c>
      <c r="AB1564" s="131" t="s">
        <v>7595</v>
      </c>
      <c r="AC1564" s="133" t="s">
        <v>87</v>
      </c>
      <c r="AD1564" s="143"/>
      <c r="AE1564" s="143" t="s">
        <v>7572</v>
      </c>
      <c r="AF1564" s="143" t="s">
        <v>7573</v>
      </c>
      <c r="AG1564" s="143" t="s">
        <v>7574</v>
      </c>
      <c r="AH1564" s="143"/>
      <c r="AI1564" s="138"/>
      <c r="AJ1564" s="133"/>
      <c r="AK1564" s="133"/>
      <c r="AL1564" s="133"/>
      <c r="AM1564" s="133"/>
      <c r="AN1564" s="133"/>
      <c r="AO1564" s="133"/>
      <c r="AP1564" s="133"/>
      <c r="AQ1564" s="133"/>
      <c r="AR1564" s="137" t="s">
        <v>7575</v>
      </c>
      <c r="AS1564" s="137"/>
      <c r="AT1564" s="137"/>
      <c r="AU1564" s="180">
        <v>1003746710</v>
      </c>
      <c r="AV1564" s="184" t="s">
        <v>8287</v>
      </c>
      <c r="AW1564" s="184" t="s">
        <v>8287</v>
      </c>
      <c r="AX1564" s="138"/>
      <c r="AY1564" s="138"/>
      <c r="AZ1564" s="138"/>
      <c r="BA1564" s="138"/>
      <c r="BB1564" s="138"/>
      <c r="BC1564" s="143">
        <v>1892063257</v>
      </c>
      <c r="BD1564" s="143" t="s">
        <v>10335</v>
      </c>
      <c r="BE1564" s="138"/>
      <c r="BF1564" s="140"/>
      <c r="BG1564" s="140"/>
      <c r="BH1564" s="140"/>
      <c r="BI1564" s="140"/>
      <c r="BJ1564" s="140"/>
      <c r="BK1564" s="140"/>
      <c r="BL1564" s="140"/>
      <c r="BM1564" s="140"/>
      <c r="BN1564" s="140"/>
      <c r="BO1564" s="140"/>
      <c r="BP1564" s="140"/>
      <c r="BQ1564" s="140"/>
      <c r="BR1564" s="140"/>
      <c r="BS1564" s="140"/>
      <c r="BT1564" s="140"/>
      <c r="BU1564" s="140"/>
      <c r="BV1564" s="140"/>
      <c r="BW1564" s="140"/>
      <c r="BX1564" s="140"/>
      <c r="BY1564" s="140"/>
      <c r="BZ1564" s="140"/>
      <c r="CA1564" s="140"/>
      <c r="CB1564" s="140"/>
      <c r="CC1564" s="140"/>
      <c r="CD1564" s="140"/>
    </row>
    <row r="1565" spans="1:82" s="170" customFormat="1" ht="12" customHeight="1">
      <c r="A1565" s="142">
        <v>2016</v>
      </c>
      <c r="B1565" s="142" t="s">
        <v>5975</v>
      </c>
      <c r="C1565" s="142" t="s">
        <v>7567</v>
      </c>
      <c r="D1565" s="131"/>
      <c r="E1565" s="131" t="str">
        <f t="shared" si="77"/>
        <v>SIM</v>
      </c>
      <c r="F1565" s="131" t="str">
        <f t="shared" si="78"/>
        <v>SIM</v>
      </c>
      <c r="G1565" s="132">
        <v>42459</v>
      </c>
      <c r="H1565" s="142" t="s">
        <v>87</v>
      </c>
      <c r="I1565" s="142" t="s">
        <v>357</v>
      </c>
      <c r="J1565" s="119">
        <v>320</v>
      </c>
      <c r="K1565" s="119">
        <v>448</v>
      </c>
      <c r="L1565" s="119">
        <v>0</v>
      </c>
      <c r="M1565" s="119">
        <v>0</v>
      </c>
      <c r="N1565" s="119">
        <v>0</v>
      </c>
      <c r="O1565" s="119" t="s">
        <v>46</v>
      </c>
      <c r="P1565" s="119" t="s">
        <v>43</v>
      </c>
      <c r="Q1565" s="133" t="s">
        <v>46</v>
      </c>
      <c r="R1565" s="134" t="s">
        <v>18</v>
      </c>
      <c r="S1565" s="134" t="s">
        <v>8852</v>
      </c>
      <c r="T1565" s="134" t="s">
        <v>63</v>
      </c>
      <c r="U1565" s="142">
        <v>11</v>
      </c>
      <c r="V1565" s="142">
        <v>11338</v>
      </c>
      <c r="W1565" s="144" t="s">
        <v>7588</v>
      </c>
      <c r="X1565" s="136" t="str">
        <f t="shared" si="79"/>
        <v>11338AMABU</v>
      </c>
      <c r="Y1565" s="137" t="s">
        <v>7589</v>
      </c>
      <c r="Z1565" s="142" t="s">
        <v>7570</v>
      </c>
      <c r="AA1565" s="142" t="s">
        <v>5088</v>
      </c>
      <c r="AB1565" s="131" t="s">
        <v>7590</v>
      </c>
      <c r="AC1565" s="133" t="s">
        <v>87</v>
      </c>
      <c r="AD1565" s="143"/>
      <c r="AE1565" s="143" t="s">
        <v>7572</v>
      </c>
      <c r="AF1565" s="143" t="s">
        <v>7573</v>
      </c>
      <c r="AG1565" s="143" t="s">
        <v>7574</v>
      </c>
      <c r="AH1565" s="143"/>
      <c r="AI1565" s="138"/>
      <c r="AJ1565" s="133"/>
      <c r="AK1565" s="133"/>
      <c r="AL1565" s="133"/>
      <c r="AM1565" s="133"/>
      <c r="AN1565" s="133"/>
      <c r="AO1565" s="133"/>
      <c r="AP1565" s="133"/>
      <c r="AQ1565" s="133"/>
      <c r="AR1565" s="137" t="s">
        <v>7575</v>
      </c>
      <c r="AS1565" s="137"/>
      <c r="AT1565" s="137"/>
      <c r="AU1565" s="183">
        <v>1003735263</v>
      </c>
      <c r="AV1565" s="133" t="s">
        <v>8287</v>
      </c>
      <c r="AW1565" s="133" t="s">
        <v>8287</v>
      </c>
      <c r="AX1565" s="138"/>
      <c r="AY1565" s="138"/>
      <c r="AZ1565" s="138"/>
      <c r="BA1565" s="138"/>
      <c r="BB1565" s="138"/>
      <c r="BC1565" s="143">
        <v>1892063257</v>
      </c>
      <c r="BD1565" s="143" t="s">
        <v>10336</v>
      </c>
      <c r="BE1565" s="138"/>
      <c r="BF1565" s="140"/>
      <c r="BG1565" s="140"/>
      <c r="BH1565" s="140"/>
      <c r="BI1565" s="140"/>
      <c r="BJ1565" s="140"/>
      <c r="BK1565" s="140"/>
      <c r="BL1565" s="140"/>
      <c r="BM1565" s="140"/>
      <c r="BN1565" s="140"/>
      <c r="BO1565" s="140"/>
      <c r="BP1565" s="140"/>
      <c r="BQ1565" s="140"/>
      <c r="BR1565" s="140"/>
      <c r="BS1565" s="140"/>
      <c r="BT1565" s="140"/>
      <c r="BU1565" s="140"/>
      <c r="BV1565" s="140"/>
      <c r="BW1565" s="140"/>
      <c r="BX1565" s="140"/>
      <c r="BY1565" s="140"/>
      <c r="BZ1565" s="140"/>
      <c r="CA1565" s="140"/>
      <c r="CB1565" s="140"/>
      <c r="CC1565" s="140"/>
      <c r="CD1565" s="140"/>
    </row>
    <row r="1566" spans="1:82" s="170" customFormat="1" ht="12" customHeight="1">
      <c r="A1566" s="185">
        <v>2016</v>
      </c>
      <c r="B1566" s="185" t="s">
        <v>5975</v>
      </c>
      <c r="C1566" s="185" t="s">
        <v>7567</v>
      </c>
      <c r="D1566" s="186"/>
      <c r="E1566" s="186" t="str">
        <f t="shared" si="77"/>
        <v>SIM</v>
      </c>
      <c r="F1566" s="186" t="str">
        <f t="shared" si="78"/>
        <v>SIM</v>
      </c>
      <c r="G1566" s="187">
        <v>42460</v>
      </c>
      <c r="H1566" s="185" t="s">
        <v>87</v>
      </c>
      <c r="I1566" s="185" t="s">
        <v>357</v>
      </c>
      <c r="J1566" s="188">
        <v>320</v>
      </c>
      <c r="K1566" s="188">
        <v>448</v>
      </c>
      <c r="L1566" s="188">
        <v>0</v>
      </c>
      <c r="M1566" s="188">
        <v>0</v>
      </c>
      <c r="N1566" s="188">
        <v>0</v>
      </c>
      <c r="O1566" s="188" t="s">
        <v>46</v>
      </c>
      <c r="P1566" s="188" t="s">
        <v>43</v>
      </c>
      <c r="Q1566" s="189" t="s">
        <v>46</v>
      </c>
      <c r="R1566" s="190" t="s">
        <v>18</v>
      </c>
      <c r="S1566" s="190" t="s">
        <v>8852</v>
      </c>
      <c r="T1566" s="190" t="s">
        <v>63</v>
      </c>
      <c r="U1566" s="185">
        <v>11</v>
      </c>
      <c r="V1566" s="185">
        <v>11338</v>
      </c>
      <c r="W1566" s="191" t="s">
        <v>7581</v>
      </c>
      <c r="X1566" s="192" t="str">
        <f t="shared" si="79"/>
        <v>11338AMABV</v>
      </c>
      <c r="Y1566" s="149" t="s">
        <v>7582</v>
      </c>
      <c r="Z1566" s="185" t="s">
        <v>7570</v>
      </c>
      <c r="AA1566" s="185" t="s">
        <v>5088</v>
      </c>
      <c r="AB1566" s="186" t="s">
        <v>7583</v>
      </c>
      <c r="AC1566" s="133" t="s">
        <v>87</v>
      </c>
      <c r="AD1566" s="143"/>
      <c r="AE1566" s="143" t="s">
        <v>7572</v>
      </c>
      <c r="AF1566" s="143" t="s">
        <v>7573</v>
      </c>
      <c r="AG1566" s="143" t="s">
        <v>7574</v>
      </c>
      <c r="AH1566" s="143"/>
      <c r="AI1566" s="138"/>
      <c r="AJ1566" s="189"/>
      <c r="AK1566" s="133"/>
      <c r="AL1566" s="133"/>
      <c r="AM1566" s="133"/>
      <c r="AN1566" s="133"/>
      <c r="AO1566" s="133"/>
      <c r="AP1566" s="133"/>
      <c r="AQ1566" s="133"/>
      <c r="AR1566" s="137" t="s">
        <v>7575</v>
      </c>
      <c r="AS1566" s="137"/>
      <c r="AT1566" s="137"/>
      <c r="AU1566" s="296">
        <v>1003734992</v>
      </c>
      <c r="AV1566" s="189" t="s">
        <v>8287</v>
      </c>
      <c r="AW1566" s="189" t="s">
        <v>8287</v>
      </c>
      <c r="AX1566" s="193"/>
      <c r="AY1566" s="193"/>
      <c r="AZ1566" s="193"/>
      <c r="BA1566" s="193"/>
      <c r="BB1566" s="193"/>
      <c r="BC1566" s="143">
        <v>1892063257</v>
      </c>
      <c r="BD1566" s="143" t="s">
        <v>10337</v>
      </c>
      <c r="BE1566" s="138"/>
      <c r="BF1566" s="140"/>
      <c r="BG1566" s="140"/>
      <c r="BH1566" s="140"/>
      <c r="BI1566" s="140"/>
      <c r="BJ1566" s="140"/>
      <c r="BK1566" s="140"/>
      <c r="BL1566" s="140"/>
      <c r="BM1566" s="140"/>
      <c r="BN1566" s="140"/>
      <c r="BO1566" s="140"/>
      <c r="BP1566" s="140"/>
      <c r="BQ1566" s="140"/>
      <c r="BR1566" s="140"/>
      <c r="BS1566" s="140"/>
      <c r="BT1566" s="140"/>
      <c r="BU1566" s="140"/>
      <c r="BV1566" s="140"/>
      <c r="BW1566" s="140"/>
      <c r="BX1566" s="140"/>
      <c r="BY1566" s="140"/>
      <c r="BZ1566" s="140"/>
      <c r="CA1566" s="140"/>
      <c r="CB1566" s="140"/>
      <c r="CC1566" s="140"/>
      <c r="CD1566" s="140"/>
    </row>
    <row r="1567" spans="1:82" s="133" customFormat="1" ht="12" customHeight="1">
      <c r="A1567" s="142">
        <v>2016</v>
      </c>
      <c r="B1567" s="142" t="s">
        <v>5975</v>
      </c>
      <c r="C1567" s="142" t="s">
        <v>7567</v>
      </c>
      <c r="D1567" s="131"/>
      <c r="E1567" s="131" t="str">
        <f t="shared" si="77"/>
        <v>SIM</v>
      </c>
      <c r="F1567" s="131" t="str">
        <f t="shared" si="78"/>
        <v>SIM</v>
      </c>
      <c r="G1567" s="132">
        <v>42487</v>
      </c>
      <c r="H1567" s="142" t="s">
        <v>87</v>
      </c>
      <c r="I1567" s="142" t="s">
        <v>357</v>
      </c>
      <c r="J1567" s="119">
        <v>320</v>
      </c>
      <c r="K1567" s="119">
        <v>384</v>
      </c>
      <c r="L1567" s="119">
        <v>0</v>
      </c>
      <c r="M1567" s="119">
        <v>0</v>
      </c>
      <c r="N1567" s="119">
        <v>0</v>
      </c>
      <c r="O1567" s="119" t="s">
        <v>46</v>
      </c>
      <c r="P1567" s="119" t="s">
        <v>43</v>
      </c>
      <c r="Q1567" s="133" t="s">
        <v>46</v>
      </c>
      <c r="R1567" s="134" t="s">
        <v>18</v>
      </c>
      <c r="S1567" s="134" t="s">
        <v>8852</v>
      </c>
      <c r="T1567" s="134" t="s">
        <v>63</v>
      </c>
      <c r="U1567" s="142">
        <v>11</v>
      </c>
      <c r="V1567" s="142">
        <v>11338</v>
      </c>
      <c r="W1567" s="144" t="s">
        <v>258</v>
      </c>
      <c r="X1567" s="136" t="str">
        <f t="shared" si="79"/>
        <v>11338AMACF</v>
      </c>
      <c r="Y1567" s="137" t="s">
        <v>7602</v>
      </c>
      <c r="Z1567" s="142" t="s">
        <v>7570</v>
      </c>
      <c r="AA1567" s="142" t="s">
        <v>5088</v>
      </c>
      <c r="AB1567" s="131" t="s">
        <v>7603</v>
      </c>
      <c r="AC1567" s="146" t="s">
        <v>87</v>
      </c>
      <c r="AD1567" s="143"/>
      <c r="AE1567" s="143" t="s">
        <v>7572</v>
      </c>
      <c r="AF1567" s="143" t="s">
        <v>7573</v>
      </c>
      <c r="AG1567" s="143" t="s">
        <v>7574</v>
      </c>
      <c r="AH1567" s="143"/>
      <c r="AI1567" s="138"/>
      <c r="AK1567" s="146"/>
      <c r="AR1567" s="137" t="s">
        <v>7575</v>
      </c>
      <c r="AS1567" s="137"/>
      <c r="AT1567" s="137"/>
      <c r="AU1567" s="180">
        <v>1003747164</v>
      </c>
      <c r="AV1567" s="133" t="s">
        <v>8287</v>
      </c>
      <c r="AW1567" s="133" t="s">
        <v>8287</v>
      </c>
      <c r="AX1567" s="138"/>
      <c r="AY1567" s="138"/>
      <c r="AZ1567" s="138"/>
      <c r="BA1567" s="138"/>
      <c r="BB1567" s="138"/>
      <c r="BC1567" s="143">
        <v>1892063257</v>
      </c>
      <c r="BD1567" s="143" t="s">
        <v>10338</v>
      </c>
      <c r="BE1567" s="138"/>
      <c r="BF1567" s="303"/>
      <c r="BG1567" s="138"/>
      <c r="BH1567" s="138"/>
      <c r="BI1567" s="138"/>
      <c r="BJ1567" s="138"/>
      <c r="BK1567" s="138"/>
      <c r="BL1567" s="138"/>
      <c r="BM1567" s="138"/>
      <c r="BN1567" s="138"/>
      <c r="BO1567" s="138"/>
      <c r="BP1567" s="138"/>
      <c r="BQ1567" s="138"/>
      <c r="BR1567" s="138"/>
      <c r="BS1567" s="138"/>
      <c r="BT1567" s="138"/>
      <c r="BU1567" s="138"/>
      <c r="BV1567" s="138"/>
      <c r="BW1567" s="138"/>
      <c r="BX1567" s="138"/>
      <c r="BY1567" s="138"/>
      <c r="BZ1567" s="138"/>
      <c r="CA1567" s="138"/>
      <c r="CB1567" s="138"/>
      <c r="CC1567" s="138"/>
      <c r="CD1567" s="138"/>
    </row>
    <row r="1568" spans="1:82" s="170" customFormat="1" ht="12" customHeight="1">
      <c r="A1568" s="194">
        <v>2016</v>
      </c>
      <c r="B1568" s="194" t="s">
        <v>5975</v>
      </c>
      <c r="C1568" s="194" t="s">
        <v>7567</v>
      </c>
      <c r="D1568" s="195"/>
      <c r="E1568" s="195" t="str">
        <f t="shared" si="77"/>
        <v>SIM</v>
      </c>
      <c r="F1568" s="195" t="str">
        <f t="shared" si="78"/>
        <v>SIM</v>
      </c>
      <c r="G1568" s="196">
        <v>42487</v>
      </c>
      <c r="H1568" s="194" t="s">
        <v>87</v>
      </c>
      <c r="I1568" s="194" t="s">
        <v>357</v>
      </c>
      <c r="J1568" s="197">
        <v>320</v>
      </c>
      <c r="K1568" s="197">
        <v>384</v>
      </c>
      <c r="L1568" s="197">
        <v>0</v>
      </c>
      <c r="M1568" s="197">
        <v>0</v>
      </c>
      <c r="N1568" s="197">
        <v>0</v>
      </c>
      <c r="O1568" s="197" t="s">
        <v>46</v>
      </c>
      <c r="P1568" s="197" t="s">
        <v>43</v>
      </c>
      <c r="Q1568" s="198" t="s">
        <v>46</v>
      </c>
      <c r="R1568" s="199" t="s">
        <v>18</v>
      </c>
      <c r="S1568" s="199" t="s">
        <v>8852</v>
      </c>
      <c r="T1568" s="199" t="s">
        <v>63</v>
      </c>
      <c r="U1568" s="194">
        <v>11</v>
      </c>
      <c r="V1568" s="194">
        <v>11338</v>
      </c>
      <c r="W1568" s="200" t="s">
        <v>258</v>
      </c>
      <c r="X1568" s="201" t="str">
        <f t="shared" si="79"/>
        <v>11338AMACF</v>
      </c>
      <c r="Y1568" s="202" t="s">
        <v>7602</v>
      </c>
      <c r="Z1568" s="194" t="s">
        <v>7570</v>
      </c>
      <c r="AA1568" s="194" t="s">
        <v>5088</v>
      </c>
      <c r="AB1568" s="195" t="s">
        <v>7604</v>
      </c>
      <c r="AC1568" s="133" t="s">
        <v>87</v>
      </c>
      <c r="AD1568" s="143"/>
      <c r="AE1568" s="143" t="s">
        <v>7572</v>
      </c>
      <c r="AF1568" s="143" t="s">
        <v>7573</v>
      </c>
      <c r="AG1568" s="143" t="s">
        <v>7574</v>
      </c>
      <c r="AH1568" s="143"/>
      <c r="AI1568" s="138"/>
      <c r="AJ1568" s="198"/>
      <c r="AK1568" s="133"/>
      <c r="AL1568" s="133"/>
      <c r="AM1568" s="133"/>
      <c r="AN1568" s="133"/>
      <c r="AO1568" s="133"/>
      <c r="AP1568" s="133"/>
      <c r="AQ1568" s="133"/>
      <c r="AR1568" s="137" t="s">
        <v>7575</v>
      </c>
      <c r="AS1568" s="137"/>
      <c r="AT1568" s="137"/>
      <c r="AU1568" s="203">
        <v>1003747164</v>
      </c>
      <c r="AV1568" s="198" t="s">
        <v>8287</v>
      </c>
      <c r="AW1568" s="198" t="s">
        <v>8287</v>
      </c>
      <c r="AX1568" s="139"/>
      <c r="AY1568" s="139"/>
      <c r="AZ1568" s="139"/>
      <c r="BA1568" s="139"/>
      <c r="BB1568" s="139"/>
      <c r="BC1568" s="143">
        <v>1892063257</v>
      </c>
      <c r="BD1568" s="143" t="s">
        <v>10338</v>
      </c>
      <c r="BE1568" s="138"/>
      <c r="BF1568" s="140"/>
      <c r="BG1568" s="140"/>
      <c r="BH1568" s="140"/>
      <c r="BI1568" s="140"/>
      <c r="BJ1568" s="140"/>
      <c r="BK1568" s="140"/>
      <c r="BL1568" s="140"/>
      <c r="BM1568" s="140"/>
      <c r="BN1568" s="140"/>
      <c r="BO1568" s="140"/>
      <c r="BP1568" s="140"/>
      <c r="BQ1568" s="140"/>
      <c r="BR1568" s="140"/>
      <c r="BS1568" s="140"/>
      <c r="BT1568" s="140"/>
      <c r="BU1568" s="140"/>
      <c r="BV1568" s="140"/>
      <c r="BW1568" s="140"/>
      <c r="BX1568" s="140"/>
      <c r="BY1568" s="140"/>
      <c r="BZ1568" s="140"/>
      <c r="CA1568" s="140"/>
      <c r="CB1568" s="140"/>
      <c r="CC1568" s="140"/>
      <c r="CD1568" s="140"/>
    </row>
    <row r="1569" spans="1:98" s="170" customFormat="1" ht="12" customHeight="1">
      <c r="A1569" s="142">
        <v>2016</v>
      </c>
      <c r="B1569" s="142" t="s">
        <v>5975</v>
      </c>
      <c r="C1569" s="142" t="s">
        <v>7567</v>
      </c>
      <c r="D1569" s="131"/>
      <c r="E1569" s="131" t="str">
        <f t="shared" si="77"/>
        <v>SIM</v>
      </c>
      <c r="F1569" s="131" t="str">
        <f t="shared" si="78"/>
        <v>SIM</v>
      </c>
      <c r="G1569" s="132">
        <v>42493</v>
      </c>
      <c r="H1569" s="142" t="s">
        <v>87</v>
      </c>
      <c r="I1569" s="142" t="s">
        <v>357</v>
      </c>
      <c r="J1569" s="119">
        <v>320</v>
      </c>
      <c r="K1569" s="119">
        <v>384</v>
      </c>
      <c r="L1569" s="119">
        <v>0</v>
      </c>
      <c r="M1569" s="119">
        <v>0</v>
      </c>
      <c r="N1569" s="119">
        <v>0</v>
      </c>
      <c r="O1569" s="119" t="s">
        <v>46</v>
      </c>
      <c r="P1569" s="119" t="s">
        <v>43</v>
      </c>
      <c r="Q1569" s="133" t="s">
        <v>46</v>
      </c>
      <c r="R1569" s="134" t="s">
        <v>18</v>
      </c>
      <c r="S1569" s="134" t="s">
        <v>8852</v>
      </c>
      <c r="T1569" s="134" t="s">
        <v>63</v>
      </c>
      <c r="U1569" s="142">
        <v>11</v>
      </c>
      <c r="V1569" s="142">
        <v>11338</v>
      </c>
      <c r="W1569" s="144" t="s">
        <v>7568</v>
      </c>
      <c r="X1569" s="136" t="str">
        <f t="shared" si="79"/>
        <v>11338AMACK</v>
      </c>
      <c r="Y1569" s="137" t="s">
        <v>7569</v>
      </c>
      <c r="Z1569" s="142" t="s">
        <v>7570</v>
      </c>
      <c r="AA1569" s="142" t="s">
        <v>5088</v>
      </c>
      <c r="AB1569" s="131" t="s">
        <v>7571</v>
      </c>
      <c r="AC1569" s="133" t="s">
        <v>87</v>
      </c>
      <c r="AD1569" s="143"/>
      <c r="AE1569" s="143" t="s">
        <v>7572</v>
      </c>
      <c r="AF1569" s="143" t="s">
        <v>7573</v>
      </c>
      <c r="AG1569" s="143" t="s">
        <v>7574</v>
      </c>
      <c r="AH1569" s="143"/>
      <c r="AI1569" s="138"/>
      <c r="AJ1569" s="133"/>
      <c r="AK1569" s="133"/>
      <c r="AL1569" s="133"/>
      <c r="AM1569" s="133"/>
      <c r="AN1569" s="133"/>
      <c r="AO1569" s="133"/>
      <c r="AP1569" s="133"/>
      <c r="AQ1569" s="133"/>
      <c r="AR1569" s="137" t="s">
        <v>7575</v>
      </c>
      <c r="AS1569" s="137"/>
      <c r="AT1569" s="137"/>
      <c r="AU1569" s="251">
        <v>1003734860</v>
      </c>
      <c r="AV1569" s="133" t="s">
        <v>8287</v>
      </c>
      <c r="AW1569" s="133" t="s">
        <v>8287</v>
      </c>
      <c r="AX1569" s="138"/>
      <c r="AY1569" s="138"/>
      <c r="AZ1569" s="138"/>
      <c r="BA1569" s="138"/>
      <c r="BB1569" s="138"/>
      <c r="BC1569" s="143">
        <v>1892063257</v>
      </c>
      <c r="BD1569" s="143" t="s">
        <v>10339</v>
      </c>
      <c r="BE1569" s="138"/>
      <c r="BF1569" s="140"/>
      <c r="BG1569" s="140"/>
      <c r="BH1569" s="140"/>
      <c r="BI1569" s="140"/>
      <c r="BJ1569" s="140"/>
      <c r="BK1569" s="140"/>
      <c r="BL1569" s="140"/>
      <c r="BM1569" s="140"/>
      <c r="BN1569" s="140"/>
      <c r="BO1569" s="140"/>
      <c r="BP1569" s="140"/>
      <c r="BQ1569" s="140"/>
      <c r="BR1569" s="140"/>
      <c r="BS1569" s="140"/>
      <c r="BT1569" s="140"/>
      <c r="BU1569" s="140"/>
      <c r="BV1569" s="140"/>
      <c r="BW1569" s="140"/>
      <c r="BX1569" s="140"/>
      <c r="BY1569" s="140"/>
      <c r="BZ1569" s="140"/>
      <c r="CA1569" s="140"/>
      <c r="CB1569" s="140"/>
      <c r="CC1569" s="140"/>
      <c r="CD1569" s="140"/>
    </row>
    <row r="1570" spans="1:98" s="170" customFormat="1" ht="12" customHeight="1">
      <c r="A1570" s="142">
        <v>2016</v>
      </c>
      <c r="B1570" s="142" t="s">
        <v>5975</v>
      </c>
      <c r="C1570" s="142" t="s">
        <v>7567</v>
      </c>
      <c r="D1570" s="131"/>
      <c r="E1570" s="131" t="str">
        <f t="shared" si="77"/>
        <v>SIM</v>
      </c>
      <c r="F1570" s="131" t="str">
        <f t="shared" si="78"/>
        <v>SIM</v>
      </c>
      <c r="G1570" s="132">
        <v>42493</v>
      </c>
      <c r="H1570" s="142" t="s">
        <v>87</v>
      </c>
      <c r="I1570" s="142" t="s">
        <v>357</v>
      </c>
      <c r="J1570" s="119">
        <v>192</v>
      </c>
      <c r="K1570" s="119">
        <v>256</v>
      </c>
      <c r="L1570" s="119">
        <v>0</v>
      </c>
      <c r="M1570" s="119">
        <v>0</v>
      </c>
      <c r="N1570" s="119">
        <v>0</v>
      </c>
      <c r="O1570" s="119" t="s">
        <v>46</v>
      </c>
      <c r="P1570" s="119" t="s">
        <v>43</v>
      </c>
      <c r="Q1570" s="133" t="s">
        <v>46</v>
      </c>
      <c r="R1570" s="134" t="s">
        <v>18</v>
      </c>
      <c r="S1570" s="134" t="s">
        <v>8852</v>
      </c>
      <c r="T1570" s="134" t="s">
        <v>63</v>
      </c>
      <c r="U1570" s="142">
        <v>11</v>
      </c>
      <c r="V1570" s="142">
        <v>11338</v>
      </c>
      <c r="W1570" s="144" t="s">
        <v>7568</v>
      </c>
      <c r="X1570" s="136" t="str">
        <f t="shared" si="79"/>
        <v>11338AMACK</v>
      </c>
      <c r="Y1570" s="137" t="s">
        <v>7569</v>
      </c>
      <c r="Z1570" s="142" t="s">
        <v>7570</v>
      </c>
      <c r="AA1570" s="142" t="s">
        <v>5088</v>
      </c>
      <c r="AB1570" s="131" t="s">
        <v>7576</v>
      </c>
      <c r="AC1570" s="133" t="s">
        <v>87</v>
      </c>
      <c r="AD1570" s="143"/>
      <c r="AE1570" s="143" t="s">
        <v>7572</v>
      </c>
      <c r="AF1570" s="143" t="s">
        <v>7573</v>
      </c>
      <c r="AG1570" s="143" t="s">
        <v>7574</v>
      </c>
      <c r="AH1570" s="143"/>
      <c r="AI1570" s="138"/>
      <c r="AJ1570" s="133"/>
      <c r="AK1570" s="133"/>
      <c r="AL1570" s="133"/>
      <c r="AM1570" s="133"/>
      <c r="AN1570" s="133"/>
      <c r="AO1570" s="133"/>
      <c r="AP1570" s="133"/>
      <c r="AQ1570" s="133"/>
      <c r="AR1570" s="137" t="s">
        <v>7575</v>
      </c>
      <c r="AS1570" s="137"/>
      <c r="AT1570" s="137"/>
      <c r="AU1570" s="251">
        <v>1003734860</v>
      </c>
      <c r="AV1570" s="133" t="s">
        <v>8287</v>
      </c>
      <c r="AW1570" s="133" t="s">
        <v>8287</v>
      </c>
      <c r="AX1570" s="138"/>
      <c r="AY1570" s="138"/>
      <c r="AZ1570" s="138"/>
      <c r="BA1570" s="138"/>
      <c r="BB1570" s="138"/>
      <c r="BC1570" s="143">
        <v>1892063257</v>
      </c>
      <c r="BD1570" s="143" t="s">
        <v>10339</v>
      </c>
      <c r="BE1570" s="138"/>
      <c r="BF1570" s="140"/>
      <c r="BG1570" s="140"/>
      <c r="BH1570" s="140"/>
      <c r="BI1570" s="140"/>
      <c r="BJ1570" s="140"/>
      <c r="BK1570" s="140"/>
      <c r="BL1570" s="140"/>
      <c r="BM1570" s="140"/>
      <c r="BN1570" s="140"/>
      <c r="BO1570" s="140"/>
      <c r="BP1570" s="140"/>
      <c r="BQ1570" s="140"/>
      <c r="BR1570" s="140"/>
      <c r="BS1570" s="140"/>
      <c r="BT1570" s="140"/>
      <c r="BU1570" s="140"/>
      <c r="BV1570" s="140"/>
      <c r="BW1570" s="140"/>
      <c r="BX1570" s="140"/>
      <c r="BY1570" s="140"/>
      <c r="BZ1570" s="140"/>
      <c r="CA1570" s="140"/>
      <c r="CB1570" s="140"/>
      <c r="CC1570" s="140"/>
      <c r="CD1570" s="140"/>
    </row>
    <row r="1571" spans="1:98" s="170" customFormat="1" ht="12" customHeight="1">
      <c r="A1571" s="142">
        <v>2016</v>
      </c>
      <c r="B1571" s="142" t="s">
        <v>5975</v>
      </c>
      <c r="C1571" s="142" t="s">
        <v>7567</v>
      </c>
      <c r="D1571" s="131"/>
      <c r="E1571" s="131" t="str">
        <f t="shared" si="77"/>
        <v>SIM</v>
      </c>
      <c r="F1571" s="131" t="str">
        <f t="shared" si="78"/>
        <v>SIM</v>
      </c>
      <c r="G1571" s="132">
        <v>42465</v>
      </c>
      <c r="H1571" s="142" t="s">
        <v>87</v>
      </c>
      <c r="I1571" s="142" t="s">
        <v>357</v>
      </c>
      <c r="J1571" s="119">
        <v>384</v>
      </c>
      <c r="K1571" s="119">
        <v>512</v>
      </c>
      <c r="L1571" s="119">
        <v>0</v>
      </c>
      <c r="M1571" s="119">
        <v>0</v>
      </c>
      <c r="N1571" s="119">
        <v>0</v>
      </c>
      <c r="O1571" s="119" t="s">
        <v>46</v>
      </c>
      <c r="P1571" s="119" t="s">
        <v>46</v>
      </c>
      <c r="Q1571" s="133" t="s">
        <v>46</v>
      </c>
      <c r="R1571" s="134" t="s">
        <v>18</v>
      </c>
      <c r="S1571" s="134" t="s">
        <v>8852</v>
      </c>
      <c r="T1571" s="134" t="s">
        <v>63</v>
      </c>
      <c r="U1571" s="142">
        <v>11</v>
      </c>
      <c r="V1571" s="142">
        <v>11338</v>
      </c>
      <c r="W1571" s="144" t="s">
        <v>8638</v>
      </c>
      <c r="X1571" s="136" t="str">
        <f t="shared" si="79"/>
        <v>11338AMADG</v>
      </c>
      <c r="Y1571" s="137" t="s">
        <v>7605</v>
      </c>
      <c r="Z1571" s="142" t="s">
        <v>7570</v>
      </c>
      <c r="AA1571" s="142" t="s">
        <v>5088</v>
      </c>
      <c r="AB1571" s="131" t="s">
        <v>7606</v>
      </c>
      <c r="AC1571" s="133" t="s">
        <v>87</v>
      </c>
      <c r="AD1571" s="143"/>
      <c r="AE1571" s="143" t="s">
        <v>7572</v>
      </c>
      <c r="AF1571" s="143" t="s">
        <v>7573</v>
      </c>
      <c r="AG1571" s="143" t="s">
        <v>7574</v>
      </c>
      <c r="AH1571" s="143"/>
      <c r="AI1571" s="138"/>
      <c r="AJ1571" s="133"/>
      <c r="AK1571" s="133"/>
      <c r="AL1571" s="133"/>
      <c r="AM1571" s="133"/>
      <c r="AN1571" s="133"/>
      <c r="AO1571" s="133"/>
      <c r="AP1571" s="133"/>
      <c r="AQ1571" s="133"/>
      <c r="AR1571" s="137" t="s">
        <v>7575</v>
      </c>
      <c r="AS1571" s="137"/>
      <c r="AT1571" s="137"/>
      <c r="AU1571" s="180">
        <v>1003747822</v>
      </c>
      <c r="AV1571" s="133" t="s">
        <v>8287</v>
      </c>
      <c r="AW1571" s="133" t="s">
        <v>8287</v>
      </c>
      <c r="AX1571" s="138"/>
      <c r="AY1571" s="138"/>
      <c r="AZ1571" s="138"/>
      <c r="BA1571" s="138"/>
      <c r="BB1571" s="138"/>
      <c r="BC1571" s="143">
        <v>1892063257</v>
      </c>
      <c r="BD1571" s="143" t="s">
        <v>10340</v>
      </c>
      <c r="BE1571" s="138"/>
      <c r="BF1571" s="140"/>
      <c r="BG1571" s="140"/>
      <c r="BH1571" s="140"/>
      <c r="BI1571" s="140"/>
      <c r="BJ1571" s="140"/>
      <c r="BK1571" s="140"/>
      <c r="BL1571" s="140"/>
      <c r="BM1571" s="140"/>
      <c r="BN1571" s="140"/>
      <c r="BO1571" s="140"/>
      <c r="BP1571" s="140"/>
      <c r="BQ1571" s="140"/>
      <c r="BR1571" s="140"/>
      <c r="BS1571" s="140"/>
      <c r="BT1571" s="140"/>
      <c r="BU1571" s="140"/>
      <c r="BV1571" s="140"/>
      <c r="BW1571" s="140"/>
      <c r="BX1571" s="140"/>
      <c r="BY1571" s="140"/>
      <c r="BZ1571" s="140"/>
      <c r="CA1571" s="140"/>
      <c r="CB1571" s="140"/>
      <c r="CC1571" s="140"/>
      <c r="CD1571" s="140"/>
    </row>
    <row r="1572" spans="1:98" s="170" customFormat="1" ht="12" customHeight="1">
      <c r="A1572" s="142">
        <v>2016</v>
      </c>
      <c r="B1572" s="142" t="s">
        <v>5975</v>
      </c>
      <c r="C1572" s="142" t="s">
        <v>7567</v>
      </c>
      <c r="D1572" s="131"/>
      <c r="E1572" s="131" t="str">
        <f t="shared" si="77"/>
        <v>SIM</v>
      </c>
      <c r="F1572" s="131" t="str">
        <f t="shared" si="78"/>
        <v>SIM</v>
      </c>
      <c r="G1572" s="132">
        <v>42452</v>
      </c>
      <c r="H1572" s="142" t="s">
        <v>87</v>
      </c>
      <c r="I1572" s="142" t="s">
        <v>357</v>
      </c>
      <c r="J1572" s="119">
        <v>384</v>
      </c>
      <c r="K1572" s="119">
        <v>448</v>
      </c>
      <c r="L1572" s="119">
        <v>0</v>
      </c>
      <c r="M1572" s="119">
        <v>0</v>
      </c>
      <c r="N1572" s="119">
        <v>0</v>
      </c>
      <c r="O1572" s="119" t="s">
        <v>46</v>
      </c>
      <c r="P1572" s="119" t="s">
        <v>43</v>
      </c>
      <c r="Q1572" s="133" t="s">
        <v>46</v>
      </c>
      <c r="R1572" s="134" t="s">
        <v>18</v>
      </c>
      <c r="S1572" s="134" t="s">
        <v>8852</v>
      </c>
      <c r="T1572" s="134" t="s">
        <v>63</v>
      </c>
      <c r="U1572" s="142">
        <v>11</v>
      </c>
      <c r="V1572" s="142">
        <v>11338</v>
      </c>
      <c r="W1572" s="144" t="s">
        <v>8639</v>
      </c>
      <c r="X1572" s="136" t="str">
        <f t="shared" si="79"/>
        <v>11338AMADH</v>
      </c>
      <c r="Y1572" s="137" t="s">
        <v>7607</v>
      </c>
      <c r="Z1572" s="142" t="s">
        <v>7570</v>
      </c>
      <c r="AA1572" s="142" t="s">
        <v>5088</v>
      </c>
      <c r="AB1572" s="131" t="s">
        <v>7608</v>
      </c>
      <c r="AC1572" s="133" t="s">
        <v>87</v>
      </c>
      <c r="AD1572" s="143"/>
      <c r="AE1572" s="143" t="s">
        <v>7572</v>
      </c>
      <c r="AF1572" s="143" t="s">
        <v>7573</v>
      </c>
      <c r="AG1572" s="143" t="s">
        <v>7574</v>
      </c>
      <c r="AH1572" s="143"/>
      <c r="AI1572" s="138"/>
      <c r="AJ1572" s="133"/>
      <c r="AK1572" s="133"/>
      <c r="AL1572" s="133"/>
      <c r="AM1572" s="133"/>
      <c r="AN1572" s="133"/>
      <c r="AO1572" s="133"/>
      <c r="AP1572" s="133"/>
      <c r="AQ1572" s="133"/>
      <c r="AR1572" s="137" t="s">
        <v>7575</v>
      </c>
      <c r="AS1572" s="137"/>
      <c r="AT1572" s="137"/>
      <c r="AU1572" s="180">
        <v>1003748195</v>
      </c>
      <c r="AV1572" s="133" t="s">
        <v>8287</v>
      </c>
      <c r="AW1572" s="133" t="s">
        <v>8287</v>
      </c>
      <c r="AX1572" s="138"/>
      <c r="AY1572" s="138"/>
      <c r="AZ1572" s="138"/>
      <c r="BA1572" s="138"/>
      <c r="BB1572" s="138"/>
      <c r="BC1572" s="143">
        <v>1892063257</v>
      </c>
      <c r="BD1572" s="143" t="s">
        <v>10341</v>
      </c>
      <c r="BE1572" s="138"/>
      <c r="BF1572" s="295"/>
      <c r="BG1572" s="295"/>
      <c r="BH1572" s="295"/>
      <c r="BI1572" s="295"/>
      <c r="BJ1572" s="295"/>
      <c r="BK1572" s="295"/>
      <c r="BL1572" s="295"/>
      <c r="BM1572" s="295"/>
      <c r="BN1572" s="295"/>
      <c r="BO1572" s="295"/>
      <c r="BP1572" s="295"/>
      <c r="BQ1572" s="295"/>
      <c r="BR1572" s="295"/>
      <c r="BS1572" s="295"/>
      <c r="BT1572" s="295"/>
      <c r="BU1572" s="295"/>
      <c r="BV1572" s="295"/>
      <c r="BW1572" s="295"/>
      <c r="BX1572" s="295"/>
      <c r="BY1572" s="295"/>
      <c r="BZ1572" s="295"/>
      <c r="CA1572" s="295"/>
      <c r="CB1572" s="295"/>
      <c r="CC1572" s="295"/>
      <c r="CD1572" s="295"/>
      <c r="CE1572" s="160"/>
      <c r="CF1572" s="160"/>
      <c r="CG1572" s="160"/>
      <c r="CH1572" s="160"/>
      <c r="CI1572" s="160"/>
      <c r="CJ1572" s="160"/>
      <c r="CK1572" s="160"/>
      <c r="CL1572" s="160"/>
      <c r="CM1572" s="160"/>
      <c r="CN1572" s="160"/>
      <c r="CO1572" s="160"/>
      <c r="CP1572" s="160"/>
      <c r="CQ1572" s="160"/>
      <c r="CR1572" s="160"/>
      <c r="CS1572" s="160"/>
      <c r="CT1572" s="160"/>
    </row>
    <row r="1573" spans="1:98" s="170" customFormat="1" ht="12" customHeight="1">
      <c r="A1573" s="142">
        <v>2016</v>
      </c>
      <c r="B1573" s="142" t="s">
        <v>5975</v>
      </c>
      <c r="C1573" s="142" t="s">
        <v>7567</v>
      </c>
      <c r="D1573" s="131"/>
      <c r="E1573" s="131" t="str">
        <f t="shared" si="77"/>
        <v>SIM</v>
      </c>
      <c r="F1573" s="131" t="str">
        <f t="shared" si="78"/>
        <v>SIM</v>
      </c>
      <c r="G1573" s="132">
        <v>42506</v>
      </c>
      <c r="H1573" s="142" t="s">
        <v>87</v>
      </c>
      <c r="I1573" s="142" t="s">
        <v>357</v>
      </c>
      <c r="J1573" s="119">
        <v>320</v>
      </c>
      <c r="K1573" s="119">
        <v>512</v>
      </c>
      <c r="L1573" s="119">
        <v>0</v>
      </c>
      <c r="M1573" s="119">
        <v>0</v>
      </c>
      <c r="N1573" s="119">
        <v>0</v>
      </c>
      <c r="O1573" s="119" t="s">
        <v>46</v>
      </c>
      <c r="P1573" s="119" t="s">
        <v>43</v>
      </c>
      <c r="Q1573" s="133" t="s">
        <v>46</v>
      </c>
      <c r="R1573" s="134" t="s">
        <v>18</v>
      </c>
      <c r="S1573" s="134" t="s">
        <v>8852</v>
      </c>
      <c r="T1573" s="134" t="s">
        <v>63</v>
      </c>
      <c r="U1573" s="142">
        <v>11</v>
      </c>
      <c r="V1573" s="142">
        <v>11338</v>
      </c>
      <c r="W1573" s="144" t="s">
        <v>8640</v>
      </c>
      <c r="X1573" s="136" t="str">
        <f t="shared" si="79"/>
        <v>11338AMADI</v>
      </c>
      <c r="Y1573" s="137" t="s">
        <v>7609</v>
      </c>
      <c r="Z1573" s="142" t="s">
        <v>7570</v>
      </c>
      <c r="AA1573" s="142" t="s">
        <v>5088</v>
      </c>
      <c r="AB1573" s="131" t="s">
        <v>7610</v>
      </c>
      <c r="AC1573" s="133" t="s">
        <v>87</v>
      </c>
      <c r="AD1573" s="143"/>
      <c r="AE1573" s="143" t="s">
        <v>7572</v>
      </c>
      <c r="AF1573" s="143" t="s">
        <v>7573</v>
      </c>
      <c r="AG1573" s="143" t="s">
        <v>7574</v>
      </c>
      <c r="AH1573" s="143"/>
      <c r="AI1573" s="138"/>
      <c r="AJ1573" s="133"/>
      <c r="AK1573" s="133"/>
      <c r="AL1573" s="133"/>
      <c r="AM1573" s="133"/>
      <c r="AN1573" s="133"/>
      <c r="AO1573" s="133"/>
      <c r="AP1573" s="133"/>
      <c r="AQ1573" s="133"/>
      <c r="AR1573" s="137" t="s">
        <v>7575</v>
      </c>
      <c r="AS1573" s="137"/>
      <c r="AT1573" s="137"/>
      <c r="AU1573" s="180">
        <v>1003748411</v>
      </c>
      <c r="AV1573" s="133" t="s">
        <v>8287</v>
      </c>
      <c r="AW1573" s="133" t="s">
        <v>8287</v>
      </c>
      <c r="AX1573" s="138"/>
      <c r="AY1573" s="138"/>
      <c r="AZ1573" s="138"/>
      <c r="BA1573" s="138"/>
      <c r="BB1573" s="138"/>
      <c r="BC1573" s="143">
        <v>1892063257</v>
      </c>
      <c r="BD1573" s="143" t="s">
        <v>10342</v>
      </c>
      <c r="BE1573" s="138"/>
      <c r="BF1573" s="140"/>
      <c r="BG1573" s="140"/>
      <c r="BH1573" s="140"/>
      <c r="BI1573" s="140"/>
      <c r="BJ1573" s="140"/>
      <c r="BK1573" s="140"/>
      <c r="BL1573" s="140"/>
      <c r="BM1573" s="140"/>
      <c r="BN1573" s="140"/>
      <c r="BO1573" s="140"/>
      <c r="BP1573" s="140"/>
      <c r="BQ1573" s="140"/>
      <c r="BR1573" s="140"/>
      <c r="BS1573" s="140"/>
      <c r="BT1573" s="140"/>
      <c r="BU1573" s="140"/>
      <c r="BV1573" s="140"/>
      <c r="BW1573" s="140"/>
      <c r="BX1573" s="140"/>
      <c r="BY1573" s="140"/>
      <c r="BZ1573" s="140"/>
      <c r="CA1573" s="140"/>
      <c r="CB1573" s="140"/>
      <c r="CC1573" s="140"/>
      <c r="CD1573" s="140"/>
    </row>
    <row r="1574" spans="1:98" s="170" customFormat="1" ht="12" customHeight="1">
      <c r="A1574" s="142">
        <v>2016</v>
      </c>
      <c r="B1574" s="142" t="s">
        <v>5975</v>
      </c>
      <c r="C1574" s="142" t="s">
        <v>7567</v>
      </c>
      <c r="D1574" s="131"/>
      <c r="E1574" s="131" t="str">
        <f t="shared" si="77"/>
        <v>SIM</v>
      </c>
      <c r="F1574" s="131" t="str">
        <f t="shared" si="78"/>
        <v>SIM</v>
      </c>
      <c r="G1574" s="132">
        <v>42495</v>
      </c>
      <c r="H1574" s="142" t="s">
        <v>87</v>
      </c>
      <c r="I1574" s="142" t="s">
        <v>357</v>
      </c>
      <c r="J1574" s="119">
        <v>320</v>
      </c>
      <c r="K1574" s="119">
        <v>384</v>
      </c>
      <c r="L1574" s="119">
        <v>0</v>
      </c>
      <c r="M1574" s="119">
        <v>0</v>
      </c>
      <c r="N1574" s="119">
        <v>0</v>
      </c>
      <c r="O1574" s="119" t="s">
        <v>46</v>
      </c>
      <c r="P1574" s="119" t="s">
        <v>43</v>
      </c>
      <c r="Q1574" s="133" t="s">
        <v>46</v>
      </c>
      <c r="R1574" s="134" t="s">
        <v>18</v>
      </c>
      <c r="S1574" s="134" t="s">
        <v>8852</v>
      </c>
      <c r="T1574" s="134" t="s">
        <v>63</v>
      </c>
      <c r="U1574" s="142">
        <v>11</v>
      </c>
      <c r="V1574" s="142">
        <v>11130</v>
      </c>
      <c r="W1574" s="144" t="s">
        <v>1759</v>
      </c>
      <c r="X1574" s="136" t="str">
        <f t="shared" si="79"/>
        <v>11130ACBPY</v>
      </c>
      <c r="Y1574" s="137" t="s">
        <v>7643</v>
      </c>
      <c r="Z1574" s="142" t="s">
        <v>7622</v>
      </c>
      <c r="AA1574" s="142" t="s">
        <v>7623</v>
      </c>
      <c r="AB1574" s="131" t="s">
        <v>7644</v>
      </c>
      <c r="AC1574" s="133" t="s">
        <v>348</v>
      </c>
      <c r="AD1574" s="143"/>
      <c r="AE1574" s="143" t="s">
        <v>7625</v>
      </c>
      <c r="AF1574" s="143" t="s">
        <v>7626</v>
      </c>
      <c r="AG1574" s="143" t="s">
        <v>7627</v>
      </c>
      <c r="AH1574" s="143"/>
      <c r="AI1574" s="138"/>
      <c r="AJ1574" s="133"/>
      <c r="AK1574" s="133"/>
      <c r="AL1574" s="133"/>
      <c r="AM1574" s="133"/>
      <c r="AN1574" s="133"/>
      <c r="AO1574" s="133"/>
      <c r="AP1574" s="133"/>
      <c r="AQ1574" s="133"/>
      <c r="AR1574" s="137" t="s">
        <v>7575</v>
      </c>
      <c r="AS1574" s="137"/>
      <c r="AT1574" s="137"/>
      <c r="AU1574" s="133" t="s">
        <v>8190</v>
      </c>
      <c r="AV1574" s="133" t="s">
        <v>8287</v>
      </c>
      <c r="AW1574" s="133" t="s">
        <v>8287</v>
      </c>
      <c r="AX1574" s="138"/>
      <c r="AY1574" s="138"/>
      <c r="AZ1574" s="138"/>
      <c r="BA1574" s="138"/>
      <c r="BB1574" s="138"/>
      <c r="BC1574" s="143">
        <v>1892063257</v>
      </c>
      <c r="BD1574" s="143" t="s">
        <v>10343</v>
      </c>
      <c r="BE1574" s="138"/>
      <c r="BF1574" s="140"/>
      <c r="BG1574" s="140"/>
      <c r="BH1574" s="140"/>
      <c r="BI1574" s="140"/>
      <c r="BJ1574" s="140"/>
      <c r="BK1574" s="140"/>
      <c r="BL1574" s="140"/>
      <c r="BM1574" s="140"/>
      <c r="BN1574" s="140"/>
      <c r="BO1574" s="140"/>
      <c r="BP1574" s="140"/>
      <c r="BQ1574" s="140"/>
      <c r="BR1574" s="140"/>
      <c r="BS1574" s="140"/>
      <c r="BT1574" s="140"/>
      <c r="BU1574" s="140"/>
      <c r="BV1574" s="140"/>
      <c r="BW1574" s="140"/>
      <c r="BX1574" s="140"/>
      <c r="BY1574" s="140"/>
      <c r="BZ1574" s="140"/>
      <c r="CA1574" s="140"/>
      <c r="CB1574" s="140"/>
      <c r="CC1574" s="140"/>
      <c r="CD1574" s="140"/>
    </row>
    <row r="1575" spans="1:98" s="170" customFormat="1" ht="12" customHeight="1">
      <c r="A1575" s="142">
        <v>2016</v>
      </c>
      <c r="B1575" s="142" t="s">
        <v>5975</v>
      </c>
      <c r="C1575" s="142" t="s">
        <v>7567</v>
      </c>
      <c r="D1575" s="131"/>
      <c r="E1575" s="131" t="str">
        <f t="shared" si="77"/>
        <v>SIM</v>
      </c>
      <c r="F1575" s="131" t="str">
        <f t="shared" si="78"/>
        <v>SIM</v>
      </c>
      <c r="G1575" s="132">
        <v>42495</v>
      </c>
      <c r="H1575" s="142" t="s">
        <v>87</v>
      </c>
      <c r="I1575" s="142" t="s">
        <v>357</v>
      </c>
      <c r="J1575" s="119">
        <v>256</v>
      </c>
      <c r="K1575" s="119">
        <v>320</v>
      </c>
      <c r="L1575" s="119">
        <v>0</v>
      </c>
      <c r="M1575" s="119">
        <v>0</v>
      </c>
      <c r="N1575" s="119">
        <v>0</v>
      </c>
      <c r="O1575" s="119" t="s">
        <v>46</v>
      </c>
      <c r="P1575" s="119" t="s">
        <v>43</v>
      </c>
      <c r="Q1575" s="133" t="s">
        <v>46</v>
      </c>
      <c r="R1575" s="134" t="s">
        <v>18</v>
      </c>
      <c r="S1575" s="134" t="s">
        <v>8852</v>
      </c>
      <c r="T1575" s="134" t="s">
        <v>63</v>
      </c>
      <c r="U1575" s="142">
        <v>11</v>
      </c>
      <c r="V1575" s="142">
        <v>11130</v>
      </c>
      <c r="W1575" s="144" t="s">
        <v>1759</v>
      </c>
      <c r="X1575" s="136" t="str">
        <f t="shared" si="79"/>
        <v>11130ACBPY</v>
      </c>
      <c r="Y1575" s="137" t="s">
        <v>7643</v>
      </c>
      <c r="Z1575" s="142" t="s">
        <v>7622</v>
      </c>
      <c r="AA1575" s="142" t="s">
        <v>7623</v>
      </c>
      <c r="AB1575" s="131" t="s">
        <v>7645</v>
      </c>
      <c r="AC1575" s="133" t="s">
        <v>348</v>
      </c>
      <c r="AD1575" s="143"/>
      <c r="AE1575" s="143" t="s">
        <v>7625</v>
      </c>
      <c r="AF1575" s="143" t="s">
        <v>7626</v>
      </c>
      <c r="AG1575" s="143" t="s">
        <v>7627</v>
      </c>
      <c r="AH1575" s="143"/>
      <c r="AI1575" s="138"/>
      <c r="AJ1575" s="133"/>
      <c r="AK1575" s="133"/>
      <c r="AL1575" s="133"/>
      <c r="AM1575" s="133"/>
      <c r="AN1575" s="133"/>
      <c r="AO1575" s="133"/>
      <c r="AP1575" s="133"/>
      <c r="AQ1575" s="133"/>
      <c r="AR1575" s="137" t="s">
        <v>7575</v>
      </c>
      <c r="AS1575" s="137"/>
      <c r="AT1575" s="137"/>
      <c r="AU1575" s="133" t="s">
        <v>8190</v>
      </c>
      <c r="AV1575" s="133" t="s">
        <v>8287</v>
      </c>
      <c r="AW1575" s="133" t="s">
        <v>8287</v>
      </c>
      <c r="AX1575" s="138"/>
      <c r="AY1575" s="138"/>
      <c r="AZ1575" s="138"/>
      <c r="BA1575" s="138"/>
      <c r="BB1575" s="138"/>
      <c r="BC1575" s="143">
        <v>1892063257</v>
      </c>
      <c r="BD1575" s="143" t="s">
        <v>10343</v>
      </c>
      <c r="BE1575" s="138"/>
      <c r="BF1575" s="140"/>
      <c r="BG1575" s="140"/>
      <c r="BH1575" s="140"/>
      <c r="BI1575" s="140"/>
      <c r="BJ1575" s="140"/>
      <c r="BK1575" s="140"/>
      <c r="BL1575" s="140"/>
      <c r="BM1575" s="140"/>
      <c r="BN1575" s="140"/>
      <c r="BO1575" s="140"/>
      <c r="BP1575" s="140"/>
      <c r="BQ1575" s="140"/>
      <c r="BR1575" s="140"/>
      <c r="BS1575" s="140"/>
      <c r="BT1575" s="140"/>
      <c r="BU1575" s="140"/>
      <c r="BV1575" s="140"/>
      <c r="BW1575" s="140"/>
      <c r="BX1575" s="140"/>
      <c r="BY1575" s="140"/>
      <c r="BZ1575" s="140"/>
    </row>
    <row r="1576" spans="1:98" s="170" customFormat="1" ht="12" customHeight="1">
      <c r="A1576" s="142">
        <v>2016</v>
      </c>
      <c r="B1576" s="142" t="s">
        <v>5975</v>
      </c>
      <c r="C1576" s="142" t="s">
        <v>7567</v>
      </c>
      <c r="D1576" s="131"/>
      <c r="E1576" s="131" t="str">
        <f t="shared" si="77"/>
        <v>SIM</v>
      </c>
      <c r="F1576" s="131" t="str">
        <f t="shared" si="78"/>
        <v>SIM</v>
      </c>
      <c r="G1576" s="132">
        <v>42495</v>
      </c>
      <c r="H1576" s="142" t="s">
        <v>87</v>
      </c>
      <c r="I1576" s="142" t="s">
        <v>357</v>
      </c>
      <c r="J1576" s="119">
        <v>320</v>
      </c>
      <c r="K1576" s="119">
        <v>384</v>
      </c>
      <c r="L1576" s="119">
        <v>0</v>
      </c>
      <c r="M1576" s="119">
        <v>0</v>
      </c>
      <c r="N1576" s="119">
        <v>0</v>
      </c>
      <c r="O1576" s="119" t="s">
        <v>46</v>
      </c>
      <c r="P1576" s="119" t="s">
        <v>43</v>
      </c>
      <c r="Q1576" s="133" t="s">
        <v>46</v>
      </c>
      <c r="R1576" s="134" t="s">
        <v>18</v>
      </c>
      <c r="S1576" s="134" t="s">
        <v>8852</v>
      </c>
      <c r="T1576" s="134" t="s">
        <v>63</v>
      </c>
      <c r="U1576" s="142">
        <v>11</v>
      </c>
      <c r="V1576" s="142">
        <v>11130</v>
      </c>
      <c r="W1576" s="144" t="s">
        <v>1759</v>
      </c>
      <c r="X1576" s="136" t="str">
        <f t="shared" si="79"/>
        <v>11130ACBPY</v>
      </c>
      <c r="Y1576" s="137" t="s">
        <v>7643</v>
      </c>
      <c r="Z1576" s="142" t="s">
        <v>7622</v>
      </c>
      <c r="AA1576" s="142" t="s">
        <v>7623</v>
      </c>
      <c r="AB1576" s="131" t="s">
        <v>7646</v>
      </c>
      <c r="AC1576" s="133" t="s">
        <v>348</v>
      </c>
      <c r="AD1576" s="143"/>
      <c r="AE1576" s="143" t="s">
        <v>7625</v>
      </c>
      <c r="AF1576" s="143" t="s">
        <v>7626</v>
      </c>
      <c r="AG1576" s="143" t="s">
        <v>7627</v>
      </c>
      <c r="AH1576" s="143"/>
      <c r="AI1576" s="138"/>
      <c r="AJ1576" s="133"/>
      <c r="AK1576" s="133"/>
      <c r="AL1576" s="133"/>
      <c r="AM1576" s="133"/>
      <c r="AN1576" s="133"/>
      <c r="AO1576" s="133"/>
      <c r="AP1576" s="133"/>
      <c r="AQ1576" s="133"/>
      <c r="AR1576" s="137" t="s">
        <v>7575</v>
      </c>
      <c r="AS1576" s="137"/>
      <c r="AT1576" s="137"/>
      <c r="AU1576" s="133" t="s">
        <v>8190</v>
      </c>
      <c r="AV1576" s="133" t="s">
        <v>8287</v>
      </c>
      <c r="AW1576" s="133" t="s">
        <v>8287</v>
      </c>
      <c r="AX1576" s="138"/>
      <c r="AY1576" s="138"/>
      <c r="AZ1576" s="138"/>
      <c r="BA1576" s="138"/>
      <c r="BB1576" s="138"/>
      <c r="BC1576" s="143">
        <v>1892063257</v>
      </c>
      <c r="BD1576" s="143" t="s">
        <v>10343</v>
      </c>
      <c r="BE1576" s="138"/>
      <c r="BF1576" s="140"/>
      <c r="BG1576" s="140"/>
      <c r="BH1576" s="140"/>
      <c r="BI1576" s="140"/>
      <c r="BJ1576" s="140"/>
      <c r="BK1576" s="140"/>
      <c r="BL1576" s="140"/>
      <c r="BM1576" s="140"/>
      <c r="BN1576" s="140"/>
      <c r="BO1576" s="140"/>
      <c r="BP1576" s="140"/>
      <c r="BQ1576" s="140"/>
      <c r="BR1576" s="140"/>
      <c r="BS1576" s="140"/>
      <c r="BT1576" s="140"/>
      <c r="BU1576" s="140"/>
      <c r="BV1576" s="140"/>
      <c r="BW1576" s="140"/>
      <c r="BX1576" s="140"/>
      <c r="BY1576" s="140"/>
      <c r="BZ1576" s="140"/>
    </row>
    <row r="1577" spans="1:98" s="170" customFormat="1" ht="12" customHeight="1">
      <c r="A1577" s="142">
        <v>2016</v>
      </c>
      <c r="B1577" s="142" t="s">
        <v>5975</v>
      </c>
      <c r="C1577" s="142" t="s">
        <v>7567</v>
      </c>
      <c r="D1577" s="131"/>
      <c r="E1577" s="131" t="str">
        <f t="shared" si="77"/>
        <v>SIM</v>
      </c>
      <c r="F1577" s="131" t="str">
        <f t="shared" si="78"/>
        <v>SIM</v>
      </c>
      <c r="G1577" s="132">
        <v>42466</v>
      </c>
      <c r="H1577" s="142" t="s">
        <v>87</v>
      </c>
      <c r="I1577" s="142" t="s">
        <v>357</v>
      </c>
      <c r="J1577" s="119">
        <v>448</v>
      </c>
      <c r="K1577" s="119">
        <v>448</v>
      </c>
      <c r="L1577" s="119">
        <v>0</v>
      </c>
      <c r="M1577" s="119">
        <v>0</v>
      </c>
      <c r="N1577" s="119">
        <v>0</v>
      </c>
      <c r="O1577" s="119" t="s">
        <v>46</v>
      </c>
      <c r="P1577" s="119" t="s">
        <v>43</v>
      </c>
      <c r="Q1577" s="133" t="s">
        <v>46</v>
      </c>
      <c r="R1577" s="134" t="s">
        <v>18</v>
      </c>
      <c r="S1577" s="134" t="s">
        <v>8852</v>
      </c>
      <c r="T1577" s="134" t="s">
        <v>63</v>
      </c>
      <c r="U1577" s="142">
        <v>11</v>
      </c>
      <c r="V1577" s="142">
        <v>11130</v>
      </c>
      <c r="W1577" s="144" t="s">
        <v>7633</v>
      </c>
      <c r="X1577" s="136" t="str">
        <f t="shared" si="79"/>
        <v>11130ACBQC</v>
      </c>
      <c r="Y1577" s="137" t="s">
        <v>7634</v>
      </c>
      <c r="Z1577" s="142" t="s">
        <v>7622</v>
      </c>
      <c r="AA1577" s="142" t="s">
        <v>7623</v>
      </c>
      <c r="AB1577" s="131" t="s">
        <v>7635</v>
      </c>
      <c r="AC1577" s="133" t="s">
        <v>348</v>
      </c>
      <c r="AD1577" s="143"/>
      <c r="AE1577" s="143" t="s">
        <v>7625</v>
      </c>
      <c r="AF1577" s="143" t="s">
        <v>7626</v>
      </c>
      <c r="AG1577" s="143" t="s">
        <v>7627</v>
      </c>
      <c r="AH1577" s="143"/>
      <c r="AI1577" s="138"/>
      <c r="AJ1577" s="133"/>
      <c r="AK1577" s="133"/>
      <c r="AL1577" s="133"/>
      <c r="AM1577" s="133"/>
      <c r="AN1577" s="133"/>
      <c r="AO1577" s="133"/>
      <c r="AP1577" s="133"/>
      <c r="AQ1577" s="133"/>
      <c r="AR1577" s="137" t="s">
        <v>7575</v>
      </c>
      <c r="AS1577" s="137"/>
      <c r="AT1577" s="137"/>
      <c r="AU1577" s="133" t="s">
        <v>8190</v>
      </c>
      <c r="AV1577" s="133" t="s">
        <v>8287</v>
      </c>
      <c r="AW1577" s="133" t="s">
        <v>8287</v>
      </c>
      <c r="AX1577" s="138"/>
      <c r="AY1577" s="138"/>
      <c r="AZ1577" s="138"/>
      <c r="BA1577" s="138"/>
      <c r="BB1577" s="138"/>
      <c r="BC1577" s="143">
        <v>1892063257</v>
      </c>
      <c r="BD1577" s="143" t="s">
        <v>10344</v>
      </c>
      <c r="BE1577" s="138"/>
      <c r="BF1577" s="140"/>
      <c r="BG1577" s="140"/>
      <c r="BH1577" s="140"/>
      <c r="BI1577" s="140"/>
      <c r="BJ1577" s="140"/>
      <c r="BK1577" s="140"/>
      <c r="BL1577" s="140"/>
      <c r="BM1577" s="140"/>
      <c r="BN1577" s="140"/>
      <c r="BO1577" s="140"/>
      <c r="BP1577" s="140"/>
      <c r="BQ1577" s="140"/>
      <c r="BR1577" s="140"/>
      <c r="BS1577" s="140"/>
      <c r="BT1577" s="140"/>
      <c r="BU1577" s="140"/>
      <c r="BV1577" s="140"/>
      <c r="BW1577" s="140"/>
      <c r="BX1577" s="140"/>
      <c r="BY1577" s="140"/>
      <c r="BZ1577" s="140"/>
    </row>
    <row r="1578" spans="1:98" s="170" customFormat="1" ht="12" customHeight="1">
      <c r="A1578" s="142">
        <v>2016</v>
      </c>
      <c r="B1578" s="142" t="s">
        <v>5975</v>
      </c>
      <c r="C1578" s="142" t="s">
        <v>7567</v>
      </c>
      <c r="D1578" s="131"/>
      <c r="E1578" s="131" t="str">
        <f t="shared" si="77"/>
        <v>SIM</v>
      </c>
      <c r="F1578" s="131" t="str">
        <f t="shared" si="78"/>
        <v>SIM</v>
      </c>
      <c r="G1578" s="132">
        <v>42466</v>
      </c>
      <c r="H1578" s="142" t="s">
        <v>87</v>
      </c>
      <c r="I1578" s="142" t="s">
        <v>357</v>
      </c>
      <c r="J1578" s="119">
        <v>448</v>
      </c>
      <c r="K1578" s="119">
        <v>448</v>
      </c>
      <c r="L1578" s="119">
        <v>0</v>
      </c>
      <c r="M1578" s="119">
        <v>0</v>
      </c>
      <c r="N1578" s="119">
        <v>0</v>
      </c>
      <c r="O1578" s="119" t="s">
        <v>46</v>
      </c>
      <c r="P1578" s="119" t="s">
        <v>43</v>
      </c>
      <c r="Q1578" s="133" t="s">
        <v>46</v>
      </c>
      <c r="R1578" s="134" t="s">
        <v>18</v>
      </c>
      <c r="S1578" s="134" t="s">
        <v>8852</v>
      </c>
      <c r="T1578" s="134" t="s">
        <v>63</v>
      </c>
      <c r="U1578" s="142">
        <v>11</v>
      </c>
      <c r="V1578" s="142">
        <v>11130</v>
      </c>
      <c r="W1578" s="144" t="s">
        <v>7633</v>
      </c>
      <c r="X1578" s="136" t="str">
        <f t="shared" si="79"/>
        <v>11130ACBQC</v>
      </c>
      <c r="Y1578" s="137" t="s">
        <v>7634</v>
      </c>
      <c r="Z1578" s="142" t="s">
        <v>7622</v>
      </c>
      <c r="AA1578" s="142" t="s">
        <v>7623</v>
      </c>
      <c r="AB1578" s="131" t="s">
        <v>7636</v>
      </c>
      <c r="AC1578" s="133" t="s">
        <v>348</v>
      </c>
      <c r="AD1578" s="143"/>
      <c r="AE1578" s="143" t="s">
        <v>7625</v>
      </c>
      <c r="AF1578" s="143" t="s">
        <v>7626</v>
      </c>
      <c r="AG1578" s="143" t="s">
        <v>7627</v>
      </c>
      <c r="AH1578" s="143"/>
      <c r="AI1578" s="138"/>
      <c r="AJ1578" s="133"/>
      <c r="AK1578" s="133"/>
      <c r="AL1578" s="133"/>
      <c r="AM1578" s="133"/>
      <c r="AN1578" s="133"/>
      <c r="AO1578" s="133"/>
      <c r="AP1578" s="133"/>
      <c r="AQ1578" s="133"/>
      <c r="AR1578" s="137" t="s">
        <v>7575</v>
      </c>
      <c r="AS1578" s="137"/>
      <c r="AT1578" s="137"/>
      <c r="AU1578" s="133" t="s">
        <v>8190</v>
      </c>
      <c r="AV1578" s="133" t="s">
        <v>8287</v>
      </c>
      <c r="AW1578" s="133" t="s">
        <v>8287</v>
      </c>
      <c r="AX1578" s="138"/>
      <c r="AY1578" s="138"/>
      <c r="AZ1578" s="138"/>
      <c r="BA1578" s="138"/>
      <c r="BB1578" s="138"/>
      <c r="BC1578" s="143">
        <v>1892063257</v>
      </c>
      <c r="BD1578" s="143" t="s">
        <v>10344</v>
      </c>
      <c r="BE1578" s="138"/>
      <c r="BF1578" s="140"/>
      <c r="BG1578" s="140"/>
      <c r="BH1578" s="140"/>
      <c r="BI1578" s="140"/>
      <c r="BJ1578" s="140"/>
      <c r="BK1578" s="140"/>
      <c r="BL1578" s="140"/>
      <c r="BM1578" s="140"/>
      <c r="BN1578" s="140"/>
      <c r="BO1578" s="140"/>
      <c r="BP1578" s="140"/>
      <c r="BQ1578" s="140"/>
      <c r="BR1578" s="140"/>
      <c r="BS1578" s="140"/>
      <c r="BT1578" s="140"/>
      <c r="BU1578" s="140"/>
      <c r="BV1578" s="140"/>
      <c r="BW1578" s="140"/>
      <c r="BX1578" s="140"/>
      <c r="BY1578" s="140"/>
      <c r="BZ1578" s="140"/>
    </row>
    <row r="1579" spans="1:98" s="170" customFormat="1" ht="12" customHeight="1">
      <c r="A1579" s="142">
        <v>2016</v>
      </c>
      <c r="B1579" s="142" t="s">
        <v>5975</v>
      </c>
      <c r="C1579" s="142" t="s">
        <v>7567</v>
      </c>
      <c r="D1579" s="131"/>
      <c r="E1579" s="131" t="str">
        <f t="shared" si="77"/>
        <v>SIM</v>
      </c>
      <c r="F1579" s="131" t="str">
        <f t="shared" si="78"/>
        <v>SIM</v>
      </c>
      <c r="G1579" s="132">
        <v>42487</v>
      </c>
      <c r="H1579" s="142" t="s">
        <v>87</v>
      </c>
      <c r="I1579" s="142" t="s">
        <v>357</v>
      </c>
      <c r="J1579" s="119">
        <v>448</v>
      </c>
      <c r="K1579" s="119">
        <v>448</v>
      </c>
      <c r="L1579" s="119">
        <v>0</v>
      </c>
      <c r="M1579" s="119">
        <v>0</v>
      </c>
      <c r="N1579" s="119">
        <v>0</v>
      </c>
      <c r="O1579" s="119" t="s">
        <v>46</v>
      </c>
      <c r="P1579" s="119" t="s">
        <v>43</v>
      </c>
      <c r="Q1579" s="133" t="s">
        <v>46</v>
      </c>
      <c r="R1579" s="134" t="s">
        <v>18</v>
      </c>
      <c r="S1579" s="134" t="s">
        <v>8852</v>
      </c>
      <c r="T1579" s="134" t="s">
        <v>63</v>
      </c>
      <c r="U1579" s="142">
        <v>11</v>
      </c>
      <c r="V1579" s="142">
        <v>11130</v>
      </c>
      <c r="W1579" s="144" t="s">
        <v>1654</v>
      </c>
      <c r="X1579" s="136" t="str">
        <f t="shared" si="79"/>
        <v>11130ACGIA</v>
      </c>
      <c r="Y1579" s="137" t="s">
        <v>7637</v>
      </c>
      <c r="Z1579" s="142" t="s">
        <v>7622</v>
      </c>
      <c r="AA1579" s="142" t="s">
        <v>7623</v>
      </c>
      <c r="AB1579" s="131" t="s">
        <v>7638</v>
      </c>
      <c r="AC1579" s="133" t="s">
        <v>348</v>
      </c>
      <c r="AD1579" s="143"/>
      <c r="AE1579" s="143" t="s">
        <v>7625</v>
      </c>
      <c r="AF1579" s="143" t="s">
        <v>7626</v>
      </c>
      <c r="AG1579" s="143" t="s">
        <v>7627</v>
      </c>
      <c r="AH1579" s="143"/>
      <c r="AI1579" s="138"/>
      <c r="AJ1579" s="133"/>
      <c r="AK1579" s="133"/>
      <c r="AL1579" s="133"/>
      <c r="AM1579" s="133"/>
      <c r="AN1579" s="133"/>
      <c r="AO1579" s="133"/>
      <c r="AP1579" s="133"/>
      <c r="AQ1579" s="133"/>
      <c r="AR1579" s="137" t="s">
        <v>7575</v>
      </c>
      <c r="AS1579" s="137"/>
      <c r="AT1579" s="137"/>
      <c r="AU1579" s="133" t="s">
        <v>8190</v>
      </c>
      <c r="AV1579" s="133" t="s">
        <v>8287</v>
      </c>
      <c r="AW1579" s="133" t="s">
        <v>8287</v>
      </c>
      <c r="AX1579" s="138"/>
      <c r="AY1579" s="138"/>
      <c r="AZ1579" s="138"/>
      <c r="BA1579" s="138"/>
      <c r="BB1579" s="138"/>
      <c r="BC1579" s="143">
        <v>1892063257</v>
      </c>
      <c r="BD1579" s="143" t="s">
        <v>10345</v>
      </c>
      <c r="BE1579" s="138"/>
      <c r="BF1579" s="140"/>
      <c r="BG1579" s="140"/>
      <c r="BH1579" s="140"/>
      <c r="BI1579" s="140"/>
      <c r="BJ1579" s="140"/>
      <c r="BK1579" s="140"/>
      <c r="BL1579" s="140"/>
      <c r="BM1579" s="140"/>
      <c r="BN1579" s="140"/>
      <c r="BO1579" s="140"/>
      <c r="BP1579" s="140"/>
      <c r="BQ1579" s="140"/>
      <c r="BR1579" s="140"/>
      <c r="BS1579" s="140"/>
      <c r="BT1579" s="140"/>
      <c r="BU1579" s="140"/>
      <c r="BV1579" s="140"/>
      <c r="BW1579" s="140"/>
      <c r="BX1579" s="140"/>
      <c r="BY1579" s="140"/>
      <c r="BZ1579" s="140"/>
    </row>
    <row r="1580" spans="1:98" s="170" customFormat="1" ht="12" customHeight="1">
      <c r="A1580" s="142">
        <v>2016</v>
      </c>
      <c r="B1580" s="142" t="s">
        <v>5975</v>
      </c>
      <c r="C1580" s="142" t="s">
        <v>7567</v>
      </c>
      <c r="D1580" s="131"/>
      <c r="E1580" s="131" t="str">
        <f t="shared" si="77"/>
        <v>SIM</v>
      </c>
      <c r="F1580" s="131" t="str">
        <f t="shared" si="78"/>
        <v>SIM</v>
      </c>
      <c r="G1580" s="132">
        <v>42480</v>
      </c>
      <c r="H1580" s="142" t="s">
        <v>87</v>
      </c>
      <c r="I1580" s="142" t="s">
        <v>357</v>
      </c>
      <c r="J1580" s="119">
        <v>384</v>
      </c>
      <c r="K1580" s="119">
        <v>448</v>
      </c>
      <c r="L1580" s="119">
        <v>0</v>
      </c>
      <c r="M1580" s="119">
        <v>0</v>
      </c>
      <c r="N1580" s="119">
        <v>0</v>
      </c>
      <c r="O1580" s="119" t="s">
        <v>46</v>
      </c>
      <c r="P1580" s="119" t="s">
        <v>43</v>
      </c>
      <c r="Q1580" s="133" t="s">
        <v>46</v>
      </c>
      <c r="R1580" s="134" t="s">
        <v>18</v>
      </c>
      <c r="S1580" s="134" t="s">
        <v>8852</v>
      </c>
      <c r="T1580" s="134" t="s">
        <v>63</v>
      </c>
      <c r="U1580" s="142">
        <v>11</v>
      </c>
      <c r="V1580" s="142">
        <v>11130</v>
      </c>
      <c r="W1580" s="144" t="s">
        <v>7629</v>
      </c>
      <c r="X1580" s="136" t="str">
        <f t="shared" si="79"/>
        <v>11130ACGYF</v>
      </c>
      <c r="Y1580" s="137" t="s">
        <v>7630</v>
      </c>
      <c r="Z1580" s="142" t="s">
        <v>7622</v>
      </c>
      <c r="AA1580" s="142" t="s">
        <v>7623</v>
      </c>
      <c r="AB1580" s="131" t="s">
        <v>7631</v>
      </c>
      <c r="AC1580" s="133" t="s">
        <v>348</v>
      </c>
      <c r="AD1580" s="143"/>
      <c r="AE1580" s="143" t="s">
        <v>7625</v>
      </c>
      <c r="AF1580" s="143" t="s">
        <v>7626</v>
      </c>
      <c r="AG1580" s="143" t="s">
        <v>7627</v>
      </c>
      <c r="AH1580" s="143"/>
      <c r="AI1580" s="138"/>
      <c r="AJ1580" s="133"/>
      <c r="AK1580" s="133"/>
      <c r="AL1580" s="133"/>
      <c r="AM1580" s="133"/>
      <c r="AN1580" s="133"/>
      <c r="AO1580" s="133"/>
      <c r="AP1580" s="133"/>
      <c r="AQ1580" s="133"/>
      <c r="AR1580" s="137" t="s">
        <v>7575</v>
      </c>
      <c r="AS1580" s="137"/>
      <c r="AT1580" s="137"/>
      <c r="AU1580" s="133" t="s">
        <v>8190</v>
      </c>
      <c r="AV1580" s="133" t="s">
        <v>8287</v>
      </c>
      <c r="AW1580" s="133" t="s">
        <v>8287</v>
      </c>
      <c r="AX1580" s="138"/>
      <c r="AY1580" s="138"/>
      <c r="AZ1580" s="138"/>
      <c r="BA1580" s="138"/>
      <c r="BB1580" s="138"/>
      <c r="BC1580" s="143">
        <v>1892063257</v>
      </c>
      <c r="BD1580" s="143" t="s">
        <v>10346</v>
      </c>
      <c r="BE1580" s="138"/>
      <c r="BF1580" s="140"/>
      <c r="BG1580" s="140"/>
      <c r="BH1580" s="140"/>
      <c r="BI1580" s="140"/>
      <c r="BJ1580" s="140"/>
      <c r="BK1580" s="140"/>
      <c r="BL1580" s="140"/>
      <c r="BM1580" s="140"/>
      <c r="BN1580" s="140"/>
      <c r="BO1580" s="140"/>
      <c r="BP1580" s="140"/>
      <c r="BQ1580" s="140"/>
      <c r="BR1580" s="140"/>
      <c r="BS1580" s="140"/>
      <c r="BT1580" s="140"/>
      <c r="BU1580" s="140"/>
      <c r="BV1580" s="140"/>
      <c r="BW1580" s="140"/>
      <c r="BX1580" s="140"/>
      <c r="BY1580" s="140"/>
      <c r="BZ1580" s="140"/>
    </row>
    <row r="1581" spans="1:98" s="170" customFormat="1" ht="12" customHeight="1">
      <c r="A1581" s="142">
        <v>2016</v>
      </c>
      <c r="B1581" s="142" t="s">
        <v>5975</v>
      </c>
      <c r="C1581" s="142" t="s">
        <v>7567</v>
      </c>
      <c r="D1581" s="131"/>
      <c r="E1581" s="131" t="str">
        <f t="shared" si="77"/>
        <v>SIM</v>
      </c>
      <c r="F1581" s="131" t="str">
        <f t="shared" si="78"/>
        <v>SIM</v>
      </c>
      <c r="G1581" s="132">
        <v>42480</v>
      </c>
      <c r="H1581" s="142" t="s">
        <v>87</v>
      </c>
      <c r="I1581" s="142" t="s">
        <v>357</v>
      </c>
      <c r="J1581" s="119">
        <v>320</v>
      </c>
      <c r="K1581" s="119">
        <v>384</v>
      </c>
      <c r="L1581" s="119">
        <v>0</v>
      </c>
      <c r="M1581" s="119">
        <v>0</v>
      </c>
      <c r="N1581" s="119">
        <v>0</v>
      </c>
      <c r="O1581" s="119" t="s">
        <v>46</v>
      </c>
      <c r="P1581" s="119" t="s">
        <v>43</v>
      </c>
      <c r="Q1581" s="133" t="s">
        <v>46</v>
      </c>
      <c r="R1581" s="134" t="s">
        <v>18</v>
      </c>
      <c r="S1581" s="134" t="s">
        <v>8852</v>
      </c>
      <c r="T1581" s="134" t="s">
        <v>63</v>
      </c>
      <c r="U1581" s="142">
        <v>11</v>
      </c>
      <c r="V1581" s="142">
        <v>11130</v>
      </c>
      <c r="W1581" s="144" t="s">
        <v>7629</v>
      </c>
      <c r="X1581" s="136" t="str">
        <f t="shared" si="79"/>
        <v>11130ACGYF</v>
      </c>
      <c r="Y1581" s="137" t="s">
        <v>7630</v>
      </c>
      <c r="Z1581" s="142" t="s">
        <v>7622</v>
      </c>
      <c r="AA1581" s="142" t="s">
        <v>7623</v>
      </c>
      <c r="AB1581" s="131" t="s">
        <v>7632</v>
      </c>
      <c r="AC1581" s="133" t="s">
        <v>348</v>
      </c>
      <c r="AD1581" s="143"/>
      <c r="AE1581" s="143" t="s">
        <v>7625</v>
      </c>
      <c r="AF1581" s="143" t="s">
        <v>7626</v>
      </c>
      <c r="AG1581" s="143" t="s">
        <v>7627</v>
      </c>
      <c r="AH1581" s="143"/>
      <c r="AI1581" s="138"/>
      <c r="AJ1581" s="133"/>
      <c r="AK1581" s="133"/>
      <c r="AL1581" s="133"/>
      <c r="AM1581" s="133"/>
      <c r="AN1581" s="133"/>
      <c r="AO1581" s="133"/>
      <c r="AP1581" s="133"/>
      <c r="AQ1581" s="133"/>
      <c r="AR1581" s="137" t="s">
        <v>7575</v>
      </c>
      <c r="AS1581" s="137"/>
      <c r="AT1581" s="137"/>
      <c r="AU1581" s="133" t="s">
        <v>8190</v>
      </c>
      <c r="AV1581" s="133" t="s">
        <v>8287</v>
      </c>
      <c r="AW1581" s="133" t="s">
        <v>8287</v>
      </c>
      <c r="AX1581" s="138"/>
      <c r="AY1581" s="138"/>
      <c r="AZ1581" s="138"/>
      <c r="BA1581" s="138"/>
      <c r="BB1581" s="138"/>
      <c r="BC1581" s="143">
        <v>1892063257</v>
      </c>
      <c r="BD1581" s="143" t="s">
        <v>10346</v>
      </c>
      <c r="BE1581" s="138"/>
      <c r="BF1581" s="140"/>
      <c r="BG1581" s="140"/>
      <c r="BH1581" s="140"/>
      <c r="BI1581" s="140"/>
      <c r="BJ1581" s="140"/>
      <c r="BK1581" s="140"/>
      <c r="BL1581" s="140"/>
      <c r="BM1581" s="140"/>
      <c r="BN1581" s="140"/>
      <c r="BO1581" s="140"/>
      <c r="BP1581" s="140"/>
      <c r="BQ1581" s="140"/>
      <c r="BR1581" s="140"/>
      <c r="BS1581" s="140"/>
      <c r="BT1581" s="140"/>
      <c r="BU1581" s="140"/>
      <c r="BV1581" s="140"/>
      <c r="BW1581" s="140"/>
      <c r="BX1581" s="140"/>
      <c r="BY1581" s="140"/>
      <c r="BZ1581" s="140"/>
    </row>
    <row r="1582" spans="1:98" s="170" customFormat="1" ht="12" customHeight="1">
      <c r="A1582" s="142">
        <v>2016</v>
      </c>
      <c r="B1582" s="142" t="s">
        <v>5975</v>
      </c>
      <c r="C1582" s="142" t="s">
        <v>7567</v>
      </c>
      <c r="D1582" s="131"/>
      <c r="E1582" s="131" t="str">
        <f t="shared" si="77"/>
        <v>SIM</v>
      </c>
      <c r="F1582" s="131" t="str">
        <f t="shared" si="78"/>
        <v>SIM</v>
      </c>
      <c r="G1582" s="132">
        <v>42500</v>
      </c>
      <c r="H1582" s="142" t="s">
        <v>87</v>
      </c>
      <c r="I1582" s="142" t="s">
        <v>357</v>
      </c>
      <c r="J1582" s="119">
        <v>384</v>
      </c>
      <c r="K1582" s="119">
        <v>448</v>
      </c>
      <c r="L1582" s="119">
        <v>0</v>
      </c>
      <c r="M1582" s="119">
        <v>0</v>
      </c>
      <c r="N1582" s="119">
        <v>0</v>
      </c>
      <c r="O1582" s="119" t="s">
        <v>46</v>
      </c>
      <c r="P1582" s="119" t="s">
        <v>43</v>
      </c>
      <c r="Q1582" s="133" t="s">
        <v>46</v>
      </c>
      <c r="R1582" s="134" t="s">
        <v>18</v>
      </c>
      <c r="S1582" s="134" t="s">
        <v>8852</v>
      </c>
      <c r="T1582" s="134" t="s">
        <v>63</v>
      </c>
      <c r="U1582" s="142">
        <v>11</v>
      </c>
      <c r="V1582" s="142">
        <v>11130</v>
      </c>
      <c r="W1582" s="144" t="s">
        <v>7620</v>
      </c>
      <c r="X1582" s="136" t="str">
        <f t="shared" si="79"/>
        <v>11130ACGYG</v>
      </c>
      <c r="Y1582" s="137" t="s">
        <v>7621</v>
      </c>
      <c r="Z1582" s="142" t="s">
        <v>7622</v>
      </c>
      <c r="AA1582" s="142" t="s">
        <v>7623</v>
      </c>
      <c r="AB1582" s="131" t="s">
        <v>7624</v>
      </c>
      <c r="AC1582" s="133" t="s">
        <v>348</v>
      </c>
      <c r="AD1582" s="143"/>
      <c r="AE1582" s="143" t="s">
        <v>7625</v>
      </c>
      <c r="AF1582" s="143" t="s">
        <v>7626</v>
      </c>
      <c r="AG1582" s="143" t="s">
        <v>7627</v>
      </c>
      <c r="AH1582" s="143"/>
      <c r="AI1582" s="138"/>
      <c r="AJ1582" s="133"/>
      <c r="AK1582" s="133"/>
      <c r="AL1582" s="133"/>
      <c r="AM1582" s="133"/>
      <c r="AN1582" s="133"/>
      <c r="AO1582" s="133"/>
      <c r="AP1582" s="133"/>
      <c r="AQ1582" s="133"/>
      <c r="AR1582" s="137" t="s">
        <v>7575</v>
      </c>
      <c r="AS1582" s="137"/>
      <c r="AT1582" s="137"/>
      <c r="AU1582" s="133" t="s">
        <v>8190</v>
      </c>
      <c r="AV1582" s="133" t="s">
        <v>8287</v>
      </c>
      <c r="AW1582" s="133" t="s">
        <v>8287</v>
      </c>
      <c r="AX1582" s="138"/>
      <c r="AY1582" s="138"/>
      <c r="AZ1582" s="138"/>
      <c r="BA1582" s="138"/>
      <c r="BB1582" s="138"/>
      <c r="BC1582" s="143">
        <v>1892063257</v>
      </c>
      <c r="BD1582" s="143" t="s">
        <v>10347</v>
      </c>
      <c r="BE1582" s="138"/>
      <c r="BF1582" s="140"/>
      <c r="BG1582" s="140"/>
      <c r="BH1582" s="140"/>
      <c r="BI1582" s="140"/>
      <c r="BJ1582" s="140"/>
      <c r="BK1582" s="140"/>
      <c r="BL1582" s="140"/>
      <c r="BM1582" s="140"/>
      <c r="BN1582" s="140"/>
      <c r="BO1582" s="140"/>
      <c r="BP1582" s="140"/>
      <c r="BQ1582" s="140"/>
      <c r="BR1582" s="140"/>
      <c r="BS1582" s="140"/>
      <c r="BT1582" s="140"/>
      <c r="BU1582" s="140"/>
      <c r="BV1582" s="140"/>
      <c r="BW1582" s="140"/>
      <c r="BX1582" s="140"/>
      <c r="BY1582" s="140"/>
      <c r="BZ1582" s="140"/>
    </row>
    <row r="1583" spans="1:98" s="170" customFormat="1" ht="12" customHeight="1">
      <c r="A1583" s="142">
        <v>2016</v>
      </c>
      <c r="B1583" s="142" t="s">
        <v>5975</v>
      </c>
      <c r="C1583" s="142" t="s">
        <v>7567</v>
      </c>
      <c r="D1583" s="131"/>
      <c r="E1583" s="131" t="str">
        <f t="shared" si="77"/>
        <v>SIM</v>
      </c>
      <c r="F1583" s="131" t="str">
        <f t="shared" si="78"/>
        <v>SIM</v>
      </c>
      <c r="G1583" s="132">
        <v>42500</v>
      </c>
      <c r="H1583" s="142" t="s">
        <v>87</v>
      </c>
      <c r="I1583" s="142" t="s">
        <v>357</v>
      </c>
      <c r="J1583" s="119">
        <v>256</v>
      </c>
      <c r="K1583" s="119">
        <v>320</v>
      </c>
      <c r="L1583" s="119">
        <v>0</v>
      </c>
      <c r="M1583" s="119">
        <v>0</v>
      </c>
      <c r="N1583" s="119">
        <v>0</v>
      </c>
      <c r="O1583" s="119" t="s">
        <v>46</v>
      </c>
      <c r="P1583" s="119" t="s">
        <v>43</v>
      </c>
      <c r="Q1583" s="133" t="s">
        <v>46</v>
      </c>
      <c r="R1583" s="134" t="s">
        <v>18</v>
      </c>
      <c r="S1583" s="134" t="s">
        <v>8852</v>
      </c>
      <c r="T1583" s="134" t="s">
        <v>63</v>
      </c>
      <c r="U1583" s="142">
        <v>11</v>
      </c>
      <c r="V1583" s="142">
        <v>11130</v>
      </c>
      <c r="W1583" s="144" t="s">
        <v>7620</v>
      </c>
      <c r="X1583" s="136" t="str">
        <f t="shared" si="79"/>
        <v>11130ACGYG</v>
      </c>
      <c r="Y1583" s="137" t="s">
        <v>7621</v>
      </c>
      <c r="Z1583" s="142" t="s">
        <v>7622</v>
      </c>
      <c r="AA1583" s="142" t="s">
        <v>7623</v>
      </c>
      <c r="AB1583" s="131" t="s">
        <v>7628</v>
      </c>
      <c r="AC1583" s="133" t="s">
        <v>348</v>
      </c>
      <c r="AD1583" s="143"/>
      <c r="AE1583" s="143" t="s">
        <v>7625</v>
      </c>
      <c r="AF1583" s="143" t="s">
        <v>7626</v>
      </c>
      <c r="AG1583" s="143" t="s">
        <v>7627</v>
      </c>
      <c r="AH1583" s="143"/>
      <c r="AI1583" s="138"/>
      <c r="AJ1583" s="133"/>
      <c r="AK1583" s="133"/>
      <c r="AL1583" s="133"/>
      <c r="AM1583" s="133"/>
      <c r="AN1583" s="133"/>
      <c r="AO1583" s="133"/>
      <c r="AP1583" s="133"/>
      <c r="AQ1583" s="133"/>
      <c r="AR1583" s="137" t="s">
        <v>7575</v>
      </c>
      <c r="AS1583" s="137"/>
      <c r="AT1583" s="137"/>
      <c r="AU1583" s="133" t="s">
        <v>8190</v>
      </c>
      <c r="AV1583" s="133" t="s">
        <v>8287</v>
      </c>
      <c r="AW1583" s="133" t="s">
        <v>8287</v>
      </c>
      <c r="AX1583" s="138"/>
      <c r="AY1583" s="138"/>
      <c r="AZ1583" s="138"/>
      <c r="BA1583" s="138"/>
      <c r="BB1583" s="138"/>
      <c r="BC1583" s="143">
        <v>1892063257</v>
      </c>
      <c r="BD1583" s="143" t="s">
        <v>10347</v>
      </c>
      <c r="BE1583" s="138"/>
      <c r="BF1583" s="140"/>
      <c r="BG1583" s="140"/>
      <c r="BH1583" s="140"/>
      <c r="BI1583" s="140"/>
      <c r="BJ1583" s="140"/>
      <c r="BK1583" s="140"/>
      <c r="BL1583" s="140"/>
      <c r="BM1583" s="140"/>
      <c r="BN1583" s="140"/>
      <c r="BO1583" s="140"/>
      <c r="BP1583" s="140"/>
      <c r="BQ1583" s="140"/>
      <c r="BR1583" s="140"/>
      <c r="BS1583" s="140"/>
      <c r="BT1583" s="140"/>
      <c r="BU1583" s="140"/>
      <c r="BV1583" s="140"/>
      <c r="BW1583" s="140"/>
      <c r="BX1583" s="140"/>
      <c r="BY1583" s="140"/>
      <c r="BZ1583" s="140"/>
    </row>
    <row r="1584" spans="1:98" s="170" customFormat="1" ht="12" customHeight="1">
      <c r="A1584" s="142">
        <v>2016</v>
      </c>
      <c r="B1584" s="142" t="s">
        <v>5975</v>
      </c>
      <c r="C1584" s="142" t="s">
        <v>7567</v>
      </c>
      <c r="D1584" s="131"/>
      <c r="E1584" s="131" t="str">
        <f t="shared" si="77"/>
        <v>SIM</v>
      </c>
      <c r="F1584" s="131" t="str">
        <f t="shared" si="78"/>
        <v>SIM</v>
      </c>
      <c r="G1584" s="132">
        <v>42473</v>
      </c>
      <c r="H1584" s="142" t="s">
        <v>87</v>
      </c>
      <c r="I1584" s="142" t="s">
        <v>357</v>
      </c>
      <c r="J1584" s="119">
        <v>384</v>
      </c>
      <c r="K1584" s="119">
        <v>448</v>
      </c>
      <c r="L1584" s="119">
        <v>0</v>
      </c>
      <c r="M1584" s="119">
        <v>0</v>
      </c>
      <c r="N1584" s="119">
        <v>0</v>
      </c>
      <c r="O1584" s="119" t="s">
        <v>46</v>
      </c>
      <c r="P1584" s="119" t="s">
        <v>43</v>
      </c>
      <c r="Q1584" s="133" t="s">
        <v>46</v>
      </c>
      <c r="R1584" s="134" t="s">
        <v>18</v>
      </c>
      <c r="S1584" s="134" t="s">
        <v>8852</v>
      </c>
      <c r="T1584" s="134" t="s">
        <v>63</v>
      </c>
      <c r="U1584" s="142">
        <v>11</v>
      </c>
      <c r="V1584" s="142">
        <v>11130</v>
      </c>
      <c r="W1584" s="144" t="s">
        <v>7639</v>
      </c>
      <c r="X1584" s="136" t="str">
        <f t="shared" si="79"/>
        <v>11130ACHLR</v>
      </c>
      <c r="Y1584" s="137" t="s">
        <v>7640</v>
      </c>
      <c r="Z1584" s="142" t="s">
        <v>7622</v>
      </c>
      <c r="AA1584" s="142" t="s">
        <v>7623</v>
      </c>
      <c r="AB1584" s="131" t="s">
        <v>7641</v>
      </c>
      <c r="AC1584" s="133" t="s">
        <v>348</v>
      </c>
      <c r="AD1584" s="143"/>
      <c r="AE1584" s="143" t="s">
        <v>7625</v>
      </c>
      <c r="AF1584" s="143" t="s">
        <v>7626</v>
      </c>
      <c r="AG1584" s="143" t="s">
        <v>7627</v>
      </c>
      <c r="AH1584" s="143"/>
      <c r="AI1584" s="138"/>
      <c r="AJ1584" s="133"/>
      <c r="AK1584" s="133"/>
      <c r="AL1584" s="133"/>
      <c r="AM1584" s="133"/>
      <c r="AN1584" s="133"/>
      <c r="AO1584" s="133"/>
      <c r="AP1584" s="133"/>
      <c r="AQ1584" s="133"/>
      <c r="AR1584" s="137" t="s">
        <v>7575</v>
      </c>
      <c r="AS1584" s="137"/>
      <c r="AT1584" s="137"/>
      <c r="AU1584" s="133" t="s">
        <v>8190</v>
      </c>
      <c r="AV1584" s="133" t="s">
        <v>8287</v>
      </c>
      <c r="AW1584" s="133" t="s">
        <v>8287</v>
      </c>
      <c r="AX1584" s="138"/>
      <c r="AY1584" s="138"/>
      <c r="AZ1584" s="138"/>
      <c r="BA1584" s="138"/>
      <c r="BB1584" s="138"/>
      <c r="BC1584" s="143">
        <v>1892063257</v>
      </c>
      <c r="BD1584" s="143" t="s">
        <v>10348</v>
      </c>
      <c r="BE1584" s="138"/>
      <c r="BF1584" s="140"/>
      <c r="BG1584" s="140"/>
      <c r="BH1584" s="140"/>
      <c r="BI1584" s="140"/>
      <c r="BJ1584" s="140"/>
      <c r="BK1584" s="140"/>
      <c r="BL1584" s="140"/>
      <c r="BM1584" s="140"/>
      <c r="BN1584" s="140"/>
      <c r="BO1584" s="140"/>
      <c r="BP1584" s="140"/>
      <c r="BQ1584" s="140"/>
      <c r="BR1584" s="140"/>
      <c r="BS1584" s="140"/>
      <c r="BT1584" s="140"/>
      <c r="BU1584" s="140"/>
      <c r="BV1584" s="140"/>
      <c r="BW1584" s="140"/>
      <c r="BX1584" s="140"/>
      <c r="BY1584" s="140"/>
      <c r="BZ1584" s="140"/>
    </row>
    <row r="1585" spans="1:98" s="170" customFormat="1" ht="12" customHeight="1">
      <c r="A1585" s="142">
        <v>2016</v>
      </c>
      <c r="B1585" s="142" t="s">
        <v>5975</v>
      </c>
      <c r="C1585" s="142" t="s">
        <v>7567</v>
      </c>
      <c r="D1585" s="131"/>
      <c r="E1585" s="131" t="str">
        <f t="shared" si="77"/>
        <v>SIM</v>
      </c>
      <c r="F1585" s="131" t="str">
        <f t="shared" si="78"/>
        <v>SIM</v>
      </c>
      <c r="G1585" s="132">
        <v>42473</v>
      </c>
      <c r="H1585" s="142" t="s">
        <v>87</v>
      </c>
      <c r="I1585" s="142" t="s">
        <v>357</v>
      </c>
      <c r="J1585" s="119">
        <v>384</v>
      </c>
      <c r="K1585" s="119">
        <v>448</v>
      </c>
      <c r="L1585" s="119">
        <v>0</v>
      </c>
      <c r="M1585" s="119">
        <v>0</v>
      </c>
      <c r="N1585" s="119">
        <v>0</v>
      </c>
      <c r="O1585" s="119" t="s">
        <v>46</v>
      </c>
      <c r="P1585" s="119" t="s">
        <v>43</v>
      </c>
      <c r="Q1585" s="133" t="s">
        <v>46</v>
      </c>
      <c r="R1585" s="134" t="s">
        <v>18</v>
      </c>
      <c r="S1585" s="134" t="s">
        <v>8852</v>
      </c>
      <c r="T1585" s="134" t="s">
        <v>63</v>
      </c>
      <c r="U1585" s="142">
        <v>11</v>
      </c>
      <c r="V1585" s="142">
        <v>11130</v>
      </c>
      <c r="W1585" s="144" t="s">
        <v>7639</v>
      </c>
      <c r="X1585" s="136" t="str">
        <f t="shared" si="79"/>
        <v>11130ACHLR</v>
      </c>
      <c r="Y1585" s="137" t="s">
        <v>7640</v>
      </c>
      <c r="Z1585" s="142" t="s">
        <v>7622</v>
      </c>
      <c r="AA1585" s="142" t="s">
        <v>7623</v>
      </c>
      <c r="AB1585" s="131" t="s">
        <v>7642</v>
      </c>
      <c r="AC1585" s="133" t="s">
        <v>348</v>
      </c>
      <c r="AD1585" s="143"/>
      <c r="AE1585" s="143" t="s">
        <v>7625</v>
      </c>
      <c r="AF1585" s="143" t="s">
        <v>7626</v>
      </c>
      <c r="AG1585" s="143" t="s">
        <v>7627</v>
      </c>
      <c r="AH1585" s="143"/>
      <c r="AI1585" s="138"/>
      <c r="AJ1585" s="133"/>
      <c r="AK1585" s="133"/>
      <c r="AL1585" s="133"/>
      <c r="AM1585" s="133"/>
      <c r="AN1585" s="133"/>
      <c r="AO1585" s="133"/>
      <c r="AP1585" s="133"/>
      <c r="AQ1585" s="133"/>
      <c r="AR1585" s="137" t="s">
        <v>7575</v>
      </c>
      <c r="AS1585" s="137"/>
      <c r="AT1585" s="137"/>
      <c r="AU1585" s="204" t="s">
        <v>8190</v>
      </c>
      <c r="AV1585" s="133" t="s">
        <v>8287</v>
      </c>
      <c r="AW1585" s="133" t="s">
        <v>8287</v>
      </c>
      <c r="AX1585" s="138"/>
      <c r="AY1585" s="138"/>
      <c r="AZ1585" s="138"/>
      <c r="BA1585" s="138"/>
      <c r="BB1585" s="138"/>
      <c r="BC1585" s="143">
        <v>1892063257</v>
      </c>
      <c r="BD1585" s="143" t="s">
        <v>10348</v>
      </c>
      <c r="BE1585" s="138"/>
      <c r="BF1585" s="140"/>
      <c r="BG1585" s="140"/>
      <c r="BH1585" s="140"/>
      <c r="BI1585" s="140"/>
      <c r="BJ1585" s="140"/>
      <c r="BK1585" s="140"/>
      <c r="BL1585" s="140"/>
      <c r="BM1585" s="140"/>
      <c r="BN1585" s="140"/>
      <c r="BO1585" s="140"/>
      <c r="BP1585" s="140"/>
      <c r="BQ1585" s="140"/>
      <c r="BR1585" s="140"/>
      <c r="BS1585" s="140"/>
      <c r="BT1585" s="140"/>
      <c r="BU1585" s="140"/>
      <c r="BV1585" s="140"/>
      <c r="BW1585" s="140"/>
      <c r="BX1585" s="140"/>
      <c r="BY1585" s="140"/>
      <c r="BZ1585" s="140"/>
    </row>
    <row r="1586" spans="1:98" s="170" customFormat="1" ht="12" customHeight="1">
      <c r="A1586" s="142">
        <v>2016</v>
      </c>
      <c r="B1586" s="142" t="s">
        <v>5975</v>
      </c>
      <c r="C1586" s="142" t="s">
        <v>7647</v>
      </c>
      <c r="D1586" s="131"/>
      <c r="E1586" s="131" t="str">
        <f t="shared" si="77"/>
        <v>SIM</v>
      </c>
      <c r="F1586" s="131" t="str">
        <f t="shared" si="78"/>
        <v>SIM</v>
      </c>
      <c r="G1586" s="132">
        <v>42486</v>
      </c>
      <c r="H1586" s="142" t="s">
        <v>87</v>
      </c>
      <c r="I1586" s="142" t="s">
        <v>357</v>
      </c>
      <c r="J1586" s="119">
        <v>384</v>
      </c>
      <c r="K1586" s="119">
        <v>448</v>
      </c>
      <c r="L1586" s="119">
        <v>0</v>
      </c>
      <c r="M1586" s="119">
        <v>0</v>
      </c>
      <c r="N1586" s="119">
        <v>0</v>
      </c>
      <c r="O1586" s="119" t="s">
        <v>46</v>
      </c>
      <c r="P1586" s="119" t="s">
        <v>43</v>
      </c>
      <c r="Q1586" s="133" t="s">
        <v>46</v>
      </c>
      <c r="R1586" s="134" t="s">
        <v>18</v>
      </c>
      <c r="S1586" s="134" t="s">
        <v>8852</v>
      </c>
      <c r="T1586" s="134" t="s">
        <v>63</v>
      </c>
      <c r="U1586" s="142">
        <v>11</v>
      </c>
      <c r="V1586" s="142">
        <v>11300</v>
      </c>
      <c r="W1586" s="144" t="s">
        <v>7731</v>
      </c>
      <c r="X1586" s="136" t="str">
        <f t="shared" si="79"/>
        <v>11300ITAIU</v>
      </c>
      <c r="Y1586" s="137"/>
      <c r="Z1586" s="142" t="s">
        <v>180</v>
      </c>
      <c r="AA1586" s="142" t="s">
        <v>1198</v>
      </c>
      <c r="AB1586" s="131" t="s">
        <v>7732</v>
      </c>
      <c r="AC1586" s="133" t="s">
        <v>52</v>
      </c>
      <c r="AD1586" s="143"/>
      <c r="AE1586" s="143" t="s">
        <v>7733</v>
      </c>
      <c r="AF1586" s="143" t="s">
        <v>311</v>
      </c>
      <c r="AG1586" s="143" t="s">
        <v>312</v>
      </c>
      <c r="AH1586" s="143"/>
      <c r="AI1586" s="138"/>
      <c r="AJ1586" s="133"/>
      <c r="AK1586" s="133"/>
      <c r="AL1586" s="133"/>
      <c r="AM1586" s="133"/>
      <c r="AN1586" s="133"/>
      <c r="AO1586" s="133"/>
      <c r="AP1586" s="133"/>
      <c r="AQ1586" s="133"/>
      <c r="AR1586" s="137" t="s">
        <v>7649</v>
      </c>
      <c r="AS1586" s="137"/>
      <c r="AT1586" s="137"/>
      <c r="AU1586" s="133" t="s">
        <v>8190</v>
      </c>
      <c r="AV1586" s="133" t="s">
        <v>8287</v>
      </c>
      <c r="AW1586" s="133" t="s">
        <v>8287</v>
      </c>
      <c r="AX1586" s="133"/>
      <c r="AY1586" s="138"/>
      <c r="AZ1586" s="138"/>
      <c r="BA1586" s="138"/>
      <c r="BB1586" s="138"/>
      <c r="BC1586" s="143">
        <v>1892063257</v>
      </c>
      <c r="BD1586" s="143" t="s">
        <v>10349</v>
      </c>
      <c r="BE1586" s="138"/>
      <c r="BF1586" s="140"/>
      <c r="BG1586" s="140"/>
      <c r="BH1586" s="140"/>
      <c r="BI1586" s="140"/>
      <c r="BJ1586" s="140"/>
      <c r="BK1586" s="140"/>
      <c r="BL1586" s="140"/>
      <c r="BM1586" s="140"/>
      <c r="BN1586" s="140"/>
      <c r="BO1586" s="140"/>
      <c r="BP1586" s="140"/>
      <c r="BQ1586" s="140"/>
      <c r="BR1586" s="140"/>
      <c r="BS1586" s="140"/>
      <c r="BT1586" s="140"/>
      <c r="BU1586" s="140"/>
      <c r="BV1586" s="140"/>
      <c r="BW1586" s="140"/>
      <c r="BX1586" s="140"/>
      <c r="BY1586" s="140"/>
      <c r="BZ1586" s="140"/>
      <c r="CA1586" s="140"/>
      <c r="CB1586" s="140"/>
      <c r="CC1586" s="140"/>
      <c r="CD1586" s="140"/>
    </row>
    <row r="1587" spans="1:98" s="170" customFormat="1" ht="12" customHeight="1">
      <c r="A1587" s="142">
        <v>2016</v>
      </c>
      <c r="B1587" s="142" t="s">
        <v>5975</v>
      </c>
      <c r="C1587" s="142" t="s">
        <v>7647</v>
      </c>
      <c r="D1587" s="131"/>
      <c r="E1587" s="131" t="str">
        <f t="shared" si="77"/>
        <v>SIM</v>
      </c>
      <c r="F1587" s="131" t="str">
        <f t="shared" si="78"/>
        <v>SIM</v>
      </c>
      <c r="G1587" s="132">
        <v>42475</v>
      </c>
      <c r="H1587" s="142" t="s">
        <v>87</v>
      </c>
      <c r="I1587" s="142" t="s">
        <v>357</v>
      </c>
      <c r="J1587" s="119">
        <v>384</v>
      </c>
      <c r="K1587" s="119">
        <v>448</v>
      </c>
      <c r="L1587" s="119">
        <v>0</v>
      </c>
      <c r="M1587" s="119">
        <v>0</v>
      </c>
      <c r="N1587" s="119">
        <v>0</v>
      </c>
      <c r="O1587" s="119" t="s">
        <v>46</v>
      </c>
      <c r="P1587" s="119" t="s">
        <v>43</v>
      </c>
      <c r="Q1587" s="133" t="s">
        <v>46</v>
      </c>
      <c r="R1587" s="134" t="s">
        <v>18</v>
      </c>
      <c r="S1587" s="134" t="s">
        <v>8852</v>
      </c>
      <c r="T1587" s="134" t="s">
        <v>63</v>
      </c>
      <c r="U1587" s="142">
        <v>11</v>
      </c>
      <c r="V1587" s="142">
        <v>11300</v>
      </c>
      <c r="W1587" s="144" t="s">
        <v>7734</v>
      </c>
      <c r="X1587" s="136" t="str">
        <f t="shared" si="79"/>
        <v>11300ITANC</v>
      </c>
      <c r="Y1587" s="137"/>
      <c r="Z1587" s="142" t="s">
        <v>180</v>
      </c>
      <c r="AA1587" s="142" t="s">
        <v>1198</v>
      </c>
      <c r="AB1587" s="131" t="s">
        <v>7735</v>
      </c>
      <c r="AC1587" s="133" t="s">
        <v>52</v>
      </c>
      <c r="AD1587" s="143"/>
      <c r="AE1587" s="143" t="s">
        <v>7733</v>
      </c>
      <c r="AF1587" s="143" t="s">
        <v>311</v>
      </c>
      <c r="AG1587" s="143" t="s">
        <v>312</v>
      </c>
      <c r="AH1587" s="143"/>
      <c r="AI1587" s="138"/>
      <c r="AJ1587" s="133"/>
      <c r="AK1587" s="133"/>
      <c r="AL1587" s="133"/>
      <c r="AM1587" s="133"/>
      <c r="AN1587" s="133"/>
      <c r="AO1587" s="133"/>
      <c r="AP1587" s="133"/>
      <c r="AQ1587" s="133"/>
      <c r="AR1587" s="137" t="s">
        <v>7649</v>
      </c>
      <c r="AS1587" s="137"/>
      <c r="AT1587" s="137"/>
      <c r="AU1587" s="133" t="s">
        <v>8190</v>
      </c>
      <c r="AV1587" s="133" t="s">
        <v>8287</v>
      </c>
      <c r="AW1587" s="133" t="s">
        <v>8287</v>
      </c>
      <c r="AX1587" s="133"/>
      <c r="AY1587" s="138"/>
      <c r="AZ1587" s="138"/>
      <c r="BA1587" s="138"/>
      <c r="BB1587" s="138"/>
      <c r="BC1587" s="143">
        <v>1892063257</v>
      </c>
      <c r="BD1587" s="143" t="s">
        <v>10350</v>
      </c>
      <c r="BE1587" s="138"/>
      <c r="BF1587" s="140"/>
      <c r="BG1587" s="140"/>
      <c r="BH1587" s="140"/>
      <c r="BI1587" s="140"/>
      <c r="BJ1587" s="140"/>
      <c r="BK1587" s="140"/>
      <c r="BL1587" s="140"/>
      <c r="BM1587" s="140"/>
      <c r="BN1587" s="140"/>
      <c r="BO1587" s="140"/>
      <c r="BP1587" s="140"/>
      <c r="BQ1587" s="140"/>
      <c r="BR1587" s="140"/>
      <c r="BS1587" s="140"/>
      <c r="BT1587" s="140"/>
      <c r="BU1587" s="140"/>
      <c r="BV1587" s="140"/>
      <c r="BW1587" s="140"/>
      <c r="BX1587" s="140"/>
      <c r="BY1587" s="140"/>
      <c r="BZ1587" s="140"/>
      <c r="CA1587" s="140"/>
      <c r="CB1587" s="140"/>
      <c r="CC1587" s="140"/>
      <c r="CD1587" s="140"/>
    </row>
    <row r="1588" spans="1:98" s="170" customFormat="1" ht="12" customHeight="1">
      <c r="A1588" s="142">
        <v>2016</v>
      </c>
      <c r="B1588" s="142" t="s">
        <v>5975</v>
      </c>
      <c r="C1588" s="142" t="s">
        <v>7647</v>
      </c>
      <c r="D1588" s="131"/>
      <c r="E1588" s="131" t="str">
        <f t="shared" si="77"/>
        <v>SIM</v>
      </c>
      <c r="F1588" s="131" t="str">
        <f t="shared" si="78"/>
        <v>SIM</v>
      </c>
      <c r="G1588" s="132">
        <v>42475</v>
      </c>
      <c r="H1588" s="142" t="s">
        <v>87</v>
      </c>
      <c r="I1588" s="142" t="s">
        <v>357</v>
      </c>
      <c r="J1588" s="119">
        <v>320</v>
      </c>
      <c r="K1588" s="119">
        <v>384</v>
      </c>
      <c r="L1588" s="119">
        <v>0</v>
      </c>
      <c r="M1588" s="119">
        <v>0</v>
      </c>
      <c r="N1588" s="119">
        <v>0</v>
      </c>
      <c r="O1588" s="119" t="s">
        <v>46</v>
      </c>
      <c r="P1588" s="119" t="s">
        <v>43</v>
      </c>
      <c r="Q1588" s="133" t="s">
        <v>46</v>
      </c>
      <c r="R1588" s="134" t="s">
        <v>18</v>
      </c>
      <c r="S1588" s="134" t="s">
        <v>8852</v>
      </c>
      <c r="T1588" s="134" t="s">
        <v>63</v>
      </c>
      <c r="U1588" s="142">
        <v>11</v>
      </c>
      <c r="V1588" s="142">
        <v>11300</v>
      </c>
      <c r="W1588" s="144" t="s">
        <v>7734</v>
      </c>
      <c r="X1588" s="136" t="str">
        <f t="shared" si="79"/>
        <v>11300ITANC</v>
      </c>
      <c r="Y1588" s="137"/>
      <c r="Z1588" s="142" t="s">
        <v>180</v>
      </c>
      <c r="AA1588" s="142" t="s">
        <v>1198</v>
      </c>
      <c r="AB1588" s="131" t="s">
        <v>7736</v>
      </c>
      <c r="AC1588" s="133" t="s">
        <v>52</v>
      </c>
      <c r="AD1588" s="143"/>
      <c r="AE1588" s="143" t="s">
        <v>7733</v>
      </c>
      <c r="AF1588" s="143" t="s">
        <v>311</v>
      </c>
      <c r="AG1588" s="143" t="s">
        <v>312</v>
      </c>
      <c r="AH1588" s="143"/>
      <c r="AI1588" s="138"/>
      <c r="AJ1588" s="133"/>
      <c r="AK1588" s="133"/>
      <c r="AL1588" s="133"/>
      <c r="AM1588" s="133"/>
      <c r="AN1588" s="133"/>
      <c r="AO1588" s="133"/>
      <c r="AP1588" s="133"/>
      <c r="AQ1588" s="133"/>
      <c r="AR1588" s="137" t="s">
        <v>7649</v>
      </c>
      <c r="AS1588" s="137"/>
      <c r="AT1588" s="137"/>
      <c r="AU1588" s="133" t="s">
        <v>8190</v>
      </c>
      <c r="AV1588" s="133" t="s">
        <v>8287</v>
      </c>
      <c r="AW1588" s="133" t="s">
        <v>8287</v>
      </c>
      <c r="AX1588" s="133"/>
      <c r="AY1588" s="138"/>
      <c r="AZ1588" s="138"/>
      <c r="BA1588" s="138"/>
      <c r="BB1588" s="138"/>
      <c r="BC1588" s="143">
        <v>1892063257</v>
      </c>
      <c r="BD1588" s="143" t="s">
        <v>10350</v>
      </c>
      <c r="BE1588" s="138"/>
      <c r="BF1588" s="140"/>
      <c r="BG1588" s="140"/>
      <c r="BH1588" s="140"/>
      <c r="BI1588" s="140"/>
      <c r="BJ1588" s="140"/>
      <c r="BK1588" s="140"/>
      <c r="BL1588" s="140"/>
      <c r="BM1588" s="140"/>
      <c r="BN1588" s="140"/>
      <c r="BO1588" s="140"/>
      <c r="BP1588" s="140"/>
      <c r="BQ1588" s="140"/>
      <c r="BR1588" s="140"/>
      <c r="BS1588" s="140"/>
      <c r="BT1588" s="140"/>
      <c r="BU1588" s="140"/>
      <c r="BV1588" s="140"/>
      <c r="BW1588" s="140"/>
      <c r="BX1588" s="140"/>
      <c r="BY1588" s="140"/>
      <c r="BZ1588" s="140"/>
      <c r="CA1588" s="140"/>
      <c r="CB1588" s="140"/>
      <c r="CC1588" s="140"/>
      <c r="CD1588" s="140"/>
    </row>
    <row r="1589" spans="1:98" s="170" customFormat="1" ht="12" customHeight="1">
      <c r="A1589" s="142">
        <v>2016</v>
      </c>
      <c r="B1589" s="142" t="s">
        <v>5975</v>
      </c>
      <c r="C1589" s="142" t="s">
        <v>7647</v>
      </c>
      <c r="D1589" s="131"/>
      <c r="E1589" s="131" t="str">
        <f t="shared" si="77"/>
        <v>SIM</v>
      </c>
      <c r="F1589" s="131" t="str">
        <f t="shared" si="78"/>
        <v>SIM</v>
      </c>
      <c r="G1589" s="132">
        <v>42461</v>
      </c>
      <c r="H1589" s="142" t="s">
        <v>87</v>
      </c>
      <c r="I1589" s="142" t="s">
        <v>357</v>
      </c>
      <c r="J1589" s="119">
        <v>384</v>
      </c>
      <c r="K1589" s="119">
        <v>448</v>
      </c>
      <c r="L1589" s="119">
        <v>0</v>
      </c>
      <c r="M1589" s="119">
        <v>0</v>
      </c>
      <c r="N1589" s="119">
        <v>0</v>
      </c>
      <c r="O1589" s="119" t="s">
        <v>46</v>
      </c>
      <c r="P1589" s="119" t="s">
        <v>43</v>
      </c>
      <c r="Q1589" s="133" t="s">
        <v>46</v>
      </c>
      <c r="R1589" s="134" t="s">
        <v>18</v>
      </c>
      <c r="S1589" s="134" t="s">
        <v>8852</v>
      </c>
      <c r="T1589" s="134" t="s">
        <v>63</v>
      </c>
      <c r="U1589" s="142">
        <v>11</v>
      </c>
      <c r="V1589" s="142">
        <v>11185</v>
      </c>
      <c r="W1589" s="144" t="s">
        <v>7650</v>
      </c>
      <c r="X1589" s="136" t="str">
        <f t="shared" si="79"/>
        <v>11185BEBMC</v>
      </c>
      <c r="Y1589" s="137"/>
      <c r="Z1589" s="142" t="s">
        <v>1048</v>
      </c>
      <c r="AA1589" s="142" t="s">
        <v>1049</v>
      </c>
      <c r="AB1589" s="131" t="s">
        <v>7651</v>
      </c>
      <c r="AC1589" s="133" t="s">
        <v>87</v>
      </c>
      <c r="AD1589" s="143"/>
      <c r="AE1589" s="143" t="s">
        <v>2269</v>
      </c>
      <c r="AF1589" s="143" t="s">
        <v>120</v>
      </c>
      <c r="AG1589" s="143" t="s">
        <v>121</v>
      </c>
      <c r="AH1589" s="143"/>
      <c r="AI1589" s="138"/>
      <c r="AJ1589" s="133"/>
      <c r="AK1589" s="133"/>
      <c r="AL1589" s="133"/>
      <c r="AM1589" s="133"/>
      <c r="AN1589" s="133"/>
      <c r="AO1589" s="133"/>
      <c r="AP1589" s="133"/>
      <c r="AQ1589" s="133"/>
      <c r="AR1589" s="137" t="s">
        <v>7649</v>
      </c>
      <c r="AS1589" s="137"/>
      <c r="AT1589" s="137"/>
      <c r="AU1589" s="133">
        <v>1003752745</v>
      </c>
      <c r="AV1589" s="133" t="s">
        <v>8287</v>
      </c>
      <c r="AW1589" s="133" t="s">
        <v>8287</v>
      </c>
      <c r="AX1589" s="133"/>
      <c r="AY1589" s="138"/>
      <c r="AZ1589" s="138"/>
      <c r="BA1589" s="138"/>
      <c r="BB1589" s="138"/>
      <c r="BC1589" s="143">
        <v>1892063257</v>
      </c>
      <c r="BD1589" s="143" t="s">
        <v>10351</v>
      </c>
      <c r="BE1589" s="138"/>
      <c r="BF1589" s="140"/>
      <c r="BG1589" s="140"/>
      <c r="BH1589" s="140"/>
      <c r="BI1589" s="140"/>
      <c r="BJ1589" s="140"/>
      <c r="BK1589" s="140"/>
      <c r="BL1589" s="140"/>
      <c r="BM1589" s="140"/>
      <c r="BN1589" s="140"/>
      <c r="BO1589" s="140"/>
      <c r="BP1589" s="140"/>
      <c r="BQ1589" s="140"/>
      <c r="BR1589" s="140"/>
      <c r="BS1589" s="140"/>
      <c r="BT1589" s="140"/>
      <c r="BU1589" s="140"/>
      <c r="BV1589" s="140"/>
      <c r="BW1589" s="140"/>
      <c r="BX1589" s="140"/>
      <c r="BY1589" s="140"/>
      <c r="BZ1589" s="140"/>
      <c r="CA1589" s="140"/>
      <c r="CB1589" s="140"/>
      <c r="CC1589" s="140"/>
      <c r="CD1589" s="140"/>
    </row>
    <row r="1590" spans="1:98" s="170" customFormat="1" ht="12" customHeight="1">
      <c r="A1590" s="142">
        <v>2016</v>
      </c>
      <c r="B1590" s="142" t="s">
        <v>5975</v>
      </c>
      <c r="C1590" s="142" t="s">
        <v>7647</v>
      </c>
      <c r="D1590" s="131"/>
      <c r="E1590" s="131" t="str">
        <f t="shared" si="77"/>
        <v>SIM</v>
      </c>
      <c r="F1590" s="131" t="str">
        <f t="shared" si="78"/>
        <v>SIM</v>
      </c>
      <c r="G1590" s="132">
        <v>42461</v>
      </c>
      <c r="H1590" s="142" t="s">
        <v>87</v>
      </c>
      <c r="I1590" s="142" t="s">
        <v>357</v>
      </c>
      <c r="J1590" s="119">
        <v>384</v>
      </c>
      <c r="K1590" s="119">
        <v>448</v>
      </c>
      <c r="L1590" s="119">
        <v>0</v>
      </c>
      <c r="M1590" s="119">
        <v>0</v>
      </c>
      <c r="N1590" s="119">
        <v>0</v>
      </c>
      <c r="O1590" s="119" t="s">
        <v>46</v>
      </c>
      <c r="P1590" s="119" t="s">
        <v>43</v>
      </c>
      <c r="Q1590" s="133" t="s">
        <v>46</v>
      </c>
      <c r="R1590" s="134" t="s">
        <v>18</v>
      </c>
      <c r="S1590" s="134" t="s">
        <v>8852</v>
      </c>
      <c r="T1590" s="134" t="s">
        <v>63</v>
      </c>
      <c r="U1590" s="142">
        <v>11</v>
      </c>
      <c r="V1590" s="142">
        <v>11185</v>
      </c>
      <c r="W1590" s="144" t="s">
        <v>7650</v>
      </c>
      <c r="X1590" s="136" t="str">
        <f t="shared" si="79"/>
        <v>11185BEBMC</v>
      </c>
      <c r="Y1590" s="137"/>
      <c r="Z1590" s="142" t="s">
        <v>1048</v>
      </c>
      <c r="AA1590" s="142" t="s">
        <v>1049</v>
      </c>
      <c r="AB1590" s="131" t="s">
        <v>7652</v>
      </c>
      <c r="AC1590" s="133" t="s">
        <v>87</v>
      </c>
      <c r="AD1590" s="143"/>
      <c r="AE1590" s="143" t="s">
        <v>2269</v>
      </c>
      <c r="AF1590" s="143" t="s">
        <v>120</v>
      </c>
      <c r="AG1590" s="143" t="s">
        <v>121</v>
      </c>
      <c r="AH1590" s="143"/>
      <c r="AI1590" s="138"/>
      <c r="AJ1590" s="133"/>
      <c r="AK1590" s="133"/>
      <c r="AL1590" s="133"/>
      <c r="AM1590" s="133"/>
      <c r="AN1590" s="133"/>
      <c r="AO1590" s="133"/>
      <c r="AP1590" s="133"/>
      <c r="AQ1590" s="133"/>
      <c r="AR1590" s="137" t="s">
        <v>7649</v>
      </c>
      <c r="AS1590" s="137"/>
      <c r="AT1590" s="137"/>
      <c r="AU1590" s="133">
        <v>1003752745</v>
      </c>
      <c r="AV1590" s="133" t="s">
        <v>8287</v>
      </c>
      <c r="AW1590" s="133" t="s">
        <v>8287</v>
      </c>
      <c r="AX1590" s="133"/>
      <c r="AY1590" s="138"/>
      <c r="AZ1590" s="138"/>
      <c r="BA1590" s="138"/>
      <c r="BB1590" s="138"/>
      <c r="BC1590" s="143">
        <v>1892063257</v>
      </c>
      <c r="BD1590" s="143" t="s">
        <v>10351</v>
      </c>
      <c r="BE1590" s="138"/>
      <c r="BF1590" s="140"/>
      <c r="BG1590" s="140"/>
      <c r="BH1590" s="140"/>
      <c r="BI1590" s="140"/>
      <c r="BJ1590" s="140"/>
      <c r="BK1590" s="140"/>
      <c r="BL1590" s="140"/>
      <c r="BM1590" s="140"/>
      <c r="BN1590" s="140"/>
      <c r="BO1590" s="140"/>
      <c r="BP1590" s="140"/>
      <c r="BQ1590" s="140"/>
      <c r="BR1590" s="140"/>
      <c r="BS1590" s="140"/>
      <c r="BT1590" s="140"/>
      <c r="BU1590" s="140"/>
      <c r="BV1590" s="140"/>
      <c r="BW1590" s="140"/>
      <c r="BX1590" s="140"/>
      <c r="BY1590" s="140"/>
      <c r="BZ1590" s="140"/>
      <c r="CA1590" s="140"/>
      <c r="CB1590" s="140"/>
      <c r="CC1590" s="140"/>
      <c r="CD1590" s="140"/>
    </row>
    <row r="1591" spans="1:98" s="170" customFormat="1" ht="12" customHeight="1">
      <c r="A1591" s="142">
        <v>2016</v>
      </c>
      <c r="B1591" s="142" t="s">
        <v>5975</v>
      </c>
      <c r="C1591" s="142" t="s">
        <v>7647</v>
      </c>
      <c r="D1591" s="131"/>
      <c r="E1591" s="131" t="str">
        <f t="shared" si="77"/>
        <v>SIM</v>
      </c>
      <c r="F1591" s="131" t="str">
        <f t="shared" si="78"/>
        <v>SIM</v>
      </c>
      <c r="G1591" s="132">
        <v>42466</v>
      </c>
      <c r="H1591" s="142" t="s">
        <v>87</v>
      </c>
      <c r="I1591" s="142" t="s">
        <v>357</v>
      </c>
      <c r="J1591" s="119">
        <v>384</v>
      </c>
      <c r="K1591" s="119">
        <v>448</v>
      </c>
      <c r="L1591" s="119">
        <v>0</v>
      </c>
      <c r="M1591" s="119">
        <v>0</v>
      </c>
      <c r="N1591" s="119">
        <v>0</v>
      </c>
      <c r="O1591" s="119" t="s">
        <v>46</v>
      </c>
      <c r="P1591" s="119" t="s">
        <v>46</v>
      </c>
      <c r="Q1591" s="133" t="s">
        <v>46</v>
      </c>
      <c r="R1591" s="134" t="s">
        <v>18</v>
      </c>
      <c r="S1591" s="134" t="s">
        <v>8852</v>
      </c>
      <c r="T1591" s="134" t="s">
        <v>63</v>
      </c>
      <c r="U1591" s="142">
        <v>11</v>
      </c>
      <c r="V1591" s="142">
        <v>11185</v>
      </c>
      <c r="W1591" s="144" t="s">
        <v>2048</v>
      </c>
      <c r="X1591" s="136" t="str">
        <f t="shared" si="79"/>
        <v>11185BEBMP</v>
      </c>
      <c r="Y1591" s="213" t="s">
        <v>10796</v>
      </c>
      <c r="Z1591" s="142" t="s">
        <v>1048</v>
      </c>
      <c r="AA1591" s="142" t="s">
        <v>1049</v>
      </c>
      <c r="AB1591" s="131" t="s">
        <v>7648</v>
      </c>
      <c r="AC1591" s="133" t="s">
        <v>87</v>
      </c>
      <c r="AD1591" s="143"/>
      <c r="AE1591" s="143" t="s">
        <v>2269</v>
      </c>
      <c r="AF1591" s="143" t="s">
        <v>120</v>
      </c>
      <c r="AG1591" s="143" t="s">
        <v>121</v>
      </c>
      <c r="AH1591" s="143"/>
      <c r="AI1591" s="138"/>
      <c r="AJ1591" s="133"/>
      <c r="AK1591" s="133"/>
      <c r="AL1591" s="133"/>
      <c r="AM1591" s="133"/>
      <c r="AN1591" s="133"/>
      <c r="AO1591" s="133"/>
      <c r="AP1591" s="133"/>
      <c r="AQ1591" s="133"/>
      <c r="AR1591" s="137" t="s">
        <v>7649</v>
      </c>
      <c r="AS1591" s="137"/>
      <c r="AT1591" s="137"/>
      <c r="AU1591" s="133">
        <v>1003752052</v>
      </c>
      <c r="AV1591" s="213" t="s">
        <v>10797</v>
      </c>
      <c r="AW1591" s="213" t="s">
        <v>10798</v>
      </c>
      <c r="AX1591" s="133"/>
      <c r="AY1591" s="138"/>
      <c r="AZ1591" s="138"/>
      <c r="BA1591" s="138"/>
      <c r="BB1591" s="138"/>
      <c r="BC1591" s="143">
        <v>1892063257</v>
      </c>
      <c r="BD1591" s="143" t="s">
        <v>10352</v>
      </c>
      <c r="BE1591" s="138"/>
      <c r="BF1591" s="140"/>
      <c r="BG1591" s="140"/>
      <c r="BH1591" s="140"/>
      <c r="BI1591" s="140"/>
      <c r="BJ1591" s="140"/>
      <c r="BK1591" s="140"/>
      <c r="BL1591" s="140"/>
      <c r="BM1591" s="140"/>
      <c r="BN1591" s="140"/>
      <c r="BO1591" s="140"/>
      <c r="BP1591" s="140"/>
      <c r="BQ1591" s="140"/>
      <c r="BR1591" s="140"/>
      <c r="BS1591" s="140"/>
      <c r="BT1591" s="140"/>
      <c r="BU1591" s="140"/>
      <c r="BV1591" s="140"/>
      <c r="BW1591" s="140"/>
      <c r="BX1591" s="140"/>
      <c r="BY1591" s="140"/>
      <c r="BZ1591" s="140"/>
      <c r="CA1591" s="140"/>
      <c r="CB1591" s="140"/>
      <c r="CC1591" s="140"/>
      <c r="CD1591" s="140"/>
    </row>
    <row r="1592" spans="1:98" s="170" customFormat="1" ht="12" customHeight="1">
      <c r="A1592" s="142">
        <v>2016</v>
      </c>
      <c r="B1592" s="142" t="s">
        <v>5975</v>
      </c>
      <c r="C1592" s="142" t="s">
        <v>7647</v>
      </c>
      <c r="D1592" s="131"/>
      <c r="E1592" s="131" t="str">
        <f t="shared" si="77"/>
        <v>SIM</v>
      </c>
      <c r="F1592" s="131" t="str">
        <f t="shared" si="78"/>
        <v>SIM</v>
      </c>
      <c r="G1592" s="132">
        <v>42493</v>
      </c>
      <c r="H1592" s="142" t="s">
        <v>87</v>
      </c>
      <c r="I1592" s="142" t="s">
        <v>357</v>
      </c>
      <c r="J1592" s="119">
        <v>448</v>
      </c>
      <c r="K1592" s="119">
        <v>448</v>
      </c>
      <c r="L1592" s="119">
        <v>0</v>
      </c>
      <c r="M1592" s="119">
        <v>0</v>
      </c>
      <c r="N1592" s="119">
        <v>0</v>
      </c>
      <c r="O1592" s="119" t="s">
        <v>46</v>
      </c>
      <c r="P1592" s="119" t="s">
        <v>43</v>
      </c>
      <c r="Q1592" s="133" t="s">
        <v>46</v>
      </c>
      <c r="R1592" s="134" t="s">
        <v>18</v>
      </c>
      <c r="S1592" s="134" t="s">
        <v>8852</v>
      </c>
      <c r="T1592" s="134" t="s">
        <v>63</v>
      </c>
      <c r="U1592" s="119">
        <v>19</v>
      </c>
      <c r="V1592" s="142">
        <v>11415</v>
      </c>
      <c r="W1592" s="144" t="s">
        <v>7727</v>
      </c>
      <c r="X1592" s="136" t="str">
        <f t="shared" si="79"/>
        <v>11415NZEIE</v>
      </c>
      <c r="Y1592" s="137" t="s">
        <v>7728</v>
      </c>
      <c r="Z1592" s="119" t="s">
        <v>1538</v>
      </c>
      <c r="AA1592" s="142" t="s">
        <v>1527</v>
      </c>
      <c r="AB1592" s="131" t="s">
        <v>7729</v>
      </c>
      <c r="AC1592" s="133" t="s">
        <v>52</v>
      </c>
      <c r="AD1592" s="143"/>
      <c r="AE1592" s="143" t="s">
        <v>6049</v>
      </c>
      <c r="AF1592" s="143" t="s">
        <v>992</v>
      </c>
      <c r="AG1592" s="143" t="s">
        <v>487</v>
      </c>
      <c r="AH1592" s="143"/>
      <c r="AI1592" s="138"/>
      <c r="AJ1592" s="133"/>
      <c r="AK1592" s="133"/>
      <c r="AL1592" s="133"/>
      <c r="AM1592" s="133"/>
      <c r="AN1592" s="133"/>
      <c r="AO1592" s="133"/>
      <c r="AP1592" s="133"/>
      <c r="AQ1592" s="133"/>
      <c r="AR1592" s="137" t="s">
        <v>7649</v>
      </c>
      <c r="AS1592" s="137"/>
      <c r="AT1592" s="137"/>
      <c r="AU1592" s="133" t="s">
        <v>8190</v>
      </c>
      <c r="AV1592" s="133" t="s">
        <v>8287</v>
      </c>
      <c r="AW1592" s="133" t="s">
        <v>8287</v>
      </c>
      <c r="AX1592" s="133"/>
      <c r="AY1592" s="138"/>
      <c r="AZ1592" s="138"/>
      <c r="BA1592" s="138"/>
      <c r="BB1592" s="138"/>
      <c r="BC1592" s="143">
        <v>1892063257</v>
      </c>
      <c r="BD1592" s="143" t="s">
        <v>10620</v>
      </c>
      <c r="BE1592" s="138"/>
      <c r="BF1592" s="140"/>
      <c r="BG1592" s="140"/>
      <c r="BH1592" s="140"/>
      <c r="BI1592" s="140"/>
      <c r="BJ1592" s="140"/>
      <c r="BK1592" s="140"/>
      <c r="BL1592" s="140"/>
      <c r="BM1592" s="140"/>
      <c r="BN1592" s="140"/>
      <c r="BO1592" s="140"/>
      <c r="BP1592" s="140"/>
      <c r="BQ1592" s="140"/>
      <c r="BR1592" s="140"/>
      <c r="BS1592" s="140"/>
      <c r="BT1592" s="140"/>
      <c r="BU1592" s="140"/>
      <c r="BV1592" s="140"/>
      <c r="BW1592" s="140"/>
      <c r="BX1592" s="140"/>
      <c r="BY1592" s="140"/>
      <c r="BZ1592" s="140"/>
    </row>
    <row r="1593" spans="1:98" s="170" customFormat="1" ht="12" customHeight="1">
      <c r="A1593" s="142">
        <v>2016</v>
      </c>
      <c r="B1593" s="142" t="s">
        <v>5975</v>
      </c>
      <c r="C1593" s="142" t="s">
        <v>7647</v>
      </c>
      <c r="D1593" s="131"/>
      <c r="E1593" s="131" t="str">
        <f t="shared" si="77"/>
        <v>SIM</v>
      </c>
      <c r="F1593" s="131" t="str">
        <f t="shared" si="78"/>
        <v>SIM</v>
      </c>
      <c r="G1593" s="132">
        <v>42493</v>
      </c>
      <c r="H1593" s="142" t="s">
        <v>87</v>
      </c>
      <c r="I1593" s="142" t="s">
        <v>357</v>
      </c>
      <c r="J1593" s="119">
        <v>320</v>
      </c>
      <c r="K1593" s="119">
        <v>384</v>
      </c>
      <c r="L1593" s="119">
        <v>0</v>
      </c>
      <c r="M1593" s="119">
        <v>0</v>
      </c>
      <c r="N1593" s="119">
        <v>0</v>
      </c>
      <c r="O1593" s="119" t="s">
        <v>46</v>
      </c>
      <c r="P1593" s="119" t="s">
        <v>43</v>
      </c>
      <c r="Q1593" s="133" t="s">
        <v>46</v>
      </c>
      <c r="R1593" s="134" t="s">
        <v>18</v>
      </c>
      <c r="S1593" s="134" t="s">
        <v>8852</v>
      </c>
      <c r="T1593" s="134" t="s">
        <v>63</v>
      </c>
      <c r="U1593" s="119">
        <v>19</v>
      </c>
      <c r="V1593" s="142">
        <v>11415</v>
      </c>
      <c r="W1593" s="144" t="s">
        <v>7727</v>
      </c>
      <c r="X1593" s="136" t="str">
        <f t="shared" si="79"/>
        <v>11415NZEIE</v>
      </c>
      <c r="Y1593" s="205" t="s">
        <v>7728</v>
      </c>
      <c r="Z1593" s="119" t="s">
        <v>1538</v>
      </c>
      <c r="AA1593" s="142" t="s">
        <v>1527</v>
      </c>
      <c r="AB1593" s="131" t="s">
        <v>7730</v>
      </c>
      <c r="AC1593" s="133" t="s">
        <v>52</v>
      </c>
      <c r="AD1593" s="143"/>
      <c r="AE1593" s="143" t="s">
        <v>6049</v>
      </c>
      <c r="AF1593" s="143" t="s">
        <v>992</v>
      </c>
      <c r="AG1593" s="143" t="s">
        <v>487</v>
      </c>
      <c r="AH1593" s="143"/>
      <c r="AI1593" s="138"/>
      <c r="AJ1593" s="133"/>
      <c r="AK1593" s="133"/>
      <c r="AL1593" s="133"/>
      <c r="AM1593" s="133"/>
      <c r="AN1593" s="133"/>
      <c r="AO1593" s="133"/>
      <c r="AP1593" s="133"/>
      <c r="AQ1593" s="133"/>
      <c r="AR1593" s="137" t="s">
        <v>7649</v>
      </c>
      <c r="AS1593" s="137"/>
      <c r="AT1593" s="137"/>
      <c r="AU1593" s="133" t="s">
        <v>8190</v>
      </c>
      <c r="AV1593" s="133" t="s">
        <v>8287</v>
      </c>
      <c r="AW1593" s="133" t="s">
        <v>8287</v>
      </c>
      <c r="AX1593" s="133"/>
      <c r="AY1593" s="138"/>
      <c r="AZ1593" s="138"/>
      <c r="BA1593" s="138"/>
      <c r="BB1593" s="138"/>
      <c r="BC1593" s="143">
        <v>1892063257</v>
      </c>
      <c r="BD1593" s="143" t="s">
        <v>10620</v>
      </c>
      <c r="BE1593" s="138"/>
      <c r="BF1593" s="140"/>
      <c r="BG1593" s="140"/>
      <c r="BH1593" s="140"/>
      <c r="BI1593" s="140"/>
      <c r="BJ1593" s="140"/>
      <c r="BK1593" s="140"/>
      <c r="BL1593" s="140"/>
      <c r="BM1593" s="140"/>
      <c r="BN1593" s="140"/>
      <c r="BO1593" s="140"/>
      <c r="BP1593" s="140"/>
      <c r="BQ1593" s="140"/>
      <c r="BR1593" s="140"/>
      <c r="BS1593" s="140"/>
      <c r="BT1593" s="140"/>
      <c r="BU1593" s="140"/>
      <c r="BV1593" s="140"/>
      <c r="BW1593" s="140"/>
      <c r="BX1593" s="140"/>
      <c r="BY1593" s="140"/>
      <c r="BZ1593" s="140"/>
    </row>
    <row r="1594" spans="1:98" s="170" customFormat="1" ht="12" customHeight="1">
      <c r="A1594" s="142">
        <v>2016</v>
      </c>
      <c r="B1594" s="142" t="s">
        <v>5975</v>
      </c>
      <c r="C1594" s="142" t="s">
        <v>7647</v>
      </c>
      <c r="D1594" s="131"/>
      <c r="E1594" s="131" t="str">
        <f t="shared" si="77"/>
        <v>SIM</v>
      </c>
      <c r="F1594" s="131" t="str">
        <f t="shared" si="78"/>
        <v>SIM</v>
      </c>
      <c r="G1594" s="132">
        <v>42521</v>
      </c>
      <c r="H1594" s="142" t="s">
        <v>87</v>
      </c>
      <c r="I1594" s="142" t="s">
        <v>357</v>
      </c>
      <c r="J1594" s="119">
        <v>384</v>
      </c>
      <c r="K1594" s="119">
        <v>448</v>
      </c>
      <c r="L1594" s="119">
        <v>0</v>
      </c>
      <c r="M1594" s="119">
        <v>0</v>
      </c>
      <c r="N1594" s="119">
        <v>0</v>
      </c>
      <c r="O1594" s="119" t="s">
        <v>46</v>
      </c>
      <c r="P1594" s="119" t="s">
        <v>43</v>
      </c>
      <c r="Q1594" s="133" t="s">
        <v>46</v>
      </c>
      <c r="R1594" s="134" t="s">
        <v>18</v>
      </c>
      <c r="S1594" s="134" t="s">
        <v>8852</v>
      </c>
      <c r="T1594" s="134" t="s">
        <v>63</v>
      </c>
      <c r="U1594" s="119">
        <v>19</v>
      </c>
      <c r="V1594" s="142">
        <v>11415</v>
      </c>
      <c r="W1594" s="144" t="s">
        <v>198</v>
      </c>
      <c r="X1594" s="136" t="str">
        <f t="shared" si="79"/>
        <v>11415NZEIP</v>
      </c>
      <c r="Y1594" s="149" t="s">
        <v>7720</v>
      </c>
      <c r="Z1594" s="119" t="s">
        <v>1538</v>
      </c>
      <c r="AA1594" s="142" t="s">
        <v>1527</v>
      </c>
      <c r="AB1594" s="131" t="s">
        <v>7721</v>
      </c>
      <c r="AC1594" s="133" t="s">
        <v>52</v>
      </c>
      <c r="AD1594" s="143"/>
      <c r="AE1594" s="143" t="s">
        <v>6049</v>
      </c>
      <c r="AF1594" s="143" t="s">
        <v>992</v>
      </c>
      <c r="AG1594" s="143" t="s">
        <v>487</v>
      </c>
      <c r="AH1594" s="143"/>
      <c r="AI1594" s="138"/>
      <c r="AJ1594" s="133"/>
      <c r="AK1594" s="133"/>
      <c r="AL1594" s="133"/>
      <c r="AM1594" s="133"/>
      <c r="AN1594" s="133"/>
      <c r="AO1594" s="133"/>
      <c r="AP1594" s="133"/>
      <c r="AQ1594" s="133"/>
      <c r="AR1594" s="137" t="s">
        <v>7649</v>
      </c>
      <c r="AS1594" s="137"/>
      <c r="AT1594" s="137"/>
      <c r="AU1594" s="133" t="s">
        <v>8190</v>
      </c>
      <c r="AV1594" s="133" t="s">
        <v>8287</v>
      </c>
      <c r="AW1594" s="133" t="s">
        <v>8287</v>
      </c>
      <c r="AX1594" s="133"/>
      <c r="AY1594" s="138"/>
      <c r="AZ1594" s="138"/>
      <c r="BA1594" s="138"/>
      <c r="BB1594" s="138"/>
      <c r="BC1594" s="143">
        <v>1892063257</v>
      </c>
      <c r="BD1594" s="143" t="s">
        <v>10621</v>
      </c>
      <c r="BE1594" s="138"/>
      <c r="BF1594" s="140"/>
      <c r="BG1594" s="140"/>
      <c r="BH1594" s="140"/>
      <c r="BI1594" s="140"/>
      <c r="BJ1594" s="140"/>
      <c r="BK1594" s="140"/>
      <c r="BL1594" s="140"/>
      <c r="BM1594" s="140"/>
      <c r="BN1594" s="140"/>
      <c r="BO1594" s="140"/>
      <c r="BP1594" s="140"/>
      <c r="BQ1594" s="140"/>
      <c r="BR1594" s="140"/>
      <c r="BS1594" s="140"/>
      <c r="BT1594" s="140"/>
      <c r="BU1594" s="140"/>
      <c r="BV1594" s="140"/>
      <c r="BW1594" s="140"/>
      <c r="BX1594" s="140"/>
      <c r="BY1594" s="140"/>
      <c r="BZ1594" s="140"/>
    </row>
    <row r="1595" spans="1:98" s="206" customFormat="1" ht="12" customHeight="1">
      <c r="A1595" s="142">
        <v>2016</v>
      </c>
      <c r="B1595" s="142" t="s">
        <v>5975</v>
      </c>
      <c r="C1595" s="142" t="s">
        <v>7647</v>
      </c>
      <c r="D1595" s="131"/>
      <c r="E1595" s="131" t="str">
        <f t="shared" si="77"/>
        <v>SIM</v>
      </c>
      <c r="F1595" s="131" t="str">
        <f t="shared" si="78"/>
        <v>SIM</v>
      </c>
      <c r="G1595" s="132">
        <v>42521</v>
      </c>
      <c r="H1595" s="142" t="s">
        <v>87</v>
      </c>
      <c r="I1595" s="142" t="s">
        <v>357</v>
      </c>
      <c r="J1595" s="119">
        <v>384</v>
      </c>
      <c r="K1595" s="119">
        <v>448</v>
      </c>
      <c r="L1595" s="119">
        <v>0</v>
      </c>
      <c r="M1595" s="119">
        <v>0</v>
      </c>
      <c r="N1595" s="119">
        <v>0</v>
      </c>
      <c r="O1595" s="119" t="s">
        <v>46</v>
      </c>
      <c r="P1595" s="119" t="s">
        <v>43</v>
      </c>
      <c r="Q1595" s="133" t="s">
        <v>46</v>
      </c>
      <c r="R1595" s="134" t="s">
        <v>18</v>
      </c>
      <c r="S1595" s="134" t="s">
        <v>8852</v>
      </c>
      <c r="T1595" s="134" t="s">
        <v>63</v>
      </c>
      <c r="U1595" s="119">
        <v>19</v>
      </c>
      <c r="V1595" s="142">
        <v>11415</v>
      </c>
      <c r="W1595" s="144" t="s">
        <v>198</v>
      </c>
      <c r="X1595" s="136" t="str">
        <f t="shared" si="79"/>
        <v>11415NZEIP</v>
      </c>
      <c r="Y1595" s="137" t="s">
        <v>7720</v>
      </c>
      <c r="Z1595" s="151" t="s">
        <v>1538</v>
      </c>
      <c r="AA1595" s="142" t="s">
        <v>1527</v>
      </c>
      <c r="AB1595" s="131" t="s">
        <v>7722</v>
      </c>
      <c r="AC1595" s="133" t="s">
        <v>52</v>
      </c>
      <c r="AD1595" s="143"/>
      <c r="AE1595" s="143" t="s">
        <v>6049</v>
      </c>
      <c r="AF1595" s="143" t="s">
        <v>992</v>
      </c>
      <c r="AG1595" s="143" t="s">
        <v>487</v>
      </c>
      <c r="AH1595" s="143"/>
      <c r="AI1595" s="138"/>
      <c r="AJ1595" s="133"/>
      <c r="AK1595" s="133"/>
      <c r="AL1595" s="133"/>
      <c r="AM1595" s="133"/>
      <c r="AN1595" s="133"/>
      <c r="AO1595" s="133"/>
      <c r="AP1595" s="133"/>
      <c r="AQ1595" s="133"/>
      <c r="AR1595" s="137" t="s">
        <v>7649</v>
      </c>
      <c r="AS1595" s="137"/>
      <c r="AT1595" s="137"/>
      <c r="AU1595" s="133" t="s">
        <v>8190</v>
      </c>
      <c r="AV1595" s="133" t="s">
        <v>8287</v>
      </c>
      <c r="AW1595" s="133" t="s">
        <v>8287</v>
      </c>
      <c r="AX1595" s="133"/>
      <c r="AY1595" s="138"/>
      <c r="AZ1595" s="138"/>
      <c r="BA1595" s="138"/>
      <c r="BB1595" s="138"/>
      <c r="BC1595" s="143">
        <v>1892063257</v>
      </c>
      <c r="BD1595" s="143" t="s">
        <v>10621</v>
      </c>
      <c r="BE1595" s="138"/>
      <c r="BF1595" s="140"/>
      <c r="BG1595" s="140"/>
      <c r="BH1595" s="140"/>
      <c r="BI1595" s="140"/>
      <c r="BJ1595" s="140"/>
      <c r="BK1595" s="140"/>
      <c r="BL1595" s="140"/>
      <c r="BM1595" s="140"/>
      <c r="BN1595" s="140"/>
      <c r="BO1595" s="140"/>
      <c r="BP1595" s="140"/>
      <c r="BQ1595" s="140"/>
      <c r="BR1595" s="140"/>
      <c r="BS1595" s="140"/>
      <c r="BT1595" s="140"/>
      <c r="BU1595" s="140"/>
      <c r="BV1595" s="140"/>
      <c r="BW1595" s="140"/>
      <c r="BX1595" s="140"/>
      <c r="BY1595" s="140"/>
      <c r="BZ1595" s="140"/>
      <c r="CA1595" s="170"/>
      <c r="CB1595" s="170"/>
      <c r="CC1595" s="170"/>
      <c r="CD1595" s="170"/>
      <c r="CE1595" s="170"/>
      <c r="CF1595" s="170"/>
      <c r="CG1595" s="170"/>
      <c r="CH1595" s="170"/>
      <c r="CI1595" s="170"/>
      <c r="CJ1595" s="170"/>
      <c r="CK1595" s="170"/>
      <c r="CL1595" s="170"/>
      <c r="CM1595" s="170"/>
      <c r="CN1595" s="170"/>
      <c r="CO1595" s="170"/>
      <c r="CP1595" s="170"/>
      <c r="CQ1595" s="170"/>
      <c r="CR1595" s="170"/>
      <c r="CS1595" s="170"/>
      <c r="CT1595" s="170"/>
    </row>
    <row r="1596" spans="1:98" s="170" customFormat="1" ht="12" customHeight="1">
      <c r="A1596" s="142">
        <v>2016</v>
      </c>
      <c r="B1596" s="142" t="s">
        <v>5975</v>
      </c>
      <c r="C1596" s="142" t="s">
        <v>7647</v>
      </c>
      <c r="D1596" s="131"/>
      <c r="E1596" s="131" t="str">
        <f t="shared" si="77"/>
        <v>SIM</v>
      </c>
      <c r="F1596" s="131" t="str">
        <f t="shared" si="78"/>
        <v>SIM</v>
      </c>
      <c r="G1596" s="132">
        <v>42521</v>
      </c>
      <c r="H1596" s="142" t="s">
        <v>87</v>
      </c>
      <c r="I1596" s="142" t="s">
        <v>357</v>
      </c>
      <c r="J1596" s="119">
        <v>256</v>
      </c>
      <c r="K1596" s="119">
        <v>320</v>
      </c>
      <c r="L1596" s="119">
        <v>0</v>
      </c>
      <c r="M1596" s="119">
        <v>0</v>
      </c>
      <c r="N1596" s="119">
        <v>0</v>
      </c>
      <c r="O1596" s="119" t="s">
        <v>46</v>
      </c>
      <c r="P1596" s="119" t="s">
        <v>43</v>
      </c>
      <c r="Q1596" s="133" t="s">
        <v>46</v>
      </c>
      <c r="R1596" s="134" t="s">
        <v>18</v>
      </c>
      <c r="S1596" s="134" t="s">
        <v>8852</v>
      </c>
      <c r="T1596" s="134" t="s">
        <v>63</v>
      </c>
      <c r="U1596" s="119">
        <v>19</v>
      </c>
      <c r="V1596" s="142">
        <v>11415</v>
      </c>
      <c r="W1596" s="144" t="s">
        <v>198</v>
      </c>
      <c r="X1596" s="136" t="str">
        <f t="shared" si="79"/>
        <v>11415NZEIP</v>
      </c>
      <c r="Y1596" s="137" t="s">
        <v>7720</v>
      </c>
      <c r="Z1596" s="151" t="s">
        <v>1538</v>
      </c>
      <c r="AA1596" s="142" t="s">
        <v>1527</v>
      </c>
      <c r="AB1596" s="131" t="s">
        <v>7723</v>
      </c>
      <c r="AC1596" s="133" t="s">
        <v>52</v>
      </c>
      <c r="AD1596" s="143"/>
      <c r="AE1596" s="143" t="s">
        <v>6049</v>
      </c>
      <c r="AF1596" s="143" t="s">
        <v>992</v>
      </c>
      <c r="AG1596" s="143" t="s">
        <v>487</v>
      </c>
      <c r="AH1596" s="143"/>
      <c r="AI1596" s="138"/>
      <c r="AJ1596" s="133"/>
      <c r="AK1596" s="133"/>
      <c r="AL1596" s="133"/>
      <c r="AM1596" s="133"/>
      <c r="AN1596" s="133"/>
      <c r="AO1596" s="133"/>
      <c r="AP1596" s="133"/>
      <c r="AQ1596" s="133"/>
      <c r="AR1596" s="137" t="s">
        <v>7649</v>
      </c>
      <c r="AS1596" s="137"/>
      <c r="AT1596" s="137"/>
      <c r="AU1596" s="133" t="s">
        <v>8190</v>
      </c>
      <c r="AV1596" s="133" t="s">
        <v>8287</v>
      </c>
      <c r="AW1596" s="133" t="s">
        <v>8287</v>
      </c>
      <c r="AX1596" s="133"/>
      <c r="AY1596" s="138"/>
      <c r="AZ1596" s="138"/>
      <c r="BA1596" s="138"/>
      <c r="BB1596" s="138"/>
      <c r="BC1596" s="143">
        <v>1892063257</v>
      </c>
      <c r="BD1596" s="143" t="s">
        <v>10621</v>
      </c>
      <c r="BE1596" s="138"/>
      <c r="BF1596" s="140"/>
      <c r="BG1596" s="140"/>
      <c r="BH1596" s="140"/>
      <c r="BI1596" s="140"/>
      <c r="BJ1596" s="140"/>
      <c r="BK1596" s="140"/>
      <c r="BL1596" s="140"/>
      <c r="BM1596" s="140"/>
      <c r="BN1596" s="140"/>
      <c r="BO1596" s="140"/>
      <c r="BP1596" s="140"/>
      <c r="BQ1596" s="140"/>
      <c r="BR1596" s="140"/>
      <c r="BS1596" s="140"/>
      <c r="BT1596" s="140"/>
      <c r="BU1596" s="140"/>
      <c r="BV1596" s="140"/>
      <c r="BW1596" s="140"/>
      <c r="BX1596" s="140"/>
      <c r="BY1596" s="140"/>
      <c r="BZ1596" s="140"/>
    </row>
    <row r="1597" spans="1:98" s="170" customFormat="1" ht="12" customHeight="1">
      <c r="A1597" s="142">
        <v>2016</v>
      </c>
      <c r="B1597" s="142" t="s">
        <v>5975</v>
      </c>
      <c r="C1597" s="142" t="s">
        <v>7647</v>
      </c>
      <c r="D1597" s="131"/>
      <c r="E1597" s="131" t="str">
        <f t="shared" si="77"/>
        <v>SIM</v>
      </c>
      <c r="F1597" s="131" t="str">
        <f t="shared" si="78"/>
        <v>SIM</v>
      </c>
      <c r="G1597" s="132">
        <v>42508</v>
      </c>
      <c r="H1597" s="142" t="s">
        <v>87</v>
      </c>
      <c r="I1597" s="142" t="s">
        <v>357</v>
      </c>
      <c r="J1597" s="119">
        <v>320</v>
      </c>
      <c r="K1597" s="119">
        <v>384</v>
      </c>
      <c r="L1597" s="119">
        <v>0</v>
      </c>
      <c r="M1597" s="119">
        <v>0</v>
      </c>
      <c r="N1597" s="119">
        <v>0</v>
      </c>
      <c r="O1597" s="119" t="s">
        <v>46</v>
      </c>
      <c r="P1597" s="119" t="s">
        <v>43</v>
      </c>
      <c r="Q1597" s="133" t="s">
        <v>46</v>
      </c>
      <c r="R1597" s="134" t="s">
        <v>18</v>
      </c>
      <c r="S1597" s="134" t="s">
        <v>8852</v>
      </c>
      <c r="T1597" s="134" t="s">
        <v>63</v>
      </c>
      <c r="U1597" s="119">
        <v>19</v>
      </c>
      <c r="V1597" s="142">
        <v>11415</v>
      </c>
      <c r="W1597" s="144" t="s">
        <v>7716</v>
      </c>
      <c r="X1597" s="136" t="str">
        <f t="shared" si="79"/>
        <v>11415NZEIV</v>
      </c>
      <c r="Y1597" s="137" t="s">
        <v>7717</v>
      </c>
      <c r="Z1597" s="119" t="s">
        <v>1538</v>
      </c>
      <c r="AA1597" s="142" t="s">
        <v>1527</v>
      </c>
      <c r="AB1597" s="131" t="s">
        <v>7718</v>
      </c>
      <c r="AC1597" s="133" t="s">
        <v>52</v>
      </c>
      <c r="AD1597" s="143"/>
      <c r="AE1597" s="143" t="s">
        <v>6049</v>
      </c>
      <c r="AF1597" s="143" t="s">
        <v>992</v>
      </c>
      <c r="AG1597" s="143" t="s">
        <v>487</v>
      </c>
      <c r="AH1597" s="143"/>
      <c r="AI1597" s="138"/>
      <c r="AJ1597" s="133"/>
      <c r="AK1597" s="133"/>
      <c r="AL1597" s="133"/>
      <c r="AM1597" s="133"/>
      <c r="AN1597" s="133"/>
      <c r="AO1597" s="133"/>
      <c r="AP1597" s="133"/>
      <c r="AQ1597" s="133"/>
      <c r="AR1597" s="137" t="s">
        <v>7649</v>
      </c>
      <c r="AS1597" s="137"/>
      <c r="AT1597" s="137"/>
      <c r="AU1597" s="133" t="s">
        <v>8190</v>
      </c>
      <c r="AV1597" s="133" t="s">
        <v>8287</v>
      </c>
      <c r="AW1597" s="133" t="s">
        <v>8287</v>
      </c>
      <c r="AX1597" s="133"/>
      <c r="AY1597" s="138"/>
      <c r="AZ1597" s="138"/>
      <c r="BA1597" s="138"/>
      <c r="BB1597" s="138"/>
      <c r="BC1597" s="143">
        <v>1892063257</v>
      </c>
      <c r="BD1597" s="143" t="s">
        <v>10622</v>
      </c>
      <c r="BE1597" s="138"/>
      <c r="BF1597" s="140"/>
      <c r="BG1597" s="140"/>
      <c r="BH1597" s="140"/>
      <c r="BI1597" s="140"/>
      <c r="BJ1597" s="140"/>
      <c r="BK1597" s="140"/>
      <c r="BL1597" s="140"/>
      <c r="BM1597" s="140"/>
      <c r="BN1597" s="140"/>
      <c r="BO1597" s="140"/>
      <c r="BP1597" s="140"/>
      <c r="BQ1597" s="140"/>
      <c r="BR1597" s="140"/>
      <c r="BS1597" s="140"/>
      <c r="BT1597" s="140"/>
      <c r="BU1597" s="140"/>
      <c r="BV1597" s="140"/>
      <c r="BW1597" s="140"/>
      <c r="BX1597" s="140"/>
      <c r="BY1597" s="140"/>
      <c r="BZ1597" s="140"/>
    </row>
    <row r="1598" spans="1:98" s="170" customFormat="1" ht="12" customHeight="1">
      <c r="A1598" s="142">
        <v>2016</v>
      </c>
      <c r="B1598" s="142" t="s">
        <v>5975</v>
      </c>
      <c r="C1598" s="142" t="s">
        <v>7647</v>
      </c>
      <c r="D1598" s="131"/>
      <c r="E1598" s="131" t="str">
        <f t="shared" si="77"/>
        <v>SIM</v>
      </c>
      <c r="F1598" s="131" t="str">
        <f t="shared" si="78"/>
        <v>SIM</v>
      </c>
      <c r="G1598" s="132">
        <v>42508</v>
      </c>
      <c r="H1598" s="142" t="s">
        <v>87</v>
      </c>
      <c r="I1598" s="142" t="s">
        <v>357</v>
      </c>
      <c r="J1598" s="119">
        <v>256</v>
      </c>
      <c r="K1598" s="119">
        <v>320</v>
      </c>
      <c r="L1598" s="119">
        <v>0</v>
      </c>
      <c r="M1598" s="119">
        <v>0</v>
      </c>
      <c r="N1598" s="119">
        <v>0</v>
      </c>
      <c r="O1598" s="119" t="s">
        <v>46</v>
      </c>
      <c r="P1598" s="119" t="s">
        <v>43</v>
      </c>
      <c r="Q1598" s="133" t="s">
        <v>46</v>
      </c>
      <c r="R1598" s="134" t="s">
        <v>18</v>
      </c>
      <c r="S1598" s="134" t="s">
        <v>8852</v>
      </c>
      <c r="T1598" s="134" t="s">
        <v>63</v>
      </c>
      <c r="U1598" s="119">
        <v>19</v>
      </c>
      <c r="V1598" s="142">
        <v>11415</v>
      </c>
      <c r="W1598" s="144" t="s">
        <v>7716</v>
      </c>
      <c r="X1598" s="136" t="str">
        <f t="shared" si="79"/>
        <v>11415NZEIV</v>
      </c>
      <c r="Y1598" s="137" t="s">
        <v>7717</v>
      </c>
      <c r="Z1598" s="119" t="s">
        <v>1538</v>
      </c>
      <c r="AA1598" s="142" t="s">
        <v>1527</v>
      </c>
      <c r="AB1598" s="131" t="s">
        <v>7719</v>
      </c>
      <c r="AC1598" s="133" t="s">
        <v>52</v>
      </c>
      <c r="AD1598" s="143"/>
      <c r="AE1598" s="143" t="s">
        <v>6049</v>
      </c>
      <c r="AF1598" s="143" t="s">
        <v>992</v>
      </c>
      <c r="AG1598" s="143" t="s">
        <v>487</v>
      </c>
      <c r="AH1598" s="143"/>
      <c r="AI1598" s="138"/>
      <c r="AJ1598" s="133"/>
      <c r="AK1598" s="133"/>
      <c r="AL1598" s="133"/>
      <c r="AM1598" s="133"/>
      <c r="AN1598" s="133"/>
      <c r="AO1598" s="133"/>
      <c r="AP1598" s="133"/>
      <c r="AQ1598" s="133"/>
      <c r="AR1598" s="137" t="s">
        <v>7649</v>
      </c>
      <c r="AS1598" s="137"/>
      <c r="AT1598" s="137"/>
      <c r="AU1598" s="133" t="s">
        <v>8190</v>
      </c>
      <c r="AV1598" s="133" t="s">
        <v>8287</v>
      </c>
      <c r="AW1598" s="133" t="s">
        <v>8287</v>
      </c>
      <c r="AX1598" s="133"/>
      <c r="AY1598" s="138"/>
      <c r="AZ1598" s="138"/>
      <c r="BA1598" s="138"/>
      <c r="BB1598" s="138"/>
      <c r="BC1598" s="143">
        <v>1892063257</v>
      </c>
      <c r="BD1598" s="143" t="s">
        <v>10622</v>
      </c>
      <c r="BE1598" s="138"/>
      <c r="BF1598" s="140"/>
      <c r="BG1598" s="140"/>
      <c r="BH1598" s="140"/>
      <c r="BI1598" s="140"/>
      <c r="BJ1598" s="140"/>
      <c r="BK1598" s="140"/>
      <c r="BL1598" s="140"/>
      <c r="BM1598" s="140"/>
      <c r="BN1598" s="140"/>
      <c r="BO1598" s="140"/>
      <c r="BP1598" s="140"/>
      <c r="BQ1598" s="140"/>
      <c r="BR1598" s="140"/>
      <c r="BS1598" s="140"/>
      <c r="BT1598" s="140"/>
      <c r="BU1598" s="140"/>
      <c r="BV1598" s="140"/>
      <c r="BW1598" s="140"/>
      <c r="BX1598" s="140"/>
      <c r="BY1598" s="140"/>
      <c r="BZ1598" s="140"/>
    </row>
    <row r="1599" spans="1:98" s="170" customFormat="1" ht="12" customHeight="1">
      <c r="A1599" s="142">
        <v>2016</v>
      </c>
      <c r="B1599" s="142" t="s">
        <v>5975</v>
      </c>
      <c r="C1599" s="142" t="s">
        <v>7647</v>
      </c>
      <c r="D1599" s="131"/>
      <c r="E1599" s="131" t="str">
        <f t="shared" si="77"/>
        <v>SIM</v>
      </c>
      <c r="F1599" s="131" t="str">
        <f t="shared" si="78"/>
        <v>SIM</v>
      </c>
      <c r="G1599" s="132">
        <v>42482</v>
      </c>
      <c r="H1599" s="142" t="s">
        <v>87</v>
      </c>
      <c r="I1599" s="142" t="s">
        <v>357</v>
      </c>
      <c r="J1599" s="119">
        <v>384</v>
      </c>
      <c r="K1599" s="119">
        <v>448</v>
      </c>
      <c r="L1599" s="119">
        <v>0</v>
      </c>
      <c r="M1599" s="119">
        <v>0</v>
      </c>
      <c r="N1599" s="119">
        <v>0</v>
      </c>
      <c r="O1599" s="119" t="s">
        <v>46</v>
      </c>
      <c r="P1599" s="119" t="s">
        <v>43</v>
      </c>
      <c r="Q1599" s="133" t="s">
        <v>46</v>
      </c>
      <c r="R1599" s="134" t="s">
        <v>18</v>
      </c>
      <c r="S1599" s="134" t="s">
        <v>8852</v>
      </c>
      <c r="T1599" s="134" t="s">
        <v>63</v>
      </c>
      <c r="U1599" s="119">
        <v>19</v>
      </c>
      <c r="V1599" s="142">
        <v>11415</v>
      </c>
      <c r="W1599" s="144" t="s">
        <v>7724</v>
      </c>
      <c r="X1599" s="136" t="str">
        <f t="shared" si="79"/>
        <v>11415NZEKX</v>
      </c>
      <c r="Y1599" s="137" t="s">
        <v>7725</v>
      </c>
      <c r="Z1599" s="119" t="s">
        <v>1538</v>
      </c>
      <c r="AA1599" s="142" t="s">
        <v>1527</v>
      </c>
      <c r="AB1599" s="131" t="s">
        <v>7726</v>
      </c>
      <c r="AC1599" s="133" t="s">
        <v>52</v>
      </c>
      <c r="AD1599" s="143"/>
      <c r="AE1599" s="143" t="s">
        <v>6049</v>
      </c>
      <c r="AF1599" s="143" t="s">
        <v>992</v>
      </c>
      <c r="AG1599" s="143" t="s">
        <v>487</v>
      </c>
      <c r="AH1599" s="143"/>
      <c r="AI1599" s="138"/>
      <c r="AJ1599" s="133"/>
      <c r="AK1599" s="133"/>
      <c r="AL1599" s="133"/>
      <c r="AM1599" s="133"/>
      <c r="AN1599" s="133"/>
      <c r="AO1599" s="133"/>
      <c r="AP1599" s="133"/>
      <c r="AQ1599" s="133"/>
      <c r="AR1599" s="137" t="s">
        <v>7649</v>
      </c>
      <c r="AS1599" s="137"/>
      <c r="AT1599" s="137"/>
      <c r="AU1599" s="133" t="s">
        <v>8190</v>
      </c>
      <c r="AV1599" s="133" t="s">
        <v>8287</v>
      </c>
      <c r="AW1599" s="133" t="s">
        <v>8287</v>
      </c>
      <c r="AX1599" s="133"/>
      <c r="AY1599" s="138"/>
      <c r="AZ1599" s="138"/>
      <c r="BA1599" s="138"/>
      <c r="BB1599" s="138"/>
      <c r="BC1599" s="143">
        <v>1892063257</v>
      </c>
      <c r="BD1599" s="143" t="s">
        <v>10623</v>
      </c>
      <c r="BE1599" s="138"/>
      <c r="BF1599" s="140"/>
      <c r="BG1599" s="140"/>
      <c r="BH1599" s="140"/>
      <c r="BI1599" s="140"/>
      <c r="BJ1599" s="140"/>
      <c r="BK1599" s="140"/>
      <c r="BL1599" s="140"/>
      <c r="BM1599" s="140"/>
      <c r="BN1599" s="140"/>
      <c r="BO1599" s="140"/>
      <c r="BP1599" s="140"/>
      <c r="BQ1599" s="140"/>
      <c r="BR1599" s="140"/>
      <c r="BS1599" s="140"/>
      <c r="BT1599" s="140"/>
      <c r="BU1599" s="140"/>
      <c r="BV1599" s="140"/>
      <c r="BW1599" s="140"/>
      <c r="BX1599" s="140"/>
      <c r="BY1599" s="140"/>
      <c r="BZ1599" s="140"/>
    </row>
    <row r="1600" spans="1:98" s="170" customFormat="1" ht="12" customHeight="1">
      <c r="A1600" s="142">
        <v>2016</v>
      </c>
      <c r="B1600" s="142" t="s">
        <v>5975</v>
      </c>
      <c r="C1600" s="142" t="s">
        <v>7647</v>
      </c>
      <c r="D1600" s="131"/>
      <c r="E1600" s="131" t="str">
        <f t="shared" si="77"/>
        <v>SIM</v>
      </c>
      <c r="F1600" s="131" t="str">
        <f t="shared" si="78"/>
        <v>SIM</v>
      </c>
      <c r="G1600" s="132">
        <v>42473</v>
      </c>
      <c r="H1600" s="142" t="s">
        <v>87</v>
      </c>
      <c r="I1600" s="142" t="s">
        <v>357</v>
      </c>
      <c r="J1600" s="119">
        <v>320</v>
      </c>
      <c r="K1600" s="119">
        <v>448</v>
      </c>
      <c r="L1600" s="119">
        <v>0</v>
      </c>
      <c r="M1600" s="119">
        <v>0</v>
      </c>
      <c r="N1600" s="119">
        <v>0</v>
      </c>
      <c r="O1600" s="119" t="s">
        <v>46</v>
      </c>
      <c r="P1600" s="119" t="s">
        <v>43</v>
      </c>
      <c r="Q1600" s="133" t="s">
        <v>46</v>
      </c>
      <c r="R1600" s="134" t="s">
        <v>18</v>
      </c>
      <c r="S1600" s="134" t="s">
        <v>8852</v>
      </c>
      <c r="T1600" s="134" t="s">
        <v>63</v>
      </c>
      <c r="U1600" s="142">
        <v>11</v>
      </c>
      <c r="V1600" s="142">
        <v>11483</v>
      </c>
      <c r="W1600" s="144" t="s">
        <v>3725</v>
      </c>
      <c r="X1600" s="136" t="str">
        <f t="shared" si="79"/>
        <v>11483GOVEI</v>
      </c>
      <c r="Y1600" s="137" t="s">
        <v>7677</v>
      </c>
      <c r="Z1600" s="142" t="s">
        <v>6064</v>
      </c>
      <c r="AA1600" s="142" t="s">
        <v>6065</v>
      </c>
      <c r="AB1600" s="131" t="s">
        <v>7678</v>
      </c>
      <c r="AC1600" s="133" t="s">
        <v>87</v>
      </c>
      <c r="AD1600" s="143"/>
      <c r="AE1600" s="143" t="s">
        <v>7679</v>
      </c>
      <c r="AF1600" s="143" t="s">
        <v>7680</v>
      </c>
      <c r="AG1600" s="143" t="s">
        <v>7681</v>
      </c>
      <c r="AH1600" s="143"/>
      <c r="AI1600" s="138"/>
      <c r="AJ1600" s="133"/>
      <c r="AK1600" s="133"/>
      <c r="AL1600" s="133"/>
      <c r="AM1600" s="133"/>
      <c r="AN1600" s="133"/>
      <c r="AO1600" s="133"/>
      <c r="AP1600" s="133"/>
      <c r="AQ1600" s="133"/>
      <c r="AR1600" s="137" t="s">
        <v>7649</v>
      </c>
      <c r="AS1600" s="137"/>
      <c r="AT1600" s="137"/>
      <c r="AU1600" s="133" t="s">
        <v>8190</v>
      </c>
      <c r="AV1600" s="133" t="s">
        <v>8287</v>
      </c>
      <c r="AW1600" s="133" t="s">
        <v>8287</v>
      </c>
      <c r="AX1600" s="133"/>
      <c r="AY1600" s="109"/>
      <c r="AZ1600" s="138"/>
      <c r="BA1600" s="109"/>
      <c r="BB1600" s="109"/>
      <c r="BC1600" s="143">
        <v>1892063257</v>
      </c>
      <c r="BD1600" s="143" t="s">
        <v>10353</v>
      </c>
      <c r="BE1600" s="109"/>
      <c r="BF1600" s="121"/>
      <c r="BG1600" s="121"/>
      <c r="BH1600" s="121"/>
      <c r="BI1600" s="121"/>
      <c r="BJ1600" s="121"/>
      <c r="BK1600" s="121"/>
      <c r="BL1600" s="121"/>
      <c r="BM1600" s="121"/>
      <c r="BN1600" s="121"/>
      <c r="BO1600" s="121"/>
      <c r="BP1600" s="121"/>
      <c r="BQ1600" s="121"/>
      <c r="BR1600" s="121"/>
      <c r="BS1600" s="121"/>
      <c r="BT1600" s="121"/>
      <c r="BU1600" s="121"/>
      <c r="BV1600" s="121"/>
      <c r="BW1600" s="121"/>
      <c r="BX1600" s="121"/>
      <c r="BY1600" s="121"/>
      <c r="BZ1600" s="121"/>
      <c r="CA1600" s="121"/>
      <c r="CB1600" s="121"/>
      <c r="CC1600" s="121"/>
      <c r="CD1600" s="121"/>
      <c r="CE1600" s="140"/>
      <c r="CF1600" s="140"/>
      <c r="CG1600" s="140"/>
      <c r="CH1600" s="140"/>
      <c r="CI1600" s="140"/>
      <c r="CJ1600" s="140"/>
      <c r="CK1600" s="140"/>
      <c r="CL1600" s="140"/>
      <c r="CM1600" s="140"/>
      <c r="CN1600" s="140"/>
      <c r="CO1600" s="206"/>
      <c r="CP1600" s="206"/>
      <c r="CQ1600" s="206"/>
      <c r="CR1600" s="206"/>
      <c r="CS1600" s="206"/>
      <c r="CT1600" s="206"/>
    </row>
    <row r="1601" spans="1:92" s="170" customFormat="1" ht="12" customHeight="1">
      <c r="A1601" s="142">
        <v>2016</v>
      </c>
      <c r="B1601" s="142" t="s">
        <v>5975</v>
      </c>
      <c r="C1601" s="142" t="s">
        <v>7647</v>
      </c>
      <c r="D1601" s="131"/>
      <c r="E1601" s="131" t="str">
        <f t="shared" si="77"/>
        <v>SIM</v>
      </c>
      <c r="F1601" s="131" t="str">
        <f t="shared" si="78"/>
        <v>SIM</v>
      </c>
      <c r="G1601" s="132">
        <v>42467</v>
      </c>
      <c r="H1601" s="142" t="s">
        <v>87</v>
      </c>
      <c r="I1601" s="142" t="s">
        <v>357</v>
      </c>
      <c r="J1601" s="119">
        <v>384</v>
      </c>
      <c r="K1601" s="119">
        <v>448</v>
      </c>
      <c r="L1601" s="119">
        <v>0</v>
      </c>
      <c r="M1601" s="119">
        <v>0</v>
      </c>
      <c r="N1601" s="119">
        <v>0</v>
      </c>
      <c r="O1601" s="119" t="s">
        <v>46</v>
      </c>
      <c r="P1601" s="119" t="s">
        <v>43</v>
      </c>
      <c r="Q1601" s="133" t="s">
        <v>46</v>
      </c>
      <c r="R1601" s="134" t="s">
        <v>18</v>
      </c>
      <c r="S1601" s="134" t="s">
        <v>8852</v>
      </c>
      <c r="T1601" s="134" t="s">
        <v>63</v>
      </c>
      <c r="U1601" s="142">
        <v>11</v>
      </c>
      <c r="V1601" s="142">
        <v>11483</v>
      </c>
      <c r="W1601" s="144" t="s">
        <v>7693</v>
      </c>
      <c r="X1601" s="136" t="str">
        <f t="shared" si="79"/>
        <v>11483GOVFA</v>
      </c>
      <c r="Y1601" s="137" t="s">
        <v>7694</v>
      </c>
      <c r="Z1601" s="142" t="s">
        <v>6064</v>
      </c>
      <c r="AA1601" s="142" t="s">
        <v>6065</v>
      </c>
      <c r="AB1601" s="131" t="s">
        <v>7695</v>
      </c>
      <c r="AC1601" s="133" t="s">
        <v>87</v>
      </c>
      <c r="AD1601" s="143"/>
      <c r="AE1601" s="143" t="s">
        <v>7696</v>
      </c>
      <c r="AF1601" s="143" t="s">
        <v>7697</v>
      </c>
      <c r="AG1601" s="143" t="s">
        <v>7698</v>
      </c>
      <c r="AH1601" s="143"/>
      <c r="AI1601" s="138"/>
      <c r="AJ1601" s="133"/>
      <c r="AK1601" s="133"/>
      <c r="AL1601" s="133"/>
      <c r="AM1601" s="133"/>
      <c r="AN1601" s="133"/>
      <c r="AO1601" s="133"/>
      <c r="AP1601" s="133"/>
      <c r="AQ1601" s="133"/>
      <c r="AR1601" s="137" t="s">
        <v>7649</v>
      </c>
      <c r="AS1601" s="137"/>
      <c r="AT1601" s="137"/>
      <c r="AU1601" s="133" t="s">
        <v>8190</v>
      </c>
      <c r="AV1601" s="133" t="s">
        <v>8287</v>
      </c>
      <c r="AW1601" s="133" t="s">
        <v>8287</v>
      </c>
      <c r="AX1601" s="133"/>
      <c r="AY1601" s="109"/>
      <c r="AZ1601" s="138"/>
      <c r="BA1601" s="109"/>
      <c r="BB1601" s="109"/>
      <c r="BC1601" s="143">
        <v>1892063257</v>
      </c>
      <c r="BD1601" s="143" t="s">
        <v>10354</v>
      </c>
      <c r="BE1601" s="109"/>
      <c r="BF1601" s="121"/>
      <c r="BG1601" s="121"/>
      <c r="BH1601" s="121"/>
      <c r="BI1601" s="121"/>
      <c r="BJ1601" s="121"/>
      <c r="BK1601" s="121"/>
      <c r="BL1601" s="121"/>
      <c r="BM1601" s="121"/>
      <c r="BN1601" s="121"/>
      <c r="BO1601" s="121"/>
      <c r="BP1601" s="121"/>
      <c r="BQ1601" s="121"/>
      <c r="BR1601" s="121"/>
      <c r="BS1601" s="121"/>
      <c r="BT1601" s="121"/>
      <c r="BU1601" s="121"/>
      <c r="BV1601" s="121"/>
      <c r="BW1601" s="121"/>
      <c r="BX1601" s="121"/>
      <c r="BY1601" s="121"/>
      <c r="BZ1601" s="121"/>
      <c r="CA1601" s="121"/>
      <c r="CB1601" s="121"/>
      <c r="CC1601" s="121"/>
      <c r="CD1601" s="121"/>
      <c r="CE1601" s="140"/>
      <c r="CF1601" s="140"/>
      <c r="CG1601" s="140"/>
      <c r="CH1601" s="140"/>
      <c r="CI1601" s="140"/>
      <c r="CJ1601" s="140"/>
      <c r="CK1601" s="140"/>
      <c r="CL1601" s="140"/>
      <c r="CM1601" s="140"/>
      <c r="CN1601" s="140"/>
    </row>
    <row r="1602" spans="1:92" s="170" customFormat="1" ht="12" customHeight="1">
      <c r="A1602" s="142">
        <v>2016</v>
      </c>
      <c r="B1602" s="142" t="s">
        <v>5975</v>
      </c>
      <c r="C1602" s="142" t="s">
        <v>7647</v>
      </c>
      <c r="D1602" s="131"/>
      <c r="E1602" s="131" t="str">
        <f t="shared" si="77"/>
        <v>SIM</v>
      </c>
      <c r="F1602" s="131" t="str">
        <f t="shared" si="78"/>
        <v>SIM</v>
      </c>
      <c r="G1602" s="132">
        <v>42473</v>
      </c>
      <c r="H1602" s="142" t="s">
        <v>87</v>
      </c>
      <c r="I1602" s="142" t="s">
        <v>357</v>
      </c>
      <c r="J1602" s="119">
        <v>320</v>
      </c>
      <c r="K1602" s="119">
        <v>384</v>
      </c>
      <c r="L1602" s="119">
        <v>0</v>
      </c>
      <c r="M1602" s="119">
        <v>0</v>
      </c>
      <c r="N1602" s="119">
        <v>0</v>
      </c>
      <c r="O1602" s="119" t="s">
        <v>46</v>
      </c>
      <c r="P1602" s="119" t="s">
        <v>43</v>
      </c>
      <c r="Q1602" s="133" t="s">
        <v>46</v>
      </c>
      <c r="R1602" s="134" t="s">
        <v>18</v>
      </c>
      <c r="S1602" s="134" t="s">
        <v>8852</v>
      </c>
      <c r="T1602" s="134" t="s">
        <v>63</v>
      </c>
      <c r="U1602" s="142">
        <v>11</v>
      </c>
      <c r="V1602" s="142">
        <v>11483</v>
      </c>
      <c r="W1602" s="144" t="s">
        <v>7656</v>
      </c>
      <c r="X1602" s="136" t="str">
        <f t="shared" si="79"/>
        <v>11483GOVFM</v>
      </c>
      <c r="Y1602" s="137" t="s">
        <v>7657</v>
      </c>
      <c r="Z1602" s="142" t="s">
        <v>6064</v>
      </c>
      <c r="AA1602" s="142" t="s">
        <v>6065</v>
      </c>
      <c r="AB1602" s="131" t="s">
        <v>7658</v>
      </c>
      <c r="AC1602" s="133" t="s">
        <v>87</v>
      </c>
      <c r="AD1602" s="143"/>
      <c r="AE1602" s="143" t="s">
        <v>7659</v>
      </c>
      <c r="AF1602" s="143" t="s">
        <v>7168</v>
      </c>
      <c r="AG1602" s="143" t="s">
        <v>473</v>
      </c>
      <c r="AH1602" s="143"/>
      <c r="AI1602" s="138"/>
      <c r="AJ1602" s="133"/>
      <c r="AK1602" s="133"/>
      <c r="AL1602" s="133"/>
      <c r="AM1602" s="133"/>
      <c r="AN1602" s="133"/>
      <c r="AO1602" s="133"/>
      <c r="AP1602" s="133"/>
      <c r="AQ1602" s="133"/>
      <c r="AR1602" s="137" t="s">
        <v>7649</v>
      </c>
      <c r="AS1602" s="137"/>
      <c r="AT1602" s="137"/>
      <c r="AU1602" s="133" t="s">
        <v>8190</v>
      </c>
      <c r="AV1602" s="133" t="s">
        <v>8287</v>
      </c>
      <c r="AW1602" s="133" t="s">
        <v>8287</v>
      </c>
      <c r="AX1602" s="133"/>
      <c r="AY1602" s="109"/>
      <c r="AZ1602" s="138"/>
      <c r="BA1602" s="109"/>
      <c r="BB1602" s="109"/>
      <c r="BC1602" s="143">
        <v>1892063257</v>
      </c>
      <c r="BD1602" s="143" t="s">
        <v>10355</v>
      </c>
      <c r="BE1602" s="109"/>
      <c r="BF1602" s="121"/>
      <c r="BG1602" s="121"/>
      <c r="BH1602" s="121"/>
      <c r="BI1602" s="121"/>
      <c r="BJ1602" s="121"/>
      <c r="BK1602" s="121"/>
      <c r="BL1602" s="121"/>
      <c r="BM1602" s="121"/>
      <c r="BN1602" s="121"/>
      <c r="BO1602" s="121"/>
      <c r="BP1602" s="121"/>
      <c r="BQ1602" s="121"/>
      <c r="BR1602" s="121"/>
      <c r="BS1602" s="121"/>
      <c r="BT1602" s="121"/>
      <c r="BU1602" s="121"/>
      <c r="BV1602" s="121"/>
      <c r="BW1602" s="121"/>
      <c r="BX1602" s="121"/>
      <c r="BY1602" s="121"/>
      <c r="BZ1602" s="121"/>
      <c r="CA1602" s="121"/>
      <c r="CB1602" s="121"/>
      <c r="CC1602" s="121"/>
      <c r="CD1602" s="121"/>
      <c r="CE1602" s="140"/>
      <c r="CF1602" s="140"/>
      <c r="CG1602" s="140"/>
      <c r="CH1602" s="140"/>
      <c r="CI1602" s="140"/>
      <c r="CJ1602" s="140"/>
      <c r="CK1602" s="140"/>
      <c r="CL1602" s="140"/>
      <c r="CM1602" s="140"/>
      <c r="CN1602" s="140"/>
    </row>
    <row r="1603" spans="1:92" s="170" customFormat="1" ht="12" customHeight="1">
      <c r="A1603" s="142">
        <v>2016</v>
      </c>
      <c r="B1603" s="142" t="s">
        <v>5975</v>
      </c>
      <c r="C1603" s="142" t="s">
        <v>7647</v>
      </c>
      <c r="D1603" s="131"/>
      <c r="E1603" s="131" t="str">
        <f t="shared" si="77"/>
        <v>SIM</v>
      </c>
      <c r="F1603" s="131" t="str">
        <f t="shared" si="78"/>
        <v>SIM</v>
      </c>
      <c r="G1603" s="132">
        <v>42521</v>
      </c>
      <c r="H1603" s="142" t="s">
        <v>87</v>
      </c>
      <c r="I1603" s="142" t="s">
        <v>357</v>
      </c>
      <c r="J1603" s="119">
        <v>320</v>
      </c>
      <c r="K1603" s="119">
        <v>448</v>
      </c>
      <c r="L1603" s="119">
        <v>0</v>
      </c>
      <c r="M1603" s="119">
        <v>0</v>
      </c>
      <c r="N1603" s="119">
        <v>0</v>
      </c>
      <c r="O1603" s="119" t="s">
        <v>46</v>
      </c>
      <c r="P1603" s="119" t="s">
        <v>43</v>
      </c>
      <c r="Q1603" s="133" t="s">
        <v>46</v>
      </c>
      <c r="R1603" s="134" t="s">
        <v>18</v>
      </c>
      <c r="S1603" s="134" t="s">
        <v>8852</v>
      </c>
      <c r="T1603" s="134" t="s">
        <v>63</v>
      </c>
      <c r="U1603" s="142">
        <v>11</v>
      </c>
      <c r="V1603" s="142">
        <v>11483</v>
      </c>
      <c r="W1603" s="144" t="s">
        <v>7665</v>
      </c>
      <c r="X1603" s="136" t="str">
        <f t="shared" si="79"/>
        <v>11483GOVFR</v>
      </c>
      <c r="Y1603" s="137" t="s">
        <v>7666</v>
      </c>
      <c r="Z1603" s="142" t="s">
        <v>6064</v>
      </c>
      <c r="AA1603" s="142" t="s">
        <v>6065</v>
      </c>
      <c r="AB1603" s="131" t="s">
        <v>7667</v>
      </c>
      <c r="AC1603" s="133" t="s">
        <v>87</v>
      </c>
      <c r="AD1603" s="143"/>
      <c r="AE1603" s="143" t="s">
        <v>7668</v>
      </c>
      <c r="AF1603" s="143" t="s">
        <v>7669</v>
      </c>
      <c r="AG1603" s="143" t="s">
        <v>7670</v>
      </c>
      <c r="AH1603" s="143"/>
      <c r="AI1603" s="138"/>
      <c r="AJ1603" s="133"/>
      <c r="AK1603" s="133"/>
      <c r="AL1603" s="133"/>
      <c r="AM1603" s="133"/>
      <c r="AN1603" s="133"/>
      <c r="AO1603" s="133"/>
      <c r="AP1603" s="133"/>
      <c r="AQ1603" s="133"/>
      <c r="AR1603" s="137" t="s">
        <v>7649</v>
      </c>
      <c r="AS1603" s="137"/>
      <c r="AT1603" s="137"/>
      <c r="AU1603" s="133" t="s">
        <v>8190</v>
      </c>
      <c r="AV1603" s="133" t="s">
        <v>8287</v>
      </c>
      <c r="AW1603" s="133" t="s">
        <v>8287</v>
      </c>
      <c r="AX1603" s="133"/>
      <c r="AY1603" s="109"/>
      <c r="AZ1603" s="138"/>
      <c r="BA1603" s="109"/>
      <c r="BB1603" s="109"/>
      <c r="BC1603" s="143">
        <v>1892063257</v>
      </c>
      <c r="BD1603" s="143" t="s">
        <v>10356</v>
      </c>
      <c r="BE1603" s="109"/>
      <c r="BF1603" s="121"/>
      <c r="BG1603" s="121"/>
      <c r="BH1603" s="121"/>
      <c r="BI1603" s="121"/>
      <c r="BJ1603" s="121"/>
      <c r="BK1603" s="121"/>
      <c r="BL1603" s="121"/>
      <c r="BM1603" s="121"/>
      <c r="BN1603" s="121"/>
      <c r="BO1603" s="121"/>
      <c r="BP1603" s="121"/>
      <c r="BQ1603" s="121"/>
      <c r="BR1603" s="121"/>
      <c r="BS1603" s="121"/>
      <c r="BT1603" s="121"/>
      <c r="BU1603" s="121"/>
      <c r="BV1603" s="121"/>
      <c r="BW1603" s="121"/>
      <c r="BX1603" s="121"/>
      <c r="BY1603" s="121"/>
      <c r="BZ1603" s="121"/>
      <c r="CA1603" s="121"/>
      <c r="CB1603" s="121"/>
      <c r="CC1603" s="121"/>
      <c r="CD1603" s="121"/>
      <c r="CE1603" s="140"/>
      <c r="CF1603" s="140"/>
      <c r="CG1603" s="140"/>
      <c r="CH1603" s="140"/>
      <c r="CI1603" s="140"/>
      <c r="CJ1603" s="140"/>
      <c r="CK1603" s="140"/>
      <c r="CL1603" s="140"/>
      <c r="CM1603" s="140"/>
      <c r="CN1603" s="140"/>
    </row>
    <row r="1604" spans="1:92" s="170" customFormat="1" ht="12" customHeight="1">
      <c r="A1604" s="142">
        <v>2016</v>
      </c>
      <c r="B1604" s="142" t="s">
        <v>5975</v>
      </c>
      <c r="C1604" s="142" t="s">
        <v>7647</v>
      </c>
      <c r="D1604" s="131"/>
      <c r="E1604" s="131" t="str">
        <f t="shared" si="77"/>
        <v>SIM</v>
      </c>
      <c r="F1604" s="131" t="str">
        <f t="shared" si="78"/>
        <v>SIM</v>
      </c>
      <c r="G1604" s="132">
        <v>42466</v>
      </c>
      <c r="H1604" s="142" t="s">
        <v>87</v>
      </c>
      <c r="I1604" s="142" t="s">
        <v>357</v>
      </c>
      <c r="J1604" s="119">
        <v>320</v>
      </c>
      <c r="K1604" s="119">
        <v>384</v>
      </c>
      <c r="L1604" s="119">
        <v>0</v>
      </c>
      <c r="M1604" s="119">
        <v>0</v>
      </c>
      <c r="N1604" s="119">
        <v>0</v>
      </c>
      <c r="O1604" s="119" t="s">
        <v>46</v>
      </c>
      <c r="P1604" s="119" t="s">
        <v>43</v>
      </c>
      <c r="Q1604" s="133" t="s">
        <v>46</v>
      </c>
      <c r="R1604" s="134" t="s">
        <v>18</v>
      </c>
      <c r="S1604" s="134" t="s">
        <v>8852</v>
      </c>
      <c r="T1604" s="134" t="s">
        <v>63</v>
      </c>
      <c r="U1604" s="142">
        <v>11</v>
      </c>
      <c r="V1604" s="142">
        <v>11483</v>
      </c>
      <c r="W1604" s="144" t="s">
        <v>7653</v>
      </c>
      <c r="X1604" s="136" t="str">
        <f t="shared" si="79"/>
        <v>11483GOVFS</v>
      </c>
      <c r="Y1604" s="137" t="s">
        <v>7654</v>
      </c>
      <c r="Z1604" s="142" t="s">
        <v>6064</v>
      </c>
      <c r="AA1604" s="142" t="s">
        <v>6065</v>
      </c>
      <c r="AB1604" s="131" t="s">
        <v>7655</v>
      </c>
      <c r="AC1604" s="133" t="s">
        <v>87</v>
      </c>
      <c r="AD1604" s="143"/>
      <c r="AE1604" s="143" t="s">
        <v>6067</v>
      </c>
      <c r="AF1604" s="143" t="s">
        <v>487</v>
      </c>
      <c r="AG1604" s="143" t="s">
        <v>992</v>
      </c>
      <c r="AH1604" s="143"/>
      <c r="AI1604" s="138"/>
      <c r="AJ1604" s="133"/>
      <c r="AK1604" s="133"/>
      <c r="AL1604" s="133"/>
      <c r="AM1604" s="133"/>
      <c r="AN1604" s="133"/>
      <c r="AO1604" s="133"/>
      <c r="AP1604" s="133"/>
      <c r="AQ1604" s="133"/>
      <c r="AR1604" s="137" t="s">
        <v>7649</v>
      </c>
      <c r="AS1604" s="137"/>
      <c r="AT1604" s="137"/>
      <c r="AU1604" s="133" t="s">
        <v>8190</v>
      </c>
      <c r="AV1604" s="133" t="s">
        <v>8287</v>
      </c>
      <c r="AW1604" s="133" t="s">
        <v>8287</v>
      </c>
      <c r="AX1604" s="133"/>
      <c r="AY1604" s="109"/>
      <c r="AZ1604" s="138"/>
      <c r="BA1604" s="109"/>
      <c r="BB1604" s="109"/>
      <c r="BC1604" s="143">
        <v>1892063257</v>
      </c>
      <c r="BD1604" s="143" t="s">
        <v>10357</v>
      </c>
      <c r="BE1604" s="109"/>
      <c r="BF1604" s="121"/>
      <c r="BG1604" s="121"/>
      <c r="BH1604" s="121"/>
      <c r="BI1604" s="121"/>
      <c r="BJ1604" s="121"/>
      <c r="BK1604" s="121"/>
      <c r="BL1604" s="121"/>
      <c r="BM1604" s="121"/>
      <c r="BN1604" s="121"/>
      <c r="BO1604" s="121"/>
      <c r="BP1604" s="121"/>
      <c r="BQ1604" s="121"/>
      <c r="BR1604" s="121"/>
      <c r="BS1604" s="121"/>
      <c r="BT1604" s="121"/>
      <c r="BU1604" s="121"/>
      <c r="BV1604" s="121"/>
      <c r="BW1604" s="121"/>
      <c r="BX1604" s="121"/>
      <c r="BY1604" s="121"/>
      <c r="BZ1604" s="121"/>
      <c r="CA1604" s="121"/>
      <c r="CB1604" s="121"/>
      <c r="CC1604" s="121"/>
      <c r="CD1604" s="121"/>
      <c r="CE1604" s="121"/>
      <c r="CF1604" s="121"/>
      <c r="CG1604" s="121"/>
      <c r="CH1604" s="121"/>
      <c r="CI1604" s="121"/>
      <c r="CJ1604" s="121"/>
      <c r="CK1604" s="121"/>
      <c r="CL1604" s="121"/>
      <c r="CM1604" s="121"/>
      <c r="CN1604" s="121"/>
    </row>
    <row r="1605" spans="1:92" s="170" customFormat="1" ht="12" customHeight="1">
      <c r="A1605" s="142">
        <v>2016</v>
      </c>
      <c r="B1605" s="142" t="s">
        <v>5975</v>
      </c>
      <c r="C1605" s="142" t="s">
        <v>7647</v>
      </c>
      <c r="D1605" s="131"/>
      <c r="E1605" s="131" t="str">
        <f t="shared" si="77"/>
        <v>SIM</v>
      </c>
      <c r="F1605" s="131" t="str">
        <f t="shared" si="78"/>
        <v>SIM</v>
      </c>
      <c r="G1605" s="132">
        <v>42486</v>
      </c>
      <c r="H1605" s="142" t="s">
        <v>87</v>
      </c>
      <c r="I1605" s="142" t="s">
        <v>357</v>
      </c>
      <c r="J1605" s="119">
        <v>256</v>
      </c>
      <c r="K1605" s="119">
        <v>320</v>
      </c>
      <c r="L1605" s="119">
        <v>0</v>
      </c>
      <c r="M1605" s="119">
        <v>0</v>
      </c>
      <c r="N1605" s="119">
        <v>0</v>
      </c>
      <c r="O1605" s="119" t="s">
        <v>46</v>
      </c>
      <c r="P1605" s="119" t="s">
        <v>43</v>
      </c>
      <c r="Q1605" s="133" t="s">
        <v>46</v>
      </c>
      <c r="R1605" s="134" t="s">
        <v>18</v>
      </c>
      <c r="S1605" s="134" t="s">
        <v>8852</v>
      </c>
      <c r="T1605" s="134" t="s">
        <v>63</v>
      </c>
      <c r="U1605" s="142">
        <v>11</v>
      </c>
      <c r="V1605" s="142">
        <v>11483</v>
      </c>
      <c r="W1605" s="144" t="s">
        <v>7687</v>
      </c>
      <c r="X1605" s="136" t="str">
        <f t="shared" si="79"/>
        <v>11483GOVFT</v>
      </c>
      <c r="Y1605" s="137" t="s">
        <v>7688</v>
      </c>
      <c r="Z1605" s="142" t="s">
        <v>6064</v>
      </c>
      <c r="AA1605" s="142" t="s">
        <v>6065</v>
      </c>
      <c r="AB1605" s="131" t="s">
        <v>7689</v>
      </c>
      <c r="AC1605" s="133" t="s">
        <v>87</v>
      </c>
      <c r="AD1605" s="143"/>
      <c r="AE1605" s="143" t="s">
        <v>7690</v>
      </c>
      <c r="AF1605" s="143" t="s">
        <v>7691</v>
      </c>
      <c r="AG1605" s="143" t="s">
        <v>7692</v>
      </c>
      <c r="AH1605" s="143"/>
      <c r="AI1605" s="138"/>
      <c r="AJ1605" s="133"/>
      <c r="AK1605" s="133"/>
      <c r="AL1605" s="133"/>
      <c r="AM1605" s="133"/>
      <c r="AN1605" s="133"/>
      <c r="AO1605" s="133"/>
      <c r="AP1605" s="133"/>
      <c r="AQ1605" s="133"/>
      <c r="AR1605" s="137" t="s">
        <v>7649</v>
      </c>
      <c r="AS1605" s="137"/>
      <c r="AT1605" s="137"/>
      <c r="AU1605" s="133" t="s">
        <v>8190</v>
      </c>
      <c r="AV1605" s="133" t="s">
        <v>8287</v>
      </c>
      <c r="AW1605" s="133" t="s">
        <v>8287</v>
      </c>
      <c r="AX1605" s="133"/>
      <c r="AY1605" s="109"/>
      <c r="AZ1605" s="138"/>
      <c r="BA1605" s="109"/>
      <c r="BB1605" s="109"/>
      <c r="BC1605" s="143">
        <v>1892063257</v>
      </c>
      <c r="BD1605" s="143" t="s">
        <v>10358</v>
      </c>
      <c r="BE1605" s="109"/>
      <c r="BF1605" s="121"/>
      <c r="BG1605" s="121"/>
      <c r="BH1605" s="121"/>
      <c r="BI1605" s="121"/>
      <c r="BJ1605" s="121"/>
      <c r="BK1605" s="121"/>
      <c r="BL1605" s="121"/>
      <c r="BM1605" s="121"/>
      <c r="BN1605" s="121"/>
      <c r="BO1605" s="121"/>
      <c r="BP1605" s="121"/>
      <c r="BQ1605" s="121"/>
      <c r="BR1605" s="121"/>
      <c r="BS1605" s="121"/>
      <c r="BT1605" s="121"/>
      <c r="BU1605" s="121"/>
      <c r="BV1605" s="121"/>
      <c r="BW1605" s="121"/>
      <c r="BX1605" s="121"/>
      <c r="BY1605" s="121"/>
      <c r="BZ1605" s="121"/>
      <c r="CA1605" s="121"/>
      <c r="CB1605" s="121"/>
      <c r="CC1605" s="121"/>
      <c r="CD1605" s="121"/>
      <c r="CE1605" s="121"/>
      <c r="CF1605" s="121"/>
      <c r="CG1605" s="121"/>
      <c r="CH1605" s="121"/>
      <c r="CI1605" s="121"/>
      <c r="CJ1605" s="121"/>
      <c r="CK1605" s="121"/>
      <c r="CL1605" s="121"/>
      <c r="CM1605" s="121"/>
      <c r="CN1605" s="121"/>
    </row>
    <row r="1606" spans="1:92" s="170" customFormat="1" ht="12" customHeight="1">
      <c r="A1606" s="142">
        <v>2016</v>
      </c>
      <c r="B1606" s="142" t="s">
        <v>5975</v>
      </c>
      <c r="C1606" s="142" t="s">
        <v>7647</v>
      </c>
      <c r="D1606" s="131"/>
      <c r="E1606" s="131" t="str">
        <f t="shared" si="77"/>
        <v>SIM</v>
      </c>
      <c r="F1606" s="131" t="str">
        <f t="shared" si="78"/>
        <v>SIM</v>
      </c>
      <c r="G1606" s="132">
        <v>42493</v>
      </c>
      <c r="H1606" s="142" t="s">
        <v>87</v>
      </c>
      <c r="I1606" s="142" t="s">
        <v>357</v>
      </c>
      <c r="J1606" s="119">
        <v>256</v>
      </c>
      <c r="K1606" s="119">
        <v>320</v>
      </c>
      <c r="L1606" s="119">
        <v>0</v>
      </c>
      <c r="M1606" s="119">
        <v>0</v>
      </c>
      <c r="N1606" s="119">
        <v>0</v>
      </c>
      <c r="O1606" s="119" t="s">
        <v>46</v>
      </c>
      <c r="P1606" s="119" t="s">
        <v>43</v>
      </c>
      <c r="Q1606" s="133" t="s">
        <v>46</v>
      </c>
      <c r="R1606" s="134" t="s">
        <v>18</v>
      </c>
      <c r="S1606" s="134" t="s">
        <v>8852</v>
      </c>
      <c r="T1606" s="134" t="s">
        <v>63</v>
      </c>
      <c r="U1606" s="142">
        <v>11</v>
      </c>
      <c r="V1606" s="142">
        <v>11483</v>
      </c>
      <c r="W1606" s="144" t="s">
        <v>7710</v>
      </c>
      <c r="X1606" s="136" t="str">
        <f t="shared" si="79"/>
        <v>11483GOVFU</v>
      </c>
      <c r="Y1606" s="137" t="s">
        <v>7711</v>
      </c>
      <c r="Z1606" s="142" t="s">
        <v>6064</v>
      </c>
      <c r="AA1606" s="142" t="s">
        <v>6065</v>
      </c>
      <c r="AB1606" s="131" t="s">
        <v>7712</v>
      </c>
      <c r="AC1606" s="133" t="s">
        <v>87</v>
      </c>
      <c r="AD1606" s="143"/>
      <c r="AE1606" s="143" t="s">
        <v>7713</v>
      </c>
      <c r="AF1606" s="143" t="s">
        <v>7714</v>
      </c>
      <c r="AG1606" s="143" t="s">
        <v>7715</v>
      </c>
      <c r="AH1606" s="143"/>
      <c r="AI1606" s="138"/>
      <c r="AJ1606" s="133"/>
      <c r="AK1606" s="133"/>
      <c r="AL1606" s="133"/>
      <c r="AM1606" s="133"/>
      <c r="AN1606" s="133"/>
      <c r="AO1606" s="133"/>
      <c r="AP1606" s="133"/>
      <c r="AQ1606" s="133"/>
      <c r="AR1606" s="137" t="s">
        <v>7649</v>
      </c>
      <c r="AS1606" s="137"/>
      <c r="AT1606" s="137"/>
      <c r="AU1606" s="133" t="s">
        <v>8190</v>
      </c>
      <c r="AV1606" s="133" t="s">
        <v>8287</v>
      </c>
      <c r="AW1606" s="133" t="s">
        <v>8287</v>
      </c>
      <c r="AX1606" s="133"/>
      <c r="AY1606" s="109"/>
      <c r="AZ1606" s="138"/>
      <c r="BA1606" s="109"/>
      <c r="BB1606" s="109"/>
      <c r="BC1606" s="143">
        <v>1892063257</v>
      </c>
      <c r="BD1606" s="143" t="s">
        <v>10359</v>
      </c>
      <c r="BE1606" s="109"/>
      <c r="BF1606" s="121"/>
      <c r="BG1606" s="121"/>
      <c r="BH1606" s="121"/>
      <c r="BI1606" s="121"/>
      <c r="BJ1606" s="121"/>
      <c r="BK1606" s="121"/>
      <c r="BL1606" s="121"/>
      <c r="BM1606" s="121"/>
      <c r="BN1606" s="121"/>
      <c r="BO1606" s="121"/>
      <c r="BP1606" s="121"/>
      <c r="BQ1606" s="121"/>
      <c r="BR1606" s="121"/>
      <c r="BS1606" s="121"/>
      <c r="BT1606" s="121"/>
      <c r="BU1606" s="121"/>
      <c r="BV1606" s="121"/>
      <c r="BW1606" s="121"/>
      <c r="BX1606" s="121"/>
      <c r="BY1606" s="121"/>
      <c r="BZ1606" s="121"/>
      <c r="CA1606" s="121"/>
      <c r="CB1606" s="121"/>
      <c r="CC1606" s="121"/>
      <c r="CD1606" s="121"/>
      <c r="CE1606" s="121"/>
      <c r="CF1606" s="121"/>
      <c r="CG1606" s="121"/>
      <c r="CH1606" s="121"/>
      <c r="CI1606" s="121"/>
      <c r="CJ1606" s="121"/>
      <c r="CK1606" s="121"/>
      <c r="CL1606" s="121"/>
      <c r="CM1606" s="121"/>
      <c r="CN1606" s="121"/>
    </row>
    <row r="1607" spans="1:92" s="170" customFormat="1" ht="12" customHeight="1">
      <c r="A1607" s="142">
        <v>2016</v>
      </c>
      <c r="B1607" s="142" t="s">
        <v>5975</v>
      </c>
      <c r="C1607" s="142" t="s">
        <v>7647</v>
      </c>
      <c r="D1607" s="131"/>
      <c r="E1607" s="131" t="str">
        <f t="shared" si="77"/>
        <v>SIM</v>
      </c>
      <c r="F1607" s="131" t="str">
        <f t="shared" si="78"/>
        <v>SIM</v>
      </c>
      <c r="G1607" s="132">
        <v>42480</v>
      </c>
      <c r="H1607" s="142" t="s">
        <v>87</v>
      </c>
      <c r="I1607" s="142" t="s">
        <v>357</v>
      </c>
      <c r="J1607" s="119">
        <v>256</v>
      </c>
      <c r="K1607" s="119">
        <v>320</v>
      </c>
      <c r="L1607" s="119">
        <v>0</v>
      </c>
      <c r="M1607" s="119">
        <v>0</v>
      </c>
      <c r="N1607" s="119">
        <v>0</v>
      </c>
      <c r="O1607" s="119" t="s">
        <v>46</v>
      </c>
      <c r="P1607" s="119" t="s">
        <v>43</v>
      </c>
      <c r="Q1607" s="133" t="s">
        <v>46</v>
      </c>
      <c r="R1607" s="134" t="s">
        <v>18</v>
      </c>
      <c r="S1607" s="134" t="s">
        <v>8852</v>
      </c>
      <c r="T1607" s="134" t="s">
        <v>63</v>
      </c>
      <c r="U1607" s="142">
        <v>11</v>
      </c>
      <c r="V1607" s="142">
        <v>11483</v>
      </c>
      <c r="W1607" s="144" t="s">
        <v>7660</v>
      </c>
      <c r="X1607" s="136" t="str">
        <f t="shared" si="79"/>
        <v>11483GOVFX</v>
      </c>
      <c r="Y1607" s="137" t="s">
        <v>7661</v>
      </c>
      <c r="Z1607" s="142" t="s">
        <v>6064</v>
      </c>
      <c r="AA1607" s="142" t="s">
        <v>6065</v>
      </c>
      <c r="AB1607" s="131" t="s">
        <v>7662</v>
      </c>
      <c r="AC1607" s="133" t="s">
        <v>87</v>
      </c>
      <c r="AD1607" s="143"/>
      <c r="AE1607" s="143" t="s">
        <v>7663</v>
      </c>
      <c r="AF1607" s="143" t="s">
        <v>7664</v>
      </c>
      <c r="AG1607" s="143" t="s">
        <v>486</v>
      </c>
      <c r="AH1607" s="143"/>
      <c r="AI1607" s="138"/>
      <c r="AJ1607" s="133"/>
      <c r="AK1607" s="133"/>
      <c r="AL1607" s="133"/>
      <c r="AM1607" s="133"/>
      <c r="AN1607" s="133"/>
      <c r="AO1607" s="133"/>
      <c r="AP1607" s="133"/>
      <c r="AQ1607" s="133"/>
      <c r="AR1607" s="137" t="s">
        <v>7649</v>
      </c>
      <c r="AS1607" s="137"/>
      <c r="AT1607" s="137"/>
      <c r="AU1607" s="133" t="s">
        <v>8190</v>
      </c>
      <c r="AV1607" s="133" t="s">
        <v>8287</v>
      </c>
      <c r="AW1607" s="133" t="s">
        <v>8287</v>
      </c>
      <c r="AX1607" s="133"/>
      <c r="AY1607" s="109"/>
      <c r="AZ1607" s="138"/>
      <c r="BA1607" s="109"/>
      <c r="BB1607" s="109"/>
      <c r="BC1607" s="143">
        <v>1892063257</v>
      </c>
      <c r="BD1607" s="143" t="s">
        <v>10360</v>
      </c>
      <c r="BE1607" s="109"/>
      <c r="BF1607" s="121"/>
      <c r="BG1607" s="121"/>
      <c r="BH1607" s="121"/>
      <c r="BI1607" s="121"/>
      <c r="BJ1607" s="121"/>
      <c r="BK1607" s="121"/>
      <c r="BL1607" s="121"/>
      <c r="BM1607" s="121"/>
      <c r="BN1607" s="121"/>
      <c r="BO1607" s="121"/>
      <c r="BP1607" s="121"/>
      <c r="BQ1607" s="121"/>
      <c r="BR1607" s="121"/>
      <c r="BS1607" s="121"/>
      <c r="BT1607" s="121"/>
      <c r="BU1607" s="121"/>
      <c r="BV1607" s="121"/>
      <c r="BW1607" s="121"/>
      <c r="BX1607" s="121"/>
      <c r="BY1607" s="121"/>
      <c r="BZ1607" s="121"/>
      <c r="CA1607" s="121"/>
      <c r="CB1607" s="121"/>
      <c r="CC1607" s="121"/>
      <c r="CD1607" s="121"/>
      <c r="CE1607" s="121"/>
      <c r="CF1607" s="121"/>
      <c r="CG1607" s="121"/>
      <c r="CH1607" s="121"/>
      <c r="CI1607" s="121"/>
      <c r="CJ1607" s="121"/>
      <c r="CK1607" s="121"/>
      <c r="CL1607" s="121"/>
      <c r="CM1607" s="121"/>
      <c r="CN1607" s="121"/>
    </row>
    <row r="1608" spans="1:92" s="170" customFormat="1" ht="12" customHeight="1">
      <c r="A1608" s="142">
        <v>2016</v>
      </c>
      <c r="B1608" s="142" t="s">
        <v>5975</v>
      </c>
      <c r="C1608" s="142" t="s">
        <v>7647</v>
      </c>
      <c r="D1608" s="131"/>
      <c r="E1608" s="131" t="str">
        <f t="shared" si="77"/>
        <v>SIM</v>
      </c>
      <c r="F1608" s="131" t="str">
        <f t="shared" si="78"/>
        <v>SIM</v>
      </c>
      <c r="G1608" s="132">
        <v>42486</v>
      </c>
      <c r="H1608" s="142" t="s">
        <v>87</v>
      </c>
      <c r="I1608" s="142" t="s">
        <v>357</v>
      </c>
      <c r="J1608" s="119">
        <v>384</v>
      </c>
      <c r="K1608" s="119">
        <v>448</v>
      </c>
      <c r="L1608" s="119">
        <v>0</v>
      </c>
      <c r="M1608" s="119">
        <v>0</v>
      </c>
      <c r="N1608" s="119">
        <v>0</v>
      </c>
      <c r="O1608" s="119" t="s">
        <v>46</v>
      </c>
      <c r="P1608" s="119" t="s">
        <v>43</v>
      </c>
      <c r="Q1608" s="133" t="s">
        <v>46</v>
      </c>
      <c r="R1608" s="134" t="s">
        <v>18</v>
      </c>
      <c r="S1608" s="134" t="s">
        <v>8852</v>
      </c>
      <c r="T1608" s="134" t="s">
        <v>63</v>
      </c>
      <c r="U1608" s="142">
        <v>11</v>
      </c>
      <c r="V1608" s="142">
        <v>11483</v>
      </c>
      <c r="W1608" s="144" t="s">
        <v>7699</v>
      </c>
      <c r="X1608" s="136" t="str">
        <f t="shared" si="79"/>
        <v>11483GOVFZ</v>
      </c>
      <c r="Y1608" s="137" t="s">
        <v>7700</v>
      </c>
      <c r="Z1608" s="142" t="s">
        <v>6064</v>
      </c>
      <c r="AA1608" s="142" t="s">
        <v>6065</v>
      </c>
      <c r="AB1608" s="131" t="s">
        <v>7701</v>
      </c>
      <c r="AC1608" s="133" t="s">
        <v>87</v>
      </c>
      <c r="AD1608" s="143"/>
      <c r="AE1608" s="143" t="s">
        <v>7702</v>
      </c>
      <c r="AF1608" s="143" t="s">
        <v>7703</v>
      </c>
      <c r="AG1608" s="143" t="s">
        <v>7704</v>
      </c>
      <c r="AH1608" s="143"/>
      <c r="AI1608" s="138"/>
      <c r="AJ1608" s="133"/>
      <c r="AK1608" s="133"/>
      <c r="AL1608" s="133"/>
      <c r="AM1608" s="133"/>
      <c r="AN1608" s="133"/>
      <c r="AO1608" s="133"/>
      <c r="AP1608" s="133"/>
      <c r="AQ1608" s="133"/>
      <c r="AR1608" s="137" t="s">
        <v>7649</v>
      </c>
      <c r="AS1608" s="137"/>
      <c r="AT1608" s="137"/>
      <c r="AU1608" s="133" t="s">
        <v>8190</v>
      </c>
      <c r="AV1608" s="133" t="s">
        <v>8287</v>
      </c>
      <c r="AW1608" s="133" t="s">
        <v>8287</v>
      </c>
      <c r="AX1608" s="133"/>
      <c r="AY1608" s="109"/>
      <c r="AZ1608" s="138"/>
      <c r="BA1608" s="109"/>
      <c r="BB1608" s="109"/>
      <c r="BC1608" s="143">
        <v>1892063257</v>
      </c>
      <c r="BD1608" s="143" t="s">
        <v>10361</v>
      </c>
      <c r="BE1608" s="109"/>
      <c r="BF1608" s="121"/>
      <c r="BG1608" s="121"/>
      <c r="BH1608" s="121"/>
      <c r="BI1608" s="121"/>
      <c r="BJ1608" s="121"/>
      <c r="BK1608" s="121"/>
      <c r="BL1608" s="121"/>
      <c r="BM1608" s="121"/>
      <c r="BN1608" s="121"/>
      <c r="BO1608" s="121"/>
      <c r="BP1608" s="121"/>
      <c r="BQ1608" s="121"/>
      <c r="BR1608" s="121"/>
      <c r="BS1608" s="121"/>
      <c r="BT1608" s="121"/>
      <c r="BU1608" s="121"/>
      <c r="BV1608" s="121"/>
      <c r="BW1608" s="121"/>
      <c r="BX1608" s="121"/>
      <c r="BY1608" s="121"/>
      <c r="BZ1608" s="121"/>
      <c r="CA1608" s="121"/>
      <c r="CB1608" s="121"/>
      <c r="CC1608" s="121"/>
      <c r="CD1608" s="121"/>
      <c r="CE1608" s="121"/>
      <c r="CF1608" s="121"/>
      <c r="CG1608" s="121"/>
      <c r="CH1608" s="121"/>
      <c r="CI1608" s="121"/>
      <c r="CJ1608" s="121"/>
      <c r="CK1608" s="121"/>
      <c r="CL1608" s="121"/>
      <c r="CM1608" s="121"/>
      <c r="CN1608" s="121"/>
    </row>
    <row r="1609" spans="1:92" s="170" customFormat="1" ht="12" customHeight="1">
      <c r="A1609" s="142">
        <v>2016</v>
      </c>
      <c r="B1609" s="142" t="s">
        <v>5975</v>
      </c>
      <c r="C1609" s="142" t="s">
        <v>7647</v>
      </c>
      <c r="D1609" s="131"/>
      <c r="E1609" s="131" t="str">
        <f t="shared" si="77"/>
        <v>SIM</v>
      </c>
      <c r="F1609" s="131" t="str">
        <f t="shared" si="78"/>
        <v>SIM</v>
      </c>
      <c r="G1609" s="132">
        <v>42479</v>
      </c>
      <c r="H1609" s="142" t="s">
        <v>87</v>
      </c>
      <c r="I1609" s="142" t="s">
        <v>357</v>
      </c>
      <c r="J1609" s="119">
        <v>256</v>
      </c>
      <c r="K1609" s="119">
        <v>320</v>
      </c>
      <c r="L1609" s="119">
        <v>0</v>
      </c>
      <c r="M1609" s="119">
        <v>0</v>
      </c>
      <c r="N1609" s="119">
        <v>0</v>
      </c>
      <c r="O1609" s="119" t="s">
        <v>46</v>
      </c>
      <c r="P1609" s="119" t="s">
        <v>43</v>
      </c>
      <c r="Q1609" s="133" t="s">
        <v>46</v>
      </c>
      <c r="R1609" s="134" t="s">
        <v>18</v>
      </c>
      <c r="S1609" s="134" t="s">
        <v>8852</v>
      </c>
      <c r="T1609" s="134" t="s">
        <v>63</v>
      </c>
      <c r="U1609" s="142">
        <v>11</v>
      </c>
      <c r="V1609" s="142">
        <v>11483</v>
      </c>
      <c r="W1609" s="144" t="s">
        <v>5204</v>
      </c>
      <c r="X1609" s="136" t="str">
        <f t="shared" si="79"/>
        <v>11483GOVIJ</v>
      </c>
      <c r="Y1609" s="137" t="s">
        <v>7671</v>
      </c>
      <c r="Z1609" s="142" t="s">
        <v>6064</v>
      </c>
      <c r="AA1609" s="142" t="s">
        <v>6065</v>
      </c>
      <c r="AB1609" s="131" t="s">
        <v>7672</v>
      </c>
      <c r="AC1609" s="133" t="s">
        <v>87</v>
      </c>
      <c r="AD1609" s="143"/>
      <c r="AE1609" s="143" t="s">
        <v>7673</v>
      </c>
      <c r="AF1609" s="143" t="s">
        <v>7674</v>
      </c>
      <c r="AG1609" s="143" t="s">
        <v>7675</v>
      </c>
      <c r="AH1609" s="143"/>
      <c r="AI1609" s="138"/>
      <c r="AJ1609" s="133"/>
      <c r="AK1609" s="133"/>
      <c r="AL1609" s="133"/>
      <c r="AM1609" s="133"/>
      <c r="AN1609" s="133"/>
      <c r="AO1609" s="133"/>
      <c r="AP1609" s="133"/>
      <c r="AQ1609" s="133"/>
      <c r="AR1609" s="137" t="s">
        <v>7649</v>
      </c>
      <c r="AS1609" s="137"/>
      <c r="AT1609" s="137"/>
      <c r="AU1609" s="133" t="s">
        <v>8190</v>
      </c>
      <c r="AV1609" s="133" t="s">
        <v>8287</v>
      </c>
      <c r="AW1609" s="133" t="s">
        <v>8287</v>
      </c>
      <c r="AX1609" s="133"/>
      <c r="AY1609" s="109"/>
      <c r="AZ1609" s="138"/>
      <c r="BA1609" s="109"/>
      <c r="BB1609" s="109"/>
      <c r="BC1609" s="143">
        <v>1892063257</v>
      </c>
      <c r="BD1609" s="143" t="s">
        <v>10362</v>
      </c>
      <c r="BE1609" s="109"/>
      <c r="BF1609" s="121"/>
      <c r="BG1609" s="121"/>
      <c r="BH1609" s="121"/>
      <c r="BI1609" s="121"/>
      <c r="BJ1609" s="121"/>
      <c r="BK1609" s="121"/>
      <c r="BL1609" s="121"/>
      <c r="BM1609" s="121"/>
      <c r="BN1609" s="121"/>
      <c r="BO1609" s="121"/>
      <c r="BP1609" s="121"/>
      <c r="BQ1609" s="121"/>
      <c r="BR1609" s="121"/>
      <c r="BS1609" s="121"/>
      <c r="BT1609" s="121"/>
      <c r="BU1609" s="121"/>
      <c r="BV1609" s="121"/>
      <c r="BW1609" s="121"/>
      <c r="BX1609" s="121"/>
      <c r="BY1609" s="121"/>
      <c r="BZ1609" s="121"/>
      <c r="CA1609" s="121"/>
      <c r="CB1609" s="121"/>
      <c r="CC1609" s="121"/>
      <c r="CD1609" s="121"/>
      <c r="CE1609" s="121"/>
      <c r="CF1609" s="121"/>
      <c r="CG1609" s="121"/>
      <c r="CH1609" s="121"/>
      <c r="CI1609" s="121"/>
      <c r="CJ1609" s="121"/>
      <c r="CK1609" s="121"/>
      <c r="CL1609" s="121"/>
      <c r="CM1609" s="121"/>
      <c r="CN1609" s="121"/>
    </row>
    <row r="1610" spans="1:92" s="170" customFormat="1" ht="12" customHeight="1">
      <c r="A1610" s="142">
        <v>2016</v>
      </c>
      <c r="B1610" s="142" t="s">
        <v>5975</v>
      </c>
      <c r="C1610" s="142" t="s">
        <v>7647</v>
      </c>
      <c r="D1610" s="131"/>
      <c r="E1610" s="131" t="str">
        <f t="shared" si="77"/>
        <v>SIM</v>
      </c>
      <c r="F1610" s="131" t="str">
        <f t="shared" si="78"/>
        <v>SIM</v>
      </c>
      <c r="G1610" s="132">
        <v>42479</v>
      </c>
      <c r="H1610" s="142" t="s">
        <v>87</v>
      </c>
      <c r="I1610" s="142" t="s">
        <v>357</v>
      </c>
      <c r="J1610" s="119">
        <v>256</v>
      </c>
      <c r="K1610" s="119">
        <v>320</v>
      </c>
      <c r="L1610" s="119">
        <v>0</v>
      </c>
      <c r="M1610" s="119">
        <v>0</v>
      </c>
      <c r="N1610" s="119">
        <v>0</v>
      </c>
      <c r="O1610" s="119" t="s">
        <v>46</v>
      </c>
      <c r="P1610" s="119" t="s">
        <v>43</v>
      </c>
      <c r="Q1610" s="133" t="s">
        <v>46</v>
      </c>
      <c r="R1610" s="134" t="s">
        <v>18</v>
      </c>
      <c r="S1610" s="134" t="s">
        <v>8852</v>
      </c>
      <c r="T1610" s="134" t="s">
        <v>63</v>
      </c>
      <c r="U1610" s="142">
        <v>11</v>
      </c>
      <c r="V1610" s="142">
        <v>11483</v>
      </c>
      <c r="W1610" s="144" t="s">
        <v>5204</v>
      </c>
      <c r="X1610" s="136" t="str">
        <f t="shared" si="79"/>
        <v>11483GOVIJ</v>
      </c>
      <c r="Y1610" s="137" t="s">
        <v>7671</v>
      </c>
      <c r="Z1610" s="142" t="s">
        <v>6064</v>
      </c>
      <c r="AA1610" s="142" t="s">
        <v>6065</v>
      </c>
      <c r="AB1610" s="131" t="s">
        <v>7676</v>
      </c>
      <c r="AC1610" s="133" t="s">
        <v>87</v>
      </c>
      <c r="AD1610" s="143"/>
      <c r="AE1610" s="143" t="s">
        <v>7673</v>
      </c>
      <c r="AF1610" s="143" t="s">
        <v>7674</v>
      </c>
      <c r="AG1610" s="143" t="s">
        <v>7675</v>
      </c>
      <c r="AH1610" s="143"/>
      <c r="AI1610" s="138"/>
      <c r="AJ1610" s="133"/>
      <c r="AK1610" s="133"/>
      <c r="AL1610" s="133"/>
      <c r="AM1610" s="133"/>
      <c r="AN1610" s="133"/>
      <c r="AO1610" s="133"/>
      <c r="AP1610" s="133"/>
      <c r="AQ1610" s="133"/>
      <c r="AR1610" s="137" t="s">
        <v>7649</v>
      </c>
      <c r="AS1610" s="137"/>
      <c r="AT1610" s="137"/>
      <c r="AU1610" s="133" t="s">
        <v>8190</v>
      </c>
      <c r="AV1610" s="133" t="s">
        <v>8287</v>
      </c>
      <c r="AW1610" s="133" t="s">
        <v>8287</v>
      </c>
      <c r="AX1610" s="133"/>
      <c r="AY1610" s="109"/>
      <c r="AZ1610" s="138"/>
      <c r="BA1610" s="109"/>
      <c r="BB1610" s="109"/>
      <c r="BC1610" s="143">
        <v>1892063257</v>
      </c>
      <c r="BD1610" s="143" t="s">
        <v>10362</v>
      </c>
      <c r="BE1610" s="109"/>
      <c r="BF1610" s="121"/>
      <c r="BG1610" s="121"/>
      <c r="BH1610" s="121"/>
      <c r="BI1610" s="121"/>
      <c r="BJ1610" s="121"/>
      <c r="BK1610" s="121"/>
      <c r="BL1610" s="121"/>
      <c r="BM1610" s="121"/>
      <c r="BN1610" s="121"/>
      <c r="BO1610" s="121"/>
      <c r="BP1610" s="121"/>
      <c r="BQ1610" s="121"/>
      <c r="BR1610" s="121"/>
      <c r="BS1610" s="121"/>
      <c r="BT1610" s="121"/>
      <c r="BU1610" s="121"/>
      <c r="BV1610" s="121"/>
      <c r="BW1610" s="121"/>
      <c r="BX1610" s="121"/>
      <c r="BY1610" s="121"/>
      <c r="BZ1610" s="121"/>
      <c r="CA1610" s="121"/>
      <c r="CB1610" s="121"/>
      <c r="CC1610" s="121"/>
      <c r="CD1610" s="121"/>
      <c r="CE1610" s="121"/>
      <c r="CF1610" s="121"/>
      <c r="CG1610" s="121"/>
      <c r="CH1610" s="121"/>
      <c r="CI1610" s="121"/>
      <c r="CJ1610" s="121"/>
      <c r="CK1610" s="121"/>
      <c r="CL1610" s="121"/>
      <c r="CM1610" s="121"/>
      <c r="CN1610" s="121"/>
    </row>
    <row r="1611" spans="1:92" s="170" customFormat="1" ht="12" customHeight="1">
      <c r="A1611" s="142">
        <v>2016</v>
      </c>
      <c r="B1611" s="142" t="s">
        <v>5975</v>
      </c>
      <c r="C1611" s="142" t="s">
        <v>7647</v>
      </c>
      <c r="D1611" s="131"/>
      <c r="E1611" s="131" t="str">
        <f t="shared" si="77"/>
        <v>SIM</v>
      </c>
      <c r="F1611" s="131" t="str">
        <f t="shared" si="78"/>
        <v>SIM</v>
      </c>
      <c r="G1611" s="132">
        <v>42501</v>
      </c>
      <c r="H1611" s="142" t="s">
        <v>87</v>
      </c>
      <c r="I1611" s="142" t="s">
        <v>357</v>
      </c>
      <c r="J1611" s="119">
        <v>320</v>
      </c>
      <c r="K1611" s="119">
        <v>448</v>
      </c>
      <c r="L1611" s="119">
        <v>0</v>
      </c>
      <c r="M1611" s="119">
        <v>0</v>
      </c>
      <c r="N1611" s="119">
        <v>0</v>
      </c>
      <c r="O1611" s="119" t="s">
        <v>46</v>
      </c>
      <c r="P1611" s="119" t="s">
        <v>43</v>
      </c>
      <c r="Q1611" s="133" t="s">
        <v>46</v>
      </c>
      <c r="R1611" s="134" t="s">
        <v>18</v>
      </c>
      <c r="S1611" s="134" t="s">
        <v>8852</v>
      </c>
      <c r="T1611" s="134" t="s">
        <v>63</v>
      </c>
      <c r="U1611" s="142">
        <v>11</v>
      </c>
      <c r="V1611" s="142">
        <v>11483</v>
      </c>
      <c r="W1611" s="144" t="s">
        <v>6740</v>
      </c>
      <c r="X1611" s="136" t="str">
        <f t="shared" si="79"/>
        <v>11483GOVIK</v>
      </c>
      <c r="Y1611" s="137" t="s">
        <v>7682</v>
      </c>
      <c r="Z1611" s="142" t="s">
        <v>6064</v>
      </c>
      <c r="AA1611" s="142" t="s">
        <v>6065</v>
      </c>
      <c r="AB1611" s="131" t="s">
        <v>7683</v>
      </c>
      <c r="AC1611" s="133" t="s">
        <v>87</v>
      </c>
      <c r="AD1611" s="143"/>
      <c r="AE1611" s="143" t="s">
        <v>7684</v>
      </c>
      <c r="AF1611" s="143" t="s">
        <v>7685</v>
      </c>
      <c r="AG1611" s="143" t="s">
        <v>7686</v>
      </c>
      <c r="AH1611" s="143"/>
      <c r="AI1611" s="138"/>
      <c r="AJ1611" s="133"/>
      <c r="AK1611" s="133"/>
      <c r="AL1611" s="133"/>
      <c r="AM1611" s="133"/>
      <c r="AN1611" s="133"/>
      <c r="AO1611" s="133"/>
      <c r="AP1611" s="133"/>
      <c r="AQ1611" s="133"/>
      <c r="AR1611" s="137" t="s">
        <v>7649</v>
      </c>
      <c r="AS1611" s="137"/>
      <c r="AT1611" s="137"/>
      <c r="AU1611" s="133" t="s">
        <v>8190</v>
      </c>
      <c r="AV1611" s="133" t="s">
        <v>8287</v>
      </c>
      <c r="AW1611" s="133" t="s">
        <v>8287</v>
      </c>
      <c r="AX1611" s="133"/>
      <c r="AY1611" s="109"/>
      <c r="AZ1611" s="138"/>
      <c r="BA1611" s="109"/>
      <c r="BB1611" s="109"/>
      <c r="BC1611" s="143">
        <v>1892063257</v>
      </c>
      <c r="BD1611" s="143" t="s">
        <v>10363</v>
      </c>
      <c r="BE1611" s="109"/>
      <c r="BF1611" s="121"/>
      <c r="BG1611" s="121"/>
      <c r="BH1611" s="121"/>
      <c r="BI1611" s="121"/>
      <c r="BJ1611" s="121"/>
      <c r="BK1611" s="121"/>
      <c r="BL1611" s="121"/>
      <c r="BM1611" s="121"/>
      <c r="BN1611" s="121"/>
      <c r="BO1611" s="121"/>
      <c r="BP1611" s="121"/>
      <c r="BQ1611" s="121"/>
      <c r="BR1611" s="121"/>
      <c r="BS1611" s="121"/>
      <c r="BT1611" s="121"/>
      <c r="BU1611" s="121"/>
      <c r="BV1611" s="121"/>
      <c r="BW1611" s="121"/>
      <c r="BX1611" s="121"/>
      <c r="BY1611" s="121"/>
      <c r="BZ1611" s="121"/>
      <c r="CA1611" s="121"/>
      <c r="CB1611" s="121"/>
      <c r="CC1611" s="121"/>
      <c r="CD1611" s="121"/>
      <c r="CE1611" s="121"/>
      <c r="CF1611" s="121"/>
      <c r="CG1611" s="121"/>
      <c r="CH1611" s="121"/>
      <c r="CI1611" s="121"/>
      <c r="CJ1611" s="121"/>
      <c r="CK1611" s="121"/>
      <c r="CL1611" s="121"/>
      <c r="CM1611" s="121"/>
      <c r="CN1611" s="121"/>
    </row>
    <row r="1612" spans="1:92" s="170" customFormat="1" ht="12" customHeight="1">
      <c r="A1612" s="142">
        <v>2016</v>
      </c>
      <c r="B1612" s="142" t="s">
        <v>5975</v>
      </c>
      <c r="C1612" s="142" t="s">
        <v>7647</v>
      </c>
      <c r="D1612" s="131"/>
      <c r="E1612" s="131" t="str">
        <f t="shared" si="77"/>
        <v>SIM</v>
      </c>
      <c r="F1612" s="131" t="str">
        <f t="shared" si="78"/>
        <v>SIM</v>
      </c>
      <c r="G1612" s="132">
        <v>42494</v>
      </c>
      <c r="H1612" s="142" t="s">
        <v>87</v>
      </c>
      <c r="I1612" s="142" t="s">
        <v>357</v>
      </c>
      <c r="J1612" s="119">
        <v>384</v>
      </c>
      <c r="K1612" s="119">
        <v>512</v>
      </c>
      <c r="L1612" s="119">
        <v>0</v>
      </c>
      <c r="M1612" s="119">
        <v>0</v>
      </c>
      <c r="N1612" s="119">
        <v>0</v>
      </c>
      <c r="O1612" s="119" t="s">
        <v>46</v>
      </c>
      <c r="P1612" s="119" t="s">
        <v>43</v>
      </c>
      <c r="Q1612" s="133" t="s">
        <v>46</v>
      </c>
      <c r="R1612" s="134" t="s">
        <v>18</v>
      </c>
      <c r="S1612" s="134" t="s">
        <v>8852</v>
      </c>
      <c r="T1612" s="134" t="s">
        <v>63</v>
      </c>
      <c r="U1612" s="142">
        <v>11</v>
      </c>
      <c r="V1612" s="142">
        <v>11483</v>
      </c>
      <c r="W1612" s="144" t="s">
        <v>6744</v>
      </c>
      <c r="X1612" s="136" t="str">
        <f t="shared" si="79"/>
        <v>11483GOVIL</v>
      </c>
      <c r="Y1612" s="137" t="s">
        <v>7705</v>
      </c>
      <c r="Z1612" s="142" t="s">
        <v>6064</v>
      </c>
      <c r="AA1612" s="142" t="s">
        <v>6065</v>
      </c>
      <c r="AB1612" s="131" t="s">
        <v>7706</v>
      </c>
      <c r="AC1612" s="133" t="s">
        <v>87</v>
      </c>
      <c r="AD1612" s="143"/>
      <c r="AE1612" s="143" t="s">
        <v>7707</v>
      </c>
      <c r="AF1612" s="143" t="s">
        <v>7708</v>
      </c>
      <c r="AG1612" s="143" t="s">
        <v>7709</v>
      </c>
      <c r="AH1612" s="143"/>
      <c r="AI1612" s="138"/>
      <c r="AJ1612" s="133"/>
      <c r="AK1612" s="133"/>
      <c r="AL1612" s="133"/>
      <c r="AM1612" s="133"/>
      <c r="AN1612" s="133"/>
      <c r="AO1612" s="133"/>
      <c r="AP1612" s="133"/>
      <c r="AQ1612" s="133"/>
      <c r="AR1612" s="137" t="s">
        <v>7649</v>
      </c>
      <c r="AS1612" s="137"/>
      <c r="AT1612" s="137"/>
      <c r="AU1612" s="133" t="s">
        <v>8190</v>
      </c>
      <c r="AV1612" s="133" t="s">
        <v>8287</v>
      </c>
      <c r="AW1612" s="133" t="s">
        <v>8287</v>
      </c>
      <c r="AX1612" s="133"/>
      <c r="AY1612" s="109"/>
      <c r="AZ1612" s="138"/>
      <c r="BA1612" s="109"/>
      <c r="BB1612" s="109"/>
      <c r="BC1612" s="143">
        <v>1892063257</v>
      </c>
      <c r="BD1612" s="143" t="s">
        <v>10364</v>
      </c>
      <c r="BE1612" s="109"/>
      <c r="BF1612" s="121"/>
      <c r="BG1612" s="121"/>
      <c r="BH1612" s="121"/>
      <c r="BI1612" s="121"/>
      <c r="BJ1612" s="121"/>
      <c r="BK1612" s="121"/>
      <c r="BL1612" s="121"/>
      <c r="BM1612" s="121"/>
      <c r="BN1612" s="121"/>
      <c r="BO1612" s="121"/>
      <c r="BP1612" s="121"/>
      <c r="BQ1612" s="121"/>
      <c r="BR1612" s="121"/>
      <c r="BS1612" s="121"/>
      <c r="BT1612" s="121"/>
      <c r="BU1612" s="121"/>
      <c r="BV1612" s="121"/>
      <c r="BW1612" s="121"/>
      <c r="BX1612" s="121"/>
      <c r="BY1612" s="121"/>
      <c r="BZ1612" s="121"/>
      <c r="CA1612" s="121"/>
      <c r="CB1612" s="121"/>
      <c r="CC1612" s="121"/>
      <c r="CD1612" s="121"/>
      <c r="CE1612" s="121"/>
      <c r="CF1612" s="121"/>
      <c r="CG1612" s="121"/>
      <c r="CH1612" s="121"/>
      <c r="CI1612" s="121"/>
      <c r="CJ1612" s="121"/>
      <c r="CK1612" s="121"/>
      <c r="CL1612" s="121"/>
      <c r="CM1612" s="121"/>
      <c r="CN1612" s="121"/>
    </row>
    <row r="1613" spans="1:92" s="170" customFormat="1" ht="12" customHeight="1">
      <c r="A1613" s="142">
        <v>2016</v>
      </c>
      <c r="B1613" s="142" t="s">
        <v>5975</v>
      </c>
      <c r="C1613" s="142" t="s">
        <v>7737</v>
      </c>
      <c r="D1613" s="131"/>
      <c r="E1613" s="131" t="str">
        <f t="shared" si="77"/>
        <v>SIM</v>
      </c>
      <c r="F1613" s="131" t="str">
        <f t="shared" si="78"/>
        <v>SIM</v>
      </c>
      <c r="G1613" s="132">
        <v>42514</v>
      </c>
      <c r="H1613" s="142" t="s">
        <v>87</v>
      </c>
      <c r="I1613" s="142" t="s">
        <v>7738</v>
      </c>
      <c r="J1613" s="119">
        <v>320</v>
      </c>
      <c r="K1613" s="119">
        <v>384</v>
      </c>
      <c r="L1613" s="119">
        <v>0</v>
      </c>
      <c r="M1613" s="119">
        <v>0</v>
      </c>
      <c r="N1613" s="119">
        <v>0</v>
      </c>
      <c r="O1613" s="119" t="s">
        <v>46</v>
      </c>
      <c r="P1613" s="119" t="s">
        <v>43</v>
      </c>
      <c r="Q1613" s="133" t="s">
        <v>46</v>
      </c>
      <c r="R1613" s="134" t="s">
        <v>18</v>
      </c>
      <c r="S1613" s="134" t="s">
        <v>8852</v>
      </c>
      <c r="T1613" s="134" t="s">
        <v>63</v>
      </c>
      <c r="U1613" s="142">
        <v>18</v>
      </c>
      <c r="V1613" s="142">
        <v>11507</v>
      </c>
      <c r="W1613" s="144" t="s">
        <v>7842</v>
      </c>
      <c r="X1613" s="136" t="str">
        <f t="shared" si="79"/>
        <v>11507RBOTU</v>
      </c>
      <c r="Y1613" s="137"/>
      <c r="Z1613" s="142" t="s">
        <v>1630</v>
      </c>
      <c r="AA1613" s="142" t="s">
        <v>1639</v>
      </c>
      <c r="AB1613" s="131" t="s">
        <v>7843</v>
      </c>
      <c r="AC1613" s="133" t="s">
        <v>52</v>
      </c>
      <c r="AD1613" s="143" t="s">
        <v>7836</v>
      </c>
      <c r="AE1613" s="143" t="s">
        <v>7837</v>
      </c>
      <c r="AF1613" s="143" t="s">
        <v>7743</v>
      </c>
      <c r="AG1613" s="143" t="s">
        <v>7744</v>
      </c>
      <c r="AH1613" s="143"/>
      <c r="AI1613" s="138"/>
      <c r="AJ1613" s="133"/>
      <c r="AK1613" s="133"/>
      <c r="AL1613" s="133"/>
      <c r="AM1613" s="133"/>
      <c r="AN1613" s="133"/>
      <c r="AO1613" s="133"/>
      <c r="AP1613" s="133"/>
      <c r="AQ1613" s="133"/>
      <c r="AR1613" s="137" t="s">
        <v>7745</v>
      </c>
      <c r="AS1613" s="137"/>
      <c r="AT1613" s="137"/>
      <c r="AU1613" s="133" t="s">
        <v>8190</v>
      </c>
      <c r="AV1613" s="133" t="s">
        <v>8287</v>
      </c>
      <c r="AW1613" s="133" t="s">
        <v>8287</v>
      </c>
      <c r="AX1613" s="133"/>
      <c r="AY1613" s="138"/>
      <c r="AZ1613" s="138"/>
      <c r="BA1613" s="138"/>
      <c r="BB1613" s="138"/>
      <c r="BC1613" s="143">
        <v>1892063257</v>
      </c>
      <c r="BD1613" s="143" t="s">
        <v>10365</v>
      </c>
      <c r="BE1613" s="138"/>
      <c r="BF1613" s="140"/>
      <c r="BG1613" s="140"/>
      <c r="BH1613" s="140"/>
      <c r="BI1613" s="140"/>
      <c r="BJ1613" s="140"/>
      <c r="BK1613" s="140"/>
      <c r="BL1613" s="140"/>
      <c r="BM1613" s="140"/>
      <c r="BN1613" s="140"/>
      <c r="BO1613" s="140"/>
      <c r="BP1613" s="140"/>
      <c r="BQ1613" s="140"/>
      <c r="BR1613" s="140"/>
      <c r="BS1613" s="140"/>
      <c r="BT1613" s="140"/>
      <c r="BU1613" s="140"/>
      <c r="BV1613" s="140"/>
      <c r="BW1613" s="140"/>
      <c r="BX1613" s="140"/>
      <c r="BY1613" s="140"/>
      <c r="BZ1613" s="140"/>
    </row>
    <row r="1614" spans="1:92" s="170" customFormat="1" ht="12" customHeight="1">
      <c r="A1614" s="142">
        <v>2016</v>
      </c>
      <c r="B1614" s="142" t="s">
        <v>5975</v>
      </c>
      <c r="C1614" s="142" t="s">
        <v>7737</v>
      </c>
      <c r="D1614" s="131"/>
      <c r="E1614" s="131" t="str">
        <f t="shared" si="77"/>
        <v>SIM</v>
      </c>
      <c r="F1614" s="131" t="str">
        <f t="shared" si="78"/>
        <v>SIM</v>
      </c>
      <c r="G1614" s="132">
        <v>42542</v>
      </c>
      <c r="H1614" s="142" t="s">
        <v>87</v>
      </c>
      <c r="I1614" s="142" t="s">
        <v>7738</v>
      </c>
      <c r="J1614" s="119">
        <v>384</v>
      </c>
      <c r="K1614" s="119">
        <v>448</v>
      </c>
      <c r="L1614" s="119">
        <v>0</v>
      </c>
      <c r="M1614" s="119">
        <v>0</v>
      </c>
      <c r="N1614" s="119">
        <v>0</v>
      </c>
      <c r="O1614" s="119" t="s">
        <v>46</v>
      </c>
      <c r="P1614" s="119" t="s">
        <v>43</v>
      </c>
      <c r="Q1614" s="133" t="s">
        <v>46</v>
      </c>
      <c r="R1614" s="134" t="s">
        <v>18</v>
      </c>
      <c r="S1614" s="134" t="s">
        <v>8852</v>
      </c>
      <c r="T1614" s="134" t="s">
        <v>63</v>
      </c>
      <c r="U1614" s="142">
        <v>18</v>
      </c>
      <c r="V1614" s="142">
        <v>11507</v>
      </c>
      <c r="W1614" s="144" t="s">
        <v>7844</v>
      </c>
      <c r="X1614" s="136" t="str">
        <f t="shared" si="79"/>
        <v>11507RBOTV</v>
      </c>
      <c r="Y1614" s="213" t="s">
        <v>8896</v>
      </c>
      <c r="Z1614" s="142" t="s">
        <v>1630</v>
      </c>
      <c r="AA1614" s="142" t="s">
        <v>1639</v>
      </c>
      <c r="AB1614" s="131" t="s">
        <v>7845</v>
      </c>
      <c r="AC1614" s="133" t="s">
        <v>52</v>
      </c>
      <c r="AD1614" s="143" t="s">
        <v>7836</v>
      </c>
      <c r="AE1614" s="143" t="s">
        <v>7837</v>
      </c>
      <c r="AF1614" s="143" t="s">
        <v>7743</v>
      </c>
      <c r="AG1614" s="143" t="s">
        <v>7744</v>
      </c>
      <c r="AH1614" s="143"/>
      <c r="AI1614" s="138"/>
      <c r="AJ1614" s="133"/>
      <c r="AK1614" s="133"/>
      <c r="AL1614" s="133"/>
      <c r="AM1614" s="133"/>
      <c r="AN1614" s="133"/>
      <c r="AO1614" s="133"/>
      <c r="AP1614" s="133"/>
      <c r="AQ1614" s="133"/>
      <c r="AR1614" s="137" t="s">
        <v>7745</v>
      </c>
      <c r="AS1614" s="137"/>
      <c r="AT1614" s="137"/>
      <c r="AU1614" s="133" t="s">
        <v>8190</v>
      </c>
      <c r="AV1614" s="133" t="s">
        <v>8897</v>
      </c>
      <c r="AW1614" s="133" t="s">
        <v>8898</v>
      </c>
      <c r="AX1614" s="133"/>
      <c r="AY1614" s="138"/>
      <c r="AZ1614" s="138"/>
      <c r="BA1614" s="138"/>
      <c r="BB1614" s="138"/>
      <c r="BC1614" s="143">
        <v>1892063257</v>
      </c>
      <c r="BD1614" s="143" t="s">
        <v>10366</v>
      </c>
      <c r="BE1614" s="138"/>
      <c r="BF1614" s="140"/>
      <c r="BG1614" s="140"/>
      <c r="BH1614" s="140"/>
      <c r="BI1614" s="140"/>
      <c r="BJ1614" s="140"/>
      <c r="BK1614" s="140"/>
      <c r="BL1614" s="140"/>
      <c r="BM1614" s="140"/>
      <c r="BN1614" s="140"/>
      <c r="BO1614" s="140"/>
      <c r="BP1614" s="140"/>
      <c r="BQ1614" s="140"/>
      <c r="BR1614" s="140"/>
      <c r="BS1614" s="140"/>
      <c r="BT1614" s="140"/>
      <c r="BU1614" s="140"/>
      <c r="BV1614" s="140"/>
      <c r="BW1614" s="140"/>
      <c r="BX1614" s="140"/>
      <c r="BY1614" s="140"/>
      <c r="BZ1614" s="140"/>
    </row>
    <row r="1615" spans="1:92" s="170" customFormat="1" ht="12" customHeight="1">
      <c r="A1615" s="142">
        <v>2016</v>
      </c>
      <c r="B1615" s="142" t="s">
        <v>5975</v>
      </c>
      <c r="C1615" s="142" t="s">
        <v>7737</v>
      </c>
      <c r="D1615" s="131"/>
      <c r="E1615" s="131" t="str">
        <f t="shared" si="77"/>
        <v>SIM</v>
      </c>
      <c r="F1615" s="131" t="str">
        <f t="shared" si="78"/>
        <v>SIM</v>
      </c>
      <c r="G1615" s="132">
        <v>42551</v>
      </c>
      <c r="H1615" s="142" t="s">
        <v>8374</v>
      </c>
      <c r="I1615" s="142" t="s">
        <v>7738</v>
      </c>
      <c r="J1615" s="119">
        <v>336</v>
      </c>
      <c r="K1615" s="119">
        <v>432</v>
      </c>
      <c r="L1615" s="119">
        <v>0</v>
      </c>
      <c r="M1615" s="119">
        <v>0</v>
      </c>
      <c r="N1615" s="119">
        <v>0</v>
      </c>
      <c r="O1615" s="119" t="s">
        <v>46</v>
      </c>
      <c r="P1615" s="119" t="s">
        <v>43</v>
      </c>
      <c r="Q1615" s="133" t="s">
        <v>46</v>
      </c>
      <c r="R1615" s="134" t="s">
        <v>18</v>
      </c>
      <c r="S1615" s="134" t="s">
        <v>8852</v>
      </c>
      <c r="T1615" s="134" t="s">
        <v>63</v>
      </c>
      <c r="U1615" s="142">
        <v>17</v>
      </c>
      <c r="V1615" s="142">
        <v>11156</v>
      </c>
      <c r="W1615" s="144" t="s">
        <v>815</v>
      </c>
      <c r="X1615" s="136" t="str">
        <f t="shared" si="79"/>
        <v>11156RBPDU</v>
      </c>
      <c r="Y1615" s="208" t="s">
        <v>8665</v>
      </c>
      <c r="Z1615" s="142" t="s">
        <v>2233</v>
      </c>
      <c r="AA1615" s="142" t="s">
        <v>1639</v>
      </c>
      <c r="AB1615" s="131" t="s">
        <v>7796</v>
      </c>
      <c r="AC1615" s="133" t="s">
        <v>52</v>
      </c>
      <c r="AD1615" s="143" t="s">
        <v>7790</v>
      </c>
      <c r="AE1615" s="143" t="s">
        <v>7773</v>
      </c>
      <c r="AF1615" s="143" t="s">
        <v>7774</v>
      </c>
      <c r="AG1615" s="143" t="s">
        <v>7775</v>
      </c>
      <c r="AH1615" s="143"/>
      <c r="AI1615" s="138"/>
      <c r="AJ1615" s="133"/>
      <c r="AK1615" s="133"/>
      <c r="AL1615" s="133"/>
      <c r="AM1615" s="133"/>
      <c r="AN1615" s="133"/>
      <c r="AO1615" s="133"/>
      <c r="AP1615" s="133"/>
      <c r="AQ1615" s="133"/>
      <c r="AR1615" s="137" t="s">
        <v>7745</v>
      </c>
      <c r="AS1615" s="137"/>
      <c r="AT1615" s="137"/>
      <c r="AU1615" s="145">
        <v>1003676518</v>
      </c>
      <c r="AV1615" s="133" t="s">
        <v>8666</v>
      </c>
      <c r="AW1615" s="133" t="s">
        <v>8667</v>
      </c>
      <c r="AX1615" s="133"/>
      <c r="AY1615" s="138"/>
      <c r="AZ1615" s="138"/>
      <c r="BA1615" s="138"/>
      <c r="BB1615" s="138"/>
      <c r="BC1615" s="143">
        <v>1440084644</v>
      </c>
      <c r="BD1615" s="143" t="s">
        <v>10367</v>
      </c>
      <c r="BE1615" s="138"/>
      <c r="BF1615" s="140"/>
      <c r="BG1615" s="140"/>
      <c r="BH1615" s="140"/>
      <c r="BI1615" s="140"/>
      <c r="BJ1615" s="140"/>
      <c r="BK1615" s="140"/>
      <c r="BL1615" s="140"/>
      <c r="BM1615" s="140"/>
      <c r="BN1615" s="140"/>
      <c r="BO1615" s="140"/>
      <c r="BP1615" s="140"/>
      <c r="BQ1615" s="140"/>
      <c r="BR1615" s="140"/>
      <c r="BS1615" s="140"/>
      <c r="BT1615" s="140"/>
      <c r="BU1615" s="140"/>
      <c r="BV1615" s="140"/>
      <c r="BW1615" s="140"/>
      <c r="BX1615" s="140"/>
      <c r="BY1615" s="140"/>
      <c r="BZ1615" s="140"/>
    </row>
    <row r="1616" spans="1:92" s="170" customFormat="1" ht="12" customHeight="1">
      <c r="A1616" s="142">
        <v>2016</v>
      </c>
      <c r="B1616" s="142" t="s">
        <v>5975</v>
      </c>
      <c r="C1616" s="142" t="s">
        <v>7737</v>
      </c>
      <c r="D1616" s="131"/>
      <c r="E1616" s="131" t="str">
        <f t="shared" si="77"/>
        <v>SIM</v>
      </c>
      <c r="F1616" s="131" t="str">
        <f t="shared" si="78"/>
        <v>SIM</v>
      </c>
      <c r="G1616" s="132">
        <v>42551</v>
      </c>
      <c r="H1616" s="142" t="s">
        <v>8374</v>
      </c>
      <c r="I1616" s="142" t="s">
        <v>7738</v>
      </c>
      <c r="J1616" s="119">
        <v>240</v>
      </c>
      <c r="K1616" s="119">
        <v>288</v>
      </c>
      <c r="L1616" s="119">
        <v>0</v>
      </c>
      <c r="M1616" s="119">
        <v>0</v>
      </c>
      <c r="N1616" s="119">
        <v>0</v>
      </c>
      <c r="O1616" s="119" t="s">
        <v>46</v>
      </c>
      <c r="P1616" s="119" t="s">
        <v>43</v>
      </c>
      <c r="Q1616" s="133" t="s">
        <v>46</v>
      </c>
      <c r="R1616" s="134" t="s">
        <v>18</v>
      </c>
      <c r="S1616" s="134" t="s">
        <v>8852</v>
      </c>
      <c r="T1616" s="134" t="s">
        <v>63</v>
      </c>
      <c r="U1616" s="142">
        <v>17</v>
      </c>
      <c r="V1616" s="142">
        <v>11156</v>
      </c>
      <c r="W1616" s="144" t="s">
        <v>815</v>
      </c>
      <c r="X1616" s="136" t="str">
        <f t="shared" si="79"/>
        <v>11156RBPDU</v>
      </c>
      <c r="Y1616" s="208" t="s">
        <v>8665</v>
      </c>
      <c r="Z1616" s="142" t="s">
        <v>2233</v>
      </c>
      <c r="AA1616" s="142" t="s">
        <v>1639</v>
      </c>
      <c r="AB1616" s="131" t="s">
        <v>7797</v>
      </c>
      <c r="AC1616" s="133" t="s">
        <v>52</v>
      </c>
      <c r="AD1616" s="143" t="s">
        <v>7790</v>
      </c>
      <c r="AE1616" s="143" t="s">
        <v>7773</v>
      </c>
      <c r="AF1616" s="143" t="s">
        <v>7774</v>
      </c>
      <c r="AG1616" s="143" t="s">
        <v>7775</v>
      </c>
      <c r="AH1616" s="143"/>
      <c r="AI1616" s="138"/>
      <c r="AJ1616" s="133"/>
      <c r="AK1616" s="133"/>
      <c r="AL1616" s="133"/>
      <c r="AM1616" s="133"/>
      <c r="AN1616" s="133"/>
      <c r="AO1616" s="133"/>
      <c r="AP1616" s="133"/>
      <c r="AQ1616" s="133"/>
      <c r="AR1616" s="137" t="s">
        <v>7745</v>
      </c>
      <c r="AS1616" s="137"/>
      <c r="AT1616" s="137"/>
      <c r="AU1616" s="145">
        <v>1003676518</v>
      </c>
      <c r="AV1616" s="133" t="s">
        <v>8666</v>
      </c>
      <c r="AW1616" s="133" t="s">
        <v>8667</v>
      </c>
      <c r="AX1616" s="133"/>
      <c r="AY1616" s="138"/>
      <c r="AZ1616" s="138"/>
      <c r="BA1616" s="138"/>
      <c r="BB1616" s="138"/>
      <c r="BC1616" s="143">
        <v>1440084644</v>
      </c>
      <c r="BD1616" s="143" t="s">
        <v>10367</v>
      </c>
      <c r="BE1616" s="138"/>
      <c r="BF1616" s="140"/>
      <c r="BG1616" s="140"/>
      <c r="BH1616" s="140"/>
      <c r="BI1616" s="140"/>
      <c r="BJ1616" s="140"/>
      <c r="BK1616" s="140"/>
      <c r="BL1616" s="140"/>
      <c r="BM1616" s="140"/>
      <c r="BN1616" s="140"/>
      <c r="BO1616" s="140"/>
      <c r="BP1616" s="140"/>
      <c r="BQ1616" s="140"/>
      <c r="BR1616" s="140"/>
      <c r="BS1616" s="140"/>
      <c r="BT1616" s="140"/>
      <c r="BU1616" s="140"/>
      <c r="BV1616" s="140"/>
      <c r="BW1616" s="140"/>
      <c r="BX1616" s="140"/>
      <c r="BY1616" s="140"/>
      <c r="BZ1616" s="140"/>
    </row>
    <row r="1617" spans="1:92" s="170" customFormat="1" ht="12" customHeight="1">
      <c r="A1617" s="142">
        <v>2016</v>
      </c>
      <c r="B1617" s="142" t="s">
        <v>5975</v>
      </c>
      <c r="C1617" s="142" t="s">
        <v>7737</v>
      </c>
      <c r="D1617" s="131"/>
      <c r="E1617" s="131" t="str">
        <f t="shared" si="77"/>
        <v>SIM</v>
      </c>
      <c r="F1617" s="131" t="str">
        <f t="shared" si="78"/>
        <v>SIM</v>
      </c>
      <c r="G1617" s="132">
        <v>42551</v>
      </c>
      <c r="H1617" s="142" t="s">
        <v>8374</v>
      </c>
      <c r="I1617" s="142" t="s">
        <v>7738</v>
      </c>
      <c r="J1617" s="119">
        <v>240</v>
      </c>
      <c r="K1617" s="119">
        <v>288</v>
      </c>
      <c r="L1617" s="119">
        <v>0</v>
      </c>
      <c r="M1617" s="119">
        <v>0</v>
      </c>
      <c r="N1617" s="119">
        <v>0</v>
      </c>
      <c r="O1617" s="119" t="s">
        <v>46</v>
      </c>
      <c r="P1617" s="119" t="s">
        <v>43</v>
      </c>
      <c r="Q1617" s="133" t="s">
        <v>46</v>
      </c>
      <c r="R1617" s="134" t="s">
        <v>18</v>
      </c>
      <c r="S1617" s="134" t="s">
        <v>8852</v>
      </c>
      <c r="T1617" s="134" t="s">
        <v>63</v>
      </c>
      <c r="U1617" s="142">
        <v>17</v>
      </c>
      <c r="V1617" s="142">
        <v>11156</v>
      </c>
      <c r="W1617" s="144" t="s">
        <v>815</v>
      </c>
      <c r="X1617" s="136" t="str">
        <f t="shared" si="79"/>
        <v>11156RBPDU</v>
      </c>
      <c r="Y1617" s="208" t="s">
        <v>8665</v>
      </c>
      <c r="Z1617" s="142" t="s">
        <v>2233</v>
      </c>
      <c r="AA1617" s="142" t="s">
        <v>1639</v>
      </c>
      <c r="AB1617" s="131" t="s">
        <v>7798</v>
      </c>
      <c r="AC1617" s="133" t="s">
        <v>52</v>
      </c>
      <c r="AD1617" s="143" t="s">
        <v>7790</v>
      </c>
      <c r="AE1617" s="143" t="s">
        <v>7773</v>
      </c>
      <c r="AF1617" s="143" t="s">
        <v>7774</v>
      </c>
      <c r="AG1617" s="143" t="s">
        <v>7775</v>
      </c>
      <c r="AH1617" s="143"/>
      <c r="AI1617" s="138"/>
      <c r="AJ1617" s="133"/>
      <c r="AK1617" s="133"/>
      <c r="AL1617" s="133"/>
      <c r="AM1617" s="133"/>
      <c r="AN1617" s="133"/>
      <c r="AO1617" s="133"/>
      <c r="AP1617" s="133"/>
      <c r="AQ1617" s="133"/>
      <c r="AR1617" s="137" t="s">
        <v>7745</v>
      </c>
      <c r="AS1617" s="137"/>
      <c r="AT1617" s="137"/>
      <c r="AU1617" s="145">
        <v>1003676518</v>
      </c>
      <c r="AV1617" s="133" t="s">
        <v>8666</v>
      </c>
      <c r="AW1617" s="133" t="s">
        <v>8667</v>
      </c>
      <c r="AX1617" s="133"/>
      <c r="AY1617" s="138"/>
      <c r="AZ1617" s="138"/>
      <c r="BA1617" s="138"/>
      <c r="BB1617" s="138"/>
      <c r="BC1617" s="143">
        <v>1440084644</v>
      </c>
      <c r="BD1617" s="143" t="s">
        <v>10367</v>
      </c>
      <c r="BE1617" s="138"/>
      <c r="BF1617" s="140"/>
      <c r="BG1617" s="140"/>
      <c r="BH1617" s="140"/>
      <c r="BI1617" s="140"/>
      <c r="BJ1617" s="140"/>
      <c r="BK1617" s="140"/>
      <c r="BL1617" s="140"/>
      <c r="BM1617" s="140"/>
      <c r="BN1617" s="140"/>
      <c r="BO1617" s="140"/>
      <c r="BP1617" s="140"/>
      <c r="BQ1617" s="140"/>
      <c r="BR1617" s="140"/>
      <c r="BS1617" s="140"/>
      <c r="BT1617" s="140"/>
      <c r="BU1617" s="140"/>
      <c r="BV1617" s="140"/>
      <c r="BW1617" s="140"/>
      <c r="BX1617" s="140"/>
      <c r="BY1617" s="140"/>
      <c r="BZ1617" s="140"/>
    </row>
    <row r="1618" spans="1:92" s="170" customFormat="1" ht="12" customHeight="1">
      <c r="A1618" s="142">
        <v>2016</v>
      </c>
      <c r="B1618" s="142" t="s">
        <v>5975</v>
      </c>
      <c r="C1618" s="142" t="s">
        <v>7737</v>
      </c>
      <c r="D1618" s="131"/>
      <c r="E1618" s="131" t="str">
        <f t="shared" si="77"/>
        <v>SIM</v>
      </c>
      <c r="F1618" s="131" t="str">
        <f t="shared" si="78"/>
        <v>SIM</v>
      </c>
      <c r="G1618" s="132">
        <v>42543</v>
      </c>
      <c r="H1618" s="142" t="s">
        <v>8374</v>
      </c>
      <c r="I1618" s="142" t="s">
        <v>7738</v>
      </c>
      <c r="J1618" s="119">
        <v>336</v>
      </c>
      <c r="K1618" s="119">
        <v>432</v>
      </c>
      <c r="L1618" s="119">
        <v>0</v>
      </c>
      <c r="M1618" s="119">
        <v>0</v>
      </c>
      <c r="N1618" s="119">
        <v>0</v>
      </c>
      <c r="O1618" s="119" t="s">
        <v>46</v>
      </c>
      <c r="P1618" s="119" t="s">
        <v>43</v>
      </c>
      <c r="Q1618" s="133" t="s">
        <v>46</v>
      </c>
      <c r="R1618" s="134" t="s">
        <v>18</v>
      </c>
      <c r="S1618" s="134" t="s">
        <v>8852</v>
      </c>
      <c r="T1618" s="134" t="s">
        <v>63</v>
      </c>
      <c r="U1618" s="142">
        <v>17</v>
      </c>
      <c r="V1618" s="142">
        <v>11156</v>
      </c>
      <c r="W1618" s="144" t="s">
        <v>7785</v>
      </c>
      <c r="X1618" s="136" t="str">
        <f t="shared" si="79"/>
        <v>11156RBPDY</v>
      </c>
      <c r="Y1618" s="208" t="s">
        <v>8658</v>
      </c>
      <c r="Z1618" s="142" t="s">
        <v>2233</v>
      </c>
      <c r="AA1618" s="142" t="s">
        <v>1639</v>
      </c>
      <c r="AB1618" s="131" t="s">
        <v>7786</v>
      </c>
      <c r="AC1618" s="133" t="s">
        <v>52</v>
      </c>
      <c r="AD1618" s="143"/>
      <c r="AE1618" s="143" t="s">
        <v>7773</v>
      </c>
      <c r="AF1618" s="143" t="s">
        <v>7774</v>
      </c>
      <c r="AG1618" s="143" t="s">
        <v>7775</v>
      </c>
      <c r="AH1618" s="143"/>
      <c r="AI1618" s="138"/>
      <c r="AJ1618" s="133"/>
      <c r="AK1618" s="133"/>
      <c r="AL1618" s="133"/>
      <c r="AM1618" s="133"/>
      <c r="AN1618" s="133"/>
      <c r="AO1618" s="133"/>
      <c r="AP1618" s="133"/>
      <c r="AQ1618" s="133"/>
      <c r="AR1618" s="137" t="s">
        <v>7745</v>
      </c>
      <c r="AS1618" s="137"/>
      <c r="AT1618" s="137"/>
      <c r="AU1618" s="109">
        <v>1003676585</v>
      </c>
      <c r="AV1618" s="109" t="s">
        <v>8656</v>
      </c>
      <c r="AW1618" s="109" t="s">
        <v>8657</v>
      </c>
      <c r="AX1618" s="133"/>
      <c r="AY1618" s="138"/>
      <c r="AZ1618" s="138"/>
      <c r="BA1618" s="138"/>
      <c r="BB1618" s="138"/>
      <c r="BC1618" s="143">
        <v>1440084644</v>
      </c>
      <c r="BD1618" s="143" t="s">
        <v>10368</v>
      </c>
      <c r="BE1618" s="138"/>
      <c r="BF1618" s="140"/>
      <c r="BG1618" s="140"/>
      <c r="BH1618" s="140"/>
      <c r="BI1618" s="140"/>
      <c r="BJ1618" s="140"/>
      <c r="BK1618" s="140"/>
      <c r="BL1618" s="140"/>
      <c r="BM1618" s="140"/>
      <c r="BN1618" s="140"/>
      <c r="BO1618" s="140"/>
      <c r="BP1618" s="140"/>
      <c r="BQ1618" s="140"/>
      <c r="BR1618" s="140"/>
      <c r="BS1618" s="140"/>
      <c r="BT1618" s="140"/>
      <c r="BU1618" s="140"/>
      <c r="BV1618" s="140"/>
      <c r="BW1618" s="140"/>
      <c r="BX1618" s="140"/>
      <c r="BY1618" s="140"/>
      <c r="BZ1618" s="140"/>
    </row>
    <row r="1619" spans="1:92" s="170" customFormat="1" ht="12" customHeight="1">
      <c r="A1619" s="142">
        <v>2016</v>
      </c>
      <c r="B1619" s="142" t="s">
        <v>5975</v>
      </c>
      <c r="C1619" s="142" t="s">
        <v>7737</v>
      </c>
      <c r="D1619" s="131"/>
      <c r="E1619" s="131" t="str">
        <f t="shared" si="77"/>
        <v>SIM</v>
      </c>
      <c r="F1619" s="131" t="str">
        <f t="shared" si="78"/>
        <v>SIM</v>
      </c>
      <c r="G1619" s="132">
        <v>42543</v>
      </c>
      <c r="H1619" s="142" t="s">
        <v>8374</v>
      </c>
      <c r="I1619" s="142" t="s">
        <v>7738</v>
      </c>
      <c r="J1619" s="119">
        <v>336</v>
      </c>
      <c r="K1619" s="119">
        <v>432</v>
      </c>
      <c r="L1619" s="119">
        <v>0</v>
      </c>
      <c r="M1619" s="119">
        <v>0</v>
      </c>
      <c r="N1619" s="119">
        <v>0</v>
      </c>
      <c r="O1619" s="119" t="s">
        <v>46</v>
      </c>
      <c r="P1619" s="119" t="s">
        <v>43</v>
      </c>
      <c r="Q1619" s="133" t="s">
        <v>46</v>
      </c>
      <c r="R1619" s="134" t="s">
        <v>18</v>
      </c>
      <c r="S1619" s="134" t="s">
        <v>8852</v>
      </c>
      <c r="T1619" s="134" t="s">
        <v>63</v>
      </c>
      <c r="U1619" s="142">
        <v>17</v>
      </c>
      <c r="V1619" s="142">
        <v>11156</v>
      </c>
      <c r="W1619" s="144" t="s">
        <v>7785</v>
      </c>
      <c r="X1619" s="136" t="str">
        <f t="shared" si="79"/>
        <v>11156RBPDY</v>
      </c>
      <c r="Y1619" s="208" t="s">
        <v>8658</v>
      </c>
      <c r="Z1619" s="142" t="s">
        <v>2233</v>
      </c>
      <c r="AA1619" s="142" t="s">
        <v>1639</v>
      </c>
      <c r="AB1619" s="131" t="s">
        <v>7787</v>
      </c>
      <c r="AC1619" s="133" t="s">
        <v>52</v>
      </c>
      <c r="AD1619" s="143"/>
      <c r="AE1619" s="143" t="s">
        <v>7773</v>
      </c>
      <c r="AF1619" s="143" t="s">
        <v>7774</v>
      </c>
      <c r="AG1619" s="143" t="s">
        <v>7775</v>
      </c>
      <c r="AH1619" s="143"/>
      <c r="AI1619" s="138"/>
      <c r="AJ1619" s="133"/>
      <c r="AK1619" s="133"/>
      <c r="AL1619" s="133"/>
      <c r="AM1619" s="133"/>
      <c r="AN1619" s="133"/>
      <c r="AO1619" s="133"/>
      <c r="AP1619" s="133"/>
      <c r="AQ1619" s="133"/>
      <c r="AR1619" s="137" t="s">
        <v>7745</v>
      </c>
      <c r="AS1619" s="137"/>
      <c r="AT1619" s="137"/>
      <c r="AU1619" s="109">
        <v>1003676585</v>
      </c>
      <c r="AV1619" s="109" t="s">
        <v>8656</v>
      </c>
      <c r="AW1619" s="109" t="s">
        <v>8657</v>
      </c>
      <c r="AX1619" s="133"/>
      <c r="AY1619" s="138"/>
      <c r="AZ1619" s="138"/>
      <c r="BA1619" s="138"/>
      <c r="BB1619" s="138"/>
      <c r="BC1619" s="143">
        <v>1440084644</v>
      </c>
      <c r="BD1619" s="143" t="s">
        <v>10368</v>
      </c>
      <c r="BE1619" s="138"/>
      <c r="BF1619" s="140"/>
      <c r="BG1619" s="140"/>
      <c r="BH1619" s="140"/>
      <c r="BI1619" s="140"/>
      <c r="BJ1619" s="140"/>
      <c r="BK1619" s="140"/>
      <c r="BL1619" s="140"/>
      <c r="BM1619" s="140"/>
      <c r="BN1619" s="140"/>
      <c r="BO1619" s="140"/>
      <c r="BP1619" s="140"/>
      <c r="BQ1619" s="140"/>
      <c r="BR1619" s="140"/>
      <c r="BS1619" s="140"/>
      <c r="BT1619" s="140"/>
      <c r="BU1619" s="140"/>
      <c r="BV1619" s="140"/>
      <c r="BW1619" s="140"/>
      <c r="BX1619" s="140"/>
      <c r="BY1619" s="140"/>
      <c r="BZ1619" s="140"/>
    </row>
    <row r="1620" spans="1:92" s="170" customFormat="1" ht="12" customHeight="1">
      <c r="A1620" s="142">
        <v>2016</v>
      </c>
      <c r="B1620" s="142" t="s">
        <v>5975</v>
      </c>
      <c r="C1620" s="142" t="s">
        <v>7737</v>
      </c>
      <c r="D1620" s="131"/>
      <c r="E1620" s="131" t="str">
        <f t="shared" si="77"/>
        <v>SIM</v>
      </c>
      <c r="F1620" s="131" t="str">
        <f t="shared" si="78"/>
        <v>SIM</v>
      </c>
      <c r="G1620" s="132">
        <v>42558</v>
      </c>
      <c r="H1620" s="142" t="s">
        <v>8374</v>
      </c>
      <c r="I1620" s="142" t="s">
        <v>7738</v>
      </c>
      <c r="J1620" s="119">
        <v>336</v>
      </c>
      <c r="K1620" s="119">
        <v>432</v>
      </c>
      <c r="L1620" s="119">
        <v>0</v>
      </c>
      <c r="M1620" s="119">
        <v>0</v>
      </c>
      <c r="N1620" s="119">
        <v>0</v>
      </c>
      <c r="O1620" s="119" t="s">
        <v>46</v>
      </c>
      <c r="P1620" s="119" t="s">
        <v>43</v>
      </c>
      <c r="Q1620" s="133" t="s">
        <v>46</v>
      </c>
      <c r="R1620" s="134" t="s">
        <v>18</v>
      </c>
      <c r="S1620" s="134" t="s">
        <v>8852</v>
      </c>
      <c r="T1620" s="134" t="s">
        <v>63</v>
      </c>
      <c r="U1620" s="142">
        <v>17</v>
      </c>
      <c r="V1620" s="142">
        <v>11156</v>
      </c>
      <c r="W1620" s="144" t="s">
        <v>6170</v>
      </c>
      <c r="X1620" s="136" t="str">
        <f t="shared" si="79"/>
        <v>11156RBPEC</v>
      </c>
      <c r="Y1620" s="208" t="s">
        <v>10792</v>
      </c>
      <c r="Z1620" s="142" t="s">
        <v>2233</v>
      </c>
      <c r="AA1620" s="142" t="s">
        <v>1639</v>
      </c>
      <c r="AB1620" s="131" t="s">
        <v>7817</v>
      </c>
      <c r="AC1620" s="133" t="s">
        <v>52</v>
      </c>
      <c r="AD1620" s="143" t="s">
        <v>7790</v>
      </c>
      <c r="AE1620" s="143" t="s">
        <v>7773</v>
      </c>
      <c r="AF1620" s="143" t="s">
        <v>7774</v>
      </c>
      <c r="AG1620" s="143" t="s">
        <v>7775</v>
      </c>
      <c r="AH1620" s="143"/>
      <c r="AI1620" s="138"/>
      <c r="AJ1620" s="133"/>
      <c r="AK1620" s="133"/>
      <c r="AL1620" s="133"/>
      <c r="AM1620" s="133"/>
      <c r="AN1620" s="133"/>
      <c r="AO1620" s="133"/>
      <c r="AP1620" s="133"/>
      <c r="AQ1620" s="133"/>
      <c r="AR1620" s="137" t="s">
        <v>7745</v>
      </c>
      <c r="AS1620" s="137"/>
      <c r="AT1620" s="137"/>
      <c r="AU1620" s="133">
        <v>1003676941</v>
      </c>
      <c r="AV1620" s="109" t="s">
        <v>8683</v>
      </c>
      <c r="AW1620" s="109" t="s">
        <v>8684</v>
      </c>
      <c r="AX1620" s="133"/>
      <c r="AY1620" s="138"/>
      <c r="AZ1620" s="138"/>
      <c r="BA1620" s="138"/>
      <c r="BB1620" s="138"/>
      <c r="BC1620" s="143">
        <v>1440084644</v>
      </c>
      <c r="BD1620" s="143" t="s">
        <v>10369</v>
      </c>
      <c r="BE1620" s="138"/>
      <c r="BF1620" s="140"/>
      <c r="BG1620" s="140"/>
      <c r="BH1620" s="140"/>
      <c r="BI1620" s="140"/>
      <c r="BJ1620" s="140"/>
      <c r="BK1620" s="140"/>
      <c r="BL1620" s="140"/>
      <c r="BM1620" s="140"/>
      <c r="BN1620" s="140"/>
      <c r="BO1620" s="140"/>
      <c r="BP1620" s="140"/>
      <c r="BQ1620" s="140"/>
      <c r="BR1620" s="140"/>
      <c r="BS1620" s="140"/>
      <c r="BT1620" s="140"/>
      <c r="BU1620" s="140"/>
      <c r="BV1620" s="140"/>
      <c r="BW1620" s="140"/>
      <c r="BX1620" s="140"/>
      <c r="BY1620" s="140"/>
      <c r="BZ1620" s="140"/>
    </row>
    <row r="1621" spans="1:92" s="170" customFormat="1" ht="12" customHeight="1">
      <c r="A1621" s="142">
        <v>2016</v>
      </c>
      <c r="B1621" s="142" t="s">
        <v>5975</v>
      </c>
      <c r="C1621" s="142" t="s">
        <v>7737</v>
      </c>
      <c r="D1621" s="131"/>
      <c r="E1621" s="131" t="str">
        <f t="shared" si="77"/>
        <v>SIM</v>
      </c>
      <c r="F1621" s="131" t="str">
        <f t="shared" si="78"/>
        <v>SIM</v>
      </c>
      <c r="G1621" s="132">
        <v>42522</v>
      </c>
      <c r="H1621" s="142" t="s">
        <v>8374</v>
      </c>
      <c r="I1621" s="142" t="s">
        <v>7738</v>
      </c>
      <c r="J1621" s="119">
        <v>288</v>
      </c>
      <c r="K1621" s="119">
        <v>360</v>
      </c>
      <c r="L1621" s="119">
        <v>0</v>
      </c>
      <c r="M1621" s="119">
        <v>0</v>
      </c>
      <c r="N1621" s="119">
        <v>0</v>
      </c>
      <c r="O1621" s="119" t="s">
        <v>46</v>
      </c>
      <c r="P1621" s="119" t="s">
        <v>43</v>
      </c>
      <c r="Q1621" s="133" t="s">
        <v>46</v>
      </c>
      <c r="R1621" s="134" t="s">
        <v>18</v>
      </c>
      <c r="S1621" s="134" t="s">
        <v>8852</v>
      </c>
      <c r="T1621" s="134" t="s">
        <v>63</v>
      </c>
      <c r="U1621" s="142">
        <v>17</v>
      </c>
      <c r="V1621" s="142">
        <v>11156</v>
      </c>
      <c r="W1621" s="144" t="s">
        <v>6177</v>
      </c>
      <c r="X1621" s="136" t="str">
        <f t="shared" si="79"/>
        <v>11156RBPEE</v>
      </c>
      <c r="Y1621" s="208" t="s">
        <v>8662</v>
      </c>
      <c r="Z1621" s="142" t="s">
        <v>2233</v>
      </c>
      <c r="AA1621" s="142" t="s">
        <v>1639</v>
      </c>
      <c r="AB1621" s="131" t="s">
        <v>7795</v>
      </c>
      <c r="AC1621" s="133" t="s">
        <v>52</v>
      </c>
      <c r="AD1621" s="143" t="s">
        <v>7790</v>
      </c>
      <c r="AE1621" s="143" t="s">
        <v>7773</v>
      </c>
      <c r="AF1621" s="143" t="s">
        <v>7774</v>
      </c>
      <c r="AG1621" s="143" t="s">
        <v>7775</v>
      </c>
      <c r="AH1621" s="143"/>
      <c r="AI1621" s="138"/>
      <c r="AJ1621" s="133"/>
      <c r="AK1621" s="133"/>
      <c r="AL1621" s="133"/>
      <c r="AM1621" s="133"/>
      <c r="AN1621" s="133"/>
      <c r="AO1621" s="133"/>
      <c r="AP1621" s="133"/>
      <c r="AQ1621" s="133"/>
      <c r="AR1621" s="137" t="s">
        <v>7745</v>
      </c>
      <c r="AS1621" s="137"/>
      <c r="AT1621" s="137"/>
      <c r="AU1621" s="133">
        <v>1003676976</v>
      </c>
      <c r="AV1621" s="109" t="s">
        <v>8663</v>
      </c>
      <c r="AW1621" s="109" t="s">
        <v>8664</v>
      </c>
      <c r="AX1621" s="133"/>
      <c r="AY1621" s="138"/>
      <c r="AZ1621" s="138"/>
      <c r="BA1621" s="138"/>
      <c r="BB1621" s="138"/>
      <c r="BC1621" s="143">
        <v>1440084644</v>
      </c>
      <c r="BD1621" s="143" t="s">
        <v>10370</v>
      </c>
      <c r="BE1621" s="138"/>
      <c r="BF1621" s="140"/>
      <c r="BG1621" s="140"/>
      <c r="BH1621" s="140"/>
      <c r="BI1621" s="140"/>
      <c r="BJ1621" s="140"/>
      <c r="BK1621" s="140"/>
      <c r="BL1621" s="140"/>
      <c r="BM1621" s="140"/>
      <c r="BN1621" s="140"/>
      <c r="BO1621" s="140"/>
      <c r="BP1621" s="140"/>
      <c r="BQ1621" s="140"/>
      <c r="BR1621" s="140"/>
      <c r="BS1621" s="140"/>
      <c r="BT1621" s="140"/>
      <c r="BU1621" s="140"/>
      <c r="BV1621" s="140"/>
      <c r="BW1621" s="140"/>
      <c r="BX1621" s="140"/>
      <c r="BY1621" s="140"/>
      <c r="BZ1621" s="140"/>
    </row>
    <row r="1622" spans="1:92" s="170" customFormat="1" ht="12" customHeight="1">
      <c r="A1622" s="142">
        <v>2016</v>
      </c>
      <c r="B1622" s="142" t="s">
        <v>5975</v>
      </c>
      <c r="C1622" s="142" t="s">
        <v>7737</v>
      </c>
      <c r="D1622" s="131"/>
      <c r="E1622" s="131" t="str">
        <f t="shared" si="77"/>
        <v>SIM</v>
      </c>
      <c r="F1622" s="131" t="str">
        <f t="shared" si="78"/>
        <v>SIM</v>
      </c>
      <c r="G1622" s="132">
        <v>42508</v>
      </c>
      <c r="H1622" s="142" t="s">
        <v>8374</v>
      </c>
      <c r="I1622" s="142" t="s">
        <v>7738</v>
      </c>
      <c r="J1622" s="119">
        <v>288</v>
      </c>
      <c r="K1622" s="119">
        <v>360</v>
      </c>
      <c r="L1622" s="119">
        <v>0</v>
      </c>
      <c r="M1622" s="119">
        <v>0</v>
      </c>
      <c r="N1622" s="119">
        <v>0</v>
      </c>
      <c r="O1622" s="119" t="s">
        <v>46</v>
      </c>
      <c r="P1622" s="119" t="s">
        <v>43</v>
      </c>
      <c r="Q1622" s="133" t="s">
        <v>46</v>
      </c>
      <c r="R1622" s="134" t="s">
        <v>18</v>
      </c>
      <c r="S1622" s="134" t="s">
        <v>8852</v>
      </c>
      <c r="T1622" s="134" t="s">
        <v>63</v>
      </c>
      <c r="U1622" s="142">
        <v>18</v>
      </c>
      <c r="V1622" s="142">
        <v>11081</v>
      </c>
      <c r="W1622" s="144" t="s">
        <v>7746</v>
      </c>
      <c r="X1622" s="136" t="str">
        <f t="shared" si="79"/>
        <v>11081BCSOR</v>
      </c>
      <c r="Y1622" s="209" t="s">
        <v>8763</v>
      </c>
      <c r="Z1622" s="142" t="s">
        <v>2152</v>
      </c>
      <c r="AA1622" s="142" t="s">
        <v>295</v>
      </c>
      <c r="AB1622" s="131" t="s">
        <v>7747</v>
      </c>
      <c r="AC1622" s="133" t="s">
        <v>52</v>
      </c>
      <c r="AD1622" s="143" t="s">
        <v>7741</v>
      </c>
      <c r="AE1622" s="143" t="s">
        <v>7742</v>
      </c>
      <c r="AF1622" s="143" t="s">
        <v>7743</v>
      </c>
      <c r="AG1622" s="143" t="s">
        <v>7744</v>
      </c>
      <c r="AH1622" s="143"/>
      <c r="AI1622" s="138"/>
      <c r="AJ1622" s="133"/>
      <c r="AK1622" s="133"/>
      <c r="AL1622" s="133"/>
      <c r="AM1622" s="133"/>
      <c r="AN1622" s="133"/>
      <c r="AO1622" s="133"/>
      <c r="AP1622" s="133"/>
      <c r="AQ1622" s="133"/>
      <c r="AR1622" s="137" t="s">
        <v>7745</v>
      </c>
      <c r="AS1622" s="137"/>
      <c r="AT1622" s="137"/>
      <c r="AU1622" s="145">
        <v>1003473323</v>
      </c>
      <c r="AV1622" s="210" t="s">
        <v>8761</v>
      </c>
      <c r="AW1622" s="210" t="s">
        <v>8762</v>
      </c>
      <c r="AX1622" s="133"/>
      <c r="AY1622" s="138"/>
      <c r="AZ1622" s="138"/>
      <c r="BA1622" s="138"/>
      <c r="BB1622" s="138"/>
      <c r="BC1622" s="143">
        <v>1440084644</v>
      </c>
      <c r="BD1622" s="143" t="s">
        <v>10371</v>
      </c>
      <c r="BE1622" s="138"/>
      <c r="BF1622" s="140"/>
      <c r="BG1622" s="140"/>
      <c r="BH1622" s="140"/>
      <c r="BI1622" s="140"/>
      <c r="BJ1622" s="140"/>
      <c r="BK1622" s="140"/>
      <c r="BL1622" s="140"/>
      <c r="BM1622" s="140"/>
      <c r="BN1622" s="140"/>
      <c r="BO1622" s="140"/>
      <c r="BP1622" s="140"/>
      <c r="BQ1622" s="140"/>
      <c r="BR1622" s="140"/>
      <c r="BS1622" s="140"/>
      <c r="BT1622" s="140"/>
      <c r="BU1622" s="140"/>
      <c r="BV1622" s="140"/>
      <c r="BW1622" s="140"/>
      <c r="BX1622" s="140"/>
      <c r="BY1622" s="140"/>
      <c r="BZ1622" s="140"/>
      <c r="CA1622" s="140"/>
      <c r="CB1622" s="140"/>
      <c r="CC1622" s="140"/>
      <c r="CD1622" s="140"/>
      <c r="CE1622" s="140"/>
      <c r="CF1622" s="140"/>
      <c r="CG1622" s="140"/>
      <c r="CH1622" s="140"/>
      <c r="CI1622" s="140"/>
      <c r="CJ1622" s="140"/>
      <c r="CK1622" s="140"/>
      <c r="CL1622" s="140"/>
      <c r="CM1622" s="140"/>
      <c r="CN1622" s="140"/>
    </row>
    <row r="1623" spans="1:92" s="170" customFormat="1" ht="12" customHeight="1">
      <c r="A1623" s="142">
        <v>2016</v>
      </c>
      <c r="B1623" s="142" t="s">
        <v>5975</v>
      </c>
      <c r="C1623" s="142" t="s">
        <v>7737</v>
      </c>
      <c r="D1623" s="131"/>
      <c r="E1623" s="131" t="str">
        <f t="shared" si="77"/>
        <v>SIM</v>
      </c>
      <c r="F1623" s="131" t="str">
        <f t="shared" si="78"/>
        <v>SIM</v>
      </c>
      <c r="G1623" s="132">
        <v>42508</v>
      </c>
      <c r="H1623" s="142" t="s">
        <v>8374</v>
      </c>
      <c r="I1623" s="142" t="s">
        <v>7738</v>
      </c>
      <c r="J1623" s="119">
        <v>240</v>
      </c>
      <c r="K1623" s="119">
        <v>288</v>
      </c>
      <c r="L1623" s="119">
        <v>0</v>
      </c>
      <c r="M1623" s="119">
        <v>0</v>
      </c>
      <c r="N1623" s="119">
        <v>0</v>
      </c>
      <c r="O1623" s="119" t="s">
        <v>46</v>
      </c>
      <c r="P1623" s="119" t="s">
        <v>43</v>
      </c>
      <c r="Q1623" s="133" t="s">
        <v>46</v>
      </c>
      <c r="R1623" s="134" t="s">
        <v>18</v>
      </c>
      <c r="S1623" s="134" t="s">
        <v>8852</v>
      </c>
      <c r="T1623" s="134" t="s">
        <v>63</v>
      </c>
      <c r="U1623" s="142">
        <v>18</v>
      </c>
      <c r="V1623" s="142">
        <v>11081</v>
      </c>
      <c r="W1623" s="144" t="s">
        <v>7746</v>
      </c>
      <c r="X1623" s="136" t="str">
        <f t="shared" si="79"/>
        <v>11081BCSOR</v>
      </c>
      <c r="Y1623" s="209" t="s">
        <v>8763</v>
      </c>
      <c r="Z1623" s="142" t="s">
        <v>2152</v>
      </c>
      <c r="AA1623" s="142" t="s">
        <v>295</v>
      </c>
      <c r="AB1623" s="131" t="s">
        <v>7748</v>
      </c>
      <c r="AC1623" s="133" t="s">
        <v>52</v>
      </c>
      <c r="AD1623" s="143" t="s">
        <v>7741</v>
      </c>
      <c r="AE1623" s="143" t="s">
        <v>7742</v>
      </c>
      <c r="AF1623" s="143" t="s">
        <v>7743</v>
      </c>
      <c r="AG1623" s="143" t="s">
        <v>7744</v>
      </c>
      <c r="AH1623" s="143"/>
      <c r="AI1623" s="138"/>
      <c r="AJ1623" s="133"/>
      <c r="AK1623" s="133"/>
      <c r="AL1623" s="133"/>
      <c r="AM1623" s="133"/>
      <c r="AN1623" s="133"/>
      <c r="AO1623" s="133"/>
      <c r="AP1623" s="133"/>
      <c r="AQ1623" s="133"/>
      <c r="AR1623" s="137" t="s">
        <v>7745</v>
      </c>
      <c r="AS1623" s="137"/>
      <c r="AT1623" s="137"/>
      <c r="AU1623" s="133">
        <v>1003473323</v>
      </c>
      <c r="AV1623" s="210" t="s">
        <v>8761</v>
      </c>
      <c r="AW1623" s="210" t="s">
        <v>8762</v>
      </c>
      <c r="AX1623" s="133"/>
      <c r="AY1623" s="138"/>
      <c r="AZ1623" s="138"/>
      <c r="BA1623" s="138"/>
      <c r="BB1623" s="138"/>
      <c r="BC1623" s="143">
        <v>1440084644</v>
      </c>
      <c r="BD1623" s="143" t="s">
        <v>10371</v>
      </c>
      <c r="BE1623" s="138"/>
      <c r="BF1623" s="140"/>
      <c r="BG1623" s="140"/>
      <c r="BH1623" s="140"/>
      <c r="BI1623" s="140"/>
      <c r="BJ1623" s="140"/>
      <c r="BK1623" s="140"/>
      <c r="BL1623" s="140"/>
      <c r="BM1623" s="140"/>
      <c r="BN1623" s="140"/>
      <c r="BO1623" s="140"/>
      <c r="BP1623" s="140"/>
      <c r="BQ1623" s="140"/>
      <c r="BR1623" s="140"/>
      <c r="BS1623" s="140"/>
      <c r="BT1623" s="140"/>
      <c r="BU1623" s="140"/>
      <c r="BV1623" s="140"/>
      <c r="BW1623" s="140"/>
      <c r="BX1623" s="140"/>
      <c r="BY1623" s="140"/>
      <c r="BZ1623" s="140"/>
      <c r="CA1623" s="140"/>
      <c r="CB1623" s="140"/>
      <c r="CC1623" s="140"/>
      <c r="CD1623" s="140"/>
      <c r="CE1623" s="140"/>
      <c r="CF1623" s="140"/>
      <c r="CG1623" s="140"/>
      <c r="CH1623" s="140"/>
      <c r="CI1623" s="140"/>
      <c r="CJ1623" s="140"/>
      <c r="CK1623" s="140"/>
      <c r="CL1623" s="140"/>
      <c r="CM1623" s="140"/>
      <c r="CN1623" s="140"/>
    </row>
    <row r="1624" spans="1:92" s="170" customFormat="1" ht="12" customHeight="1">
      <c r="A1624" s="142">
        <v>2016</v>
      </c>
      <c r="B1624" s="142" t="s">
        <v>5975</v>
      </c>
      <c r="C1624" s="142" t="s">
        <v>7737</v>
      </c>
      <c r="D1624" s="131"/>
      <c r="E1624" s="131" t="str">
        <f t="shared" ref="E1624:E1687" si="80">IF(G1624="","","SIM")</f>
        <v>SIM</v>
      </c>
      <c r="F1624" s="131" t="str">
        <f t="shared" ref="F1624:F1687" si="81">IF(G1624="","","SIM")</f>
        <v>SIM</v>
      </c>
      <c r="G1624" s="132">
        <v>42503</v>
      </c>
      <c r="H1624" s="142" t="s">
        <v>8374</v>
      </c>
      <c r="I1624" s="142" t="s">
        <v>7738</v>
      </c>
      <c r="J1624" s="119">
        <v>288</v>
      </c>
      <c r="K1624" s="119">
        <v>360</v>
      </c>
      <c r="L1624" s="119">
        <v>0</v>
      </c>
      <c r="M1624" s="119">
        <v>0</v>
      </c>
      <c r="N1624" s="119">
        <v>0</v>
      </c>
      <c r="O1624" s="119" t="s">
        <v>46</v>
      </c>
      <c r="P1624" s="119" t="s">
        <v>43</v>
      </c>
      <c r="Q1624" s="133" t="s">
        <v>46</v>
      </c>
      <c r="R1624" s="134" t="s">
        <v>18</v>
      </c>
      <c r="S1624" s="134" t="s">
        <v>8852</v>
      </c>
      <c r="T1624" s="134" t="s">
        <v>63</v>
      </c>
      <c r="U1624" s="142">
        <v>18</v>
      </c>
      <c r="V1624" s="142">
        <v>11081</v>
      </c>
      <c r="W1624" s="144" t="s">
        <v>7768</v>
      </c>
      <c r="X1624" s="136" t="str">
        <f t="shared" ref="X1624:X1687" si="82">V1624&amp;AA1624&amp;W1624</f>
        <v>11081BCSOX</v>
      </c>
      <c r="Y1624" s="137"/>
      <c r="Z1624" s="142" t="s">
        <v>2152</v>
      </c>
      <c r="AA1624" s="142" t="s">
        <v>295</v>
      </c>
      <c r="AB1624" s="131" t="s">
        <v>7769</v>
      </c>
      <c r="AC1624" s="133" t="s">
        <v>52</v>
      </c>
      <c r="AD1624" s="143" t="s">
        <v>7741</v>
      </c>
      <c r="AE1624" s="143" t="s">
        <v>7742</v>
      </c>
      <c r="AF1624" s="143" t="s">
        <v>7743</v>
      </c>
      <c r="AG1624" s="143" t="s">
        <v>7744</v>
      </c>
      <c r="AH1624" s="143"/>
      <c r="AI1624" s="138"/>
      <c r="AJ1624" s="133"/>
      <c r="AK1624" s="133"/>
      <c r="AL1624" s="133"/>
      <c r="AM1624" s="133"/>
      <c r="AN1624" s="133"/>
      <c r="AO1624" s="133"/>
      <c r="AP1624" s="133"/>
      <c r="AQ1624" s="133"/>
      <c r="AR1624" s="137" t="s">
        <v>7745</v>
      </c>
      <c r="AS1624" s="137"/>
      <c r="AT1624" s="137"/>
      <c r="AU1624" s="133" t="s">
        <v>8190</v>
      </c>
      <c r="AV1624" s="133" t="s">
        <v>8287</v>
      </c>
      <c r="AW1624" s="133" t="s">
        <v>8287</v>
      </c>
      <c r="AX1624" s="133"/>
      <c r="AY1624" s="138"/>
      <c r="AZ1624" s="138"/>
      <c r="BA1624" s="138"/>
      <c r="BB1624" s="138"/>
      <c r="BC1624" s="143">
        <v>1440084644</v>
      </c>
      <c r="BD1624" s="143" t="s">
        <v>10372</v>
      </c>
      <c r="BE1624" s="138"/>
      <c r="BF1624" s="140"/>
      <c r="BG1624" s="140"/>
      <c r="BH1624" s="140"/>
      <c r="BI1624" s="140"/>
      <c r="BJ1624" s="140"/>
      <c r="BK1624" s="140"/>
      <c r="BL1624" s="140"/>
      <c r="BM1624" s="140"/>
      <c r="BN1624" s="140"/>
      <c r="BO1624" s="140"/>
      <c r="BP1624" s="140"/>
      <c r="BQ1624" s="140"/>
      <c r="BR1624" s="140"/>
      <c r="BS1624" s="140"/>
      <c r="BT1624" s="140"/>
      <c r="BU1624" s="140"/>
      <c r="BV1624" s="140"/>
      <c r="BW1624" s="140"/>
      <c r="BX1624" s="140"/>
      <c r="BY1624" s="140"/>
      <c r="BZ1624" s="140"/>
      <c r="CA1624" s="140"/>
      <c r="CB1624" s="140"/>
      <c r="CC1624" s="140"/>
      <c r="CD1624" s="140"/>
      <c r="CE1624" s="140"/>
      <c r="CF1624" s="140"/>
      <c r="CG1624" s="140"/>
      <c r="CH1624" s="140"/>
      <c r="CI1624" s="140"/>
      <c r="CJ1624" s="140"/>
      <c r="CK1624" s="140"/>
      <c r="CL1624" s="140"/>
      <c r="CM1624" s="140"/>
      <c r="CN1624" s="140"/>
    </row>
    <row r="1625" spans="1:92" s="170" customFormat="1" ht="12" customHeight="1">
      <c r="A1625" s="142">
        <v>2016</v>
      </c>
      <c r="B1625" s="142" t="s">
        <v>5975</v>
      </c>
      <c r="C1625" s="142" t="s">
        <v>7737</v>
      </c>
      <c r="D1625" s="131"/>
      <c r="E1625" s="131" t="str">
        <f t="shared" si="80"/>
        <v>SIM</v>
      </c>
      <c r="F1625" s="131" t="str">
        <f t="shared" si="81"/>
        <v>SIM</v>
      </c>
      <c r="G1625" s="132">
        <v>42503</v>
      </c>
      <c r="H1625" s="142" t="s">
        <v>8374</v>
      </c>
      <c r="I1625" s="142" t="s">
        <v>7738</v>
      </c>
      <c r="J1625" s="119">
        <v>240</v>
      </c>
      <c r="K1625" s="119">
        <v>288</v>
      </c>
      <c r="L1625" s="119">
        <v>0</v>
      </c>
      <c r="M1625" s="119">
        <v>0</v>
      </c>
      <c r="N1625" s="119">
        <v>0</v>
      </c>
      <c r="O1625" s="119" t="s">
        <v>46</v>
      </c>
      <c r="P1625" s="119" t="s">
        <v>43</v>
      </c>
      <c r="Q1625" s="133" t="s">
        <v>46</v>
      </c>
      <c r="R1625" s="134" t="s">
        <v>18</v>
      </c>
      <c r="S1625" s="134" t="s">
        <v>8852</v>
      </c>
      <c r="T1625" s="134" t="s">
        <v>63</v>
      </c>
      <c r="U1625" s="142">
        <v>18</v>
      </c>
      <c r="V1625" s="142">
        <v>11081</v>
      </c>
      <c r="W1625" s="144" t="s">
        <v>7768</v>
      </c>
      <c r="X1625" s="136" t="str">
        <f t="shared" si="82"/>
        <v>11081BCSOX</v>
      </c>
      <c r="Y1625" s="137"/>
      <c r="Z1625" s="142" t="s">
        <v>2152</v>
      </c>
      <c r="AA1625" s="142" t="s">
        <v>295</v>
      </c>
      <c r="AB1625" s="131" t="s">
        <v>7770</v>
      </c>
      <c r="AC1625" s="133" t="s">
        <v>52</v>
      </c>
      <c r="AD1625" s="143" t="s">
        <v>7741</v>
      </c>
      <c r="AE1625" s="143" t="s">
        <v>7742</v>
      </c>
      <c r="AF1625" s="143" t="s">
        <v>7743</v>
      </c>
      <c r="AG1625" s="143" t="s">
        <v>7744</v>
      </c>
      <c r="AH1625" s="143"/>
      <c r="AI1625" s="138"/>
      <c r="AJ1625" s="133"/>
      <c r="AK1625" s="133"/>
      <c r="AL1625" s="133"/>
      <c r="AM1625" s="133"/>
      <c r="AN1625" s="133"/>
      <c r="AO1625" s="133"/>
      <c r="AP1625" s="133"/>
      <c r="AQ1625" s="133"/>
      <c r="AR1625" s="137" t="s">
        <v>7745</v>
      </c>
      <c r="AS1625" s="137"/>
      <c r="AT1625" s="137"/>
      <c r="AU1625" s="133" t="s">
        <v>8190</v>
      </c>
      <c r="AV1625" s="133" t="s">
        <v>8287</v>
      </c>
      <c r="AW1625" s="133" t="s">
        <v>8287</v>
      </c>
      <c r="AX1625" s="133"/>
      <c r="AY1625" s="138"/>
      <c r="AZ1625" s="138"/>
      <c r="BA1625" s="138"/>
      <c r="BB1625" s="138"/>
      <c r="BC1625" s="143">
        <v>1440084644</v>
      </c>
      <c r="BD1625" s="143" t="s">
        <v>10372</v>
      </c>
      <c r="BE1625" s="138"/>
      <c r="BF1625" s="140"/>
      <c r="BG1625" s="140"/>
      <c r="BH1625" s="140"/>
      <c r="BI1625" s="140"/>
      <c r="BJ1625" s="140"/>
      <c r="BK1625" s="140"/>
      <c r="BL1625" s="140"/>
      <c r="BM1625" s="140"/>
      <c r="BN1625" s="140"/>
      <c r="BO1625" s="140"/>
      <c r="BP1625" s="140"/>
      <c r="BQ1625" s="140"/>
      <c r="BR1625" s="140"/>
      <c r="BS1625" s="140"/>
      <c r="BT1625" s="140"/>
      <c r="BU1625" s="140"/>
      <c r="BV1625" s="140"/>
      <c r="BW1625" s="140"/>
      <c r="BX1625" s="140"/>
      <c r="BY1625" s="140"/>
      <c r="BZ1625" s="140"/>
      <c r="CA1625" s="140"/>
      <c r="CB1625" s="140"/>
      <c r="CC1625" s="140"/>
      <c r="CD1625" s="140"/>
      <c r="CE1625" s="140"/>
      <c r="CF1625" s="140"/>
      <c r="CG1625" s="140"/>
      <c r="CH1625" s="140"/>
      <c r="CI1625" s="140"/>
      <c r="CJ1625" s="140"/>
      <c r="CK1625" s="140"/>
      <c r="CL1625" s="140"/>
      <c r="CM1625" s="140"/>
      <c r="CN1625" s="140"/>
    </row>
    <row r="1626" spans="1:92" s="170" customFormat="1" ht="12" customHeight="1">
      <c r="A1626" s="142">
        <v>2016</v>
      </c>
      <c r="B1626" s="142" t="s">
        <v>5975</v>
      </c>
      <c r="C1626" s="142" t="s">
        <v>7737</v>
      </c>
      <c r="D1626" s="131"/>
      <c r="E1626" s="131" t="str">
        <f t="shared" si="80"/>
        <v>SIM</v>
      </c>
      <c r="F1626" s="131" t="str">
        <f t="shared" si="81"/>
        <v>SIM</v>
      </c>
      <c r="G1626" s="132">
        <v>42528</v>
      </c>
      <c r="H1626" s="142" t="s">
        <v>8374</v>
      </c>
      <c r="I1626" s="142" t="s">
        <v>7738</v>
      </c>
      <c r="J1626" s="119">
        <v>336</v>
      </c>
      <c r="K1626" s="119">
        <v>432</v>
      </c>
      <c r="L1626" s="119">
        <v>0</v>
      </c>
      <c r="M1626" s="119">
        <v>0</v>
      </c>
      <c r="N1626" s="119">
        <v>0</v>
      </c>
      <c r="O1626" s="119" t="s">
        <v>46</v>
      </c>
      <c r="P1626" s="119" t="s">
        <v>43</v>
      </c>
      <c r="Q1626" s="133" t="s">
        <v>46</v>
      </c>
      <c r="R1626" s="134" t="s">
        <v>18</v>
      </c>
      <c r="S1626" s="134" t="s">
        <v>8852</v>
      </c>
      <c r="T1626" s="134" t="s">
        <v>63</v>
      </c>
      <c r="U1626" s="142">
        <v>18</v>
      </c>
      <c r="V1626" s="142">
        <v>11081</v>
      </c>
      <c r="W1626" s="144" t="s">
        <v>7762</v>
      </c>
      <c r="X1626" s="136" t="str">
        <f t="shared" si="82"/>
        <v>11081BCSPE</v>
      </c>
      <c r="Y1626" s="137" t="s">
        <v>8835</v>
      </c>
      <c r="Z1626" s="142" t="s">
        <v>2152</v>
      </c>
      <c r="AA1626" s="142" t="s">
        <v>295</v>
      </c>
      <c r="AB1626" s="131" t="s">
        <v>7763</v>
      </c>
      <c r="AC1626" s="133" t="s">
        <v>52</v>
      </c>
      <c r="AD1626" s="143" t="s">
        <v>7741</v>
      </c>
      <c r="AE1626" s="143" t="s">
        <v>7742</v>
      </c>
      <c r="AF1626" s="143" t="s">
        <v>7743</v>
      </c>
      <c r="AG1626" s="143" t="s">
        <v>7744</v>
      </c>
      <c r="AH1626" s="143"/>
      <c r="AI1626" s="138"/>
      <c r="AJ1626" s="133"/>
      <c r="AK1626" s="133"/>
      <c r="AL1626" s="133"/>
      <c r="AM1626" s="133"/>
      <c r="AN1626" s="133"/>
      <c r="AO1626" s="133"/>
      <c r="AP1626" s="133"/>
      <c r="AQ1626" s="133"/>
      <c r="AR1626" s="137" t="s">
        <v>7745</v>
      </c>
      <c r="AS1626" s="137"/>
      <c r="AT1626" s="137"/>
      <c r="AU1626" s="162">
        <v>1003541973</v>
      </c>
      <c r="AV1626" s="133" t="s">
        <v>8287</v>
      </c>
      <c r="AW1626" s="133" t="s">
        <v>8287</v>
      </c>
      <c r="AX1626" s="133"/>
      <c r="AY1626" s="138"/>
      <c r="AZ1626" s="138"/>
      <c r="BA1626" s="138"/>
      <c r="BB1626" s="138"/>
      <c r="BC1626" s="143">
        <v>1440084644</v>
      </c>
      <c r="BD1626" s="143" t="s">
        <v>10373</v>
      </c>
      <c r="BE1626" s="138"/>
      <c r="BF1626" s="140"/>
      <c r="BG1626" s="140"/>
      <c r="BH1626" s="140"/>
      <c r="BI1626" s="140"/>
      <c r="BJ1626" s="140"/>
      <c r="BK1626" s="140"/>
      <c r="BL1626" s="140"/>
      <c r="BM1626" s="140"/>
      <c r="BN1626" s="140"/>
      <c r="BO1626" s="140"/>
      <c r="BP1626" s="140"/>
      <c r="BQ1626" s="140"/>
      <c r="BR1626" s="140"/>
      <c r="BS1626" s="140"/>
      <c r="BT1626" s="140"/>
      <c r="BU1626" s="140"/>
      <c r="BV1626" s="140"/>
      <c r="BW1626" s="140"/>
      <c r="BX1626" s="140"/>
      <c r="BY1626" s="140"/>
      <c r="BZ1626" s="140"/>
      <c r="CA1626" s="140"/>
      <c r="CB1626" s="140"/>
      <c r="CC1626" s="140"/>
      <c r="CD1626" s="140"/>
    </row>
    <row r="1627" spans="1:92" s="170" customFormat="1" ht="12" customHeight="1">
      <c r="A1627" s="142">
        <v>2016</v>
      </c>
      <c r="B1627" s="142" t="s">
        <v>5975</v>
      </c>
      <c r="C1627" s="142" t="s">
        <v>7737</v>
      </c>
      <c r="D1627" s="131"/>
      <c r="E1627" s="131" t="str">
        <f t="shared" si="80"/>
        <v>SIM</v>
      </c>
      <c r="F1627" s="131" t="str">
        <f t="shared" si="81"/>
        <v>SIM</v>
      </c>
      <c r="G1627" s="132">
        <v>42528</v>
      </c>
      <c r="H1627" s="142" t="s">
        <v>8374</v>
      </c>
      <c r="I1627" s="142" t="s">
        <v>7738</v>
      </c>
      <c r="J1627" s="119">
        <v>240</v>
      </c>
      <c r="K1627" s="119">
        <v>288</v>
      </c>
      <c r="L1627" s="119">
        <v>0</v>
      </c>
      <c r="M1627" s="119">
        <v>0</v>
      </c>
      <c r="N1627" s="119">
        <v>0</v>
      </c>
      <c r="O1627" s="119" t="s">
        <v>46</v>
      </c>
      <c r="P1627" s="119" t="s">
        <v>43</v>
      </c>
      <c r="Q1627" s="133" t="s">
        <v>46</v>
      </c>
      <c r="R1627" s="134" t="s">
        <v>18</v>
      </c>
      <c r="S1627" s="134" t="s">
        <v>8852</v>
      </c>
      <c r="T1627" s="134" t="s">
        <v>63</v>
      </c>
      <c r="U1627" s="142">
        <v>18</v>
      </c>
      <c r="V1627" s="142">
        <v>11081</v>
      </c>
      <c r="W1627" s="144" t="s">
        <v>7762</v>
      </c>
      <c r="X1627" s="136" t="str">
        <f t="shared" si="82"/>
        <v>11081BCSPE</v>
      </c>
      <c r="Y1627" s="137" t="s">
        <v>8835</v>
      </c>
      <c r="Z1627" s="142" t="s">
        <v>2152</v>
      </c>
      <c r="AA1627" s="142" t="s">
        <v>295</v>
      </c>
      <c r="AB1627" s="131" t="s">
        <v>7764</v>
      </c>
      <c r="AC1627" s="133" t="s">
        <v>52</v>
      </c>
      <c r="AD1627" s="143" t="s">
        <v>7741</v>
      </c>
      <c r="AE1627" s="143" t="s">
        <v>7742</v>
      </c>
      <c r="AF1627" s="143" t="s">
        <v>7743</v>
      </c>
      <c r="AG1627" s="143" t="s">
        <v>7744</v>
      </c>
      <c r="AH1627" s="143"/>
      <c r="AI1627" s="138"/>
      <c r="AJ1627" s="133"/>
      <c r="AK1627" s="133"/>
      <c r="AL1627" s="133"/>
      <c r="AM1627" s="133"/>
      <c r="AN1627" s="133"/>
      <c r="AO1627" s="133"/>
      <c r="AP1627" s="133"/>
      <c r="AQ1627" s="133"/>
      <c r="AR1627" s="137" t="s">
        <v>7745</v>
      </c>
      <c r="AS1627" s="137"/>
      <c r="AT1627" s="137"/>
      <c r="AU1627" s="145">
        <v>1003541973</v>
      </c>
      <c r="AV1627" s="133" t="s">
        <v>8287</v>
      </c>
      <c r="AW1627" s="133" t="s">
        <v>8287</v>
      </c>
      <c r="AX1627" s="133"/>
      <c r="AY1627" s="138"/>
      <c r="AZ1627" s="138"/>
      <c r="BA1627" s="138"/>
      <c r="BB1627" s="138"/>
      <c r="BC1627" s="143">
        <v>1440084644</v>
      </c>
      <c r="BD1627" s="143" t="s">
        <v>10373</v>
      </c>
      <c r="BE1627" s="138"/>
      <c r="BF1627" s="140"/>
      <c r="BG1627" s="140"/>
      <c r="BH1627" s="140"/>
      <c r="BI1627" s="140"/>
      <c r="BJ1627" s="140"/>
      <c r="BK1627" s="140"/>
      <c r="BL1627" s="140"/>
      <c r="BM1627" s="140"/>
      <c r="BN1627" s="140"/>
      <c r="BO1627" s="140"/>
      <c r="BP1627" s="140"/>
      <c r="BQ1627" s="140"/>
      <c r="BR1627" s="140"/>
      <c r="BS1627" s="140"/>
      <c r="BT1627" s="140"/>
      <c r="BU1627" s="140"/>
      <c r="BV1627" s="140"/>
      <c r="BW1627" s="140"/>
      <c r="BX1627" s="140"/>
      <c r="BY1627" s="140"/>
      <c r="BZ1627" s="140"/>
      <c r="CA1627" s="140"/>
      <c r="CB1627" s="140"/>
      <c r="CC1627" s="140"/>
      <c r="CD1627" s="140"/>
      <c r="CE1627" s="140"/>
      <c r="CF1627" s="140"/>
      <c r="CG1627" s="140"/>
      <c r="CH1627" s="140"/>
      <c r="CI1627" s="140"/>
      <c r="CJ1627" s="140"/>
      <c r="CK1627" s="140"/>
      <c r="CL1627" s="140"/>
      <c r="CM1627" s="140"/>
      <c r="CN1627" s="140"/>
    </row>
    <row r="1628" spans="1:92" s="170" customFormat="1" ht="12" customHeight="1">
      <c r="A1628" s="142">
        <v>2016</v>
      </c>
      <c r="B1628" s="142" t="s">
        <v>5975</v>
      </c>
      <c r="C1628" s="142" t="s">
        <v>7737</v>
      </c>
      <c r="D1628" s="131"/>
      <c r="E1628" s="131" t="str">
        <f t="shared" si="80"/>
        <v>SIM</v>
      </c>
      <c r="F1628" s="131" t="str">
        <f t="shared" si="81"/>
        <v>SIM</v>
      </c>
      <c r="G1628" s="132">
        <v>42550</v>
      </c>
      <c r="H1628" s="142" t="s">
        <v>8374</v>
      </c>
      <c r="I1628" s="142" t="s">
        <v>7738</v>
      </c>
      <c r="J1628" s="119">
        <v>336</v>
      </c>
      <c r="K1628" s="119">
        <v>432</v>
      </c>
      <c r="L1628" s="119">
        <v>0</v>
      </c>
      <c r="M1628" s="119">
        <v>0</v>
      </c>
      <c r="N1628" s="119">
        <v>0</v>
      </c>
      <c r="O1628" s="119" t="s">
        <v>46</v>
      </c>
      <c r="P1628" s="119" t="s">
        <v>43</v>
      </c>
      <c r="Q1628" s="133" t="s">
        <v>46</v>
      </c>
      <c r="R1628" s="134" t="s">
        <v>18</v>
      </c>
      <c r="S1628" s="134" t="s">
        <v>8852</v>
      </c>
      <c r="T1628" s="134" t="s">
        <v>63</v>
      </c>
      <c r="U1628" s="142">
        <v>18</v>
      </c>
      <c r="V1628" s="142">
        <v>11081</v>
      </c>
      <c r="W1628" s="144" t="s">
        <v>7751</v>
      </c>
      <c r="X1628" s="136" t="str">
        <f t="shared" si="82"/>
        <v>11081BCSPG</v>
      </c>
      <c r="Y1628" s="211" t="s">
        <v>8833</v>
      </c>
      <c r="Z1628" s="142" t="s">
        <v>2152</v>
      </c>
      <c r="AA1628" s="142" t="s">
        <v>295</v>
      </c>
      <c r="AB1628" s="131" t="s">
        <v>7752</v>
      </c>
      <c r="AC1628" s="133" t="s">
        <v>52</v>
      </c>
      <c r="AD1628" s="143" t="s">
        <v>7741</v>
      </c>
      <c r="AE1628" s="143" t="s">
        <v>7742</v>
      </c>
      <c r="AF1628" s="143" t="s">
        <v>7743</v>
      </c>
      <c r="AG1628" s="143" t="s">
        <v>7744</v>
      </c>
      <c r="AH1628" s="143"/>
      <c r="AI1628" s="138"/>
      <c r="AJ1628" s="133"/>
      <c r="AK1628" s="133"/>
      <c r="AL1628" s="133"/>
      <c r="AM1628" s="133"/>
      <c r="AN1628" s="133"/>
      <c r="AO1628" s="133"/>
      <c r="AP1628" s="133"/>
      <c r="AQ1628" s="133"/>
      <c r="AR1628" s="137" t="s">
        <v>7745</v>
      </c>
      <c r="AS1628" s="137"/>
      <c r="AT1628" s="137"/>
      <c r="AU1628" s="162">
        <v>1003541493</v>
      </c>
      <c r="AV1628" s="133" t="s">
        <v>8287</v>
      </c>
      <c r="AW1628" s="133" t="s">
        <v>8287</v>
      </c>
      <c r="AX1628" s="133"/>
      <c r="AY1628" s="138"/>
      <c r="AZ1628" s="138"/>
      <c r="BA1628" s="138"/>
      <c r="BB1628" s="138"/>
      <c r="BC1628" s="143">
        <v>1440084644</v>
      </c>
      <c r="BD1628" s="143" t="s">
        <v>10374</v>
      </c>
      <c r="BE1628" s="138"/>
      <c r="BF1628" s="140"/>
      <c r="BG1628" s="140"/>
      <c r="BH1628" s="140"/>
      <c r="BI1628" s="140"/>
      <c r="BJ1628" s="140"/>
      <c r="BK1628" s="140"/>
      <c r="BL1628" s="140"/>
      <c r="BM1628" s="140"/>
      <c r="BN1628" s="140"/>
      <c r="BO1628" s="140"/>
      <c r="BP1628" s="140"/>
      <c r="BQ1628" s="140"/>
      <c r="BR1628" s="140"/>
      <c r="BS1628" s="140"/>
      <c r="BT1628" s="140"/>
      <c r="BU1628" s="140"/>
      <c r="BV1628" s="140"/>
      <c r="BW1628" s="140"/>
      <c r="BX1628" s="140"/>
      <c r="BY1628" s="140"/>
      <c r="BZ1628" s="140"/>
      <c r="CA1628" s="140"/>
      <c r="CB1628" s="140"/>
      <c r="CC1628" s="140"/>
      <c r="CD1628" s="140"/>
      <c r="CE1628" s="140"/>
      <c r="CF1628" s="140"/>
      <c r="CG1628" s="140"/>
      <c r="CH1628" s="140"/>
      <c r="CI1628" s="140"/>
      <c r="CJ1628" s="140"/>
      <c r="CK1628" s="140"/>
      <c r="CL1628" s="140"/>
      <c r="CM1628" s="140"/>
      <c r="CN1628" s="140"/>
    </row>
    <row r="1629" spans="1:92" s="170" customFormat="1" ht="12" customHeight="1">
      <c r="A1629" s="142">
        <v>2016</v>
      </c>
      <c r="B1629" s="142" t="s">
        <v>5975</v>
      </c>
      <c r="C1629" s="142" t="s">
        <v>7737</v>
      </c>
      <c r="D1629" s="131"/>
      <c r="E1629" s="131" t="str">
        <f t="shared" si="80"/>
        <v>SIM</v>
      </c>
      <c r="F1629" s="131" t="str">
        <f t="shared" si="81"/>
        <v>SIM</v>
      </c>
      <c r="G1629" s="132">
        <v>42549</v>
      </c>
      <c r="H1629" s="142" t="s">
        <v>8374</v>
      </c>
      <c r="I1629" s="142" t="s">
        <v>7738</v>
      </c>
      <c r="J1629" s="119">
        <v>240</v>
      </c>
      <c r="K1629" s="119">
        <v>288</v>
      </c>
      <c r="L1629" s="119">
        <v>0</v>
      </c>
      <c r="M1629" s="119">
        <v>0</v>
      </c>
      <c r="N1629" s="119">
        <v>0</v>
      </c>
      <c r="O1629" s="119" t="s">
        <v>46</v>
      </c>
      <c r="P1629" s="119" t="s">
        <v>43</v>
      </c>
      <c r="Q1629" s="133" t="s">
        <v>46</v>
      </c>
      <c r="R1629" s="134" t="s">
        <v>18</v>
      </c>
      <c r="S1629" s="134" t="s">
        <v>8852</v>
      </c>
      <c r="T1629" s="134" t="s">
        <v>63</v>
      </c>
      <c r="U1629" s="142">
        <v>18</v>
      </c>
      <c r="V1629" s="142">
        <v>11081</v>
      </c>
      <c r="W1629" s="144" t="s">
        <v>7756</v>
      </c>
      <c r="X1629" s="136" t="str">
        <f t="shared" si="82"/>
        <v>11081BCSPH</v>
      </c>
      <c r="Y1629" s="212" t="s">
        <v>8834</v>
      </c>
      <c r="Z1629" s="142" t="s">
        <v>2152</v>
      </c>
      <c r="AA1629" s="142" t="s">
        <v>295</v>
      </c>
      <c r="AB1629" s="131" t="s">
        <v>7757</v>
      </c>
      <c r="AC1629" s="133" t="s">
        <v>52</v>
      </c>
      <c r="AD1629" s="143" t="s">
        <v>7741</v>
      </c>
      <c r="AE1629" s="143" t="s">
        <v>7742</v>
      </c>
      <c r="AF1629" s="143" t="s">
        <v>7743</v>
      </c>
      <c r="AG1629" s="143" t="s">
        <v>7744</v>
      </c>
      <c r="AH1629" s="143"/>
      <c r="AI1629" s="138"/>
      <c r="AJ1629" s="133"/>
      <c r="AK1629" s="133"/>
      <c r="AL1629" s="133"/>
      <c r="AM1629" s="133"/>
      <c r="AN1629" s="133"/>
      <c r="AO1629" s="133"/>
      <c r="AP1629" s="133"/>
      <c r="AQ1629" s="133"/>
      <c r="AR1629" s="137" t="s">
        <v>7745</v>
      </c>
      <c r="AS1629" s="137"/>
      <c r="AT1629" s="137"/>
      <c r="AU1629" s="133">
        <v>1003541744</v>
      </c>
      <c r="AV1629" s="133" t="s">
        <v>8287</v>
      </c>
      <c r="AW1629" s="133" t="s">
        <v>8287</v>
      </c>
      <c r="AX1629" s="133"/>
      <c r="AY1629" s="138"/>
      <c r="AZ1629" s="138"/>
      <c r="BA1629" s="138"/>
      <c r="BB1629" s="138"/>
      <c r="BC1629" s="143">
        <v>1440084644</v>
      </c>
      <c r="BD1629" s="143" t="s">
        <v>10375</v>
      </c>
      <c r="BE1629" s="138"/>
      <c r="BF1629" s="140"/>
      <c r="BG1629" s="140"/>
      <c r="BH1629" s="140"/>
      <c r="BI1629" s="140"/>
      <c r="BJ1629" s="140"/>
      <c r="BK1629" s="140"/>
      <c r="BL1629" s="140"/>
      <c r="BM1629" s="140"/>
      <c r="BN1629" s="140"/>
      <c r="BO1629" s="140"/>
      <c r="BP1629" s="140"/>
      <c r="BQ1629" s="140"/>
      <c r="BR1629" s="140"/>
      <c r="BS1629" s="140"/>
      <c r="BT1629" s="140"/>
      <c r="BU1629" s="140"/>
      <c r="BV1629" s="140"/>
      <c r="BW1629" s="140"/>
      <c r="BX1629" s="140"/>
      <c r="BY1629" s="140"/>
      <c r="BZ1629" s="140"/>
      <c r="CA1629" s="140"/>
      <c r="CB1629" s="140"/>
      <c r="CC1629" s="140"/>
      <c r="CD1629" s="140"/>
      <c r="CE1629" s="140"/>
      <c r="CF1629" s="140"/>
      <c r="CG1629" s="140"/>
      <c r="CH1629" s="140"/>
      <c r="CI1629" s="140"/>
      <c r="CJ1629" s="140"/>
      <c r="CK1629" s="140"/>
      <c r="CL1629" s="140"/>
      <c r="CM1629" s="140"/>
      <c r="CN1629" s="140"/>
    </row>
    <row r="1630" spans="1:92" s="170" customFormat="1" ht="12" customHeight="1">
      <c r="A1630" s="142">
        <v>2016</v>
      </c>
      <c r="B1630" s="142" t="s">
        <v>5975</v>
      </c>
      <c r="C1630" s="142" t="s">
        <v>7737</v>
      </c>
      <c r="D1630" s="131"/>
      <c r="E1630" s="131" t="str">
        <f t="shared" si="80"/>
        <v>SIM</v>
      </c>
      <c r="F1630" s="131" t="str">
        <f t="shared" si="81"/>
        <v>SIM</v>
      </c>
      <c r="G1630" s="132">
        <v>42549</v>
      </c>
      <c r="H1630" s="142" t="s">
        <v>8374</v>
      </c>
      <c r="I1630" s="142" t="s">
        <v>7738</v>
      </c>
      <c r="J1630" s="119">
        <v>192</v>
      </c>
      <c r="K1630" s="119">
        <v>216</v>
      </c>
      <c r="L1630" s="119">
        <v>0</v>
      </c>
      <c r="M1630" s="119">
        <v>0</v>
      </c>
      <c r="N1630" s="119">
        <v>0</v>
      </c>
      <c r="O1630" s="119" t="s">
        <v>46</v>
      </c>
      <c r="P1630" s="119" t="s">
        <v>43</v>
      </c>
      <c r="Q1630" s="133" t="s">
        <v>46</v>
      </c>
      <c r="R1630" s="134" t="s">
        <v>18</v>
      </c>
      <c r="S1630" s="134" t="s">
        <v>8852</v>
      </c>
      <c r="T1630" s="134" t="s">
        <v>63</v>
      </c>
      <c r="U1630" s="142">
        <v>18</v>
      </c>
      <c r="V1630" s="142">
        <v>11081</v>
      </c>
      <c r="W1630" s="144" t="s">
        <v>7756</v>
      </c>
      <c r="X1630" s="136" t="str">
        <f t="shared" si="82"/>
        <v>11081BCSPH</v>
      </c>
      <c r="Y1630" s="137" t="s">
        <v>8834</v>
      </c>
      <c r="Z1630" s="142" t="s">
        <v>2152</v>
      </c>
      <c r="AA1630" s="142" t="s">
        <v>295</v>
      </c>
      <c r="AB1630" s="131" t="s">
        <v>7758</v>
      </c>
      <c r="AC1630" s="133" t="s">
        <v>52</v>
      </c>
      <c r="AD1630" s="143" t="s">
        <v>7741</v>
      </c>
      <c r="AE1630" s="143" t="s">
        <v>7742</v>
      </c>
      <c r="AF1630" s="143" t="s">
        <v>7743</v>
      </c>
      <c r="AG1630" s="143" t="s">
        <v>7744</v>
      </c>
      <c r="AH1630" s="143"/>
      <c r="AI1630" s="138"/>
      <c r="AJ1630" s="133"/>
      <c r="AK1630" s="133"/>
      <c r="AL1630" s="133"/>
      <c r="AM1630" s="133"/>
      <c r="AN1630" s="133"/>
      <c r="AO1630" s="133"/>
      <c r="AP1630" s="133"/>
      <c r="AQ1630" s="133"/>
      <c r="AR1630" s="137" t="s">
        <v>7745</v>
      </c>
      <c r="AS1630" s="137"/>
      <c r="AT1630" s="137"/>
      <c r="AU1630" s="133">
        <v>1003541744</v>
      </c>
      <c r="AV1630" s="133" t="s">
        <v>8287</v>
      </c>
      <c r="AW1630" s="133" t="s">
        <v>8287</v>
      </c>
      <c r="AX1630" s="133"/>
      <c r="AY1630" s="138"/>
      <c r="AZ1630" s="138"/>
      <c r="BA1630" s="138"/>
      <c r="BB1630" s="138"/>
      <c r="BC1630" s="143">
        <v>1440084644</v>
      </c>
      <c r="BD1630" s="143" t="s">
        <v>10375</v>
      </c>
      <c r="BE1630" s="138"/>
      <c r="BF1630" s="140"/>
      <c r="BG1630" s="140"/>
      <c r="BH1630" s="140"/>
      <c r="BI1630" s="140"/>
      <c r="BJ1630" s="140"/>
      <c r="BK1630" s="140"/>
      <c r="BL1630" s="140"/>
      <c r="BM1630" s="140"/>
      <c r="BN1630" s="140"/>
      <c r="BO1630" s="140"/>
      <c r="BP1630" s="140"/>
      <c r="BQ1630" s="140"/>
      <c r="BR1630" s="140"/>
      <c r="BS1630" s="140"/>
      <c r="BT1630" s="140"/>
      <c r="BU1630" s="140"/>
      <c r="BV1630" s="140"/>
      <c r="BW1630" s="140"/>
      <c r="BX1630" s="140"/>
      <c r="BY1630" s="140"/>
      <c r="BZ1630" s="140"/>
      <c r="CA1630" s="140"/>
      <c r="CB1630" s="140"/>
      <c r="CC1630" s="140"/>
      <c r="CD1630" s="140"/>
      <c r="CE1630" s="140"/>
      <c r="CF1630" s="140"/>
      <c r="CG1630" s="140"/>
      <c r="CH1630" s="140"/>
      <c r="CI1630" s="140"/>
      <c r="CJ1630" s="140"/>
      <c r="CK1630" s="140"/>
      <c r="CL1630" s="140"/>
      <c r="CM1630" s="140"/>
      <c r="CN1630" s="140"/>
    </row>
    <row r="1631" spans="1:92" s="170" customFormat="1" ht="12" customHeight="1">
      <c r="A1631" s="142">
        <v>2016</v>
      </c>
      <c r="B1631" s="142" t="s">
        <v>5975</v>
      </c>
      <c r="C1631" s="142" t="s">
        <v>7737</v>
      </c>
      <c r="D1631" s="131"/>
      <c r="E1631" s="131" t="str">
        <f t="shared" si="80"/>
        <v>SIM</v>
      </c>
      <c r="F1631" s="131" t="str">
        <f t="shared" si="81"/>
        <v>SIM</v>
      </c>
      <c r="G1631" s="132">
        <v>42515</v>
      </c>
      <c r="H1631" s="142" t="s">
        <v>8374</v>
      </c>
      <c r="I1631" s="142" t="s">
        <v>7738</v>
      </c>
      <c r="J1631" s="119">
        <v>336</v>
      </c>
      <c r="K1631" s="119">
        <v>432</v>
      </c>
      <c r="L1631" s="119">
        <v>0</v>
      </c>
      <c r="M1631" s="119">
        <v>0</v>
      </c>
      <c r="N1631" s="119">
        <v>0</v>
      </c>
      <c r="O1631" s="119" t="s">
        <v>46</v>
      </c>
      <c r="P1631" s="119" t="s">
        <v>43</v>
      </c>
      <c r="Q1631" s="133" t="s">
        <v>46</v>
      </c>
      <c r="R1631" s="134" t="s">
        <v>18</v>
      </c>
      <c r="S1631" s="134" t="s">
        <v>8852</v>
      </c>
      <c r="T1631" s="134" t="s">
        <v>63</v>
      </c>
      <c r="U1631" s="142">
        <v>18</v>
      </c>
      <c r="V1631" s="142">
        <v>11081</v>
      </c>
      <c r="W1631" s="144" t="s">
        <v>7759</v>
      </c>
      <c r="X1631" s="136" t="str">
        <f t="shared" si="82"/>
        <v>11081BCSPI</v>
      </c>
      <c r="Y1631" s="137" t="s">
        <v>8843</v>
      </c>
      <c r="Z1631" s="142" t="s">
        <v>2152</v>
      </c>
      <c r="AA1631" s="142" t="s">
        <v>295</v>
      </c>
      <c r="AB1631" s="131" t="s">
        <v>7760</v>
      </c>
      <c r="AC1631" s="133" t="s">
        <v>52</v>
      </c>
      <c r="AD1631" s="143" t="s">
        <v>7741</v>
      </c>
      <c r="AE1631" s="143" t="s">
        <v>7742</v>
      </c>
      <c r="AF1631" s="143" t="s">
        <v>7743</v>
      </c>
      <c r="AG1631" s="143" t="s">
        <v>7744</v>
      </c>
      <c r="AH1631" s="143"/>
      <c r="AI1631" s="138"/>
      <c r="AJ1631" s="133"/>
      <c r="AK1631" s="133"/>
      <c r="AL1631" s="133"/>
      <c r="AM1631" s="133"/>
      <c r="AN1631" s="133"/>
      <c r="AO1631" s="133"/>
      <c r="AP1631" s="133"/>
      <c r="AQ1631" s="133"/>
      <c r="AR1631" s="137" t="s">
        <v>7745</v>
      </c>
      <c r="AS1631" s="137"/>
      <c r="AT1631" s="137"/>
      <c r="AU1631" s="133">
        <v>1003541809</v>
      </c>
      <c r="AV1631" s="133" t="s">
        <v>8287</v>
      </c>
      <c r="AW1631" s="133" t="s">
        <v>8287</v>
      </c>
      <c r="AX1631" s="133"/>
      <c r="AY1631" s="138"/>
      <c r="AZ1631" s="138"/>
      <c r="BA1631" s="138"/>
      <c r="BB1631" s="138"/>
      <c r="BC1631" s="143">
        <v>1440084644</v>
      </c>
      <c r="BD1631" s="143" t="s">
        <v>10376</v>
      </c>
      <c r="BE1631" s="138"/>
      <c r="BF1631" s="140"/>
      <c r="BG1631" s="140"/>
      <c r="BH1631" s="140"/>
      <c r="BI1631" s="140"/>
      <c r="BJ1631" s="140"/>
      <c r="BK1631" s="140"/>
      <c r="BL1631" s="140"/>
      <c r="BM1631" s="140"/>
      <c r="BN1631" s="140"/>
      <c r="BO1631" s="140"/>
      <c r="BP1631" s="140"/>
      <c r="BQ1631" s="140"/>
      <c r="BR1631" s="140"/>
      <c r="BS1631" s="140"/>
      <c r="BT1631" s="140"/>
      <c r="BU1631" s="140"/>
      <c r="BV1631" s="140"/>
      <c r="BW1631" s="140"/>
      <c r="BX1631" s="140"/>
      <c r="BY1631" s="140"/>
      <c r="BZ1631" s="140"/>
      <c r="CA1631" s="140"/>
      <c r="CB1631" s="140"/>
      <c r="CC1631" s="140"/>
      <c r="CD1631" s="140"/>
      <c r="CE1631" s="140"/>
      <c r="CF1631" s="140"/>
      <c r="CG1631" s="140"/>
      <c r="CH1631" s="140"/>
      <c r="CI1631" s="140"/>
      <c r="CJ1631" s="140"/>
      <c r="CK1631" s="140"/>
      <c r="CL1631" s="140"/>
      <c r="CM1631" s="140"/>
      <c r="CN1631" s="140"/>
    </row>
    <row r="1632" spans="1:92" s="170" customFormat="1" ht="12" customHeight="1">
      <c r="A1632" s="142">
        <v>2016</v>
      </c>
      <c r="B1632" s="142" t="s">
        <v>5975</v>
      </c>
      <c r="C1632" s="142" t="s">
        <v>7737</v>
      </c>
      <c r="D1632" s="131"/>
      <c r="E1632" s="131" t="str">
        <f t="shared" si="80"/>
        <v>SIM</v>
      </c>
      <c r="F1632" s="131" t="str">
        <f t="shared" si="81"/>
        <v>SIM</v>
      </c>
      <c r="G1632" s="132">
        <v>42515</v>
      </c>
      <c r="H1632" s="142" t="s">
        <v>8374</v>
      </c>
      <c r="I1632" s="142" t="s">
        <v>7738</v>
      </c>
      <c r="J1632" s="119">
        <v>336</v>
      </c>
      <c r="K1632" s="119">
        <v>432</v>
      </c>
      <c r="L1632" s="119">
        <v>0</v>
      </c>
      <c r="M1632" s="119">
        <v>0</v>
      </c>
      <c r="N1632" s="119">
        <v>0</v>
      </c>
      <c r="O1632" s="119" t="s">
        <v>46</v>
      </c>
      <c r="P1632" s="119" t="s">
        <v>43</v>
      </c>
      <c r="Q1632" s="133" t="s">
        <v>46</v>
      </c>
      <c r="R1632" s="134" t="s">
        <v>18</v>
      </c>
      <c r="S1632" s="134" t="s">
        <v>8852</v>
      </c>
      <c r="T1632" s="134" t="s">
        <v>63</v>
      </c>
      <c r="U1632" s="142">
        <v>18</v>
      </c>
      <c r="V1632" s="142">
        <v>11081</v>
      </c>
      <c r="W1632" s="144" t="s">
        <v>7759</v>
      </c>
      <c r="X1632" s="136" t="str">
        <f t="shared" si="82"/>
        <v>11081BCSPI</v>
      </c>
      <c r="Y1632" s="137" t="s">
        <v>8843</v>
      </c>
      <c r="Z1632" s="142" t="s">
        <v>2152</v>
      </c>
      <c r="AA1632" s="142" t="s">
        <v>295</v>
      </c>
      <c r="AB1632" s="131" t="s">
        <v>7761</v>
      </c>
      <c r="AC1632" s="133" t="s">
        <v>52</v>
      </c>
      <c r="AD1632" s="143" t="s">
        <v>7741</v>
      </c>
      <c r="AE1632" s="143" t="s">
        <v>7742</v>
      </c>
      <c r="AF1632" s="143" t="s">
        <v>7743</v>
      </c>
      <c r="AG1632" s="143" t="s">
        <v>7744</v>
      </c>
      <c r="AH1632" s="143"/>
      <c r="AI1632" s="138"/>
      <c r="AJ1632" s="133"/>
      <c r="AK1632" s="133"/>
      <c r="AL1632" s="133"/>
      <c r="AM1632" s="133"/>
      <c r="AN1632" s="133"/>
      <c r="AO1632" s="133"/>
      <c r="AP1632" s="133"/>
      <c r="AQ1632" s="133"/>
      <c r="AR1632" s="137" t="s">
        <v>7745</v>
      </c>
      <c r="AS1632" s="137"/>
      <c r="AT1632" s="137"/>
      <c r="AU1632" s="145">
        <v>1003541809</v>
      </c>
      <c r="AV1632" s="133" t="s">
        <v>8287</v>
      </c>
      <c r="AW1632" s="133" t="s">
        <v>8287</v>
      </c>
      <c r="AX1632" s="133"/>
      <c r="AY1632" s="138"/>
      <c r="AZ1632" s="138"/>
      <c r="BA1632" s="138"/>
      <c r="BB1632" s="138"/>
      <c r="BC1632" s="143">
        <v>1440084644</v>
      </c>
      <c r="BD1632" s="143" t="s">
        <v>10376</v>
      </c>
      <c r="BE1632" s="138"/>
      <c r="BF1632" s="140"/>
      <c r="BG1632" s="140"/>
      <c r="BH1632" s="140"/>
      <c r="BI1632" s="140"/>
      <c r="BJ1632" s="140"/>
      <c r="BK1632" s="140"/>
      <c r="BL1632" s="140"/>
      <c r="BM1632" s="140"/>
      <c r="BN1632" s="140"/>
      <c r="BO1632" s="140"/>
      <c r="BP1632" s="140"/>
      <c r="BQ1632" s="140"/>
      <c r="BR1632" s="140"/>
      <c r="BS1632" s="140"/>
      <c r="BT1632" s="140"/>
      <c r="BU1632" s="140"/>
      <c r="BV1632" s="140"/>
      <c r="BW1632" s="140"/>
      <c r="BX1632" s="140"/>
      <c r="BY1632" s="140"/>
      <c r="BZ1632" s="140"/>
      <c r="CA1632" s="140"/>
      <c r="CB1632" s="140"/>
      <c r="CC1632" s="140"/>
      <c r="CD1632" s="140"/>
      <c r="CE1632" s="140"/>
      <c r="CF1632" s="140"/>
      <c r="CG1632" s="140"/>
      <c r="CH1632" s="140"/>
      <c r="CI1632" s="140"/>
      <c r="CJ1632" s="140"/>
      <c r="CK1632" s="140"/>
      <c r="CL1632" s="140"/>
      <c r="CM1632" s="140"/>
      <c r="CN1632" s="140"/>
    </row>
    <row r="1633" spans="1:92" s="170" customFormat="1" ht="12" customHeight="1">
      <c r="A1633" s="142">
        <v>2016</v>
      </c>
      <c r="B1633" s="142" t="s">
        <v>5975</v>
      </c>
      <c r="C1633" s="142" t="s">
        <v>7737</v>
      </c>
      <c r="D1633" s="131"/>
      <c r="E1633" s="131" t="str">
        <f t="shared" si="80"/>
        <v>SIM</v>
      </c>
      <c r="F1633" s="131" t="str">
        <f t="shared" si="81"/>
        <v>SIM</v>
      </c>
      <c r="G1633" s="132">
        <v>42543</v>
      </c>
      <c r="H1633" s="142" t="s">
        <v>8374</v>
      </c>
      <c r="I1633" s="142" t="s">
        <v>7738</v>
      </c>
      <c r="J1633" s="119">
        <v>336</v>
      </c>
      <c r="K1633" s="119">
        <v>432</v>
      </c>
      <c r="L1633" s="119">
        <v>0</v>
      </c>
      <c r="M1633" s="119">
        <v>0</v>
      </c>
      <c r="N1633" s="119">
        <v>0</v>
      </c>
      <c r="O1633" s="119" t="s">
        <v>46</v>
      </c>
      <c r="P1633" s="119" t="s">
        <v>43</v>
      </c>
      <c r="Q1633" s="133" t="s">
        <v>46</v>
      </c>
      <c r="R1633" s="134" t="s">
        <v>18</v>
      </c>
      <c r="S1633" s="134" t="s">
        <v>8852</v>
      </c>
      <c r="T1633" s="134" t="s">
        <v>63</v>
      </c>
      <c r="U1633" s="142">
        <v>18</v>
      </c>
      <c r="V1633" s="142">
        <v>11081</v>
      </c>
      <c r="W1633" s="144" t="s">
        <v>7765</v>
      </c>
      <c r="X1633" s="136" t="str">
        <f t="shared" si="82"/>
        <v>11081BCSPR</v>
      </c>
      <c r="Y1633" s="137"/>
      <c r="Z1633" s="142" t="s">
        <v>2152</v>
      </c>
      <c r="AA1633" s="142" t="s">
        <v>295</v>
      </c>
      <c r="AB1633" s="131" t="s">
        <v>7766</v>
      </c>
      <c r="AC1633" s="133" t="s">
        <v>52</v>
      </c>
      <c r="AD1633" s="143" t="s">
        <v>7741</v>
      </c>
      <c r="AE1633" s="143" t="s">
        <v>7742</v>
      </c>
      <c r="AF1633" s="143" t="s">
        <v>7743</v>
      </c>
      <c r="AG1633" s="143" t="s">
        <v>7744</v>
      </c>
      <c r="AH1633" s="143"/>
      <c r="AI1633" s="138"/>
      <c r="AJ1633" s="133"/>
      <c r="AK1633" s="133"/>
      <c r="AL1633" s="133"/>
      <c r="AM1633" s="133"/>
      <c r="AN1633" s="133"/>
      <c r="AO1633" s="133"/>
      <c r="AP1633" s="133"/>
      <c r="AQ1633" s="133"/>
      <c r="AR1633" s="137" t="s">
        <v>7745</v>
      </c>
      <c r="AS1633" s="137"/>
      <c r="AT1633" s="137"/>
      <c r="AU1633" s="133" t="s">
        <v>8190</v>
      </c>
      <c r="AV1633" s="133" t="s">
        <v>8287</v>
      </c>
      <c r="AW1633" s="133" t="s">
        <v>8287</v>
      </c>
      <c r="AX1633" s="133"/>
      <c r="AY1633" s="138"/>
      <c r="AZ1633" s="138"/>
      <c r="BA1633" s="138"/>
      <c r="BB1633" s="138"/>
      <c r="BC1633" s="143">
        <v>1440084644</v>
      </c>
      <c r="BD1633" s="143" t="s">
        <v>10377</v>
      </c>
      <c r="BE1633" s="138"/>
      <c r="BF1633" s="140"/>
      <c r="BG1633" s="140"/>
      <c r="BH1633" s="140"/>
      <c r="BI1633" s="140"/>
      <c r="BJ1633" s="140"/>
      <c r="BK1633" s="140"/>
      <c r="BL1633" s="140"/>
      <c r="BM1633" s="140"/>
      <c r="BN1633" s="140"/>
      <c r="BO1633" s="140"/>
      <c r="BP1633" s="140"/>
      <c r="BQ1633" s="140"/>
      <c r="BR1633" s="140"/>
      <c r="BS1633" s="140"/>
      <c r="BT1633" s="140"/>
      <c r="BU1633" s="140"/>
      <c r="BV1633" s="140"/>
      <c r="BW1633" s="140"/>
      <c r="BX1633" s="140"/>
      <c r="BY1633" s="140"/>
      <c r="BZ1633" s="140"/>
      <c r="CA1633" s="140"/>
      <c r="CB1633" s="140"/>
      <c r="CC1633" s="140"/>
      <c r="CD1633" s="140"/>
      <c r="CE1633" s="140"/>
      <c r="CF1633" s="140"/>
      <c r="CG1633" s="140"/>
      <c r="CH1633" s="140"/>
      <c r="CI1633" s="140"/>
      <c r="CJ1633" s="140"/>
      <c r="CK1633" s="140"/>
      <c r="CL1633" s="140"/>
      <c r="CM1633" s="140"/>
      <c r="CN1633" s="140"/>
    </row>
    <row r="1634" spans="1:92" s="170" customFormat="1" ht="12" customHeight="1">
      <c r="A1634" s="142">
        <v>2016</v>
      </c>
      <c r="B1634" s="142" t="s">
        <v>5975</v>
      </c>
      <c r="C1634" s="142" t="s">
        <v>7737</v>
      </c>
      <c r="D1634" s="131"/>
      <c r="E1634" s="131" t="str">
        <f t="shared" si="80"/>
        <v>SIM</v>
      </c>
      <c r="F1634" s="131" t="str">
        <f t="shared" si="81"/>
        <v>SIM</v>
      </c>
      <c r="G1634" s="132">
        <v>42543</v>
      </c>
      <c r="H1634" s="142" t="s">
        <v>8374</v>
      </c>
      <c r="I1634" s="142" t="s">
        <v>7738</v>
      </c>
      <c r="J1634" s="119">
        <v>288</v>
      </c>
      <c r="K1634" s="119">
        <v>360</v>
      </c>
      <c r="L1634" s="119">
        <v>0</v>
      </c>
      <c r="M1634" s="119">
        <v>0</v>
      </c>
      <c r="N1634" s="119">
        <v>0</v>
      </c>
      <c r="O1634" s="119" t="s">
        <v>46</v>
      </c>
      <c r="P1634" s="119" t="s">
        <v>43</v>
      </c>
      <c r="Q1634" s="133" t="s">
        <v>46</v>
      </c>
      <c r="R1634" s="134" t="s">
        <v>18</v>
      </c>
      <c r="S1634" s="134" t="s">
        <v>8852</v>
      </c>
      <c r="T1634" s="134" t="s">
        <v>63</v>
      </c>
      <c r="U1634" s="142">
        <v>18</v>
      </c>
      <c r="V1634" s="142">
        <v>11081</v>
      </c>
      <c r="W1634" s="144" t="s">
        <v>7765</v>
      </c>
      <c r="X1634" s="136" t="str">
        <f t="shared" si="82"/>
        <v>11081BCSPR</v>
      </c>
      <c r="Y1634" s="137"/>
      <c r="Z1634" s="142" t="s">
        <v>2152</v>
      </c>
      <c r="AA1634" s="142" t="s">
        <v>295</v>
      </c>
      <c r="AB1634" s="131" t="s">
        <v>7767</v>
      </c>
      <c r="AC1634" s="133" t="s">
        <v>52</v>
      </c>
      <c r="AD1634" s="143" t="s">
        <v>7741</v>
      </c>
      <c r="AE1634" s="143" t="s">
        <v>7742</v>
      </c>
      <c r="AF1634" s="143" t="s">
        <v>7743</v>
      </c>
      <c r="AG1634" s="143" t="s">
        <v>7744</v>
      </c>
      <c r="AH1634" s="143"/>
      <c r="AI1634" s="138"/>
      <c r="AJ1634" s="133"/>
      <c r="AK1634" s="133"/>
      <c r="AL1634" s="133"/>
      <c r="AM1634" s="133"/>
      <c r="AN1634" s="133"/>
      <c r="AO1634" s="133"/>
      <c r="AP1634" s="133"/>
      <c r="AQ1634" s="133"/>
      <c r="AR1634" s="137" t="s">
        <v>7745</v>
      </c>
      <c r="AS1634" s="137"/>
      <c r="AT1634" s="137"/>
      <c r="AU1634" s="133" t="s">
        <v>8190</v>
      </c>
      <c r="AV1634" s="133" t="s">
        <v>8287</v>
      </c>
      <c r="AW1634" s="133" t="s">
        <v>8287</v>
      </c>
      <c r="AX1634" s="133"/>
      <c r="AY1634" s="138"/>
      <c r="AZ1634" s="138"/>
      <c r="BA1634" s="138"/>
      <c r="BB1634" s="138"/>
      <c r="BC1634" s="143">
        <v>1440084644</v>
      </c>
      <c r="BD1634" s="143" t="s">
        <v>10377</v>
      </c>
      <c r="BE1634" s="138"/>
      <c r="BF1634" s="140"/>
      <c r="BG1634" s="140"/>
      <c r="BH1634" s="140"/>
      <c r="BI1634" s="140"/>
      <c r="BJ1634" s="140"/>
      <c r="BK1634" s="140"/>
      <c r="BL1634" s="140"/>
      <c r="BM1634" s="140"/>
      <c r="BN1634" s="140"/>
      <c r="BO1634" s="140"/>
      <c r="BP1634" s="140"/>
      <c r="BQ1634" s="140"/>
      <c r="BR1634" s="140"/>
      <c r="BS1634" s="140"/>
      <c r="BT1634" s="140"/>
      <c r="BU1634" s="140"/>
      <c r="BV1634" s="140"/>
      <c r="BW1634" s="140"/>
      <c r="BX1634" s="140"/>
      <c r="BY1634" s="140"/>
      <c r="BZ1634" s="140"/>
      <c r="CA1634" s="140"/>
      <c r="CB1634" s="140"/>
      <c r="CC1634" s="140"/>
      <c r="CD1634" s="140"/>
      <c r="CE1634" s="140"/>
      <c r="CF1634" s="140"/>
      <c r="CG1634" s="140"/>
      <c r="CH1634" s="140"/>
      <c r="CI1634" s="140"/>
      <c r="CJ1634" s="140"/>
      <c r="CK1634" s="140"/>
      <c r="CL1634" s="140"/>
      <c r="CM1634" s="140"/>
      <c r="CN1634" s="140"/>
    </row>
    <row r="1635" spans="1:92" s="170" customFormat="1" ht="12" customHeight="1">
      <c r="A1635" s="142">
        <v>2016</v>
      </c>
      <c r="B1635" s="142" t="s">
        <v>5975</v>
      </c>
      <c r="C1635" s="142" t="s">
        <v>7737</v>
      </c>
      <c r="D1635" s="131"/>
      <c r="E1635" s="131" t="str">
        <f t="shared" si="80"/>
        <v>SIM</v>
      </c>
      <c r="F1635" s="131" t="str">
        <f t="shared" si="81"/>
        <v>SIM</v>
      </c>
      <c r="G1635" s="132">
        <v>42543</v>
      </c>
      <c r="H1635" s="142" t="s">
        <v>8374</v>
      </c>
      <c r="I1635" s="142" t="s">
        <v>7738</v>
      </c>
      <c r="J1635" s="119">
        <v>336</v>
      </c>
      <c r="K1635" s="119">
        <v>432</v>
      </c>
      <c r="L1635" s="119">
        <v>0</v>
      </c>
      <c r="M1635" s="119">
        <v>0</v>
      </c>
      <c r="N1635" s="119">
        <v>0</v>
      </c>
      <c r="O1635" s="119" t="s">
        <v>46</v>
      </c>
      <c r="P1635" s="119" t="s">
        <v>43</v>
      </c>
      <c r="Q1635" s="133" t="s">
        <v>46</v>
      </c>
      <c r="R1635" s="134" t="s">
        <v>18</v>
      </c>
      <c r="S1635" s="134" t="s">
        <v>8852</v>
      </c>
      <c r="T1635" s="134" t="s">
        <v>63</v>
      </c>
      <c r="U1635" s="142">
        <v>18</v>
      </c>
      <c r="V1635" s="142">
        <v>11081</v>
      </c>
      <c r="W1635" s="144" t="s">
        <v>7739</v>
      </c>
      <c r="X1635" s="136" t="str">
        <f t="shared" si="82"/>
        <v>11081BCSPU</v>
      </c>
      <c r="Y1635" s="209" t="s">
        <v>8758</v>
      </c>
      <c r="Z1635" s="142" t="s">
        <v>2152</v>
      </c>
      <c r="AA1635" s="142" t="s">
        <v>295</v>
      </c>
      <c r="AB1635" s="131" t="s">
        <v>7740</v>
      </c>
      <c r="AC1635" s="133" t="s">
        <v>52</v>
      </c>
      <c r="AD1635" s="143" t="s">
        <v>7741</v>
      </c>
      <c r="AE1635" s="143" t="s">
        <v>7742</v>
      </c>
      <c r="AF1635" s="143" t="s">
        <v>7743</v>
      </c>
      <c r="AG1635" s="143" t="s">
        <v>7744</v>
      </c>
      <c r="AH1635" s="143"/>
      <c r="AI1635" s="138"/>
      <c r="AJ1635" s="133"/>
      <c r="AK1635" s="133"/>
      <c r="AL1635" s="133"/>
      <c r="AM1635" s="133"/>
      <c r="AN1635" s="133"/>
      <c r="AO1635" s="133"/>
      <c r="AP1635" s="133"/>
      <c r="AQ1635" s="133"/>
      <c r="AR1635" s="137" t="s">
        <v>7745</v>
      </c>
      <c r="AS1635" s="137"/>
      <c r="AT1635" s="137"/>
      <c r="AU1635" s="145">
        <v>1003473200</v>
      </c>
      <c r="AV1635" s="210" t="s">
        <v>8759</v>
      </c>
      <c r="AW1635" s="210" t="s">
        <v>8760</v>
      </c>
      <c r="AX1635" s="133"/>
      <c r="AY1635" s="138"/>
      <c r="AZ1635" s="138"/>
      <c r="BA1635" s="138"/>
      <c r="BB1635" s="138"/>
      <c r="BC1635" s="143">
        <v>1440084644</v>
      </c>
      <c r="BD1635" s="143" t="s">
        <v>10378</v>
      </c>
      <c r="BE1635" s="138"/>
      <c r="BF1635" s="140"/>
      <c r="BG1635" s="140"/>
      <c r="BH1635" s="140"/>
      <c r="BI1635" s="140"/>
      <c r="BJ1635" s="140"/>
      <c r="BK1635" s="140"/>
      <c r="BL1635" s="140"/>
      <c r="BM1635" s="140"/>
      <c r="BN1635" s="140"/>
      <c r="BO1635" s="140"/>
      <c r="BP1635" s="140"/>
      <c r="BQ1635" s="140"/>
      <c r="BR1635" s="140"/>
      <c r="BS1635" s="140"/>
      <c r="BT1635" s="140"/>
      <c r="BU1635" s="140"/>
      <c r="BV1635" s="140"/>
      <c r="BW1635" s="140"/>
      <c r="BX1635" s="140"/>
      <c r="BY1635" s="140"/>
      <c r="BZ1635" s="140"/>
      <c r="CA1635" s="140"/>
      <c r="CB1635" s="140"/>
      <c r="CC1635" s="140"/>
      <c r="CD1635" s="140"/>
      <c r="CE1635" s="140"/>
      <c r="CF1635" s="140"/>
      <c r="CG1635" s="140"/>
      <c r="CH1635" s="140"/>
      <c r="CI1635" s="140"/>
      <c r="CJ1635" s="140"/>
      <c r="CK1635" s="140"/>
      <c r="CL1635" s="140"/>
      <c r="CM1635" s="140"/>
      <c r="CN1635" s="140"/>
    </row>
    <row r="1636" spans="1:92" s="170" customFormat="1" ht="12" customHeight="1">
      <c r="A1636" s="142">
        <v>2016</v>
      </c>
      <c r="B1636" s="142" t="s">
        <v>5975</v>
      </c>
      <c r="C1636" s="142" t="s">
        <v>7737</v>
      </c>
      <c r="D1636" s="131"/>
      <c r="E1636" s="131" t="str">
        <f t="shared" si="80"/>
        <v>SIM</v>
      </c>
      <c r="F1636" s="131" t="str">
        <f t="shared" si="81"/>
        <v>SIM</v>
      </c>
      <c r="G1636" s="132">
        <v>42543</v>
      </c>
      <c r="H1636" s="142" t="s">
        <v>8374</v>
      </c>
      <c r="I1636" s="142" t="s">
        <v>7738</v>
      </c>
      <c r="J1636" s="119">
        <v>288</v>
      </c>
      <c r="K1636" s="119">
        <v>360</v>
      </c>
      <c r="L1636" s="119">
        <v>0</v>
      </c>
      <c r="M1636" s="119">
        <v>0</v>
      </c>
      <c r="N1636" s="119">
        <v>0</v>
      </c>
      <c r="O1636" s="119" t="s">
        <v>46</v>
      </c>
      <c r="P1636" s="119" t="s">
        <v>43</v>
      </c>
      <c r="Q1636" s="133" t="s">
        <v>46</v>
      </c>
      <c r="R1636" s="134" t="s">
        <v>18</v>
      </c>
      <c r="S1636" s="134" t="s">
        <v>8852</v>
      </c>
      <c r="T1636" s="134" t="s">
        <v>63</v>
      </c>
      <c r="U1636" s="142">
        <v>18</v>
      </c>
      <c r="V1636" s="142">
        <v>11081</v>
      </c>
      <c r="W1636" s="144" t="s">
        <v>7753</v>
      </c>
      <c r="X1636" s="136" t="str">
        <f t="shared" si="82"/>
        <v>11081BCSPW</v>
      </c>
      <c r="Y1636" s="137"/>
      <c r="Z1636" s="142" t="s">
        <v>2152</v>
      </c>
      <c r="AA1636" s="142" t="s">
        <v>295</v>
      </c>
      <c r="AB1636" s="131" t="s">
        <v>7754</v>
      </c>
      <c r="AC1636" s="133" t="s">
        <v>52</v>
      </c>
      <c r="AD1636" s="143" t="s">
        <v>7741</v>
      </c>
      <c r="AE1636" s="143" t="s">
        <v>7742</v>
      </c>
      <c r="AF1636" s="143" t="s">
        <v>7743</v>
      </c>
      <c r="AG1636" s="143" t="s">
        <v>7744</v>
      </c>
      <c r="AH1636" s="143"/>
      <c r="AI1636" s="138"/>
      <c r="AJ1636" s="133"/>
      <c r="AK1636" s="133"/>
      <c r="AL1636" s="133"/>
      <c r="AM1636" s="133"/>
      <c r="AN1636" s="133"/>
      <c r="AO1636" s="133"/>
      <c r="AP1636" s="133"/>
      <c r="AQ1636" s="133"/>
      <c r="AR1636" s="137" t="s">
        <v>7745</v>
      </c>
      <c r="AS1636" s="137"/>
      <c r="AT1636" s="137"/>
      <c r="AU1636" s="292">
        <v>1003541582</v>
      </c>
      <c r="AV1636" s="133" t="s">
        <v>8287</v>
      </c>
      <c r="AW1636" s="133" t="s">
        <v>8287</v>
      </c>
      <c r="AX1636" s="133"/>
      <c r="AY1636" s="138"/>
      <c r="AZ1636" s="138"/>
      <c r="BA1636" s="138"/>
      <c r="BB1636" s="138"/>
      <c r="BC1636" s="143">
        <v>1440084644</v>
      </c>
      <c r="BD1636" s="143" t="s">
        <v>10379</v>
      </c>
      <c r="BE1636" s="138"/>
      <c r="BF1636" s="140"/>
      <c r="BG1636" s="140"/>
      <c r="BH1636" s="140"/>
      <c r="BI1636" s="140"/>
      <c r="BJ1636" s="140"/>
      <c r="BK1636" s="140"/>
      <c r="BL1636" s="140"/>
      <c r="BM1636" s="140"/>
      <c r="BN1636" s="140"/>
      <c r="BO1636" s="140"/>
      <c r="BP1636" s="140"/>
      <c r="BQ1636" s="140"/>
      <c r="BR1636" s="140"/>
      <c r="BS1636" s="140"/>
      <c r="BT1636" s="140"/>
      <c r="BU1636" s="140"/>
      <c r="BV1636" s="140"/>
      <c r="BW1636" s="140"/>
      <c r="BX1636" s="140"/>
      <c r="BY1636" s="140"/>
      <c r="BZ1636" s="140"/>
      <c r="CA1636" s="140"/>
      <c r="CB1636" s="140"/>
      <c r="CC1636" s="140"/>
      <c r="CD1636" s="140"/>
      <c r="CE1636" s="140"/>
      <c r="CF1636" s="140"/>
      <c r="CG1636" s="140"/>
      <c r="CH1636" s="140"/>
      <c r="CI1636" s="140"/>
      <c r="CJ1636" s="140"/>
      <c r="CK1636" s="140"/>
      <c r="CL1636" s="140"/>
      <c r="CM1636" s="140"/>
      <c r="CN1636" s="140"/>
    </row>
    <row r="1637" spans="1:92" s="170" customFormat="1" ht="12" customHeight="1">
      <c r="A1637" s="142">
        <v>2016</v>
      </c>
      <c r="B1637" s="142" t="s">
        <v>5975</v>
      </c>
      <c r="C1637" s="142" t="s">
        <v>7737</v>
      </c>
      <c r="D1637" s="131"/>
      <c r="E1637" s="131" t="str">
        <f t="shared" si="80"/>
        <v>SIM</v>
      </c>
      <c r="F1637" s="131" t="str">
        <f t="shared" si="81"/>
        <v>SIM</v>
      </c>
      <c r="G1637" s="132">
        <v>42543</v>
      </c>
      <c r="H1637" s="142" t="s">
        <v>8374</v>
      </c>
      <c r="I1637" s="142" t="s">
        <v>7738</v>
      </c>
      <c r="J1637" s="119">
        <v>192</v>
      </c>
      <c r="K1637" s="119">
        <v>216</v>
      </c>
      <c r="L1637" s="119">
        <v>0</v>
      </c>
      <c r="M1637" s="119">
        <v>0</v>
      </c>
      <c r="N1637" s="119">
        <v>0</v>
      </c>
      <c r="O1637" s="119" t="s">
        <v>46</v>
      </c>
      <c r="P1637" s="119" t="s">
        <v>43</v>
      </c>
      <c r="Q1637" s="133" t="s">
        <v>46</v>
      </c>
      <c r="R1637" s="134" t="s">
        <v>18</v>
      </c>
      <c r="S1637" s="134" t="s">
        <v>8852</v>
      </c>
      <c r="T1637" s="134" t="s">
        <v>63</v>
      </c>
      <c r="U1637" s="142">
        <v>18</v>
      </c>
      <c r="V1637" s="142">
        <v>11081</v>
      </c>
      <c r="W1637" s="144" t="s">
        <v>7753</v>
      </c>
      <c r="X1637" s="136" t="str">
        <f t="shared" si="82"/>
        <v>11081BCSPW</v>
      </c>
      <c r="Y1637" s="137"/>
      <c r="Z1637" s="142" t="s">
        <v>2152</v>
      </c>
      <c r="AA1637" s="142" t="s">
        <v>295</v>
      </c>
      <c r="AB1637" s="131" t="s">
        <v>7755</v>
      </c>
      <c r="AC1637" s="133" t="s">
        <v>52</v>
      </c>
      <c r="AD1637" s="143" t="s">
        <v>7741</v>
      </c>
      <c r="AE1637" s="143" t="s">
        <v>7742</v>
      </c>
      <c r="AF1637" s="143" t="s">
        <v>7743</v>
      </c>
      <c r="AG1637" s="143" t="s">
        <v>7744</v>
      </c>
      <c r="AH1637" s="143"/>
      <c r="AI1637" s="138"/>
      <c r="AJ1637" s="133"/>
      <c r="AK1637" s="133"/>
      <c r="AL1637" s="133"/>
      <c r="AM1637" s="133"/>
      <c r="AN1637" s="133"/>
      <c r="AO1637" s="133"/>
      <c r="AP1637" s="133"/>
      <c r="AQ1637" s="133"/>
      <c r="AR1637" s="137" t="s">
        <v>7745</v>
      </c>
      <c r="AS1637" s="137"/>
      <c r="AT1637" s="137"/>
      <c r="AU1637" s="292">
        <v>1003541582</v>
      </c>
      <c r="AV1637" s="133" t="s">
        <v>8287</v>
      </c>
      <c r="AW1637" s="133" t="s">
        <v>8287</v>
      </c>
      <c r="AX1637" s="133"/>
      <c r="AY1637" s="138"/>
      <c r="AZ1637" s="138"/>
      <c r="BA1637" s="138"/>
      <c r="BB1637" s="138"/>
      <c r="BC1637" s="143">
        <v>1440084644</v>
      </c>
      <c r="BD1637" s="143" t="s">
        <v>10379</v>
      </c>
      <c r="BE1637" s="138"/>
      <c r="BF1637" s="140"/>
      <c r="BG1637" s="140"/>
      <c r="BH1637" s="140"/>
      <c r="BI1637" s="140"/>
      <c r="BJ1637" s="140"/>
      <c r="BK1637" s="140"/>
      <c r="BL1637" s="140"/>
      <c r="BM1637" s="140"/>
      <c r="BN1637" s="140"/>
      <c r="BO1637" s="140"/>
      <c r="BP1637" s="140"/>
      <c r="BQ1637" s="140"/>
      <c r="BR1637" s="140"/>
      <c r="BS1637" s="140"/>
      <c r="BT1637" s="140"/>
      <c r="BU1637" s="140"/>
      <c r="BV1637" s="140"/>
      <c r="BW1637" s="140"/>
      <c r="BX1637" s="140"/>
      <c r="BY1637" s="140"/>
      <c r="BZ1637" s="140"/>
      <c r="CA1637" s="140"/>
      <c r="CB1637" s="140"/>
      <c r="CC1637" s="140"/>
      <c r="CD1637" s="140"/>
      <c r="CE1637" s="140"/>
      <c r="CF1637" s="140"/>
      <c r="CG1637" s="140"/>
      <c r="CH1637" s="140"/>
      <c r="CI1637" s="140"/>
      <c r="CJ1637" s="140"/>
      <c r="CK1637" s="140"/>
      <c r="CL1637" s="140"/>
      <c r="CM1637" s="140"/>
      <c r="CN1637" s="140"/>
    </row>
    <row r="1638" spans="1:92" s="170" customFormat="1" ht="12" customHeight="1">
      <c r="A1638" s="142">
        <v>2016</v>
      </c>
      <c r="B1638" s="142" t="s">
        <v>5975</v>
      </c>
      <c r="C1638" s="142" t="s">
        <v>7737</v>
      </c>
      <c r="D1638" s="131"/>
      <c r="E1638" s="131" t="str">
        <f t="shared" si="80"/>
        <v>SIM</v>
      </c>
      <c r="F1638" s="131" t="str">
        <f t="shared" si="81"/>
        <v>SIM</v>
      </c>
      <c r="G1638" s="132">
        <v>42551</v>
      </c>
      <c r="H1638" s="142" t="s">
        <v>8374</v>
      </c>
      <c r="I1638" s="142" t="s">
        <v>7738</v>
      </c>
      <c r="J1638" s="119">
        <v>336</v>
      </c>
      <c r="K1638" s="119">
        <v>432</v>
      </c>
      <c r="L1638" s="119">
        <v>0</v>
      </c>
      <c r="M1638" s="119">
        <v>0</v>
      </c>
      <c r="N1638" s="119">
        <v>0</v>
      </c>
      <c r="O1638" s="119" t="s">
        <v>46</v>
      </c>
      <c r="P1638" s="119" t="s">
        <v>43</v>
      </c>
      <c r="Q1638" s="133" t="s">
        <v>46</v>
      </c>
      <c r="R1638" s="134" t="s">
        <v>18</v>
      </c>
      <c r="S1638" s="134" t="s">
        <v>8852</v>
      </c>
      <c r="T1638" s="134" t="s">
        <v>63</v>
      </c>
      <c r="U1638" s="142">
        <v>18</v>
      </c>
      <c r="V1638" s="142">
        <v>11081</v>
      </c>
      <c r="W1638" s="144" t="s">
        <v>7749</v>
      </c>
      <c r="X1638" s="136" t="str">
        <f t="shared" si="82"/>
        <v>11081BCSPY</v>
      </c>
      <c r="Y1638" s="209" t="s">
        <v>8764</v>
      </c>
      <c r="Z1638" s="142" t="s">
        <v>2152</v>
      </c>
      <c r="AA1638" s="142" t="s">
        <v>295</v>
      </c>
      <c r="AB1638" s="131" t="s">
        <v>7750</v>
      </c>
      <c r="AC1638" s="133" t="s">
        <v>52</v>
      </c>
      <c r="AD1638" s="143" t="s">
        <v>7741</v>
      </c>
      <c r="AE1638" s="143" t="s">
        <v>7742</v>
      </c>
      <c r="AF1638" s="143" t="s">
        <v>7743</v>
      </c>
      <c r="AG1638" s="143" t="s">
        <v>7744</v>
      </c>
      <c r="AH1638" s="143"/>
      <c r="AI1638" s="138"/>
      <c r="AJ1638" s="133"/>
      <c r="AK1638" s="133"/>
      <c r="AL1638" s="133"/>
      <c r="AM1638" s="133"/>
      <c r="AN1638" s="133"/>
      <c r="AO1638" s="133"/>
      <c r="AP1638" s="133"/>
      <c r="AQ1638" s="133"/>
      <c r="AR1638" s="137" t="s">
        <v>7745</v>
      </c>
      <c r="AS1638" s="137"/>
      <c r="AT1638" s="137"/>
      <c r="AU1638" s="145">
        <v>1003475733</v>
      </c>
      <c r="AV1638" s="210" t="s">
        <v>8765</v>
      </c>
      <c r="AW1638" s="210" t="s">
        <v>8766</v>
      </c>
      <c r="AX1638" s="133"/>
      <c r="AY1638" s="138"/>
      <c r="AZ1638" s="138"/>
      <c r="BA1638" s="138"/>
      <c r="BB1638" s="138"/>
      <c r="BC1638" s="143">
        <v>1440084644</v>
      </c>
      <c r="BD1638" s="143" t="s">
        <v>10380</v>
      </c>
      <c r="BE1638" s="138"/>
      <c r="BF1638" s="140"/>
      <c r="BG1638" s="140"/>
      <c r="BH1638" s="140"/>
      <c r="BI1638" s="140"/>
      <c r="BJ1638" s="140"/>
      <c r="BK1638" s="140"/>
      <c r="BL1638" s="140"/>
      <c r="BM1638" s="140"/>
      <c r="BN1638" s="140"/>
      <c r="BO1638" s="140"/>
      <c r="BP1638" s="140"/>
      <c r="BQ1638" s="140"/>
      <c r="BR1638" s="140"/>
      <c r="BS1638" s="140"/>
      <c r="BT1638" s="140"/>
      <c r="BU1638" s="140"/>
      <c r="BV1638" s="140"/>
      <c r="BW1638" s="140"/>
      <c r="BX1638" s="140"/>
      <c r="BY1638" s="140"/>
      <c r="BZ1638" s="140"/>
      <c r="CA1638" s="140"/>
      <c r="CB1638" s="140"/>
      <c r="CC1638" s="140"/>
      <c r="CD1638" s="140"/>
      <c r="CE1638" s="140"/>
      <c r="CF1638" s="140"/>
      <c r="CG1638" s="140"/>
      <c r="CH1638" s="140"/>
      <c r="CI1638" s="140"/>
      <c r="CJ1638" s="140"/>
      <c r="CK1638" s="140"/>
      <c r="CL1638" s="140"/>
      <c r="CM1638" s="140"/>
      <c r="CN1638" s="140"/>
    </row>
    <row r="1639" spans="1:92" s="170" customFormat="1" ht="12" customHeight="1">
      <c r="A1639" s="142">
        <v>2016</v>
      </c>
      <c r="B1639" s="142" t="s">
        <v>5975</v>
      </c>
      <c r="C1639" s="142" t="s">
        <v>7737</v>
      </c>
      <c r="D1639" s="131"/>
      <c r="E1639" s="131" t="str">
        <f t="shared" si="80"/>
        <v>SIM</v>
      </c>
      <c r="F1639" s="131" t="str">
        <f t="shared" si="81"/>
        <v>SIM</v>
      </c>
      <c r="G1639" s="132">
        <v>42556</v>
      </c>
      <c r="H1639" s="142" t="s">
        <v>87</v>
      </c>
      <c r="I1639" s="142" t="s">
        <v>7738</v>
      </c>
      <c r="J1639" s="119">
        <v>320</v>
      </c>
      <c r="K1639" s="119">
        <v>384</v>
      </c>
      <c r="L1639" s="119">
        <v>0</v>
      </c>
      <c r="M1639" s="119">
        <v>0</v>
      </c>
      <c r="N1639" s="119">
        <v>0</v>
      </c>
      <c r="O1639" s="119" t="s">
        <v>46</v>
      </c>
      <c r="P1639" s="119" t="s">
        <v>43</v>
      </c>
      <c r="Q1639" s="133" t="s">
        <v>46</v>
      </c>
      <c r="R1639" s="134" t="s">
        <v>18</v>
      </c>
      <c r="S1639" s="134" t="s">
        <v>8852</v>
      </c>
      <c r="T1639" s="134" t="s">
        <v>63</v>
      </c>
      <c r="U1639" s="142">
        <v>18</v>
      </c>
      <c r="V1639" s="142">
        <v>11507</v>
      </c>
      <c r="W1639" s="144" t="s">
        <v>6764</v>
      </c>
      <c r="X1639" s="136" t="str">
        <f t="shared" si="82"/>
        <v>11507RBUHQ</v>
      </c>
      <c r="Y1639" s="137"/>
      <c r="Z1639" s="142" t="s">
        <v>1630</v>
      </c>
      <c r="AA1639" s="142" t="s">
        <v>1639</v>
      </c>
      <c r="AB1639" s="131" t="s">
        <v>7846</v>
      </c>
      <c r="AC1639" s="133" t="s">
        <v>52</v>
      </c>
      <c r="AD1639" s="143" t="s">
        <v>7836</v>
      </c>
      <c r="AE1639" s="143" t="s">
        <v>7837</v>
      </c>
      <c r="AF1639" s="143" t="s">
        <v>7743</v>
      </c>
      <c r="AG1639" s="143" t="s">
        <v>7744</v>
      </c>
      <c r="AH1639" s="143"/>
      <c r="AI1639" s="138"/>
      <c r="AJ1639" s="133"/>
      <c r="AK1639" s="133"/>
      <c r="AL1639" s="133"/>
      <c r="AM1639" s="133"/>
      <c r="AN1639" s="133"/>
      <c r="AO1639" s="133"/>
      <c r="AP1639" s="133"/>
      <c r="AQ1639" s="133"/>
      <c r="AR1639" s="137" t="s">
        <v>7745</v>
      </c>
      <c r="AS1639" s="137"/>
      <c r="AT1639" s="137"/>
      <c r="AU1639" s="133" t="s">
        <v>8190</v>
      </c>
      <c r="AV1639" s="133" t="s">
        <v>8287</v>
      </c>
      <c r="AW1639" s="133" t="s">
        <v>8287</v>
      </c>
      <c r="AX1639" s="133"/>
      <c r="AY1639" s="138"/>
      <c r="AZ1639" s="138"/>
      <c r="BA1639" s="138"/>
      <c r="BB1639" s="138"/>
      <c r="BC1639" s="143">
        <v>1892063257</v>
      </c>
      <c r="BD1639" s="143" t="s">
        <v>10381</v>
      </c>
      <c r="BE1639" s="138"/>
      <c r="BF1639" s="140"/>
      <c r="BG1639" s="140"/>
      <c r="BH1639" s="140"/>
      <c r="BI1639" s="140"/>
      <c r="BJ1639" s="140"/>
      <c r="BK1639" s="140"/>
      <c r="BL1639" s="140"/>
      <c r="BM1639" s="140"/>
      <c r="BN1639" s="140"/>
      <c r="BO1639" s="140"/>
      <c r="BP1639" s="140"/>
      <c r="BQ1639" s="140"/>
      <c r="BR1639" s="140"/>
      <c r="BS1639" s="140"/>
      <c r="BT1639" s="140"/>
      <c r="BU1639" s="140"/>
      <c r="BV1639" s="140"/>
      <c r="BW1639" s="140"/>
      <c r="BX1639" s="140"/>
      <c r="BY1639" s="140"/>
      <c r="BZ1639" s="140"/>
      <c r="CA1639" s="140"/>
      <c r="CB1639" s="140"/>
      <c r="CC1639" s="140"/>
      <c r="CD1639" s="140"/>
      <c r="CE1639" s="140"/>
      <c r="CF1639" s="140"/>
      <c r="CG1639" s="140"/>
      <c r="CH1639" s="140"/>
      <c r="CI1639" s="140"/>
      <c r="CJ1639" s="140"/>
      <c r="CK1639" s="140"/>
      <c r="CL1639" s="140"/>
      <c r="CM1639" s="140"/>
      <c r="CN1639" s="140"/>
    </row>
    <row r="1640" spans="1:92" s="170" customFormat="1" ht="12" customHeight="1">
      <c r="A1640" s="142">
        <v>2016</v>
      </c>
      <c r="B1640" s="142" t="s">
        <v>5975</v>
      </c>
      <c r="C1640" s="142" t="s">
        <v>7737</v>
      </c>
      <c r="D1640" s="131"/>
      <c r="E1640" s="131" t="str">
        <f t="shared" si="80"/>
        <v>SIM</v>
      </c>
      <c r="F1640" s="131" t="str">
        <f t="shared" si="81"/>
        <v>SIM</v>
      </c>
      <c r="G1640" s="132">
        <v>42514</v>
      </c>
      <c r="H1640" s="142" t="s">
        <v>87</v>
      </c>
      <c r="I1640" s="142" t="s">
        <v>7738</v>
      </c>
      <c r="J1640" s="119">
        <v>256</v>
      </c>
      <c r="K1640" s="119">
        <v>320</v>
      </c>
      <c r="L1640" s="119">
        <v>0</v>
      </c>
      <c r="M1640" s="119">
        <v>0</v>
      </c>
      <c r="N1640" s="119">
        <v>0</v>
      </c>
      <c r="O1640" s="119" t="s">
        <v>46</v>
      </c>
      <c r="P1640" s="119" t="s">
        <v>43</v>
      </c>
      <c r="Q1640" s="133" t="s">
        <v>46</v>
      </c>
      <c r="R1640" s="134" t="s">
        <v>18</v>
      </c>
      <c r="S1640" s="134" t="s">
        <v>8852</v>
      </c>
      <c r="T1640" s="134" t="s">
        <v>63</v>
      </c>
      <c r="U1640" s="142">
        <v>18</v>
      </c>
      <c r="V1640" s="142">
        <v>11507</v>
      </c>
      <c r="W1640" s="144" t="s">
        <v>7847</v>
      </c>
      <c r="X1640" s="136" t="str">
        <f t="shared" si="82"/>
        <v>11507RBUHT</v>
      </c>
      <c r="Y1640" s="137"/>
      <c r="Z1640" s="142" t="s">
        <v>1630</v>
      </c>
      <c r="AA1640" s="142" t="s">
        <v>1639</v>
      </c>
      <c r="AB1640" s="131" t="s">
        <v>7848</v>
      </c>
      <c r="AC1640" s="133" t="s">
        <v>52</v>
      </c>
      <c r="AD1640" s="143" t="s">
        <v>7836</v>
      </c>
      <c r="AE1640" s="143" t="s">
        <v>7837</v>
      </c>
      <c r="AF1640" s="143" t="s">
        <v>7743</v>
      </c>
      <c r="AG1640" s="143" t="s">
        <v>7744</v>
      </c>
      <c r="AH1640" s="143"/>
      <c r="AI1640" s="138"/>
      <c r="AJ1640" s="133"/>
      <c r="AK1640" s="133"/>
      <c r="AL1640" s="133"/>
      <c r="AM1640" s="133"/>
      <c r="AN1640" s="133"/>
      <c r="AO1640" s="133"/>
      <c r="AP1640" s="133"/>
      <c r="AQ1640" s="133"/>
      <c r="AR1640" s="137" t="s">
        <v>7745</v>
      </c>
      <c r="AS1640" s="137"/>
      <c r="AT1640" s="137"/>
      <c r="AU1640" s="133" t="s">
        <v>8190</v>
      </c>
      <c r="AV1640" s="133" t="s">
        <v>8287</v>
      </c>
      <c r="AW1640" s="133" t="s">
        <v>8287</v>
      </c>
      <c r="AX1640" s="133"/>
      <c r="AY1640" s="138"/>
      <c r="AZ1640" s="138"/>
      <c r="BA1640" s="138"/>
      <c r="BB1640" s="138"/>
      <c r="BC1640" s="143">
        <v>1892063257</v>
      </c>
      <c r="BD1640" s="143" t="s">
        <v>10382</v>
      </c>
      <c r="BE1640" s="138"/>
      <c r="BF1640" s="140"/>
      <c r="BG1640" s="140"/>
      <c r="BH1640" s="140"/>
      <c r="BI1640" s="140"/>
      <c r="BJ1640" s="140"/>
      <c r="BK1640" s="140"/>
      <c r="BL1640" s="140"/>
      <c r="BM1640" s="140"/>
      <c r="BN1640" s="140"/>
      <c r="BO1640" s="140"/>
      <c r="BP1640" s="140"/>
      <c r="BQ1640" s="140"/>
      <c r="BR1640" s="140"/>
      <c r="BS1640" s="140"/>
      <c r="BT1640" s="140"/>
      <c r="BU1640" s="140"/>
      <c r="BV1640" s="140"/>
      <c r="BW1640" s="140"/>
      <c r="BX1640" s="140"/>
      <c r="BY1640" s="140"/>
      <c r="BZ1640" s="140"/>
      <c r="CA1640" s="140"/>
      <c r="CB1640" s="140"/>
      <c r="CC1640" s="140"/>
      <c r="CD1640" s="140"/>
      <c r="CE1640" s="140"/>
      <c r="CF1640" s="140"/>
      <c r="CG1640" s="140"/>
      <c r="CH1640" s="140"/>
      <c r="CI1640" s="140"/>
      <c r="CJ1640" s="140"/>
      <c r="CK1640" s="140"/>
      <c r="CL1640" s="140"/>
      <c r="CM1640" s="140"/>
      <c r="CN1640" s="140"/>
    </row>
    <row r="1641" spans="1:92" s="170" customFormat="1" ht="12" customHeight="1">
      <c r="A1641" s="142">
        <v>2016</v>
      </c>
      <c r="B1641" s="142" t="s">
        <v>5975</v>
      </c>
      <c r="C1641" s="142" t="s">
        <v>7737</v>
      </c>
      <c r="D1641" s="131"/>
      <c r="E1641" s="131" t="str">
        <f t="shared" si="80"/>
        <v>SIM</v>
      </c>
      <c r="F1641" s="131" t="str">
        <f t="shared" si="81"/>
        <v>SIM</v>
      </c>
      <c r="G1641" s="132">
        <v>42521</v>
      </c>
      <c r="H1641" s="142" t="s">
        <v>87</v>
      </c>
      <c r="I1641" s="142" t="s">
        <v>7738</v>
      </c>
      <c r="J1641" s="119">
        <v>320</v>
      </c>
      <c r="K1641" s="119">
        <v>384</v>
      </c>
      <c r="L1641" s="119">
        <v>0</v>
      </c>
      <c r="M1641" s="119">
        <v>0</v>
      </c>
      <c r="N1641" s="119">
        <v>0</v>
      </c>
      <c r="O1641" s="119" t="s">
        <v>46</v>
      </c>
      <c r="P1641" s="119" t="s">
        <v>43</v>
      </c>
      <c r="Q1641" s="133" t="s">
        <v>46</v>
      </c>
      <c r="R1641" s="134" t="s">
        <v>18</v>
      </c>
      <c r="S1641" s="134" t="s">
        <v>8852</v>
      </c>
      <c r="T1641" s="134" t="s">
        <v>63</v>
      </c>
      <c r="U1641" s="142">
        <v>18</v>
      </c>
      <c r="V1641" s="142">
        <v>11507</v>
      </c>
      <c r="W1641" s="144" t="s">
        <v>7849</v>
      </c>
      <c r="X1641" s="136" t="str">
        <f t="shared" si="82"/>
        <v>11507RBUHU</v>
      </c>
      <c r="Y1641" s="137"/>
      <c r="Z1641" s="142" t="s">
        <v>1630</v>
      </c>
      <c r="AA1641" s="142" t="s">
        <v>1639</v>
      </c>
      <c r="AB1641" s="131" t="s">
        <v>7850</v>
      </c>
      <c r="AC1641" s="133" t="s">
        <v>52</v>
      </c>
      <c r="AD1641" s="143" t="s">
        <v>7836</v>
      </c>
      <c r="AE1641" s="143" t="s">
        <v>7837</v>
      </c>
      <c r="AF1641" s="143" t="s">
        <v>7743</v>
      </c>
      <c r="AG1641" s="143" t="s">
        <v>7744</v>
      </c>
      <c r="AH1641" s="143"/>
      <c r="AI1641" s="138"/>
      <c r="AJ1641" s="133"/>
      <c r="AK1641" s="133"/>
      <c r="AL1641" s="133"/>
      <c r="AM1641" s="133"/>
      <c r="AN1641" s="133"/>
      <c r="AO1641" s="133"/>
      <c r="AP1641" s="133"/>
      <c r="AQ1641" s="133"/>
      <c r="AR1641" s="137" t="s">
        <v>7745</v>
      </c>
      <c r="AS1641" s="137"/>
      <c r="AT1641" s="137"/>
      <c r="AU1641" s="133" t="s">
        <v>8190</v>
      </c>
      <c r="AV1641" s="133" t="s">
        <v>8287</v>
      </c>
      <c r="AW1641" s="133" t="s">
        <v>8287</v>
      </c>
      <c r="AX1641" s="133"/>
      <c r="AY1641" s="138"/>
      <c r="AZ1641" s="138"/>
      <c r="BA1641" s="138"/>
      <c r="BB1641" s="138"/>
      <c r="BC1641" s="143">
        <v>1892063257</v>
      </c>
      <c r="BD1641" s="143" t="s">
        <v>10383</v>
      </c>
      <c r="BE1641" s="138"/>
      <c r="BF1641" s="140"/>
      <c r="BG1641" s="140"/>
      <c r="BH1641" s="140"/>
      <c r="BI1641" s="140"/>
      <c r="BJ1641" s="140"/>
      <c r="BK1641" s="140"/>
      <c r="BL1641" s="140"/>
      <c r="BM1641" s="140"/>
      <c r="BN1641" s="140"/>
      <c r="BO1641" s="140"/>
      <c r="BP1641" s="140"/>
      <c r="BQ1641" s="140"/>
      <c r="BR1641" s="140"/>
      <c r="BS1641" s="140"/>
      <c r="BT1641" s="140"/>
      <c r="BU1641" s="140"/>
      <c r="BV1641" s="140"/>
      <c r="BW1641" s="140"/>
      <c r="BX1641" s="140"/>
      <c r="BY1641" s="140"/>
      <c r="BZ1641" s="140"/>
      <c r="CA1641" s="140"/>
      <c r="CB1641" s="140"/>
      <c r="CC1641" s="140"/>
      <c r="CD1641" s="140"/>
      <c r="CE1641" s="140"/>
      <c r="CF1641" s="140"/>
      <c r="CG1641" s="140"/>
      <c r="CH1641" s="140"/>
      <c r="CI1641" s="140"/>
      <c r="CJ1641" s="140"/>
      <c r="CK1641" s="140"/>
      <c r="CL1641" s="140"/>
      <c r="CM1641" s="140"/>
      <c r="CN1641" s="140"/>
    </row>
    <row r="1642" spans="1:92" s="170" customFormat="1" ht="12" customHeight="1">
      <c r="A1642" s="142">
        <v>2016</v>
      </c>
      <c r="B1642" s="142" t="s">
        <v>5975</v>
      </c>
      <c r="C1642" s="142" t="s">
        <v>7737</v>
      </c>
      <c r="D1642" s="131"/>
      <c r="E1642" s="131" t="str">
        <f t="shared" si="80"/>
        <v>SIM</v>
      </c>
      <c r="F1642" s="131" t="str">
        <f t="shared" si="81"/>
        <v>SIM</v>
      </c>
      <c r="G1642" s="132">
        <v>42521</v>
      </c>
      <c r="H1642" s="142" t="s">
        <v>87</v>
      </c>
      <c r="I1642" s="142" t="s">
        <v>7738</v>
      </c>
      <c r="J1642" s="119">
        <v>256</v>
      </c>
      <c r="K1642" s="119">
        <v>320</v>
      </c>
      <c r="L1642" s="119">
        <v>0</v>
      </c>
      <c r="M1642" s="119">
        <v>0</v>
      </c>
      <c r="N1642" s="119">
        <v>0</v>
      </c>
      <c r="O1642" s="119" t="s">
        <v>46</v>
      </c>
      <c r="P1642" s="119" t="s">
        <v>43</v>
      </c>
      <c r="Q1642" s="133" t="s">
        <v>46</v>
      </c>
      <c r="R1642" s="134" t="s">
        <v>18</v>
      </c>
      <c r="S1642" s="134" t="s">
        <v>8852</v>
      </c>
      <c r="T1642" s="134" t="s">
        <v>63</v>
      </c>
      <c r="U1642" s="142">
        <v>18</v>
      </c>
      <c r="V1642" s="142">
        <v>11507</v>
      </c>
      <c r="W1642" s="144" t="s">
        <v>7851</v>
      </c>
      <c r="X1642" s="136" t="str">
        <f t="shared" si="82"/>
        <v>11507RBUHV</v>
      </c>
      <c r="Y1642" s="137"/>
      <c r="Z1642" s="142" t="s">
        <v>1630</v>
      </c>
      <c r="AA1642" s="142" t="s">
        <v>1639</v>
      </c>
      <c r="AB1642" s="131" t="s">
        <v>7852</v>
      </c>
      <c r="AC1642" s="133" t="s">
        <v>52</v>
      </c>
      <c r="AD1642" s="143" t="s">
        <v>7836</v>
      </c>
      <c r="AE1642" s="143" t="s">
        <v>7837</v>
      </c>
      <c r="AF1642" s="143" t="s">
        <v>7743</v>
      </c>
      <c r="AG1642" s="143" t="s">
        <v>7744</v>
      </c>
      <c r="AH1642" s="143"/>
      <c r="AI1642" s="138"/>
      <c r="AJ1642" s="133"/>
      <c r="AK1642" s="133"/>
      <c r="AL1642" s="133"/>
      <c r="AM1642" s="133"/>
      <c r="AN1642" s="133"/>
      <c r="AO1642" s="133"/>
      <c r="AP1642" s="133"/>
      <c r="AQ1642" s="133"/>
      <c r="AR1642" s="137" t="s">
        <v>7745</v>
      </c>
      <c r="AS1642" s="137"/>
      <c r="AT1642" s="137"/>
      <c r="AU1642" s="133" t="s">
        <v>8190</v>
      </c>
      <c r="AV1642" s="133" t="s">
        <v>8287</v>
      </c>
      <c r="AW1642" s="133" t="s">
        <v>8287</v>
      </c>
      <c r="AX1642" s="133"/>
      <c r="AY1642" s="138"/>
      <c r="AZ1642" s="138"/>
      <c r="BA1642" s="138"/>
      <c r="BB1642" s="138"/>
      <c r="BC1642" s="143">
        <v>1892063257</v>
      </c>
      <c r="BD1642" s="143" t="s">
        <v>10384</v>
      </c>
      <c r="BE1642" s="138"/>
      <c r="BF1642" s="140"/>
      <c r="BG1642" s="140"/>
      <c r="BH1642" s="140"/>
      <c r="BI1642" s="140"/>
      <c r="BJ1642" s="140"/>
      <c r="BK1642" s="140"/>
      <c r="BL1642" s="140"/>
      <c r="BM1642" s="140"/>
      <c r="BN1642" s="140"/>
      <c r="BO1642" s="140"/>
      <c r="BP1642" s="140"/>
      <c r="BQ1642" s="140"/>
      <c r="BR1642" s="140"/>
      <c r="BS1642" s="140"/>
      <c r="BT1642" s="140"/>
      <c r="BU1642" s="140"/>
      <c r="BV1642" s="140"/>
      <c r="BW1642" s="140"/>
      <c r="BX1642" s="140"/>
      <c r="BY1642" s="140"/>
      <c r="BZ1642" s="140"/>
      <c r="CA1642" s="140"/>
      <c r="CB1642" s="140"/>
      <c r="CC1642" s="140"/>
      <c r="CD1642" s="140"/>
      <c r="CE1642" s="140"/>
      <c r="CF1642" s="140"/>
      <c r="CG1642" s="140"/>
      <c r="CH1642" s="140"/>
      <c r="CI1642" s="140"/>
      <c r="CJ1642" s="140"/>
      <c r="CK1642" s="140"/>
      <c r="CL1642" s="140"/>
      <c r="CM1642" s="140"/>
      <c r="CN1642" s="140"/>
    </row>
    <row r="1643" spans="1:92" s="170" customFormat="1" ht="12" customHeight="1">
      <c r="A1643" s="142">
        <v>2016</v>
      </c>
      <c r="B1643" s="142" t="s">
        <v>5975</v>
      </c>
      <c r="C1643" s="142" t="s">
        <v>7737</v>
      </c>
      <c r="D1643" s="131"/>
      <c r="E1643" s="131" t="str">
        <f t="shared" si="80"/>
        <v>SIM</v>
      </c>
      <c r="F1643" s="131" t="str">
        <f t="shared" si="81"/>
        <v>SIM</v>
      </c>
      <c r="G1643" s="132">
        <v>42531</v>
      </c>
      <c r="H1643" s="142" t="s">
        <v>87</v>
      </c>
      <c r="I1643" s="142" t="s">
        <v>7738</v>
      </c>
      <c r="J1643" s="119">
        <v>256</v>
      </c>
      <c r="K1643" s="119">
        <v>320</v>
      </c>
      <c r="L1643" s="119">
        <v>0</v>
      </c>
      <c r="M1643" s="119">
        <v>0</v>
      </c>
      <c r="N1643" s="119">
        <v>0</v>
      </c>
      <c r="O1643" s="119" t="s">
        <v>46</v>
      </c>
      <c r="P1643" s="119" t="s">
        <v>43</v>
      </c>
      <c r="Q1643" s="133" t="s">
        <v>46</v>
      </c>
      <c r="R1643" s="134" t="s">
        <v>18</v>
      </c>
      <c r="S1643" s="134" t="s">
        <v>8852</v>
      </c>
      <c r="T1643" s="134" t="s">
        <v>63</v>
      </c>
      <c r="U1643" s="142">
        <v>18</v>
      </c>
      <c r="V1643" s="142">
        <v>11507</v>
      </c>
      <c r="W1643" s="144" t="s">
        <v>7853</v>
      </c>
      <c r="X1643" s="136" t="str">
        <f t="shared" si="82"/>
        <v>11507RBUHW</v>
      </c>
      <c r="Y1643" s="137"/>
      <c r="Z1643" s="142" t="s">
        <v>1630</v>
      </c>
      <c r="AA1643" s="142" t="s">
        <v>1639</v>
      </c>
      <c r="AB1643" s="131" t="s">
        <v>7854</v>
      </c>
      <c r="AC1643" s="133" t="s">
        <v>52</v>
      </c>
      <c r="AD1643" s="143" t="s">
        <v>7836</v>
      </c>
      <c r="AE1643" s="143" t="s">
        <v>7837</v>
      </c>
      <c r="AF1643" s="143" t="s">
        <v>7743</v>
      </c>
      <c r="AG1643" s="143" t="s">
        <v>7744</v>
      </c>
      <c r="AH1643" s="143"/>
      <c r="AI1643" s="138"/>
      <c r="AJ1643" s="133"/>
      <c r="AK1643" s="133"/>
      <c r="AL1643" s="133"/>
      <c r="AM1643" s="133"/>
      <c r="AN1643" s="133"/>
      <c r="AO1643" s="133"/>
      <c r="AP1643" s="133"/>
      <c r="AQ1643" s="133"/>
      <c r="AR1643" s="137" t="s">
        <v>7745</v>
      </c>
      <c r="AS1643" s="137"/>
      <c r="AT1643" s="137"/>
      <c r="AU1643" s="133" t="s">
        <v>8190</v>
      </c>
      <c r="AV1643" s="133" t="s">
        <v>8287</v>
      </c>
      <c r="AW1643" s="133" t="s">
        <v>8287</v>
      </c>
      <c r="AX1643" s="133"/>
      <c r="AY1643" s="138"/>
      <c r="AZ1643" s="138"/>
      <c r="BA1643" s="138"/>
      <c r="BB1643" s="138"/>
      <c r="BC1643" s="143">
        <v>1892063257</v>
      </c>
      <c r="BD1643" s="143" t="s">
        <v>10385</v>
      </c>
      <c r="BE1643" s="138"/>
      <c r="BF1643" s="140"/>
      <c r="BG1643" s="140"/>
      <c r="BH1643" s="140"/>
      <c r="BI1643" s="140"/>
      <c r="BJ1643" s="140"/>
      <c r="BK1643" s="140"/>
      <c r="BL1643" s="140"/>
      <c r="BM1643" s="140"/>
      <c r="BN1643" s="140"/>
      <c r="BO1643" s="140"/>
      <c r="BP1643" s="140"/>
      <c r="BQ1643" s="140"/>
      <c r="BR1643" s="140"/>
      <c r="BS1643" s="140"/>
      <c r="BT1643" s="140"/>
      <c r="BU1643" s="140"/>
      <c r="BV1643" s="140"/>
      <c r="BW1643" s="140"/>
      <c r="BX1643" s="140"/>
      <c r="BY1643" s="140"/>
      <c r="BZ1643" s="140"/>
      <c r="CA1643" s="140"/>
      <c r="CB1643" s="140"/>
      <c r="CC1643" s="140"/>
      <c r="CD1643" s="140"/>
      <c r="CE1643" s="140"/>
      <c r="CF1643" s="140"/>
      <c r="CG1643" s="140"/>
      <c r="CH1643" s="140"/>
      <c r="CI1643" s="140"/>
      <c r="CJ1643" s="140"/>
      <c r="CK1643" s="140"/>
      <c r="CL1643" s="140"/>
      <c r="CM1643" s="140"/>
      <c r="CN1643" s="140"/>
    </row>
    <row r="1644" spans="1:92" s="170" customFormat="1" ht="12" customHeight="1">
      <c r="A1644" s="142">
        <v>2016</v>
      </c>
      <c r="B1644" s="142" t="s">
        <v>5975</v>
      </c>
      <c r="C1644" s="142" t="s">
        <v>7737</v>
      </c>
      <c r="D1644" s="131"/>
      <c r="E1644" s="131" t="str">
        <f t="shared" si="80"/>
        <v>SIM</v>
      </c>
      <c r="F1644" s="131" t="str">
        <f t="shared" si="81"/>
        <v>SIM</v>
      </c>
      <c r="G1644" s="132">
        <v>42531</v>
      </c>
      <c r="H1644" s="142" t="s">
        <v>87</v>
      </c>
      <c r="I1644" s="142" t="s">
        <v>7738</v>
      </c>
      <c r="J1644" s="119">
        <v>256</v>
      </c>
      <c r="K1644" s="119">
        <v>320</v>
      </c>
      <c r="L1644" s="119">
        <v>0</v>
      </c>
      <c r="M1644" s="119">
        <v>0</v>
      </c>
      <c r="N1644" s="119">
        <v>0</v>
      </c>
      <c r="O1644" s="119" t="s">
        <v>46</v>
      </c>
      <c r="P1644" s="119" t="s">
        <v>43</v>
      </c>
      <c r="Q1644" s="133" t="s">
        <v>46</v>
      </c>
      <c r="R1644" s="134" t="s">
        <v>18</v>
      </c>
      <c r="S1644" s="134" t="s">
        <v>8852</v>
      </c>
      <c r="T1644" s="134" t="s">
        <v>63</v>
      </c>
      <c r="U1644" s="142">
        <v>18</v>
      </c>
      <c r="V1644" s="142">
        <v>11507</v>
      </c>
      <c r="W1644" s="144" t="s">
        <v>7853</v>
      </c>
      <c r="X1644" s="136" t="str">
        <f t="shared" si="82"/>
        <v>11507RBUHW</v>
      </c>
      <c r="Y1644" s="137"/>
      <c r="Z1644" s="142" t="s">
        <v>1630</v>
      </c>
      <c r="AA1644" s="142" t="s">
        <v>1639</v>
      </c>
      <c r="AB1644" s="131" t="s">
        <v>7855</v>
      </c>
      <c r="AC1644" s="133" t="s">
        <v>52</v>
      </c>
      <c r="AD1644" s="143" t="s">
        <v>7836</v>
      </c>
      <c r="AE1644" s="143" t="s">
        <v>7837</v>
      </c>
      <c r="AF1644" s="143" t="s">
        <v>7743</v>
      </c>
      <c r="AG1644" s="143" t="s">
        <v>7744</v>
      </c>
      <c r="AH1644" s="143"/>
      <c r="AI1644" s="138"/>
      <c r="AJ1644" s="133"/>
      <c r="AK1644" s="133"/>
      <c r="AL1644" s="133"/>
      <c r="AM1644" s="133"/>
      <c r="AN1644" s="133"/>
      <c r="AO1644" s="133"/>
      <c r="AP1644" s="133"/>
      <c r="AQ1644" s="133"/>
      <c r="AR1644" s="137" t="s">
        <v>7745</v>
      </c>
      <c r="AS1644" s="137"/>
      <c r="AT1644" s="137"/>
      <c r="AU1644" s="133" t="s">
        <v>8190</v>
      </c>
      <c r="AV1644" s="133" t="s">
        <v>8287</v>
      </c>
      <c r="AW1644" s="133" t="s">
        <v>8287</v>
      </c>
      <c r="AX1644" s="133"/>
      <c r="AY1644" s="138"/>
      <c r="AZ1644" s="138"/>
      <c r="BA1644" s="138"/>
      <c r="BB1644" s="138"/>
      <c r="BC1644" s="143">
        <v>1892063257</v>
      </c>
      <c r="BD1644" s="143" t="s">
        <v>10385</v>
      </c>
      <c r="BE1644" s="138"/>
      <c r="BF1644" s="140"/>
      <c r="BG1644" s="140"/>
      <c r="BH1644" s="140"/>
      <c r="BI1644" s="140"/>
      <c r="BJ1644" s="140"/>
      <c r="BK1644" s="140"/>
      <c r="BL1644" s="140"/>
      <c r="BM1644" s="140"/>
      <c r="BN1644" s="140"/>
      <c r="BO1644" s="140"/>
      <c r="BP1644" s="140"/>
      <c r="BQ1644" s="140"/>
      <c r="BR1644" s="140"/>
      <c r="BS1644" s="140"/>
      <c r="BT1644" s="140"/>
      <c r="BU1644" s="140"/>
      <c r="BV1644" s="140"/>
      <c r="BW1644" s="140"/>
      <c r="BX1644" s="140"/>
      <c r="BY1644" s="140"/>
      <c r="BZ1644" s="140"/>
      <c r="CA1644" s="140"/>
      <c r="CB1644" s="140"/>
      <c r="CC1644" s="140"/>
      <c r="CD1644" s="140"/>
      <c r="CE1644" s="140"/>
      <c r="CF1644" s="140"/>
      <c r="CG1644" s="140"/>
      <c r="CH1644" s="140"/>
      <c r="CI1644" s="140"/>
      <c r="CJ1644" s="140"/>
      <c r="CK1644" s="140"/>
      <c r="CL1644" s="140"/>
      <c r="CM1644" s="140"/>
      <c r="CN1644" s="140"/>
    </row>
    <row r="1645" spans="1:92" s="170" customFormat="1" ht="12" customHeight="1">
      <c r="A1645" s="142">
        <v>2016</v>
      </c>
      <c r="B1645" s="142" t="s">
        <v>5975</v>
      </c>
      <c r="C1645" s="142" t="s">
        <v>7737</v>
      </c>
      <c r="D1645" s="131"/>
      <c r="E1645" s="131" t="str">
        <f t="shared" si="80"/>
        <v>SIM</v>
      </c>
      <c r="F1645" s="131" t="str">
        <f t="shared" si="81"/>
        <v>SIM</v>
      </c>
      <c r="G1645" s="132">
        <v>42524</v>
      </c>
      <c r="H1645" s="142" t="s">
        <v>87</v>
      </c>
      <c r="I1645" s="142" t="s">
        <v>7738</v>
      </c>
      <c r="J1645" s="119">
        <v>320</v>
      </c>
      <c r="K1645" s="119">
        <v>384</v>
      </c>
      <c r="L1645" s="119">
        <v>0</v>
      </c>
      <c r="M1645" s="119">
        <v>0</v>
      </c>
      <c r="N1645" s="119">
        <v>0</v>
      </c>
      <c r="O1645" s="119" t="s">
        <v>46</v>
      </c>
      <c r="P1645" s="119" t="s">
        <v>43</v>
      </c>
      <c r="Q1645" s="133" t="s">
        <v>46</v>
      </c>
      <c r="R1645" s="134" t="s">
        <v>18</v>
      </c>
      <c r="S1645" s="134" t="s">
        <v>8852</v>
      </c>
      <c r="T1645" s="134" t="s">
        <v>63</v>
      </c>
      <c r="U1645" s="142">
        <v>18</v>
      </c>
      <c r="V1645" s="142">
        <v>11507</v>
      </c>
      <c r="W1645" s="144" t="s">
        <v>7856</v>
      </c>
      <c r="X1645" s="136" t="str">
        <f t="shared" si="82"/>
        <v>11507RBUHY</v>
      </c>
      <c r="Y1645" s="137"/>
      <c r="Z1645" s="142" t="s">
        <v>1630</v>
      </c>
      <c r="AA1645" s="142" t="s">
        <v>1639</v>
      </c>
      <c r="AB1645" s="131" t="s">
        <v>7857</v>
      </c>
      <c r="AC1645" s="133" t="s">
        <v>52</v>
      </c>
      <c r="AD1645" s="143" t="s">
        <v>7836</v>
      </c>
      <c r="AE1645" s="143" t="s">
        <v>7837</v>
      </c>
      <c r="AF1645" s="143" t="s">
        <v>7743</v>
      </c>
      <c r="AG1645" s="143" t="s">
        <v>7744</v>
      </c>
      <c r="AH1645" s="143"/>
      <c r="AI1645" s="138"/>
      <c r="AJ1645" s="133"/>
      <c r="AK1645" s="133"/>
      <c r="AL1645" s="133"/>
      <c r="AM1645" s="133"/>
      <c r="AN1645" s="133"/>
      <c r="AO1645" s="133"/>
      <c r="AP1645" s="133"/>
      <c r="AQ1645" s="133"/>
      <c r="AR1645" s="137" t="s">
        <v>7745</v>
      </c>
      <c r="AS1645" s="137"/>
      <c r="AT1645" s="137"/>
      <c r="AU1645" s="133" t="s">
        <v>8190</v>
      </c>
      <c r="AV1645" s="133" t="s">
        <v>8287</v>
      </c>
      <c r="AW1645" s="133" t="s">
        <v>8287</v>
      </c>
      <c r="AX1645" s="133"/>
      <c r="AY1645" s="138"/>
      <c r="AZ1645" s="138"/>
      <c r="BA1645" s="138"/>
      <c r="BB1645" s="138"/>
      <c r="BC1645" s="143">
        <v>1892063257</v>
      </c>
      <c r="BD1645" s="143" t="s">
        <v>10386</v>
      </c>
      <c r="BE1645" s="138"/>
      <c r="BF1645" s="140"/>
      <c r="BG1645" s="140"/>
      <c r="BH1645" s="140"/>
      <c r="BI1645" s="140"/>
      <c r="BJ1645" s="140"/>
      <c r="BK1645" s="140"/>
      <c r="BL1645" s="140"/>
      <c r="BM1645" s="140"/>
      <c r="BN1645" s="140"/>
      <c r="BO1645" s="140"/>
      <c r="BP1645" s="140"/>
      <c r="BQ1645" s="140"/>
      <c r="BR1645" s="140"/>
      <c r="BS1645" s="140"/>
      <c r="BT1645" s="140"/>
      <c r="BU1645" s="140"/>
      <c r="BV1645" s="140"/>
      <c r="BW1645" s="140"/>
      <c r="BX1645" s="140"/>
      <c r="BY1645" s="140"/>
      <c r="BZ1645" s="140"/>
      <c r="CA1645" s="140"/>
      <c r="CB1645" s="140"/>
      <c r="CC1645" s="140"/>
      <c r="CD1645" s="140"/>
      <c r="CE1645" s="140"/>
      <c r="CF1645" s="140"/>
      <c r="CG1645" s="140"/>
      <c r="CH1645" s="140"/>
      <c r="CI1645" s="140"/>
      <c r="CJ1645" s="140"/>
      <c r="CK1645" s="140"/>
      <c r="CL1645" s="140"/>
      <c r="CM1645" s="140"/>
      <c r="CN1645" s="140"/>
    </row>
    <row r="1646" spans="1:92" s="170" customFormat="1" ht="12" customHeight="1">
      <c r="A1646" s="142">
        <v>2016</v>
      </c>
      <c r="B1646" s="142" t="s">
        <v>5975</v>
      </c>
      <c r="C1646" s="142" t="s">
        <v>7737</v>
      </c>
      <c r="D1646" s="131"/>
      <c r="E1646" s="131" t="str">
        <f t="shared" si="80"/>
        <v>SIM</v>
      </c>
      <c r="F1646" s="131" t="str">
        <f t="shared" si="81"/>
        <v>SIM</v>
      </c>
      <c r="G1646" s="132">
        <v>42572</v>
      </c>
      <c r="H1646" s="142" t="s">
        <v>87</v>
      </c>
      <c r="I1646" s="142" t="s">
        <v>7738</v>
      </c>
      <c r="J1646" s="119">
        <v>320</v>
      </c>
      <c r="K1646" s="119">
        <v>384</v>
      </c>
      <c r="L1646" s="119">
        <v>0</v>
      </c>
      <c r="M1646" s="119">
        <v>0</v>
      </c>
      <c r="N1646" s="119">
        <v>0</v>
      </c>
      <c r="O1646" s="119" t="s">
        <v>46</v>
      </c>
      <c r="P1646" s="119" t="s">
        <v>43</v>
      </c>
      <c r="Q1646" s="133" t="s">
        <v>46</v>
      </c>
      <c r="R1646" s="134" t="s">
        <v>18</v>
      </c>
      <c r="S1646" s="134" t="s">
        <v>8852</v>
      </c>
      <c r="T1646" s="134" t="s">
        <v>63</v>
      </c>
      <c r="U1646" s="142">
        <v>18</v>
      </c>
      <c r="V1646" s="142">
        <v>11507</v>
      </c>
      <c r="W1646" s="144" t="s">
        <v>7858</v>
      </c>
      <c r="X1646" s="136" t="str">
        <f t="shared" si="82"/>
        <v>11507RBUIC</v>
      </c>
      <c r="Y1646" s="213" t="s">
        <v>8895</v>
      </c>
      <c r="Z1646" s="142" t="s">
        <v>1630</v>
      </c>
      <c r="AA1646" s="142" t="s">
        <v>1639</v>
      </c>
      <c r="AB1646" s="131" t="s">
        <v>7859</v>
      </c>
      <c r="AC1646" s="133" t="s">
        <v>52</v>
      </c>
      <c r="AD1646" s="143" t="s">
        <v>7836</v>
      </c>
      <c r="AE1646" s="143" t="s">
        <v>7837</v>
      </c>
      <c r="AF1646" s="143" t="s">
        <v>7743</v>
      </c>
      <c r="AG1646" s="143" t="s">
        <v>7744</v>
      </c>
      <c r="AH1646" s="143"/>
      <c r="AI1646" s="138"/>
      <c r="AJ1646" s="133"/>
      <c r="AK1646" s="133"/>
      <c r="AL1646" s="133"/>
      <c r="AM1646" s="133"/>
      <c r="AN1646" s="133"/>
      <c r="AO1646" s="133"/>
      <c r="AP1646" s="133"/>
      <c r="AQ1646" s="133"/>
      <c r="AR1646" s="137" t="s">
        <v>7745</v>
      </c>
      <c r="AS1646" s="137"/>
      <c r="AT1646" s="137"/>
      <c r="AU1646" s="133">
        <v>1003639833</v>
      </c>
      <c r="AV1646" s="213" t="s">
        <v>8903</v>
      </c>
      <c r="AW1646" s="213" t="s">
        <v>8898</v>
      </c>
      <c r="AX1646" s="133"/>
      <c r="AY1646" s="138"/>
      <c r="AZ1646" s="138"/>
      <c r="BA1646" s="138"/>
      <c r="BB1646" s="138"/>
      <c r="BC1646" s="143">
        <v>1892063257</v>
      </c>
      <c r="BD1646" s="143" t="s">
        <v>10387</v>
      </c>
      <c r="BE1646" s="138"/>
      <c r="BF1646" s="140"/>
      <c r="BG1646" s="140"/>
      <c r="BH1646" s="140"/>
      <c r="BI1646" s="140"/>
      <c r="BJ1646" s="140"/>
      <c r="BK1646" s="140"/>
      <c r="BL1646" s="140"/>
      <c r="BM1646" s="140"/>
      <c r="BN1646" s="140"/>
      <c r="BO1646" s="140"/>
      <c r="BP1646" s="140"/>
      <c r="BQ1646" s="140"/>
      <c r="BR1646" s="140"/>
      <c r="BS1646" s="140"/>
      <c r="BT1646" s="140"/>
      <c r="BU1646" s="140"/>
      <c r="BV1646" s="140"/>
      <c r="BW1646" s="140"/>
      <c r="BX1646" s="140"/>
      <c r="BY1646" s="140"/>
      <c r="BZ1646" s="140"/>
      <c r="CA1646" s="140"/>
      <c r="CB1646" s="140"/>
      <c r="CC1646" s="140"/>
      <c r="CD1646" s="140"/>
      <c r="CE1646" s="140"/>
      <c r="CF1646" s="140"/>
      <c r="CG1646" s="140"/>
      <c r="CH1646" s="140"/>
      <c r="CI1646" s="140"/>
      <c r="CJ1646" s="140"/>
      <c r="CK1646" s="140"/>
      <c r="CL1646" s="140"/>
      <c r="CM1646" s="140"/>
      <c r="CN1646" s="140"/>
    </row>
    <row r="1647" spans="1:92" s="170" customFormat="1" ht="12" customHeight="1">
      <c r="A1647" s="142">
        <v>2016</v>
      </c>
      <c r="B1647" s="142" t="s">
        <v>5975</v>
      </c>
      <c r="C1647" s="142" t="s">
        <v>7737</v>
      </c>
      <c r="D1647" s="131"/>
      <c r="E1647" s="131" t="str">
        <f t="shared" si="80"/>
        <v>SIM</v>
      </c>
      <c r="F1647" s="131" t="str">
        <f t="shared" si="81"/>
        <v>SIM</v>
      </c>
      <c r="G1647" s="132">
        <v>42572</v>
      </c>
      <c r="H1647" s="142" t="s">
        <v>87</v>
      </c>
      <c r="I1647" s="142" t="s">
        <v>7738</v>
      </c>
      <c r="J1647" s="119">
        <v>320</v>
      </c>
      <c r="K1647" s="119">
        <v>384</v>
      </c>
      <c r="L1647" s="119">
        <v>0</v>
      </c>
      <c r="M1647" s="119">
        <v>0</v>
      </c>
      <c r="N1647" s="119">
        <v>0</v>
      </c>
      <c r="O1647" s="119" t="s">
        <v>46</v>
      </c>
      <c r="P1647" s="119" t="s">
        <v>43</v>
      </c>
      <c r="Q1647" s="133" t="s">
        <v>46</v>
      </c>
      <c r="R1647" s="134" t="s">
        <v>18</v>
      </c>
      <c r="S1647" s="134" t="s">
        <v>8852</v>
      </c>
      <c r="T1647" s="134" t="s">
        <v>63</v>
      </c>
      <c r="U1647" s="142">
        <v>18</v>
      </c>
      <c r="V1647" s="142">
        <v>11507</v>
      </c>
      <c r="W1647" s="144" t="s">
        <v>7858</v>
      </c>
      <c r="X1647" s="136" t="str">
        <f t="shared" si="82"/>
        <v>11507RBUIC</v>
      </c>
      <c r="Y1647" s="213" t="s">
        <v>8895</v>
      </c>
      <c r="Z1647" s="142" t="s">
        <v>1630</v>
      </c>
      <c r="AA1647" s="142" t="s">
        <v>1639</v>
      </c>
      <c r="AB1647" s="131" t="s">
        <v>7860</v>
      </c>
      <c r="AC1647" s="133" t="s">
        <v>52</v>
      </c>
      <c r="AD1647" s="143" t="s">
        <v>7836</v>
      </c>
      <c r="AE1647" s="143" t="s">
        <v>7837</v>
      </c>
      <c r="AF1647" s="143" t="s">
        <v>7743</v>
      </c>
      <c r="AG1647" s="143" t="s">
        <v>7744</v>
      </c>
      <c r="AH1647" s="143"/>
      <c r="AI1647" s="138"/>
      <c r="AJ1647" s="133"/>
      <c r="AK1647" s="133"/>
      <c r="AL1647" s="133"/>
      <c r="AM1647" s="133"/>
      <c r="AN1647" s="133"/>
      <c r="AO1647" s="133"/>
      <c r="AP1647" s="133"/>
      <c r="AQ1647" s="133"/>
      <c r="AR1647" s="137" t="s">
        <v>7745</v>
      </c>
      <c r="AS1647" s="137"/>
      <c r="AT1647" s="137"/>
      <c r="AU1647" s="133">
        <v>1003639833</v>
      </c>
      <c r="AV1647" s="213" t="s">
        <v>8903</v>
      </c>
      <c r="AW1647" s="213" t="s">
        <v>8898</v>
      </c>
      <c r="AX1647" s="133"/>
      <c r="AY1647" s="138"/>
      <c r="AZ1647" s="138"/>
      <c r="BA1647" s="138"/>
      <c r="BB1647" s="138"/>
      <c r="BC1647" s="143">
        <v>1892063257</v>
      </c>
      <c r="BD1647" s="143" t="s">
        <v>10387</v>
      </c>
      <c r="BE1647" s="138"/>
      <c r="BF1647" s="140"/>
      <c r="BG1647" s="140"/>
      <c r="BH1647" s="140"/>
      <c r="BI1647" s="140"/>
      <c r="BJ1647" s="140"/>
      <c r="BK1647" s="140"/>
      <c r="BL1647" s="140"/>
      <c r="BM1647" s="140"/>
      <c r="BN1647" s="140"/>
      <c r="BO1647" s="140"/>
      <c r="BP1647" s="140"/>
      <c r="BQ1647" s="140"/>
      <c r="BR1647" s="140"/>
      <c r="BS1647" s="140"/>
      <c r="BT1647" s="140"/>
      <c r="BU1647" s="140"/>
      <c r="BV1647" s="140"/>
      <c r="BW1647" s="140"/>
      <c r="BX1647" s="140"/>
      <c r="BY1647" s="140"/>
      <c r="BZ1647" s="140"/>
      <c r="CA1647" s="140"/>
      <c r="CB1647" s="140"/>
      <c r="CC1647" s="140"/>
      <c r="CD1647" s="140"/>
      <c r="CE1647" s="140"/>
      <c r="CF1647" s="140"/>
      <c r="CG1647" s="140"/>
      <c r="CH1647" s="140"/>
      <c r="CI1647" s="140"/>
      <c r="CJ1647" s="140"/>
      <c r="CK1647" s="140"/>
      <c r="CL1647" s="140"/>
      <c r="CM1647" s="140"/>
      <c r="CN1647" s="140"/>
    </row>
    <row r="1648" spans="1:92" s="170" customFormat="1" ht="12" customHeight="1">
      <c r="A1648" s="142">
        <v>2016</v>
      </c>
      <c r="B1648" s="142" t="s">
        <v>5975</v>
      </c>
      <c r="C1648" s="142" t="s">
        <v>7737</v>
      </c>
      <c r="D1648" s="131"/>
      <c r="E1648" s="131" t="str">
        <f t="shared" si="80"/>
        <v>SIM</v>
      </c>
      <c r="F1648" s="131" t="str">
        <f t="shared" si="81"/>
        <v>SIM</v>
      </c>
      <c r="G1648" s="132">
        <v>42572</v>
      </c>
      <c r="H1648" s="142" t="s">
        <v>87</v>
      </c>
      <c r="I1648" s="142" t="s">
        <v>7738</v>
      </c>
      <c r="J1648" s="119">
        <v>320</v>
      </c>
      <c r="K1648" s="119">
        <v>384</v>
      </c>
      <c r="L1648" s="119">
        <v>0</v>
      </c>
      <c r="M1648" s="119">
        <v>0</v>
      </c>
      <c r="N1648" s="119">
        <v>0</v>
      </c>
      <c r="O1648" s="119" t="s">
        <v>46</v>
      </c>
      <c r="P1648" s="119" t="s">
        <v>43</v>
      </c>
      <c r="Q1648" s="133" t="s">
        <v>46</v>
      </c>
      <c r="R1648" s="134" t="s">
        <v>18</v>
      </c>
      <c r="S1648" s="134" t="s">
        <v>8852</v>
      </c>
      <c r="T1648" s="134" t="s">
        <v>63</v>
      </c>
      <c r="U1648" s="142">
        <v>18</v>
      </c>
      <c r="V1648" s="142">
        <v>11507</v>
      </c>
      <c r="W1648" s="144" t="s">
        <v>7194</v>
      </c>
      <c r="X1648" s="136" t="str">
        <f t="shared" si="82"/>
        <v>11507RBUID</v>
      </c>
      <c r="Y1648" s="213" t="s">
        <v>8870</v>
      </c>
      <c r="Z1648" s="142" t="s">
        <v>1630</v>
      </c>
      <c r="AA1648" s="142" t="s">
        <v>1639</v>
      </c>
      <c r="AB1648" s="131" t="s">
        <v>7861</v>
      </c>
      <c r="AC1648" s="133" t="s">
        <v>52</v>
      </c>
      <c r="AD1648" s="143" t="s">
        <v>7836</v>
      </c>
      <c r="AE1648" s="143" t="s">
        <v>7837</v>
      </c>
      <c r="AF1648" s="143" t="s">
        <v>7743</v>
      </c>
      <c r="AG1648" s="143" t="s">
        <v>7744</v>
      </c>
      <c r="AH1648" s="143"/>
      <c r="AI1648" s="138"/>
      <c r="AJ1648" s="133"/>
      <c r="AK1648" s="133"/>
      <c r="AL1648" s="133"/>
      <c r="AM1648" s="133"/>
      <c r="AN1648" s="133"/>
      <c r="AO1648" s="133"/>
      <c r="AP1648" s="133"/>
      <c r="AQ1648" s="133"/>
      <c r="AR1648" s="137" t="s">
        <v>7745</v>
      </c>
      <c r="AS1648" s="137"/>
      <c r="AT1648" s="137"/>
      <c r="AU1648" s="133">
        <v>1003605700</v>
      </c>
      <c r="AV1648" s="213" t="s">
        <v>8871</v>
      </c>
      <c r="AW1648" s="213" t="s">
        <v>8872</v>
      </c>
      <c r="AX1648" s="133"/>
      <c r="AY1648" s="138"/>
      <c r="AZ1648" s="138"/>
      <c r="BA1648" s="138"/>
      <c r="BB1648" s="138"/>
      <c r="BC1648" s="143">
        <v>1892063257</v>
      </c>
      <c r="BD1648" s="143" t="s">
        <v>10388</v>
      </c>
      <c r="BE1648" s="138"/>
      <c r="BF1648" s="140"/>
      <c r="BG1648" s="140"/>
      <c r="BH1648" s="140"/>
      <c r="BI1648" s="140"/>
      <c r="BJ1648" s="140"/>
      <c r="BK1648" s="140"/>
      <c r="BL1648" s="140"/>
      <c r="BM1648" s="140"/>
      <c r="BN1648" s="140"/>
      <c r="BO1648" s="140"/>
      <c r="BP1648" s="140"/>
      <c r="BQ1648" s="140"/>
      <c r="BR1648" s="140"/>
      <c r="BS1648" s="140"/>
      <c r="BT1648" s="140"/>
      <c r="BU1648" s="140"/>
      <c r="BV1648" s="140"/>
      <c r="BW1648" s="140"/>
      <c r="BX1648" s="140"/>
      <c r="BY1648" s="140"/>
      <c r="BZ1648" s="140"/>
      <c r="CA1648" s="140"/>
      <c r="CB1648" s="140"/>
      <c r="CC1648" s="140"/>
      <c r="CD1648" s="140"/>
      <c r="CE1648" s="140"/>
      <c r="CF1648" s="140"/>
      <c r="CG1648" s="140"/>
      <c r="CH1648" s="140"/>
      <c r="CI1648" s="140"/>
      <c r="CJ1648" s="140"/>
      <c r="CK1648" s="140"/>
      <c r="CL1648" s="140"/>
      <c r="CM1648" s="140"/>
      <c r="CN1648" s="140"/>
    </row>
    <row r="1649" spans="1:92" s="170" customFormat="1" ht="12" customHeight="1">
      <c r="A1649" s="142">
        <v>2016</v>
      </c>
      <c r="B1649" s="142" t="s">
        <v>5975</v>
      </c>
      <c r="C1649" s="142" t="s">
        <v>7737</v>
      </c>
      <c r="D1649" s="131"/>
      <c r="E1649" s="131" t="str">
        <f t="shared" si="80"/>
        <v>SIM</v>
      </c>
      <c r="F1649" s="131" t="str">
        <f t="shared" si="81"/>
        <v>SIM</v>
      </c>
      <c r="G1649" s="132">
        <v>42570</v>
      </c>
      <c r="H1649" s="142" t="s">
        <v>87</v>
      </c>
      <c r="I1649" s="142" t="s">
        <v>7738</v>
      </c>
      <c r="J1649" s="119">
        <v>256</v>
      </c>
      <c r="K1649" s="119">
        <v>320</v>
      </c>
      <c r="L1649" s="119">
        <v>0</v>
      </c>
      <c r="M1649" s="119">
        <v>0</v>
      </c>
      <c r="N1649" s="119">
        <v>0</v>
      </c>
      <c r="O1649" s="119" t="s">
        <v>46</v>
      </c>
      <c r="P1649" s="119" t="s">
        <v>43</v>
      </c>
      <c r="Q1649" s="133" t="s">
        <v>46</v>
      </c>
      <c r="R1649" s="134" t="s">
        <v>18</v>
      </c>
      <c r="S1649" s="134" t="s">
        <v>8852</v>
      </c>
      <c r="T1649" s="134" t="s">
        <v>63</v>
      </c>
      <c r="U1649" s="142">
        <v>18</v>
      </c>
      <c r="V1649" s="142">
        <v>11507</v>
      </c>
      <c r="W1649" s="144" t="s">
        <v>7200</v>
      </c>
      <c r="X1649" s="136" t="str">
        <f t="shared" si="82"/>
        <v>11507RBUIE</v>
      </c>
      <c r="Y1649" s="137"/>
      <c r="Z1649" s="142" t="s">
        <v>1630</v>
      </c>
      <c r="AA1649" s="142" t="s">
        <v>1639</v>
      </c>
      <c r="AB1649" s="131" t="s">
        <v>7862</v>
      </c>
      <c r="AC1649" s="133" t="s">
        <v>52</v>
      </c>
      <c r="AD1649" s="143" t="s">
        <v>7836</v>
      </c>
      <c r="AE1649" s="143" t="s">
        <v>7837</v>
      </c>
      <c r="AF1649" s="143" t="s">
        <v>7743</v>
      </c>
      <c r="AG1649" s="143" t="s">
        <v>7744</v>
      </c>
      <c r="AH1649" s="143"/>
      <c r="AI1649" s="138"/>
      <c r="AJ1649" s="133"/>
      <c r="AK1649" s="133"/>
      <c r="AL1649" s="133"/>
      <c r="AM1649" s="133"/>
      <c r="AN1649" s="133"/>
      <c r="AO1649" s="133"/>
      <c r="AP1649" s="133"/>
      <c r="AQ1649" s="133"/>
      <c r="AR1649" s="137" t="s">
        <v>7745</v>
      </c>
      <c r="AS1649" s="137"/>
      <c r="AT1649" s="137"/>
      <c r="AU1649" s="133" t="s">
        <v>8190</v>
      </c>
      <c r="AV1649" s="133" t="s">
        <v>8287</v>
      </c>
      <c r="AW1649" s="133" t="s">
        <v>8287</v>
      </c>
      <c r="AX1649" s="133"/>
      <c r="AY1649" s="138"/>
      <c r="AZ1649" s="138"/>
      <c r="BA1649" s="138"/>
      <c r="BB1649" s="138"/>
      <c r="BC1649" s="143">
        <v>1892063257</v>
      </c>
      <c r="BD1649" s="143" t="s">
        <v>10389</v>
      </c>
      <c r="BE1649" s="138"/>
      <c r="BF1649" s="140"/>
      <c r="BG1649" s="140"/>
      <c r="BH1649" s="140"/>
      <c r="BI1649" s="140"/>
      <c r="BJ1649" s="140"/>
      <c r="BK1649" s="140"/>
      <c r="BL1649" s="140"/>
      <c r="BM1649" s="140"/>
      <c r="BN1649" s="140"/>
      <c r="BO1649" s="140"/>
      <c r="BP1649" s="140"/>
      <c r="BQ1649" s="140"/>
      <c r="BR1649" s="140"/>
      <c r="BS1649" s="140"/>
      <c r="BT1649" s="140"/>
      <c r="BU1649" s="140"/>
      <c r="BV1649" s="140"/>
      <c r="BW1649" s="140"/>
      <c r="BX1649" s="140"/>
      <c r="BY1649" s="140"/>
      <c r="BZ1649" s="140"/>
      <c r="CA1649" s="140"/>
      <c r="CB1649" s="140"/>
      <c r="CC1649" s="140"/>
      <c r="CD1649" s="140"/>
      <c r="CE1649" s="140"/>
      <c r="CF1649" s="140"/>
      <c r="CG1649" s="140"/>
      <c r="CH1649" s="140"/>
      <c r="CI1649" s="140"/>
      <c r="CJ1649" s="140"/>
      <c r="CK1649" s="140"/>
      <c r="CL1649" s="140"/>
      <c r="CM1649" s="140"/>
      <c r="CN1649" s="140"/>
    </row>
    <row r="1650" spans="1:92" s="170" customFormat="1" ht="12" customHeight="1">
      <c r="A1650" s="142">
        <v>2016</v>
      </c>
      <c r="B1650" s="142" t="s">
        <v>5975</v>
      </c>
      <c r="C1650" s="142" t="s">
        <v>7737</v>
      </c>
      <c r="D1650" s="131"/>
      <c r="E1650" s="131" t="str">
        <f t="shared" si="80"/>
        <v>SIM</v>
      </c>
      <c r="F1650" s="131" t="str">
        <f t="shared" si="81"/>
        <v>SIM</v>
      </c>
      <c r="G1650" s="132">
        <v>42552</v>
      </c>
      <c r="H1650" s="142" t="s">
        <v>87</v>
      </c>
      <c r="I1650" s="142" t="s">
        <v>7738</v>
      </c>
      <c r="J1650" s="119">
        <v>192</v>
      </c>
      <c r="K1650" s="119">
        <v>256</v>
      </c>
      <c r="L1650" s="119">
        <v>0</v>
      </c>
      <c r="M1650" s="119">
        <v>0</v>
      </c>
      <c r="N1650" s="119">
        <v>0</v>
      </c>
      <c r="O1650" s="119" t="s">
        <v>46</v>
      </c>
      <c r="P1650" s="119" t="s">
        <v>43</v>
      </c>
      <c r="Q1650" s="133" t="s">
        <v>46</v>
      </c>
      <c r="R1650" s="134" t="s">
        <v>18</v>
      </c>
      <c r="S1650" s="134" t="s">
        <v>8852</v>
      </c>
      <c r="T1650" s="134" t="s">
        <v>63</v>
      </c>
      <c r="U1650" s="142">
        <v>18</v>
      </c>
      <c r="V1650" s="142">
        <v>11507</v>
      </c>
      <c r="W1650" s="144" t="s">
        <v>7863</v>
      </c>
      <c r="X1650" s="136" t="str">
        <f t="shared" si="82"/>
        <v>11507RBUIF</v>
      </c>
      <c r="Y1650" s="137"/>
      <c r="Z1650" s="142" t="s">
        <v>1630</v>
      </c>
      <c r="AA1650" s="142" t="s">
        <v>1639</v>
      </c>
      <c r="AB1650" s="131" t="s">
        <v>7864</v>
      </c>
      <c r="AC1650" s="133" t="s">
        <v>52</v>
      </c>
      <c r="AD1650" s="143" t="s">
        <v>7836</v>
      </c>
      <c r="AE1650" s="143" t="s">
        <v>7837</v>
      </c>
      <c r="AF1650" s="143" t="s">
        <v>7743</v>
      </c>
      <c r="AG1650" s="143" t="s">
        <v>7744</v>
      </c>
      <c r="AH1650" s="143"/>
      <c r="AI1650" s="138"/>
      <c r="AJ1650" s="133"/>
      <c r="AK1650" s="133"/>
      <c r="AL1650" s="133"/>
      <c r="AM1650" s="133"/>
      <c r="AN1650" s="133"/>
      <c r="AO1650" s="133"/>
      <c r="AP1650" s="133"/>
      <c r="AQ1650" s="133"/>
      <c r="AR1650" s="137" t="s">
        <v>7745</v>
      </c>
      <c r="AS1650" s="137"/>
      <c r="AT1650" s="137"/>
      <c r="AU1650" s="133" t="s">
        <v>8190</v>
      </c>
      <c r="AV1650" s="133" t="s">
        <v>8287</v>
      </c>
      <c r="AW1650" s="133" t="s">
        <v>8287</v>
      </c>
      <c r="AX1650" s="133"/>
      <c r="AY1650" s="138"/>
      <c r="AZ1650" s="138"/>
      <c r="BA1650" s="138"/>
      <c r="BB1650" s="138"/>
      <c r="BC1650" s="143">
        <v>1892063257</v>
      </c>
      <c r="BD1650" s="143" t="s">
        <v>10390</v>
      </c>
      <c r="BE1650" s="138"/>
      <c r="BF1650" s="140"/>
      <c r="BG1650" s="140"/>
      <c r="BH1650" s="140"/>
      <c r="BI1650" s="140"/>
      <c r="BJ1650" s="140"/>
      <c r="BK1650" s="140"/>
      <c r="BL1650" s="140"/>
      <c r="BM1650" s="140"/>
      <c r="BN1650" s="140"/>
      <c r="BO1650" s="140"/>
      <c r="BP1650" s="140"/>
      <c r="BQ1650" s="140"/>
      <c r="BR1650" s="140"/>
      <c r="BS1650" s="140"/>
      <c r="BT1650" s="140"/>
      <c r="BU1650" s="140"/>
      <c r="BV1650" s="140"/>
      <c r="BW1650" s="140"/>
      <c r="BX1650" s="140"/>
      <c r="BY1650" s="140"/>
      <c r="BZ1650" s="140"/>
      <c r="CA1650" s="140"/>
      <c r="CB1650" s="140"/>
      <c r="CC1650" s="140"/>
      <c r="CD1650" s="140"/>
      <c r="CE1650" s="140"/>
      <c r="CF1650" s="140"/>
      <c r="CG1650" s="140"/>
      <c r="CH1650" s="140"/>
      <c r="CI1650" s="140"/>
      <c r="CJ1650" s="140"/>
      <c r="CK1650" s="140"/>
      <c r="CL1650" s="140"/>
      <c r="CM1650" s="140"/>
      <c r="CN1650" s="140"/>
    </row>
    <row r="1651" spans="1:92" s="170" customFormat="1" ht="12" customHeight="1">
      <c r="A1651" s="142">
        <v>2016</v>
      </c>
      <c r="B1651" s="142" t="s">
        <v>5975</v>
      </c>
      <c r="C1651" s="142" t="s">
        <v>7737</v>
      </c>
      <c r="D1651" s="131"/>
      <c r="E1651" s="131" t="str">
        <f t="shared" si="80"/>
        <v>SIM</v>
      </c>
      <c r="F1651" s="131" t="str">
        <f t="shared" si="81"/>
        <v>SIM</v>
      </c>
      <c r="G1651" s="132">
        <v>42549</v>
      </c>
      <c r="H1651" s="142" t="s">
        <v>87</v>
      </c>
      <c r="I1651" s="142" t="s">
        <v>7738</v>
      </c>
      <c r="J1651" s="119">
        <v>384</v>
      </c>
      <c r="K1651" s="119">
        <v>448</v>
      </c>
      <c r="L1651" s="119">
        <v>0</v>
      </c>
      <c r="M1651" s="119">
        <v>0</v>
      </c>
      <c r="N1651" s="119">
        <v>0</v>
      </c>
      <c r="O1651" s="119" t="s">
        <v>46</v>
      </c>
      <c r="P1651" s="119" t="s">
        <v>43</v>
      </c>
      <c r="Q1651" s="133" t="s">
        <v>46</v>
      </c>
      <c r="R1651" s="134" t="s">
        <v>18</v>
      </c>
      <c r="S1651" s="134" t="s">
        <v>8852</v>
      </c>
      <c r="T1651" s="134" t="s">
        <v>63</v>
      </c>
      <c r="U1651" s="142">
        <v>18</v>
      </c>
      <c r="V1651" s="142">
        <v>11507</v>
      </c>
      <c r="W1651" s="144" t="s">
        <v>7865</v>
      </c>
      <c r="X1651" s="136" t="str">
        <f t="shared" si="82"/>
        <v>11507RBUIK</v>
      </c>
      <c r="Y1651" s="137"/>
      <c r="Z1651" s="142" t="s">
        <v>1630</v>
      </c>
      <c r="AA1651" s="142" t="s">
        <v>1639</v>
      </c>
      <c r="AB1651" s="131" t="s">
        <v>7866</v>
      </c>
      <c r="AC1651" s="133" t="s">
        <v>52</v>
      </c>
      <c r="AD1651" s="143" t="s">
        <v>7836</v>
      </c>
      <c r="AE1651" s="143" t="s">
        <v>7837</v>
      </c>
      <c r="AF1651" s="143" t="s">
        <v>7743</v>
      </c>
      <c r="AG1651" s="143" t="s">
        <v>7744</v>
      </c>
      <c r="AH1651" s="143"/>
      <c r="AI1651" s="138"/>
      <c r="AJ1651" s="133"/>
      <c r="AK1651" s="133"/>
      <c r="AL1651" s="133"/>
      <c r="AM1651" s="133"/>
      <c r="AN1651" s="133"/>
      <c r="AO1651" s="133"/>
      <c r="AP1651" s="133"/>
      <c r="AQ1651" s="133"/>
      <c r="AR1651" s="137" t="s">
        <v>7745</v>
      </c>
      <c r="AS1651" s="137"/>
      <c r="AT1651" s="137"/>
      <c r="AU1651" s="133" t="s">
        <v>8190</v>
      </c>
      <c r="AV1651" s="133" t="s">
        <v>8287</v>
      </c>
      <c r="AW1651" s="133" t="s">
        <v>8287</v>
      </c>
      <c r="AX1651" s="133"/>
      <c r="AY1651" s="138"/>
      <c r="AZ1651" s="138"/>
      <c r="BA1651" s="138"/>
      <c r="BB1651" s="138"/>
      <c r="BC1651" s="143">
        <v>1892063257</v>
      </c>
      <c r="BD1651" s="143" t="s">
        <v>10391</v>
      </c>
      <c r="BE1651" s="138"/>
      <c r="BF1651" s="140"/>
      <c r="BG1651" s="140"/>
      <c r="BH1651" s="140"/>
      <c r="BI1651" s="140"/>
      <c r="BJ1651" s="140"/>
      <c r="BK1651" s="140"/>
      <c r="BL1651" s="140"/>
      <c r="BM1651" s="140"/>
      <c r="BN1651" s="140"/>
      <c r="BO1651" s="140"/>
      <c r="BP1651" s="140"/>
      <c r="BQ1651" s="140"/>
      <c r="BR1651" s="140"/>
      <c r="BS1651" s="140"/>
      <c r="BT1651" s="140"/>
      <c r="BU1651" s="140"/>
      <c r="BV1651" s="140"/>
      <c r="BW1651" s="140"/>
      <c r="BX1651" s="140"/>
      <c r="BY1651" s="140"/>
      <c r="BZ1651" s="140"/>
      <c r="CA1651" s="140"/>
      <c r="CB1651" s="140"/>
      <c r="CC1651" s="140"/>
      <c r="CD1651" s="140"/>
      <c r="CE1651" s="140"/>
      <c r="CF1651" s="140"/>
      <c r="CG1651" s="140"/>
      <c r="CH1651" s="140"/>
      <c r="CI1651" s="140"/>
      <c r="CJ1651" s="140"/>
      <c r="CK1651" s="140"/>
      <c r="CL1651" s="140"/>
      <c r="CM1651" s="140"/>
      <c r="CN1651" s="140"/>
    </row>
    <row r="1652" spans="1:92" s="170" customFormat="1" ht="12" customHeight="1">
      <c r="A1652" s="142">
        <v>2016</v>
      </c>
      <c r="B1652" s="142" t="s">
        <v>5975</v>
      </c>
      <c r="C1652" s="142" t="s">
        <v>7737</v>
      </c>
      <c r="D1652" s="131"/>
      <c r="E1652" s="131" t="str">
        <f t="shared" si="80"/>
        <v>SIM</v>
      </c>
      <c r="F1652" s="131" t="str">
        <f t="shared" si="81"/>
        <v>SIM</v>
      </c>
      <c r="G1652" s="132">
        <v>42542</v>
      </c>
      <c r="H1652" s="142" t="s">
        <v>87</v>
      </c>
      <c r="I1652" s="142" t="s">
        <v>7738</v>
      </c>
      <c r="J1652" s="119">
        <v>320</v>
      </c>
      <c r="K1652" s="119">
        <v>384</v>
      </c>
      <c r="L1652" s="119">
        <v>0</v>
      </c>
      <c r="M1652" s="119">
        <v>0</v>
      </c>
      <c r="N1652" s="119">
        <v>0</v>
      </c>
      <c r="O1652" s="119" t="s">
        <v>46</v>
      </c>
      <c r="P1652" s="119" t="s">
        <v>43</v>
      </c>
      <c r="Q1652" s="133" t="s">
        <v>46</v>
      </c>
      <c r="R1652" s="134" t="s">
        <v>18</v>
      </c>
      <c r="S1652" s="134" t="s">
        <v>8852</v>
      </c>
      <c r="T1652" s="134" t="s">
        <v>63</v>
      </c>
      <c r="U1652" s="142">
        <v>18</v>
      </c>
      <c r="V1652" s="142">
        <v>11507</v>
      </c>
      <c r="W1652" s="144" t="s">
        <v>7867</v>
      </c>
      <c r="X1652" s="136" t="str">
        <f t="shared" si="82"/>
        <v>11507RBUIL</v>
      </c>
      <c r="Y1652" s="213" t="s">
        <v>8869</v>
      </c>
      <c r="Z1652" s="142" t="s">
        <v>1630</v>
      </c>
      <c r="AA1652" s="142" t="s">
        <v>1639</v>
      </c>
      <c r="AB1652" s="131" t="s">
        <v>7868</v>
      </c>
      <c r="AC1652" s="133" t="s">
        <v>52</v>
      </c>
      <c r="AD1652" s="143" t="s">
        <v>7836</v>
      </c>
      <c r="AE1652" s="143" t="s">
        <v>7837</v>
      </c>
      <c r="AF1652" s="143" t="s">
        <v>7743</v>
      </c>
      <c r="AG1652" s="143" t="s">
        <v>7744</v>
      </c>
      <c r="AH1652" s="143"/>
      <c r="AI1652" s="138"/>
      <c r="AJ1652" s="133"/>
      <c r="AK1652" s="133"/>
      <c r="AL1652" s="133"/>
      <c r="AM1652" s="133"/>
      <c r="AN1652" s="133"/>
      <c r="AO1652" s="133"/>
      <c r="AP1652" s="133"/>
      <c r="AQ1652" s="133"/>
      <c r="AR1652" s="137" t="s">
        <v>7745</v>
      </c>
      <c r="AS1652" s="137"/>
      <c r="AT1652" s="137"/>
      <c r="AU1652" s="133">
        <v>1003605637</v>
      </c>
      <c r="AV1652" s="213" t="s">
        <v>8868</v>
      </c>
      <c r="AW1652" s="213" t="s">
        <v>8855</v>
      </c>
      <c r="AX1652" s="133"/>
      <c r="AY1652" s="138"/>
      <c r="AZ1652" s="138"/>
      <c r="BA1652" s="138"/>
      <c r="BB1652" s="138"/>
      <c r="BC1652" s="143">
        <v>1892063257</v>
      </c>
      <c r="BD1652" s="143" t="s">
        <v>10392</v>
      </c>
      <c r="BE1652" s="138"/>
      <c r="BF1652" s="140"/>
      <c r="BG1652" s="140"/>
      <c r="BH1652" s="140"/>
      <c r="BI1652" s="140"/>
      <c r="BJ1652" s="140"/>
      <c r="BK1652" s="140"/>
      <c r="BL1652" s="140"/>
      <c r="BM1652" s="140"/>
      <c r="BN1652" s="140"/>
      <c r="BO1652" s="140"/>
      <c r="BP1652" s="140"/>
      <c r="BQ1652" s="140"/>
      <c r="BR1652" s="140"/>
      <c r="BS1652" s="140"/>
      <c r="BT1652" s="140"/>
      <c r="BU1652" s="140"/>
      <c r="BV1652" s="140"/>
      <c r="BW1652" s="140"/>
      <c r="BX1652" s="140"/>
      <c r="BY1652" s="140"/>
      <c r="BZ1652" s="140"/>
      <c r="CA1652" s="140"/>
      <c r="CB1652" s="140"/>
      <c r="CC1652" s="140"/>
      <c r="CD1652" s="140"/>
      <c r="CE1652" s="140"/>
      <c r="CF1652" s="140"/>
      <c r="CG1652" s="140"/>
      <c r="CH1652" s="140"/>
      <c r="CI1652" s="140"/>
      <c r="CJ1652" s="140"/>
      <c r="CK1652" s="140"/>
      <c r="CL1652" s="140"/>
      <c r="CM1652" s="140"/>
      <c r="CN1652" s="140"/>
    </row>
    <row r="1653" spans="1:92" s="170" customFormat="1" ht="12" customHeight="1">
      <c r="A1653" s="142">
        <v>2016</v>
      </c>
      <c r="B1653" s="142" t="s">
        <v>5975</v>
      </c>
      <c r="C1653" s="142" t="s">
        <v>7737</v>
      </c>
      <c r="D1653" s="131"/>
      <c r="E1653" s="131" t="str">
        <f t="shared" si="80"/>
        <v>SIM</v>
      </c>
      <c r="F1653" s="131" t="str">
        <f t="shared" si="81"/>
        <v>SIM</v>
      </c>
      <c r="G1653" s="132">
        <v>42542</v>
      </c>
      <c r="H1653" s="142" t="s">
        <v>87</v>
      </c>
      <c r="I1653" s="142" t="s">
        <v>7738</v>
      </c>
      <c r="J1653" s="119">
        <v>192</v>
      </c>
      <c r="K1653" s="119">
        <v>256</v>
      </c>
      <c r="L1653" s="119">
        <v>0</v>
      </c>
      <c r="M1653" s="119">
        <v>0</v>
      </c>
      <c r="N1653" s="119">
        <v>0</v>
      </c>
      <c r="O1653" s="119" t="s">
        <v>46</v>
      </c>
      <c r="P1653" s="119" t="s">
        <v>43</v>
      </c>
      <c r="Q1653" s="133" t="s">
        <v>46</v>
      </c>
      <c r="R1653" s="134" t="s">
        <v>18</v>
      </c>
      <c r="S1653" s="134" t="s">
        <v>8852</v>
      </c>
      <c r="T1653" s="134" t="s">
        <v>63</v>
      </c>
      <c r="U1653" s="142">
        <v>18</v>
      </c>
      <c r="V1653" s="142">
        <v>11507</v>
      </c>
      <c r="W1653" s="144" t="s">
        <v>7867</v>
      </c>
      <c r="X1653" s="136" t="str">
        <f t="shared" si="82"/>
        <v>11507RBUIL</v>
      </c>
      <c r="Y1653" s="213" t="s">
        <v>8869</v>
      </c>
      <c r="Z1653" s="142" t="s">
        <v>1630</v>
      </c>
      <c r="AA1653" s="142" t="s">
        <v>1639</v>
      </c>
      <c r="AB1653" s="131" t="s">
        <v>7869</v>
      </c>
      <c r="AC1653" s="133" t="s">
        <v>52</v>
      </c>
      <c r="AD1653" s="143" t="s">
        <v>7836</v>
      </c>
      <c r="AE1653" s="143" t="s">
        <v>7837</v>
      </c>
      <c r="AF1653" s="143" t="s">
        <v>7743</v>
      </c>
      <c r="AG1653" s="143" t="s">
        <v>7744</v>
      </c>
      <c r="AH1653" s="143"/>
      <c r="AI1653" s="138"/>
      <c r="AJ1653" s="133"/>
      <c r="AK1653" s="133"/>
      <c r="AL1653" s="133"/>
      <c r="AM1653" s="133"/>
      <c r="AN1653" s="133"/>
      <c r="AO1653" s="133"/>
      <c r="AP1653" s="133"/>
      <c r="AQ1653" s="133"/>
      <c r="AR1653" s="137" t="s">
        <v>7745</v>
      </c>
      <c r="AS1653" s="137"/>
      <c r="AT1653" s="137"/>
      <c r="AU1653" s="133">
        <v>1003605637</v>
      </c>
      <c r="AV1653" s="213" t="s">
        <v>8868</v>
      </c>
      <c r="AW1653" s="213" t="s">
        <v>8855</v>
      </c>
      <c r="AX1653" s="133"/>
      <c r="AY1653" s="109"/>
      <c r="AZ1653" s="138"/>
      <c r="BA1653" s="109"/>
      <c r="BB1653" s="109"/>
      <c r="BC1653" s="143">
        <v>1892063257</v>
      </c>
      <c r="BD1653" s="143" t="s">
        <v>10392</v>
      </c>
      <c r="BE1653" s="109"/>
      <c r="BF1653" s="121"/>
      <c r="BG1653" s="121"/>
      <c r="BH1653" s="121"/>
      <c r="BI1653" s="121"/>
      <c r="BJ1653" s="121"/>
      <c r="BK1653" s="121"/>
      <c r="BL1653" s="121"/>
      <c r="BM1653" s="121"/>
      <c r="BN1653" s="121"/>
      <c r="BO1653" s="121"/>
      <c r="BP1653" s="121"/>
      <c r="BQ1653" s="121"/>
      <c r="BR1653" s="121"/>
      <c r="BS1653" s="121"/>
      <c r="BT1653" s="121"/>
      <c r="BU1653" s="121"/>
      <c r="BV1653" s="121"/>
      <c r="BW1653" s="121"/>
      <c r="BX1653" s="121"/>
      <c r="BY1653" s="121"/>
      <c r="BZ1653" s="121"/>
      <c r="CA1653" s="121"/>
      <c r="CB1653" s="121"/>
      <c r="CC1653" s="121"/>
      <c r="CD1653" s="121"/>
      <c r="CE1653" s="140"/>
      <c r="CF1653" s="140"/>
      <c r="CG1653" s="140"/>
      <c r="CH1653" s="140"/>
      <c r="CI1653" s="140"/>
      <c r="CJ1653" s="140"/>
      <c r="CK1653" s="140"/>
      <c r="CL1653" s="140"/>
      <c r="CM1653" s="140"/>
      <c r="CN1653" s="140"/>
    </row>
    <row r="1654" spans="1:92" s="170" customFormat="1" ht="12" customHeight="1">
      <c r="A1654" s="142">
        <v>2016</v>
      </c>
      <c r="B1654" s="142" t="s">
        <v>5975</v>
      </c>
      <c r="C1654" s="142" t="s">
        <v>7737</v>
      </c>
      <c r="D1654" s="131"/>
      <c r="E1654" s="131" t="str">
        <f t="shared" si="80"/>
        <v>SIM</v>
      </c>
      <c r="F1654" s="131" t="str">
        <f t="shared" si="81"/>
        <v>SIM</v>
      </c>
      <c r="G1654" s="132">
        <v>42558</v>
      </c>
      <c r="H1654" s="142" t="s">
        <v>87</v>
      </c>
      <c r="I1654" s="142" t="s">
        <v>7738</v>
      </c>
      <c r="J1654" s="119">
        <v>384</v>
      </c>
      <c r="K1654" s="119">
        <v>448</v>
      </c>
      <c r="L1654" s="119">
        <v>0</v>
      </c>
      <c r="M1654" s="119">
        <v>0</v>
      </c>
      <c r="N1654" s="119">
        <v>0</v>
      </c>
      <c r="O1654" s="119" t="s">
        <v>46</v>
      </c>
      <c r="P1654" s="119" t="s">
        <v>43</v>
      </c>
      <c r="Q1654" s="133" t="s">
        <v>46</v>
      </c>
      <c r="R1654" s="134" t="s">
        <v>18</v>
      </c>
      <c r="S1654" s="134" t="s">
        <v>8852</v>
      </c>
      <c r="T1654" s="134" t="s">
        <v>63</v>
      </c>
      <c r="U1654" s="142">
        <v>18</v>
      </c>
      <c r="V1654" s="142">
        <v>11507</v>
      </c>
      <c r="W1654" s="144" t="s">
        <v>7870</v>
      </c>
      <c r="X1654" s="136" t="str">
        <f t="shared" si="82"/>
        <v>11507RBUIN</v>
      </c>
      <c r="Y1654" s="209" t="s">
        <v>8853</v>
      </c>
      <c r="Z1654" s="142" t="s">
        <v>1630</v>
      </c>
      <c r="AA1654" s="142" t="s">
        <v>1639</v>
      </c>
      <c r="AB1654" s="131" t="s">
        <v>7871</v>
      </c>
      <c r="AC1654" s="133" t="s">
        <v>52</v>
      </c>
      <c r="AD1654" s="143" t="s">
        <v>7836</v>
      </c>
      <c r="AE1654" s="143" t="s">
        <v>7837</v>
      </c>
      <c r="AF1654" s="143" t="s">
        <v>7743</v>
      </c>
      <c r="AG1654" s="143" t="s">
        <v>7744</v>
      </c>
      <c r="AH1654" s="143"/>
      <c r="AI1654" s="138"/>
      <c r="AJ1654" s="133"/>
      <c r="AK1654" s="133"/>
      <c r="AL1654" s="133"/>
      <c r="AM1654" s="133"/>
      <c r="AN1654" s="133"/>
      <c r="AO1654" s="133"/>
      <c r="AP1654" s="133"/>
      <c r="AQ1654" s="133"/>
      <c r="AR1654" s="137" t="s">
        <v>7745</v>
      </c>
      <c r="AS1654" s="137"/>
      <c r="AT1654" s="137"/>
      <c r="AU1654" s="167" t="s">
        <v>10917</v>
      </c>
      <c r="AV1654" s="145" t="s">
        <v>8854</v>
      </c>
      <c r="AW1654" s="145" t="s">
        <v>8855</v>
      </c>
      <c r="AX1654" s="133"/>
      <c r="AY1654" s="109"/>
      <c r="AZ1654" s="138"/>
      <c r="BA1654" s="109"/>
      <c r="BB1654" s="109"/>
      <c r="BC1654" s="143">
        <v>1892063257</v>
      </c>
      <c r="BD1654" s="143" t="s">
        <v>10393</v>
      </c>
      <c r="BE1654" s="109"/>
      <c r="BF1654" s="121"/>
      <c r="BG1654" s="121"/>
      <c r="BH1654" s="121"/>
      <c r="BI1654" s="121"/>
      <c r="BJ1654" s="121"/>
      <c r="BK1654" s="121"/>
      <c r="BL1654" s="121"/>
      <c r="BM1654" s="121"/>
      <c r="BN1654" s="121"/>
      <c r="BO1654" s="121"/>
      <c r="BP1654" s="121"/>
      <c r="BQ1654" s="121"/>
      <c r="BR1654" s="121"/>
      <c r="BS1654" s="121"/>
      <c r="BT1654" s="121"/>
      <c r="BU1654" s="121"/>
      <c r="BV1654" s="121"/>
      <c r="BW1654" s="121"/>
      <c r="BX1654" s="121"/>
      <c r="BY1654" s="121"/>
      <c r="BZ1654" s="121"/>
      <c r="CA1654" s="121"/>
      <c r="CB1654" s="121"/>
      <c r="CC1654" s="121"/>
      <c r="CD1654" s="121"/>
      <c r="CE1654" s="140"/>
      <c r="CF1654" s="140"/>
      <c r="CG1654" s="140"/>
      <c r="CH1654" s="140"/>
      <c r="CI1654" s="140"/>
      <c r="CJ1654" s="140"/>
      <c r="CK1654" s="140"/>
      <c r="CL1654" s="140"/>
      <c r="CM1654" s="140"/>
      <c r="CN1654" s="140"/>
    </row>
    <row r="1655" spans="1:92" s="170" customFormat="1" ht="12" customHeight="1">
      <c r="A1655" s="142">
        <v>2016</v>
      </c>
      <c r="B1655" s="142" t="s">
        <v>5975</v>
      </c>
      <c r="C1655" s="142" t="s">
        <v>7737</v>
      </c>
      <c r="D1655" s="131"/>
      <c r="E1655" s="131" t="str">
        <f t="shared" si="80"/>
        <v>SIM</v>
      </c>
      <c r="F1655" s="131" t="str">
        <f t="shared" si="81"/>
        <v>SIM</v>
      </c>
      <c r="G1655" s="132">
        <v>42558</v>
      </c>
      <c r="H1655" s="142" t="s">
        <v>87</v>
      </c>
      <c r="I1655" s="142" t="s">
        <v>7738</v>
      </c>
      <c r="J1655" s="119">
        <v>320</v>
      </c>
      <c r="K1655" s="119">
        <v>384</v>
      </c>
      <c r="L1655" s="119">
        <v>0</v>
      </c>
      <c r="M1655" s="119">
        <v>0</v>
      </c>
      <c r="N1655" s="119">
        <v>0</v>
      </c>
      <c r="O1655" s="119" t="s">
        <v>46</v>
      </c>
      <c r="P1655" s="119" t="s">
        <v>43</v>
      </c>
      <c r="Q1655" s="133" t="s">
        <v>46</v>
      </c>
      <c r="R1655" s="134" t="s">
        <v>18</v>
      </c>
      <c r="S1655" s="134" t="s">
        <v>8852</v>
      </c>
      <c r="T1655" s="134" t="s">
        <v>63</v>
      </c>
      <c r="U1655" s="142">
        <v>18</v>
      </c>
      <c r="V1655" s="142">
        <v>11507</v>
      </c>
      <c r="W1655" s="144" t="s">
        <v>7870</v>
      </c>
      <c r="X1655" s="136" t="str">
        <f t="shared" si="82"/>
        <v>11507RBUIN</v>
      </c>
      <c r="Y1655" s="209" t="s">
        <v>8853</v>
      </c>
      <c r="Z1655" s="142" t="s">
        <v>1630</v>
      </c>
      <c r="AA1655" s="142" t="s">
        <v>1639</v>
      </c>
      <c r="AB1655" s="131" t="s">
        <v>7872</v>
      </c>
      <c r="AC1655" s="133" t="s">
        <v>52</v>
      </c>
      <c r="AD1655" s="143" t="s">
        <v>7836</v>
      </c>
      <c r="AE1655" s="143" t="s">
        <v>7837</v>
      </c>
      <c r="AF1655" s="143" t="s">
        <v>7743</v>
      </c>
      <c r="AG1655" s="143" t="s">
        <v>7744</v>
      </c>
      <c r="AH1655" s="143"/>
      <c r="AI1655" s="138"/>
      <c r="AJ1655" s="133"/>
      <c r="AK1655" s="133"/>
      <c r="AL1655" s="133"/>
      <c r="AM1655" s="133"/>
      <c r="AN1655" s="133"/>
      <c r="AO1655" s="133"/>
      <c r="AP1655" s="133"/>
      <c r="AQ1655" s="133"/>
      <c r="AR1655" s="137" t="s">
        <v>7745</v>
      </c>
      <c r="AS1655" s="137"/>
      <c r="AT1655" s="137"/>
      <c r="AU1655" s="167" t="s">
        <v>10917</v>
      </c>
      <c r="AV1655" s="133" t="s">
        <v>8854</v>
      </c>
      <c r="AW1655" s="133" t="s">
        <v>8855</v>
      </c>
      <c r="AX1655" s="133"/>
      <c r="AY1655" s="109"/>
      <c r="AZ1655" s="138"/>
      <c r="BA1655" s="109"/>
      <c r="BB1655" s="109"/>
      <c r="BC1655" s="143">
        <v>1892063257</v>
      </c>
      <c r="BD1655" s="143" t="s">
        <v>10393</v>
      </c>
      <c r="BE1655" s="109"/>
      <c r="BF1655" s="121"/>
      <c r="BG1655" s="121"/>
      <c r="BH1655" s="121"/>
      <c r="BI1655" s="121"/>
      <c r="BJ1655" s="121"/>
      <c r="BK1655" s="121"/>
      <c r="BL1655" s="121"/>
      <c r="BM1655" s="121"/>
      <c r="BN1655" s="121"/>
      <c r="BO1655" s="121"/>
      <c r="BP1655" s="121"/>
      <c r="BQ1655" s="121"/>
      <c r="BR1655" s="121"/>
      <c r="BS1655" s="121"/>
      <c r="BT1655" s="121"/>
      <c r="BU1655" s="121"/>
      <c r="BV1655" s="121"/>
      <c r="BW1655" s="121"/>
      <c r="BX1655" s="121"/>
      <c r="BY1655" s="121"/>
      <c r="BZ1655" s="121"/>
      <c r="CA1655" s="121"/>
      <c r="CB1655" s="121"/>
      <c r="CC1655" s="121"/>
      <c r="CD1655" s="121"/>
      <c r="CE1655" s="140"/>
      <c r="CF1655" s="140"/>
      <c r="CG1655" s="140"/>
      <c r="CH1655" s="140"/>
      <c r="CI1655" s="140"/>
      <c r="CJ1655" s="140"/>
      <c r="CK1655" s="140"/>
      <c r="CL1655" s="140"/>
      <c r="CM1655" s="140"/>
      <c r="CN1655" s="140"/>
    </row>
    <row r="1656" spans="1:92" s="170" customFormat="1" ht="12" customHeight="1">
      <c r="A1656" s="142">
        <v>2016</v>
      </c>
      <c r="B1656" s="142" t="s">
        <v>5975</v>
      </c>
      <c r="C1656" s="142" t="s">
        <v>7737</v>
      </c>
      <c r="D1656" s="131"/>
      <c r="E1656" s="131" t="str">
        <f t="shared" si="80"/>
        <v>SIM</v>
      </c>
      <c r="F1656" s="131" t="str">
        <f t="shared" si="81"/>
        <v>SIM</v>
      </c>
      <c r="G1656" s="132">
        <v>42570</v>
      </c>
      <c r="H1656" s="142" t="s">
        <v>87</v>
      </c>
      <c r="I1656" s="142" t="s">
        <v>7738</v>
      </c>
      <c r="J1656" s="119">
        <v>384</v>
      </c>
      <c r="K1656" s="119">
        <v>512</v>
      </c>
      <c r="L1656" s="119">
        <v>0</v>
      </c>
      <c r="M1656" s="119">
        <v>0</v>
      </c>
      <c r="N1656" s="119">
        <v>0</v>
      </c>
      <c r="O1656" s="119" t="s">
        <v>46</v>
      </c>
      <c r="P1656" s="119" t="s">
        <v>43</v>
      </c>
      <c r="Q1656" s="133" t="s">
        <v>46</v>
      </c>
      <c r="R1656" s="134" t="s">
        <v>18</v>
      </c>
      <c r="S1656" s="134" t="s">
        <v>8852</v>
      </c>
      <c r="T1656" s="134" t="s">
        <v>63</v>
      </c>
      <c r="U1656" s="142">
        <v>18</v>
      </c>
      <c r="V1656" s="142">
        <v>11507</v>
      </c>
      <c r="W1656" s="144" t="s">
        <v>7873</v>
      </c>
      <c r="X1656" s="136" t="str">
        <f t="shared" si="82"/>
        <v>11507RBUIO</v>
      </c>
      <c r="Y1656" s="213" t="s">
        <v>8875</v>
      </c>
      <c r="Z1656" s="142" t="s">
        <v>1630</v>
      </c>
      <c r="AA1656" s="142" t="s">
        <v>1639</v>
      </c>
      <c r="AB1656" s="131" t="s">
        <v>7874</v>
      </c>
      <c r="AC1656" s="133" t="s">
        <v>52</v>
      </c>
      <c r="AD1656" s="143" t="s">
        <v>7836</v>
      </c>
      <c r="AE1656" s="143" t="s">
        <v>7837</v>
      </c>
      <c r="AF1656" s="143" t="s">
        <v>7743</v>
      </c>
      <c r="AG1656" s="143" t="s">
        <v>7744</v>
      </c>
      <c r="AH1656" s="143"/>
      <c r="AI1656" s="138"/>
      <c r="AJ1656" s="133"/>
      <c r="AK1656" s="133"/>
      <c r="AL1656" s="133"/>
      <c r="AM1656" s="133"/>
      <c r="AN1656" s="133"/>
      <c r="AO1656" s="133"/>
      <c r="AP1656" s="133"/>
      <c r="AQ1656" s="133"/>
      <c r="AR1656" s="137" t="s">
        <v>7745</v>
      </c>
      <c r="AS1656" s="137"/>
      <c r="AT1656" s="137"/>
      <c r="AU1656" s="133">
        <v>1003607524</v>
      </c>
      <c r="AV1656" s="133" t="s">
        <v>8873</v>
      </c>
      <c r="AW1656" s="133" t="s">
        <v>8874</v>
      </c>
      <c r="AX1656" s="133"/>
      <c r="AY1656" s="109"/>
      <c r="AZ1656" s="138"/>
      <c r="BA1656" s="109"/>
      <c r="BB1656" s="109"/>
      <c r="BC1656" s="143">
        <v>1892063257</v>
      </c>
      <c r="BD1656" s="143" t="s">
        <v>10394</v>
      </c>
      <c r="BE1656" s="109"/>
      <c r="BF1656" s="121"/>
      <c r="BG1656" s="121"/>
      <c r="BH1656" s="121"/>
      <c r="BI1656" s="121"/>
      <c r="BJ1656" s="121"/>
      <c r="BK1656" s="121"/>
      <c r="BL1656" s="121"/>
      <c r="BM1656" s="121"/>
      <c r="BN1656" s="121"/>
      <c r="BO1656" s="121"/>
      <c r="BP1656" s="121"/>
      <c r="BQ1656" s="121"/>
      <c r="BR1656" s="121"/>
      <c r="BS1656" s="121"/>
      <c r="BT1656" s="121"/>
      <c r="BU1656" s="121"/>
      <c r="BV1656" s="121"/>
      <c r="BW1656" s="121"/>
      <c r="BX1656" s="121"/>
      <c r="BY1656" s="121"/>
      <c r="BZ1656" s="121"/>
      <c r="CA1656" s="121"/>
      <c r="CB1656" s="121"/>
      <c r="CC1656" s="121"/>
      <c r="CD1656" s="121"/>
      <c r="CE1656" s="140"/>
      <c r="CF1656" s="140"/>
      <c r="CG1656" s="140"/>
      <c r="CH1656" s="140"/>
      <c r="CI1656" s="140"/>
      <c r="CJ1656" s="140"/>
      <c r="CK1656" s="140"/>
      <c r="CL1656" s="140"/>
      <c r="CM1656" s="140"/>
      <c r="CN1656" s="140"/>
    </row>
    <row r="1657" spans="1:92" s="170" customFormat="1" ht="12" customHeight="1">
      <c r="A1657" s="142">
        <v>2016</v>
      </c>
      <c r="B1657" s="142" t="s">
        <v>5975</v>
      </c>
      <c r="C1657" s="142" t="s">
        <v>7737</v>
      </c>
      <c r="D1657" s="131"/>
      <c r="E1657" s="131" t="str">
        <f t="shared" si="80"/>
        <v>SIM</v>
      </c>
      <c r="F1657" s="131" t="str">
        <f t="shared" si="81"/>
        <v>SIM</v>
      </c>
      <c r="G1657" s="132">
        <v>42562</v>
      </c>
      <c r="H1657" s="142" t="s">
        <v>87</v>
      </c>
      <c r="I1657" s="142" t="s">
        <v>7738</v>
      </c>
      <c r="J1657" s="119">
        <v>320</v>
      </c>
      <c r="K1657" s="119">
        <v>384</v>
      </c>
      <c r="L1657" s="119">
        <v>0</v>
      </c>
      <c r="M1657" s="119">
        <v>0</v>
      </c>
      <c r="N1657" s="119">
        <v>0</v>
      </c>
      <c r="O1657" s="119" t="s">
        <v>46</v>
      </c>
      <c r="P1657" s="119" t="s">
        <v>43</v>
      </c>
      <c r="Q1657" s="133" t="s">
        <v>46</v>
      </c>
      <c r="R1657" s="134" t="s">
        <v>18</v>
      </c>
      <c r="S1657" s="134" t="s">
        <v>8852</v>
      </c>
      <c r="T1657" s="134" t="s">
        <v>63</v>
      </c>
      <c r="U1657" s="142">
        <v>18</v>
      </c>
      <c r="V1657" s="142">
        <v>11507</v>
      </c>
      <c r="W1657" s="144" t="s">
        <v>7875</v>
      </c>
      <c r="X1657" s="136" t="str">
        <f t="shared" si="82"/>
        <v>11507RBUIP</v>
      </c>
      <c r="Y1657" s="137"/>
      <c r="Z1657" s="142" t="s">
        <v>1630</v>
      </c>
      <c r="AA1657" s="142" t="s">
        <v>1639</v>
      </c>
      <c r="AB1657" s="131" t="s">
        <v>7876</v>
      </c>
      <c r="AC1657" s="133" t="s">
        <v>52</v>
      </c>
      <c r="AD1657" s="143" t="s">
        <v>7836</v>
      </c>
      <c r="AE1657" s="143" t="s">
        <v>7837</v>
      </c>
      <c r="AF1657" s="143" t="s">
        <v>7743</v>
      </c>
      <c r="AG1657" s="143" t="s">
        <v>7744</v>
      </c>
      <c r="AH1657" s="143"/>
      <c r="AI1657" s="138"/>
      <c r="AJ1657" s="133"/>
      <c r="AK1657" s="133"/>
      <c r="AL1657" s="133"/>
      <c r="AM1657" s="133"/>
      <c r="AN1657" s="133"/>
      <c r="AO1657" s="133"/>
      <c r="AP1657" s="133"/>
      <c r="AQ1657" s="133"/>
      <c r="AR1657" s="137" t="s">
        <v>7745</v>
      </c>
      <c r="AS1657" s="137"/>
      <c r="AT1657" s="137"/>
      <c r="AU1657" s="133" t="s">
        <v>8190</v>
      </c>
      <c r="AV1657" s="133" t="s">
        <v>8287</v>
      </c>
      <c r="AW1657" s="133" t="s">
        <v>8287</v>
      </c>
      <c r="AX1657" s="133"/>
      <c r="AY1657" s="109"/>
      <c r="AZ1657" s="138"/>
      <c r="BA1657" s="109"/>
      <c r="BB1657" s="109"/>
      <c r="BC1657" s="143">
        <v>1892063257</v>
      </c>
      <c r="BD1657" s="143" t="s">
        <v>10395</v>
      </c>
      <c r="BE1657" s="109"/>
      <c r="BF1657" s="121"/>
      <c r="BG1657" s="121"/>
      <c r="BH1657" s="121"/>
      <c r="BI1657" s="121"/>
      <c r="BJ1657" s="121"/>
      <c r="BK1657" s="121"/>
      <c r="BL1657" s="121"/>
      <c r="BM1657" s="121"/>
      <c r="BN1657" s="121"/>
      <c r="BO1657" s="121"/>
      <c r="BP1657" s="121"/>
      <c r="BQ1657" s="121"/>
      <c r="BR1657" s="121"/>
      <c r="BS1657" s="121"/>
      <c r="BT1657" s="121"/>
      <c r="BU1657" s="121"/>
      <c r="BV1657" s="121"/>
      <c r="BW1657" s="121"/>
      <c r="BX1657" s="121"/>
      <c r="BY1657" s="121"/>
      <c r="BZ1657" s="121"/>
      <c r="CA1657" s="121"/>
      <c r="CB1657" s="121"/>
      <c r="CC1657" s="121"/>
      <c r="CD1657" s="121"/>
      <c r="CE1657" s="140"/>
      <c r="CF1657" s="140"/>
      <c r="CG1657" s="140"/>
      <c r="CH1657" s="140"/>
      <c r="CI1657" s="140"/>
      <c r="CJ1657" s="140"/>
      <c r="CK1657" s="140"/>
      <c r="CL1657" s="140"/>
      <c r="CM1657" s="140"/>
      <c r="CN1657" s="140"/>
    </row>
    <row r="1658" spans="1:92" s="170" customFormat="1" ht="12" customHeight="1">
      <c r="A1658" s="142">
        <v>2016</v>
      </c>
      <c r="B1658" s="142" t="s">
        <v>5975</v>
      </c>
      <c r="C1658" s="142" t="s">
        <v>7737</v>
      </c>
      <c r="D1658" s="131"/>
      <c r="E1658" s="131" t="str">
        <f t="shared" si="80"/>
        <v>SIM</v>
      </c>
      <c r="F1658" s="131" t="str">
        <f t="shared" si="81"/>
        <v>SIM</v>
      </c>
      <c r="G1658" s="132">
        <v>42513</v>
      </c>
      <c r="H1658" s="142" t="s">
        <v>87</v>
      </c>
      <c r="I1658" s="142" t="s">
        <v>7738</v>
      </c>
      <c r="J1658" s="119">
        <v>256</v>
      </c>
      <c r="K1658" s="119">
        <v>320</v>
      </c>
      <c r="L1658" s="119">
        <v>0</v>
      </c>
      <c r="M1658" s="119">
        <v>0</v>
      </c>
      <c r="N1658" s="119">
        <v>0</v>
      </c>
      <c r="O1658" s="119" t="s">
        <v>46</v>
      </c>
      <c r="P1658" s="119" t="s">
        <v>43</v>
      </c>
      <c r="Q1658" s="133" t="s">
        <v>46</v>
      </c>
      <c r="R1658" s="134" t="s">
        <v>18</v>
      </c>
      <c r="S1658" s="134" t="s">
        <v>8852</v>
      </c>
      <c r="T1658" s="134" t="s">
        <v>63</v>
      </c>
      <c r="U1658" s="142">
        <v>18</v>
      </c>
      <c r="V1658" s="142">
        <v>11507</v>
      </c>
      <c r="W1658" s="144" t="s">
        <v>5595</v>
      </c>
      <c r="X1658" s="136" t="str">
        <f t="shared" si="82"/>
        <v>11507RBUKB</v>
      </c>
      <c r="Y1658" s="137"/>
      <c r="Z1658" s="142" t="s">
        <v>1630</v>
      </c>
      <c r="AA1658" s="142" t="s">
        <v>1639</v>
      </c>
      <c r="AB1658" s="131" t="s">
        <v>7877</v>
      </c>
      <c r="AC1658" s="133" t="s">
        <v>52</v>
      </c>
      <c r="AD1658" s="143" t="s">
        <v>7836</v>
      </c>
      <c r="AE1658" s="143" t="s">
        <v>7837</v>
      </c>
      <c r="AF1658" s="143" t="s">
        <v>7743</v>
      </c>
      <c r="AG1658" s="143" t="s">
        <v>7744</v>
      </c>
      <c r="AH1658" s="143"/>
      <c r="AI1658" s="138"/>
      <c r="AJ1658" s="133"/>
      <c r="AK1658" s="133"/>
      <c r="AL1658" s="133"/>
      <c r="AM1658" s="133"/>
      <c r="AN1658" s="133"/>
      <c r="AO1658" s="133"/>
      <c r="AP1658" s="133"/>
      <c r="AQ1658" s="133"/>
      <c r="AR1658" s="137" t="s">
        <v>7745</v>
      </c>
      <c r="AS1658" s="137"/>
      <c r="AT1658" s="137"/>
      <c r="AU1658" s="133" t="s">
        <v>8190</v>
      </c>
      <c r="AV1658" s="133" t="s">
        <v>8287</v>
      </c>
      <c r="AW1658" s="133" t="s">
        <v>8287</v>
      </c>
      <c r="AX1658" s="133"/>
      <c r="AY1658" s="109"/>
      <c r="AZ1658" s="138"/>
      <c r="BA1658" s="109"/>
      <c r="BB1658" s="109"/>
      <c r="BC1658" s="143">
        <v>1892063257</v>
      </c>
      <c r="BD1658" s="143" t="s">
        <v>10396</v>
      </c>
      <c r="BE1658" s="109"/>
      <c r="BF1658" s="121"/>
      <c r="BG1658" s="121"/>
      <c r="BH1658" s="121"/>
      <c r="BI1658" s="121"/>
      <c r="BJ1658" s="121"/>
      <c r="BK1658" s="121"/>
      <c r="BL1658" s="121"/>
      <c r="BM1658" s="121"/>
      <c r="BN1658" s="121"/>
      <c r="BO1658" s="121"/>
      <c r="BP1658" s="121"/>
      <c r="BQ1658" s="121"/>
      <c r="BR1658" s="121"/>
      <c r="BS1658" s="121"/>
      <c r="BT1658" s="121"/>
      <c r="BU1658" s="121"/>
      <c r="BV1658" s="121"/>
      <c r="BW1658" s="121"/>
      <c r="BX1658" s="121"/>
      <c r="BY1658" s="121"/>
      <c r="BZ1658" s="121"/>
      <c r="CA1658" s="121"/>
      <c r="CB1658" s="121"/>
      <c r="CC1658" s="121"/>
      <c r="CD1658" s="121"/>
      <c r="CE1658" s="140"/>
      <c r="CF1658" s="140"/>
      <c r="CG1658" s="140"/>
      <c r="CH1658" s="140"/>
      <c r="CI1658" s="140"/>
      <c r="CJ1658" s="140"/>
      <c r="CK1658" s="140"/>
      <c r="CL1658" s="140"/>
      <c r="CM1658" s="140"/>
      <c r="CN1658" s="140"/>
    </row>
    <row r="1659" spans="1:92" s="170" customFormat="1" ht="12" customHeight="1">
      <c r="A1659" s="142">
        <v>2016</v>
      </c>
      <c r="B1659" s="142" t="s">
        <v>5975</v>
      </c>
      <c r="C1659" s="142" t="s">
        <v>7737</v>
      </c>
      <c r="D1659" s="131"/>
      <c r="E1659" s="131" t="str">
        <f t="shared" si="80"/>
        <v>SIM</v>
      </c>
      <c r="F1659" s="131" t="str">
        <f t="shared" si="81"/>
        <v>SIM</v>
      </c>
      <c r="G1659" s="132">
        <v>42556</v>
      </c>
      <c r="H1659" s="142" t="s">
        <v>87</v>
      </c>
      <c r="I1659" s="142" t="s">
        <v>7738</v>
      </c>
      <c r="J1659" s="119">
        <v>320</v>
      </c>
      <c r="K1659" s="119">
        <v>384</v>
      </c>
      <c r="L1659" s="119">
        <v>0</v>
      </c>
      <c r="M1659" s="119">
        <v>0</v>
      </c>
      <c r="N1659" s="119">
        <v>0</v>
      </c>
      <c r="O1659" s="119" t="s">
        <v>46</v>
      </c>
      <c r="P1659" s="119" t="s">
        <v>43</v>
      </c>
      <c r="Q1659" s="133" t="s">
        <v>46</v>
      </c>
      <c r="R1659" s="134" t="s">
        <v>18</v>
      </c>
      <c r="S1659" s="134" t="s">
        <v>8852</v>
      </c>
      <c r="T1659" s="134" t="s">
        <v>63</v>
      </c>
      <c r="U1659" s="142">
        <v>18</v>
      </c>
      <c r="V1659" s="142">
        <v>11507</v>
      </c>
      <c r="W1659" s="144" t="s">
        <v>7878</v>
      </c>
      <c r="X1659" s="136" t="str">
        <f t="shared" si="82"/>
        <v>11507RBUKF</v>
      </c>
      <c r="Y1659" s="137"/>
      <c r="Z1659" s="142" t="s">
        <v>1630</v>
      </c>
      <c r="AA1659" s="142" t="s">
        <v>1639</v>
      </c>
      <c r="AB1659" s="131" t="s">
        <v>7879</v>
      </c>
      <c r="AC1659" s="133" t="s">
        <v>52</v>
      </c>
      <c r="AD1659" s="143" t="s">
        <v>7836</v>
      </c>
      <c r="AE1659" s="143" t="s">
        <v>7837</v>
      </c>
      <c r="AF1659" s="143" t="s">
        <v>7743</v>
      </c>
      <c r="AG1659" s="143" t="s">
        <v>7744</v>
      </c>
      <c r="AH1659" s="143"/>
      <c r="AI1659" s="138"/>
      <c r="AJ1659" s="133"/>
      <c r="AK1659" s="133"/>
      <c r="AL1659" s="133"/>
      <c r="AM1659" s="133"/>
      <c r="AN1659" s="133"/>
      <c r="AO1659" s="133"/>
      <c r="AP1659" s="133"/>
      <c r="AQ1659" s="133"/>
      <c r="AR1659" s="137" t="s">
        <v>7745</v>
      </c>
      <c r="AS1659" s="137"/>
      <c r="AT1659" s="137"/>
      <c r="AU1659" s="133" t="s">
        <v>8190</v>
      </c>
      <c r="AV1659" s="133" t="s">
        <v>8287</v>
      </c>
      <c r="AW1659" s="133" t="s">
        <v>8287</v>
      </c>
      <c r="AX1659" s="133"/>
      <c r="AY1659" s="109"/>
      <c r="AZ1659" s="138"/>
      <c r="BA1659" s="109"/>
      <c r="BB1659" s="109"/>
      <c r="BC1659" s="143">
        <v>1892063257</v>
      </c>
      <c r="BD1659" s="143" t="s">
        <v>10397</v>
      </c>
      <c r="BE1659" s="109"/>
      <c r="BF1659" s="121"/>
      <c r="BG1659" s="121"/>
      <c r="BH1659" s="121"/>
      <c r="BI1659" s="121"/>
      <c r="BJ1659" s="121"/>
      <c r="BK1659" s="121"/>
      <c r="BL1659" s="121"/>
      <c r="BM1659" s="121"/>
      <c r="BN1659" s="121"/>
      <c r="BO1659" s="121"/>
      <c r="BP1659" s="121"/>
      <c r="BQ1659" s="121"/>
      <c r="BR1659" s="121"/>
      <c r="BS1659" s="121"/>
      <c r="BT1659" s="121"/>
      <c r="BU1659" s="121"/>
      <c r="BV1659" s="121"/>
      <c r="BW1659" s="121"/>
      <c r="BX1659" s="121"/>
      <c r="BY1659" s="121"/>
      <c r="BZ1659" s="121"/>
      <c r="CA1659" s="121"/>
      <c r="CB1659" s="121"/>
      <c r="CC1659" s="121"/>
      <c r="CD1659" s="121"/>
      <c r="CE1659" s="140"/>
      <c r="CF1659" s="140"/>
      <c r="CG1659" s="140"/>
      <c r="CH1659" s="140"/>
      <c r="CI1659" s="140"/>
      <c r="CJ1659" s="140"/>
      <c r="CK1659" s="140"/>
      <c r="CL1659" s="140"/>
      <c r="CM1659" s="140"/>
      <c r="CN1659" s="140"/>
    </row>
    <row r="1660" spans="1:92" s="170" customFormat="1" ht="12" customHeight="1">
      <c r="A1660" s="142">
        <v>2016</v>
      </c>
      <c r="B1660" s="142" t="s">
        <v>5975</v>
      </c>
      <c r="C1660" s="142" t="s">
        <v>7737</v>
      </c>
      <c r="D1660" s="131"/>
      <c r="E1660" s="131" t="str">
        <f t="shared" si="80"/>
        <v>SIM</v>
      </c>
      <c r="F1660" s="131" t="str">
        <f t="shared" si="81"/>
        <v>SIM</v>
      </c>
      <c r="G1660" s="132">
        <v>42545</v>
      </c>
      <c r="H1660" s="142" t="s">
        <v>87</v>
      </c>
      <c r="I1660" s="142" t="s">
        <v>7738</v>
      </c>
      <c r="J1660" s="119">
        <v>320</v>
      </c>
      <c r="K1660" s="119">
        <v>384</v>
      </c>
      <c r="L1660" s="119">
        <v>0</v>
      </c>
      <c r="M1660" s="119">
        <v>0</v>
      </c>
      <c r="N1660" s="119">
        <v>0</v>
      </c>
      <c r="O1660" s="119" t="s">
        <v>46</v>
      </c>
      <c r="P1660" s="119" t="s">
        <v>43</v>
      </c>
      <c r="Q1660" s="133" t="s">
        <v>46</v>
      </c>
      <c r="R1660" s="134" t="s">
        <v>18</v>
      </c>
      <c r="S1660" s="134" t="s">
        <v>8852</v>
      </c>
      <c r="T1660" s="134" t="s">
        <v>63</v>
      </c>
      <c r="U1660" s="142">
        <v>18</v>
      </c>
      <c r="V1660" s="142">
        <v>11507</v>
      </c>
      <c r="W1660" s="144" t="s">
        <v>7880</v>
      </c>
      <c r="X1660" s="136" t="str">
        <f t="shared" si="82"/>
        <v>11507RBUKG</v>
      </c>
      <c r="Y1660" s="137"/>
      <c r="Z1660" s="142" t="s">
        <v>1630</v>
      </c>
      <c r="AA1660" s="142" t="s">
        <v>1639</v>
      </c>
      <c r="AB1660" s="131" t="s">
        <v>7881</v>
      </c>
      <c r="AC1660" s="133" t="s">
        <v>52</v>
      </c>
      <c r="AD1660" s="143" t="s">
        <v>7836</v>
      </c>
      <c r="AE1660" s="143" t="s">
        <v>7837</v>
      </c>
      <c r="AF1660" s="143" t="s">
        <v>7743</v>
      </c>
      <c r="AG1660" s="143" t="s">
        <v>7744</v>
      </c>
      <c r="AH1660" s="143"/>
      <c r="AI1660" s="138"/>
      <c r="AJ1660" s="133"/>
      <c r="AK1660" s="133"/>
      <c r="AL1660" s="133"/>
      <c r="AM1660" s="133"/>
      <c r="AN1660" s="133"/>
      <c r="AO1660" s="133"/>
      <c r="AP1660" s="133"/>
      <c r="AQ1660" s="133"/>
      <c r="AR1660" s="137" t="s">
        <v>7745</v>
      </c>
      <c r="AS1660" s="137"/>
      <c r="AT1660" s="137"/>
      <c r="AU1660" s="133">
        <v>1003609039</v>
      </c>
      <c r="AV1660" s="133" t="s">
        <v>8880</v>
      </c>
      <c r="AW1660" s="133" t="s">
        <v>8879</v>
      </c>
      <c r="AX1660" s="133"/>
      <c r="AY1660" s="109"/>
      <c r="AZ1660" s="138"/>
      <c r="BA1660" s="109"/>
      <c r="BB1660" s="109"/>
      <c r="BC1660" s="143">
        <v>1892063257</v>
      </c>
      <c r="BD1660" s="143" t="s">
        <v>10398</v>
      </c>
      <c r="BE1660" s="109"/>
      <c r="BF1660" s="121"/>
      <c r="BG1660" s="121"/>
      <c r="BH1660" s="121"/>
      <c r="BI1660" s="121"/>
      <c r="BJ1660" s="121"/>
      <c r="BK1660" s="121"/>
      <c r="BL1660" s="121"/>
      <c r="BM1660" s="121"/>
      <c r="BN1660" s="121"/>
      <c r="BO1660" s="121"/>
      <c r="BP1660" s="121"/>
      <c r="BQ1660" s="121"/>
      <c r="BR1660" s="121"/>
      <c r="BS1660" s="121"/>
      <c r="BT1660" s="121"/>
      <c r="BU1660" s="121"/>
      <c r="BV1660" s="121"/>
      <c r="BW1660" s="121"/>
      <c r="BX1660" s="121"/>
      <c r="BY1660" s="121"/>
      <c r="BZ1660" s="121"/>
      <c r="CA1660" s="121"/>
      <c r="CB1660" s="121"/>
      <c r="CC1660" s="121"/>
      <c r="CD1660" s="121"/>
      <c r="CE1660" s="140"/>
      <c r="CF1660" s="140"/>
      <c r="CG1660" s="140"/>
      <c r="CH1660" s="140"/>
      <c r="CI1660" s="140"/>
      <c r="CJ1660" s="140"/>
      <c r="CK1660" s="140"/>
      <c r="CL1660" s="140"/>
      <c r="CM1660" s="140"/>
      <c r="CN1660" s="140"/>
    </row>
    <row r="1661" spans="1:92" s="170" customFormat="1" ht="12" customHeight="1">
      <c r="A1661" s="142">
        <v>2016</v>
      </c>
      <c r="B1661" s="142" t="s">
        <v>5975</v>
      </c>
      <c r="C1661" s="142" t="s">
        <v>7737</v>
      </c>
      <c r="D1661" s="131"/>
      <c r="E1661" s="131" t="str">
        <f t="shared" si="80"/>
        <v>SIM</v>
      </c>
      <c r="F1661" s="131" t="str">
        <f t="shared" si="81"/>
        <v>SIM</v>
      </c>
      <c r="G1661" s="132">
        <v>42545</v>
      </c>
      <c r="H1661" s="142" t="s">
        <v>87</v>
      </c>
      <c r="I1661" s="142" t="s">
        <v>7738</v>
      </c>
      <c r="J1661" s="119">
        <v>320</v>
      </c>
      <c r="K1661" s="119">
        <v>384</v>
      </c>
      <c r="L1661" s="119">
        <v>0</v>
      </c>
      <c r="M1661" s="119">
        <v>0</v>
      </c>
      <c r="N1661" s="119">
        <v>0</v>
      </c>
      <c r="O1661" s="119" t="s">
        <v>46</v>
      </c>
      <c r="P1661" s="119" t="s">
        <v>43</v>
      </c>
      <c r="Q1661" s="133" t="s">
        <v>46</v>
      </c>
      <c r="R1661" s="134" t="s">
        <v>18</v>
      </c>
      <c r="S1661" s="134" t="s">
        <v>8852</v>
      </c>
      <c r="T1661" s="134" t="s">
        <v>63</v>
      </c>
      <c r="U1661" s="142">
        <v>18</v>
      </c>
      <c r="V1661" s="142">
        <v>11507</v>
      </c>
      <c r="W1661" s="144" t="s">
        <v>7880</v>
      </c>
      <c r="X1661" s="136" t="str">
        <f t="shared" si="82"/>
        <v>11507RBUKG</v>
      </c>
      <c r="Y1661" s="137"/>
      <c r="Z1661" s="142" t="s">
        <v>1630</v>
      </c>
      <c r="AA1661" s="142" t="s">
        <v>1639</v>
      </c>
      <c r="AB1661" s="131" t="s">
        <v>7882</v>
      </c>
      <c r="AC1661" s="133" t="s">
        <v>52</v>
      </c>
      <c r="AD1661" s="143" t="s">
        <v>7836</v>
      </c>
      <c r="AE1661" s="143" t="s">
        <v>7837</v>
      </c>
      <c r="AF1661" s="143" t="s">
        <v>7743</v>
      </c>
      <c r="AG1661" s="143" t="s">
        <v>7744</v>
      </c>
      <c r="AH1661" s="143"/>
      <c r="AI1661" s="138"/>
      <c r="AJ1661" s="133"/>
      <c r="AK1661" s="133"/>
      <c r="AL1661" s="133"/>
      <c r="AM1661" s="133"/>
      <c r="AN1661" s="133"/>
      <c r="AO1661" s="133"/>
      <c r="AP1661" s="133"/>
      <c r="AQ1661" s="133"/>
      <c r="AR1661" s="137" t="s">
        <v>7745</v>
      </c>
      <c r="AS1661" s="137"/>
      <c r="AT1661" s="137"/>
      <c r="AU1661" s="133">
        <v>1003609039</v>
      </c>
      <c r="AV1661" s="133" t="s">
        <v>8880</v>
      </c>
      <c r="AW1661" s="133" t="s">
        <v>8879</v>
      </c>
      <c r="AX1661" s="133"/>
      <c r="AY1661" s="109"/>
      <c r="AZ1661" s="138"/>
      <c r="BA1661" s="109"/>
      <c r="BB1661" s="109"/>
      <c r="BC1661" s="143">
        <v>1892063257</v>
      </c>
      <c r="BD1661" s="143" t="s">
        <v>10398</v>
      </c>
      <c r="BE1661" s="109"/>
      <c r="BF1661" s="121"/>
      <c r="BG1661" s="121"/>
      <c r="BH1661" s="121"/>
      <c r="BI1661" s="121"/>
      <c r="BJ1661" s="121"/>
      <c r="BK1661" s="121"/>
      <c r="BL1661" s="121"/>
      <c r="BM1661" s="121"/>
      <c r="BN1661" s="121"/>
      <c r="BO1661" s="121"/>
      <c r="BP1661" s="121"/>
      <c r="BQ1661" s="121"/>
      <c r="BR1661" s="121"/>
      <c r="BS1661" s="121"/>
      <c r="BT1661" s="121"/>
      <c r="BU1661" s="121"/>
      <c r="BV1661" s="121"/>
      <c r="BW1661" s="121"/>
      <c r="BX1661" s="121"/>
      <c r="BY1661" s="121"/>
      <c r="BZ1661" s="121"/>
      <c r="CA1661" s="121"/>
      <c r="CB1661" s="121"/>
      <c r="CC1661" s="121"/>
      <c r="CD1661" s="121"/>
      <c r="CE1661" s="140"/>
      <c r="CF1661" s="140"/>
      <c r="CG1661" s="140"/>
      <c r="CH1661" s="140"/>
      <c r="CI1661" s="140"/>
      <c r="CJ1661" s="140"/>
      <c r="CK1661" s="140"/>
      <c r="CL1661" s="140"/>
      <c r="CM1661" s="140"/>
      <c r="CN1661" s="140"/>
    </row>
    <row r="1662" spans="1:92" s="170" customFormat="1" ht="12" customHeight="1">
      <c r="A1662" s="142">
        <v>2016</v>
      </c>
      <c r="B1662" s="142" t="s">
        <v>5975</v>
      </c>
      <c r="C1662" s="142" t="s">
        <v>7737</v>
      </c>
      <c r="D1662" s="131"/>
      <c r="E1662" s="131" t="str">
        <f t="shared" si="80"/>
        <v>SIM</v>
      </c>
      <c r="F1662" s="131" t="str">
        <f t="shared" si="81"/>
        <v>SIM</v>
      </c>
      <c r="G1662" s="132">
        <v>42535</v>
      </c>
      <c r="H1662" s="142" t="s">
        <v>87</v>
      </c>
      <c r="I1662" s="142" t="s">
        <v>7738</v>
      </c>
      <c r="J1662" s="119">
        <v>384</v>
      </c>
      <c r="K1662" s="119">
        <v>448</v>
      </c>
      <c r="L1662" s="119">
        <v>0</v>
      </c>
      <c r="M1662" s="119">
        <v>0</v>
      </c>
      <c r="N1662" s="119">
        <v>0</v>
      </c>
      <c r="O1662" s="119" t="s">
        <v>46</v>
      </c>
      <c r="P1662" s="119" t="s">
        <v>43</v>
      </c>
      <c r="Q1662" s="133" t="s">
        <v>46</v>
      </c>
      <c r="R1662" s="134" t="s">
        <v>18</v>
      </c>
      <c r="S1662" s="134" t="s">
        <v>8852</v>
      </c>
      <c r="T1662" s="134" t="s">
        <v>63</v>
      </c>
      <c r="U1662" s="142">
        <v>18</v>
      </c>
      <c r="V1662" s="142">
        <v>11507</v>
      </c>
      <c r="W1662" s="144" t="s">
        <v>7883</v>
      </c>
      <c r="X1662" s="136" t="str">
        <f t="shared" si="82"/>
        <v>11507RBUKH</v>
      </c>
      <c r="Y1662" s="213" t="s">
        <v>8899</v>
      </c>
      <c r="Z1662" s="142" t="s">
        <v>1630</v>
      </c>
      <c r="AA1662" s="142" t="s">
        <v>1639</v>
      </c>
      <c r="AB1662" s="131" t="s">
        <v>7884</v>
      </c>
      <c r="AC1662" s="133" t="s">
        <v>52</v>
      </c>
      <c r="AD1662" s="143" t="s">
        <v>7836</v>
      </c>
      <c r="AE1662" s="143" t="s">
        <v>7837</v>
      </c>
      <c r="AF1662" s="143" t="s">
        <v>7743</v>
      </c>
      <c r="AG1662" s="143" t="s">
        <v>7744</v>
      </c>
      <c r="AH1662" s="143"/>
      <c r="AI1662" s="138"/>
      <c r="AJ1662" s="133"/>
      <c r="AK1662" s="133"/>
      <c r="AL1662" s="133"/>
      <c r="AM1662" s="133"/>
      <c r="AN1662" s="133"/>
      <c r="AO1662" s="133"/>
      <c r="AP1662" s="133"/>
      <c r="AQ1662" s="133"/>
      <c r="AR1662" s="137" t="s">
        <v>7745</v>
      </c>
      <c r="AS1662" s="137"/>
      <c r="AT1662" s="137"/>
      <c r="AU1662" s="133">
        <v>1003639809</v>
      </c>
      <c r="AV1662" s="133" t="s">
        <v>8900</v>
      </c>
      <c r="AW1662" s="133" t="s">
        <v>8898</v>
      </c>
      <c r="AX1662" s="133"/>
      <c r="AY1662" s="109"/>
      <c r="AZ1662" s="138"/>
      <c r="BA1662" s="109"/>
      <c r="BB1662" s="109"/>
      <c r="BC1662" s="143">
        <v>1892063257</v>
      </c>
      <c r="BD1662" s="143" t="s">
        <v>10399</v>
      </c>
      <c r="BE1662" s="109"/>
      <c r="BF1662" s="121"/>
      <c r="BG1662" s="121"/>
      <c r="BH1662" s="121"/>
      <c r="BI1662" s="121"/>
      <c r="BJ1662" s="121"/>
      <c r="BK1662" s="121"/>
      <c r="BL1662" s="121"/>
      <c r="BM1662" s="121"/>
      <c r="BN1662" s="121"/>
      <c r="BO1662" s="121"/>
      <c r="BP1662" s="121"/>
      <c r="BQ1662" s="121"/>
      <c r="BR1662" s="121"/>
      <c r="BS1662" s="121"/>
      <c r="BT1662" s="121"/>
      <c r="BU1662" s="121"/>
      <c r="BV1662" s="121"/>
      <c r="BW1662" s="121"/>
      <c r="BX1662" s="121"/>
      <c r="BY1662" s="121"/>
      <c r="BZ1662" s="121"/>
      <c r="CA1662" s="121"/>
      <c r="CB1662" s="121"/>
      <c r="CC1662" s="121"/>
      <c r="CD1662" s="121"/>
      <c r="CE1662" s="140"/>
      <c r="CF1662" s="140"/>
      <c r="CG1662" s="140"/>
      <c r="CH1662" s="140"/>
      <c r="CI1662" s="140"/>
      <c r="CJ1662" s="140"/>
      <c r="CK1662" s="140"/>
      <c r="CL1662" s="140"/>
      <c r="CM1662" s="140"/>
      <c r="CN1662" s="140"/>
    </row>
    <row r="1663" spans="1:92" s="170" customFormat="1" ht="12" customHeight="1">
      <c r="A1663" s="142">
        <v>2016</v>
      </c>
      <c r="B1663" s="142" t="s">
        <v>5975</v>
      </c>
      <c r="C1663" s="142" t="s">
        <v>7737</v>
      </c>
      <c r="D1663" s="131"/>
      <c r="E1663" s="131" t="str">
        <f t="shared" si="80"/>
        <v>SIM</v>
      </c>
      <c r="F1663" s="131" t="str">
        <f t="shared" si="81"/>
        <v>SIM</v>
      </c>
      <c r="G1663" s="132">
        <v>42549</v>
      </c>
      <c r="H1663" s="142" t="s">
        <v>87</v>
      </c>
      <c r="I1663" s="142" t="s">
        <v>7738</v>
      </c>
      <c r="J1663" s="119">
        <v>320</v>
      </c>
      <c r="K1663" s="119">
        <v>384</v>
      </c>
      <c r="L1663" s="119">
        <v>0</v>
      </c>
      <c r="M1663" s="119">
        <v>0</v>
      </c>
      <c r="N1663" s="119">
        <v>0</v>
      </c>
      <c r="O1663" s="119" t="s">
        <v>46</v>
      </c>
      <c r="P1663" s="119" t="s">
        <v>43</v>
      </c>
      <c r="Q1663" s="133" t="s">
        <v>46</v>
      </c>
      <c r="R1663" s="134" t="s">
        <v>18</v>
      </c>
      <c r="S1663" s="134" t="s">
        <v>8852</v>
      </c>
      <c r="T1663" s="134" t="s">
        <v>63</v>
      </c>
      <c r="U1663" s="142">
        <v>18</v>
      </c>
      <c r="V1663" s="142">
        <v>11507</v>
      </c>
      <c r="W1663" s="144" t="s">
        <v>7885</v>
      </c>
      <c r="X1663" s="136" t="str">
        <f t="shared" si="82"/>
        <v>11507RBULD</v>
      </c>
      <c r="Y1663" s="137"/>
      <c r="Z1663" s="142" t="s">
        <v>1630</v>
      </c>
      <c r="AA1663" s="142" t="s">
        <v>1639</v>
      </c>
      <c r="AB1663" s="131" t="s">
        <v>7886</v>
      </c>
      <c r="AC1663" s="133" t="s">
        <v>52</v>
      </c>
      <c r="AD1663" s="143" t="s">
        <v>7836</v>
      </c>
      <c r="AE1663" s="143" t="s">
        <v>7837</v>
      </c>
      <c r="AF1663" s="143" t="s">
        <v>7743</v>
      </c>
      <c r="AG1663" s="143" t="s">
        <v>7744</v>
      </c>
      <c r="AH1663" s="143"/>
      <c r="AI1663" s="138"/>
      <c r="AJ1663" s="133"/>
      <c r="AK1663" s="133"/>
      <c r="AL1663" s="133"/>
      <c r="AM1663" s="133"/>
      <c r="AN1663" s="133"/>
      <c r="AO1663" s="133"/>
      <c r="AP1663" s="133"/>
      <c r="AQ1663" s="133"/>
      <c r="AR1663" s="137" t="s">
        <v>7745</v>
      </c>
      <c r="AS1663" s="137"/>
      <c r="AT1663" s="137"/>
      <c r="AU1663" s="133" t="s">
        <v>8190</v>
      </c>
      <c r="AV1663" s="133" t="s">
        <v>8287</v>
      </c>
      <c r="AW1663" s="133" t="s">
        <v>8287</v>
      </c>
      <c r="AX1663" s="133"/>
      <c r="AY1663" s="109"/>
      <c r="AZ1663" s="138"/>
      <c r="BA1663" s="109"/>
      <c r="BB1663" s="109"/>
      <c r="BC1663" s="143">
        <v>1892063257</v>
      </c>
      <c r="BD1663" s="143" t="s">
        <v>10400</v>
      </c>
      <c r="BE1663" s="109"/>
      <c r="BF1663" s="121"/>
      <c r="BG1663" s="121"/>
      <c r="BH1663" s="121"/>
      <c r="BI1663" s="121"/>
      <c r="BJ1663" s="121"/>
      <c r="BK1663" s="121"/>
      <c r="BL1663" s="121"/>
      <c r="BM1663" s="121"/>
      <c r="BN1663" s="121"/>
      <c r="BO1663" s="121"/>
      <c r="BP1663" s="121"/>
      <c r="BQ1663" s="121"/>
      <c r="BR1663" s="121"/>
      <c r="BS1663" s="121"/>
      <c r="BT1663" s="121"/>
      <c r="BU1663" s="121"/>
      <c r="BV1663" s="121"/>
      <c r="BW1663" s="121"/>
      <c r="BX1663" s="121"/>
      <c r="BY1663" s="121"/>
      <c r="BZ1663" s="121"/>
      <c r="CA1663" s="121"/>
      <c r="CB1663" s="121"/>
      <c r="CC1663" s="121"/>
      <c r="CD1663" s="121"/>
      <c r="CE1663" s="140"/>
      <c r="CF1663" s="140"/>
      <c r="CG1663" s="140"/>
      <c r="CH1663" s="140"/>
      <c r="CI1663" s="140"/>
      <c r="CJ1663" s="140"/>
      <c r="CK1663" s="140"/>
      <c r="CL1663" s="140"/>
      <c r="CM1663" s="140"/>
      <c r="CN1663" s="140"/>
    </row>
    <row r="1664" spans="1:92" s="170" customFormat="1" ht="12" customHeight="1">
      <c r="A1664" s="142">
        <v>2016</v>
      </c>
      <c r="B1664" s="142" t="s">
        <v>5975</v>
      </c>
      <c r="C1664" s="142" t="s">
        <v>7737</v>
      </c>
      <c r="D1664" s="131"/>
      <c r="E1664" s="131" t="str">
        <f t="shared" si="80"/>
        <v>SIM</v>
      </c>
      <c r="F1664" s="131" t="str">
        <f t="shared" si="81"/>
        <v>SIM</v>
      </c>
      <c r="G1664" s="132">
        <v>42527</v>
      </c>
      <c r="H1664" s="142" t="s">
        <v>87</v>
      </c>
      <c r="I1664" s="142" t="s">
        <v>7738</v>
      </c>
      <c r="J1664" s="119">
        <v>256</v>
      </c>
      <c r="K1664" s="119">
        <v>320</v>
      </c>
      <c r="L1664" s="119">
        <v>0</v>
      </c>
      <c r="M1664" s="119">
        <v>0</v>
      </c>
      <c r="N1664" s="119">
        <v>0</v>
      </c>
      <c r="O1664" s="119" t="s">
        <v>46</v>
      </c>
      <c r="P1664" s="119" t="s">
        <v>43</v>
      </c>
      <c r="Q1664" s="133" t="s">
        <v>46</v>
      </c>
      <c r="R1664" s="134" t="s">
        <v>18</v>
      </c>
      <c r="S1664" s="134" t="s">
        <v>8852</v>
      </c>
      <c r="T1664" s="134" t="s">
        <v>63</v>
      </c>
      <c r="U1664" s="142">
        <v>18</v>
      </c>
      <c r="V1664" s="142">
        <v>11507</v>
      </c>
      <c r="W1664" s="144" t="s">
        <v>7887</v>
      </c>
      <c r="X1664" s="136" t="str">
        <f t="shared" si="82"/>
        <v>11507RBUNY</v>
      </c>
      <c r="Y1664" s="137"/>
      <c r="Z1664" s="142" t="s">
        <v>1630</v>
      </c>
      <c r="AA1664" s="142" t="s">
        <v>1639</v>
      </c>
      <c r="AB1664" s="131" t="s">
        <v>7888</v>
      </c>
      <c r="AC1664" s="133" t="s">
        <v>52</v>
      </c>
      <c r="AD1664" s="143" t="s">
        <v>7836</v>
      </c>
      <c r="AE1664" s="143" t="s">
        <v>7837</v>
      </c>
      <c r="AF1664" s="143" t="s">
        <v>7743</v>
      </c>
      <c r="AG1664" s="143" t="s">
        <v>7744</v>
      </c>
      <c r="AH1664" s="143"/>
      <c r="AI1664" s="138"/>
      <c r="AJ1664" s="133"/>
      <c r="AK1664" s="133"/>
      <c r="AL1664" s="133"/>
      <c r="AM1664" s="133"/>
      <c r="AN1664" s="133"/>
      <c r="AO1664" s="133"/>
      <c r="AP1664" s="133"/>
      <c r="AQ1664" s="133"/>
      <c r="AR1664" s="137" t="s">
        <v>7745</v>
      </c>
      <c r="AS1664" s="137"/>
      <c r="AT1664" s="137"/>
      <c r="AU1664" s="133" t="s">
        <v>8190</v>
      </c>
      <c r="AV1664" s="133" t="s">
        <v>8287</v>
      </c>
      <c r="AW1664" s="133" t="s">
        <v>8287</v>
      </c>
      <c r="AX1664" s="133"/>
      <c r="AY1664" s="109"/>
      <c r="AZ1664" s="138"/>
      <c r="BA1664" s="109"/>
      <c r="BB1664" s="109"/>
      <c r="BC1664" s="143">
        <v>1892063257</v>
      </c>
      <c r="BD1664" s="143" t="s">
        <v>10401</v>
      </c>
      <c r="BE1664" s="109"/>
      <c r="BF1664" s="121"/>
      <c r="BG1664" s="121"/>
      <c r="BH1664" s="121"/>
      <c r="BI1664" s="121"/>
      <c r="BJ1664" s="121"/>
      <c r="BK1664" s="121"/>
      <c r="BL1664" s="121"/>
      <c r="BM1664" s="121"/>
      <c r="BN1664" s="121"/>
      <c r="BO1664" s="121"/>
      <c r="BP1664" s="121"/>
      <c r="BQ1664" s="121"/>
      <c r="BR1664" s="121"/>
      <c r="BS1664" s="121"/>
      <c r="BT1664" s="121"/>
      <c r="BU1664" s="121"/>
      <c r="BV1664" s="121"/>
      <c r="BW1664" s="121"/>
      <c r="BX1664" s="121"/>
      <c r="BY1664" s="121"/>
      <c r="BZ1664" s="121"/>
      <c r="CA1664" s="121"/>
      <c r="CB1664" s="121"/>
      <c r="CC1664" s="121"/>
      <c r="CD1664" s="121"/>
      <c r="CE1664" s="140"/>
      <c r="CF1664" s="140"/>
      <c r="CG1664" s="140"/>
      <c r="CH1664" s="140"/>
      <c r="CI1664" s="140"/>
      <c r="CJ1664" s="140"/>
      <c r="CK1664" s="140"/>
      <c r="CL1664" s="140"/>
      <c r="CM1664" s="140"/>
      <c r="CN1664" s="140"/>
    </row>
    <row r="1665" spans="1:98" s="170" customFormat="1" ht="12" customHeight="1">
      <c r="A1665" s="142">
        <v>2016</v>
      </c>
      <c r="B1665" s="142" t="s">
        <v>5975</v>
      </c>
      <c r="C1665" s="142" t="s">
        <v>7737</v>
      </c>
      <c r="D1665" s="131"/>
      <c r="E1665" s="131" t="str">
        <f t="shared" si="80"/>
        <v>SIM</v>
      </c>
      <c r="F1665" s="131" t="str">
        <f t="shared" si="81"/>
        <v>SIM</v>
      </c>
      <c r="G1665" s="132">
        <v>42542</v>
      </c>
      <c r="H1665" s="142" t="s">
        <v>87</v>
      </c>
      <c r="I1665" s="142" t="s">
        <v>7738</v>
      </c>
      <c r="J1665" s="119">
        <v>320</v>
      </c>
      <c r="K1665" s="119">
        <v>384</v>
      </c>
      <c r="L1665" s="119">
        <v>0</v>
      </c>
      <c r="M1665" s="119">
        <v>0</v>
      </c>
      <c r="N1665" s="119">
        <v>0</v>
      </c>
      <c r="O1665" s="119" t="s">
        <v>46</v>
      </c>
      <c r="P1665" s="119" t="s">
        <v>43</v>
      </c>
      <c r="Q1665" s="133" t="s">
        <v>46</v>
      </c>
      <c r="R1665" s="134" t="s">
        <v>18</v>
      </c>
      <c r="S1665" s="134" t="s">
        <v>8852</v>
      </c>
      <c r="T1665" s="134" t="s">
        <v>63</v>
      </c>
      <c r="U1665" s="142">
        <v>18</v>
      </c>
      <c r="V1665" s="142">
        <v>11507</v>
      </c>
      <c r="W1665" s="144" t="s">
        <v>7834</v>
      </c>
      <c r="X1665" s="136" t="str">
        <f t="shared" si="82"/>
        <v>11507RBVAA</v>
      </c>
      <c r="Y1665" s="213" t="s">
        <v>8876</v>
      </c>
      <c r="Z1665" s="142" t="s">
        <v>1630</v>
      </c>
      <c r="AA1665" s="142" t="s">
        <v>1639</v>
      </c>
      <c r="AB1665" s="131" t="s">
        <v>7835</v>
      </c>
      <c r="AC1665" s="133" t="s">
        <v>52</v>
      </c>
      <c r="AD1665" s="143" t="s">
        <v>7836</v>
      </c>
      <c r="AE1665" s="143" t="s">
        <v>7837</v>
      </c>
      <c r="AF1665" s="143" t="s">
        <v>7743</v>
      </c>
      <c r="AG1665" s="143" t="s">
        <v>7744</v>
      </c>
      <c r="AH1665" s="143"/>
      <c r="AI1665" s="138"/>
      <c r="AJ1665" s="133"/>
      <c r="AK1665" s="133"/>
      <c r="AL1665" s="133"/>
      <c r="AM1665" s="133"/>
      <c r="AN1665" s="133"/>
      <c r="AO1665" s="133"/>
      <c r="AP1665" s="133"/>
      <c r="AQ1665" s="133"/>
      <c r="AR1665" s="137" t="s">
        <v>7745</v>
      </c>
      <c r="AS1665" s="137"/>
      <c r="AT1665" s="137"/>
      <c r="AU1665" s="252">
        <v>1003608741</v>
      </c>
      <c r="AV1665" s="133" t="s">
        <v>8877</v>
      </c>
      <c r="AW1665" s="133" t="s">
        <v>8878</v>
      </c>
      <c r="AX1665" s="133"/>
      <c r="AY1665" s="109"/>
      <c r="AZ1665" s="138"/>
      <c r="BA1665" s="109"/>
      <c r="BB1665" s="109"/>
      <c r="BC1665" s="143">
        <v>1892063257</v>
      </c>
      <c r="BD1665" s="143" t="s">
        <v>10402</v>
      </c>
      <c r="BE1665" s="109"/>
      <c r="BF1665" s="121"/>
      <c r="BG1665" s="121"/>
      <c r="BH1665" s="121"/>
      <c r="BI1665" s="121"/>
      <c r="BJ1665" s="121"/>
      <c r="BK1665" s="121"/>
      <c r="BL1665" s="121"/>
      <c r="BM1665" s="121"/>
      <c r="BN1665" s="121"/>
      <c r="BO1665" s="121"/>
      <c r="BP1665" s="121"/>
      <c r="BQ1665" s="121"/>
      <c r="BR1665" s="121"/>
      <c r="BS1665" s="121"/>
      <c r="BT1665" s="121"/>
      <c r="BU1665" s="121"/>
      <c r="BV1665" s="121"/>
      <c r="BW1665" s="121"/>
      <c r="BX1665" s="121"/>
      <c r="BY1665" s="121"/>
      <c r="BZ1665" s="121"/>
      <c r="CA1665" s="121"/>
      <c r="CB1665" s="121"/>
      <c r="CC1665" s="121"/>
      <c r="CD1665" s="121"/>
      <c r="CE1665" s="140"/>
      <c r="CF1665" s="140"/>
      <c r="CG1665" s="140"/>
      <c r="CH1665" s="140"/>
      <c r="CI1665" s="140"/>
      <c r="CJ1665" s="140"/>
      <c r="CK1665" s="140"/>
      <c r="CL1665" s="140"/>
      <c r="CM1665" s="140"/>
      <c r="CN1665" s="140"/>
    </row>
    <row r="1666" spans="1:98" s="170" customFormat="1" ht="12" customHeight="1">
      <c r="A1666" s="142">
        <v>2016</v>
      </c>
      <c r="B1666" s="142" t="s">
        <v>5975</v>
      </c>
      <c r="C1666" s="142" t="s">
        <v>7737</v>
      </c>
      <c r="D1666" s="131"/>
      <c r="E1666" s="131" t="str">
        <f t="shared" si="80"/>
        <v>SIM</v>
      </c>
      <c r="F1666" s="131" t="str">
        <f t="shared" si="81"/>
        <v>SIM</v>
      </c>
      <c r="G1666" s="132">
        <v>42536</v>
      </c>
      <c r="H1666" s="142" t="s">
        <v>87</v>
      </c>
      <c r="I1666" s="142" t="s">
        <v>7738</v>
      </c>
      <c r="J1666" s="119">
        <v>320</v>
      </c>
      <c r="K1666" s="119">
        <v>384</v>
      </c>
      <c r="L1666" s="119">
        <v>0</v>
      </c>
      <c r="M1666" s="119">
        <v>0</v>
      </c>
      <c r="N1666" s="119">
        <v>0</v>
      </c>
      <c r="O1666" s="119" t="s">
        <v>46</v>
      </c>
      <c r="P1666" s="119" t="s">
        <v>43</v>
      </c>
      <c r="Q1666" s="133" t="s">
        <v>46</v>
      </c>
      <c r="R1666" s="134" t="s">
        <v>18</v>
      </c>
      <c r="S1666" s="134" t="s">
        <v>8852</v>
      </c>
      <c r="T1666" s="134" t="s">
        <v>63</v>
      </c>
      <c r="U1666" s="142">
        <v>18</v>
      </c>
      <c r="V1666" s="142">
        <v>11507</v>
      </c>
      <c r="W1666" s="144" t="s">
        <v>7838</v>
      </c>
      <c r="X1666" s="136" t="str">
        <f t="shared" si="82"/>
        <v>11507RBVAB</v>
      </c>
      <c r="Y1666" s="137"/>
      <c r="Z1666" s="142" t="s">
        <v>1630</v>
      </c>
      <c r="AA1666" s="142" t="s">
        <v>1639</v>
      </c>
      <c r="AB1666" s="131" t="s">
        <v>7839</v>
      </c>
      <c r="AC1666" s="133" t="s">
        <v>52</v>
      </c>
      <c r="AD1666" s="143" t="s">
        <v>7836</v>
      </c>
      <c r="AE1666" s="143" t="s">
        <v>7837</v>
      </c>
      <c r="AF1666" s="143" t="s">
        <v>7743</v>
      </c>
      <c r="AG1666" s="143" t="s">
        <v>7744</v>
      </c>
      <c r="AH1666" s="143"/>
      <c r="AI1666" s="138"/>
      <c r="AJ1666" s="133"/>
      <c r="AK1666" s="133"/>
      <c r="AL1666" s="133"/>
      <c r="AM1666" s="133"/>
      <c r="AN1666" s="133"/>
      <c r="AO1666" s="133"/>
      <c r="AP1666" s="133"/>
      <c r="AQ1666" s="133"/>
      <c r="AR1666" s="137" t="s">
        <v>7745</v>
      </c>
      <c r="AS1666" s="137"/>
      <c r="AT1666" s="137"/>
      <c r="AU1666" s="133" t="s">
        <v>8891</v>
      </c>
      <c r="AV1666" s="133" t="s">
        <v>8892</v>
      </c>
      <c r="AW1666" s="133" t="s">
        <v>8893</v>
      </c>
      <c r="AX1666" s="133"/>
      <c r="AY1666" s="109"/>
      <c r="AZ1666" s="138"/>
      <c r="BA1666" s="109"/>
      <c r="BB1666" s="109"/>
      <c r="BC1666" s="143">
        <v>1892063257</v>
      </c>
      <c r="BD1666" s="143" t="s">
        <v>10403</v>
      </c>
      <c r="BE1666" s="109"/>
      <c r="BF1666" s="121"/>
      <c r="BG1666" s="121"/>
      <c r="BH1666" s="121"/>
      <c r="BI1666" s="121"/>
      <c r="BJ1666" s="121"/>
      <c r="BK1666" s="121"/>
      <c r="BL1666" s="121"/>
      <c r="BM1666" s="121"/>
      <c r="BN1666" s="121"/>
      <c r="BO1666" s="121"/>
      <c r="BP1666" s="121"/>
      <c r="BQ1666" s="121"/>
      <c r="BR1666" s="121"/>
      <c r="BS1666" s="121"/>
      <c r="BT1666" s="121"/>
      <c r="BU1666" s="121"/>
      <c r="BV1666" s="121"/>
      <c r="BW1666" s="121"/>
      <c r="BX1666" s="121"/>
      <c r="BY1666" s="121"/>
      <c r="BZ1666" s="121"/>
      <c r="CA1666" s="121"/>
      <c r="CB1666" s="121"/>
      <c r="CC1666" s="121"/>
      <c r="CD1666" s="121"/>
      <c r="CE1666" s="140"/>
      <c r="CF1666" s="140"/>
      <c r="CG1666" s="140"/>
      <c r="CH1666" s="140"/>
      <c r="CI1666" s="140"/>
      <c r="CJ1666" s="140"/>
      <c r="CK1666" s="140"/>
      <c r="CL1666" s="140"/>
      <c r="CM1666" s="140"/>
      <c r="CN1666" s="140"/>
    </row>
    <row r="1667" spans="1:98" s="170" customFormat="1" ht="12" customHeight="1">
      <c r="A1667" s="142">
        <v>2016</v>
      </c>
      <c r="B1667" s="142" t="s">
        <v>5975</v>
      </c>
      <c r="C1667" s="142" t="s">
        <v>7737</v>
      </c>
      <c r="D1667" s="131"/>
      <c r="E1667" s="131" t="str">
        <f t="shared" si="80"/>
        <v>SIM</v>
      </c>
      <c r="F1667" s="131" t="str">
        <f t="shared" si="81"/>
        <v>SIM</v>
      </c>
      <c r="G1667" s="132">
        <v>42509</v>
      </c>
      <c r="H1667" s="142" t="s">
        <v>87</v>
      </c>
      <c r="I1667" s="142" t="s">
        <v>7738</v>
      </c>
      <c r="J1667" s="119">
        <v>384</v>
      </c>
      <c r="K1667" s="119">
        <v>512</v>
      </c>
      <c r="L1667" s="119">
        <v>0</v>
      </c>
      <c r="M1667" s="119">
        <v>0</v>
      </c>
      <c r="N1667" s="119">
        <v>0</v>
      </c>
      <c r="O1667" s="119" t="s">
        <v>46</v>
      </c>
      <c r="P1667" s="119" t="s">
        <v>43</v>
      </c>
      <c r="Q1667" s="133" t="s">
        <v>46</v>
      </c>
      <c r="R1667" s="134" t="s">
        <v>18</v>
      </c>
      <c r="S1667" s="134" t="s">
        <v>8852</v>
      </c>
      <c r="T1667" s="134" t="s">
        <v>63</v>
      </c>
      <c r="U1667" s="142">
        <v>18</v>
      </c>
      <c r="V1667" s="142">
        <v>11507</v>
      </c>
      <c r="W1667" s="144" t="s">
        <v>7840</v>
      </c>
      <c r="X1667" s="136" t="str">
        <f t="shared" si="82"/>
        <v>11507RBVAC</v>
      </c>
      <c r="Y1667" s="213" t="s">
        <v>8894</v>
      </c>
      <c r="Z1667" s="142" t="s">
        <v>1630</v>
      </c>
      <c r="AA1667" s="142" t="s">
        <v>1639</v>
      </c>
      <c r="AB1667" s="131" t="s">
        <v>7841</v>
      </c>
      <c r="AC1667" s="133" t="s">
        <v>52</v>
      </c>
      <c r="AD1667" s="143" t="s">
        <v>7836</v>
      </c>
      <c r="AE1667" s="143" t="s">
        <v>7837</v>
      </c>
      <c r="AF1667" s="143" t="s">
        <v>7743</v>
      </c>
      <c r="AG1667" s="143" t="s">
        <v>7744</v>
      </c>
      <c r="AH1667" s="143"/>
      <c r="AI1667" s="138"/>
      <c r="AJ1667" s="133"/>
      <c r="AK1667" s="133"/>
      <c r="AL1667" s="133"/>
      <c r="AM1667" s="133"/>
      <c r="AN1667" s="133"/>
      <c r="AO1667" s="133"/>
      <c r="AP1667" s="133"/>
      <c r="AQ1667" s="133"/>
      <c r="AR1667" s="137" t="s">
        <v>7745</v>
      </c>
      <c r="AS1667" s="137"/>
      <c r="AT1667" s="137"/>
      <c r="AU1667" s="133">
        <v>1003639817</v>
      </c>
      <c r="AV1667" s="213" t="s">
        <v>8901</v>
      </c>
      <c r="AW1667" s="213" t="s">
        <v>8902</v>
      </c>
      <c r="AX1667" s="133"/>
      <c r="AY1667" s="109"/>
      <c r="AZ1667" s="138"/>
      <c r="BA1667" s="109"/>
      <c r="BB1667" s="109"/>
      <c r="BC1667" s="143">
        <v>1892063257</v>
      </c>
      <c r="BD1667" s="143" t="s">
        <v>10404</v>
      </c>
      <c r="BE1667" s="109"/>
      <c r="BF1667" s="121"/>
      <c r="BG1667" s="121"/>
      <c r="BH1667" s="121"/>
      <c r="BI1667" s="121"/>
      <c r="BJ1667" s="121"/>
      <c r="BK1667" s="121"/>
      <c r="BL1667" s="121"/>
      <c r="BM1667" s="121"/>
      <c r="BN1667" s="121"/>
      <c r="BO1667" s="121"/>
      <c r="BP1667" s="121"/>
      <c r="BQ1667" s="121"/>
      <c r="BR1667" s="121"/>
      <c r="BS1667" s="121"/>
      <c r="BT1667" s="121"/>
      <c r="BU1667" s="121"/>
      <c r="BV1667" s="121"/>
      <c r="BW1667" s="121"/>
      <c r="BX1667" s="121"/>
      <c r="BY1667" s="121"/>
      <c r="BZ1667" s="121"/>
      <c r="CA1667" s="121"/>
      <c r="CB1667" s="121"/>
      <c r="CC1667" s="121"/>
      <c r="CD1667" s="121"/>
      <c r="CE1667" s="140"/>
      <c r="CF1667" s="140"/>
      <c r="CG1667" s="140"/>
      <c r="CH1667" s="140"/>
      <c r="CI1667" s="140"/>
      <c r="CJ1667" s="140"/>
      <c r="CK1667" s="140"/>
      <c r="CL1667" s="140"/>
      <c r="CM1667" s="140"/>
      <c r="CN1667" s="140"/>
    </row>
    <row r="1668" spans="1:98" s="170" customFormat="1" ht="12" customHeight="1">
      <c r="A1668" s="142">
        <v>2016</v>
      </c>
      <c r="B1668" s="142" t="s">
        <v>5975</v>
      </c>
      <c r="C1668" s="142" t="s">
        <v>7737</v>
      </c>
      <c r="D1668" s="131"/>
      <c r="E1668" s="131" t="str">
        <f t="shared" si="80"/>
        <v>SIM</v>
      </c>
      <c r="F1668" s="131" t="str">
        <f t="shared" si="81"/>
        <v>SIM</v>
      </c>
      <c r="G1668" s="132">
        <v>42550</v>
      </c>
      <c r="H1668" s="142" t="s">
        <v>8374</v>
      </c>
      <c r="I1668" s="142" t="s">
        <v>7738</v>
      </c>
      <c r="J1668" s="119">
        <v>336</v>
      </c>
      <c r="K1668" s="119">
        <v>432</v>
      </c>
      <c r="L1668" s="119">
        <v>0</v>
      </c>
      <c r="M1668" s="119">
        <v>0</v>
      </c>
      <c r="N1668" s="119">
        <v>0</v>
      </c>
      <c r="O1668" s="119" t="s">
        <v>46</v>
      </c>
      <c r="P1668" s="119" t="s">
        <v>43</v>
      </c>
      <c r="Q1668" s="133" t="s">
        <v>46</v>
      </c>
      <c r="R1668" s="134" t="s">
        <v>18</v>
      </c>
      <c r="S1668" s="134" t="s">
        <v>8852</v>
      </c>
      <c r="T1668" s="134" t="s">
        <v>63</v>
      </c>
      <c r="U1668" s="142">
        <v>17</v>
      </c>
      <c r="V1668" s="142">
        <v>11156</v>
      </c>
      <c r="W1668" s="144" t="s">
        <v>7831</v>
      </c>
      <c r="X1668" s="136" t="str">
        <f t="shared" si="82"/>
        <v>11156RBXSF</v>
      </c>
      <c r="Y1668" s="209" t="s">
        <v>8742</v>
      </c>
      <c r="Z1668" s="142" t="s">
        <v>2233</v>
      </c>
      <c r="AA1668" s="142" t="s">
        <v>1639</v>
      </c>
      <c r="AB1668" s="131" t="s">
        <v>7832</v>
      </c>
      <c r="AC1668" s="133" t="s">
        <v>52</v>
      </c>
      <c r="AD1668" s="143" t="s">
        <v>7790</v>
      </c>
      <c r="AE1668" s="143" t="s">
        <v>7773</v>
      </c>
      <c r="AF1668" s="143" t="s">
        <v>7774</v>
      </c>
      <c r="AG1668" s="143" t="s">
        <v>7775</v>
      </c>
      <c r="AH1668" s="143"/>
      <c r="AI1668" s="138"/>
      <c r="AJ1668" s="133"/>
      <c r="AK1668" s="133"/>
      <c r="AL1668" s="133"/>
      <c r="AM1668" s="133"/>
      <c r="AN1668" s="133"/>
      <c r="AO1668" s="133"/>
      <c r="AP1668" s="133"/>
      <c r="AQ1668" s="133"/>
      <c r="AR1668" s="137" t="s">
        <v>7745</v>
      </c>
      <c r="AS1668" s="137"/>
      <c r="AT1668" s="137"/>
      <c r="AU1668" s="145">
        <v>1003437564</v>
      </c>
      <c r="AV1668" s="210" t="s">
        <v>8743</v>
      </c>
      <c r="AW1668" s="210" t="s">
        <v>8744</v>
      </c>
      <c r="AX1668" s="133"/>
      <c r="AY1668" s="109"/>
      <c r="AZ1668" s="138"/>
      <c r="BA1668" s="109"/>
      <c r="BB1668" s="109"/>
      <c r="BC1668" s="143">
        <v>1440084644</v>
      </c>
      <c r="BD1668" s="143" t="s">
        <v>10405</v>
      </c>
      <c r="BE1668" s="109"/>
      <c r="BF1668" s="121"/>
      <c r="BG1668" s="121"/>
      <c r="BH1668" s="121"/>
      <c r="BI1668" s="121"/>
      <c r="BJ1668" s="121"/>
      <c r="BK1668" s="121"/>
      <c r="BL1668" s="121"/>
      <c r="BM1668" s="121"/>
      <c r="BN1668" s="121"/>
      <c r="BO1668" s="121"/>
      <c r="BP1668" s="121"/>
      <c r="BQ1668" s="121"/>
      <c r="BR1668" s="121"/>
      <c r="BS1668" s="121"/>
      <c r="BT1668" s="121"/>
      <c r="BU1668" s="121"/>
      <c r="BV1668" s="121"/>
      <c r="BW1668" s="121"/>
      <c r="BX1668" s="121"/>
      <c r="BY1668" s="121"/>
      <c r="BZ1668" s="121"/>
      <c r="CA1668" s="121"/>
      <c r="CB1668" s="121"/>
      <c r="CC1668" s="121"/>
      <c r="CD1668" s="121"/>
      <c r="CE1668" s="121"/>
      <c r="CF1668" s="121"/>
      <c r="CG1668" s="121"/>
      <c r="CH1668" s="121"/>
      <c r="CI1668" s="121"/>
      <c r="CJ1668" s="121"/>
      <c r="CK1668" s="121"/>
      <c r="CL1668" s="121"/>
      <c r="CM1668" s="121"/>
      <c r="CN1668" s="121"/>
    </row>
    <row r="1669" spans="1:98" s="170" customFormat="1" ht="12" customHeight="1">
      <c r="A1669" s="142">
        <v>2016</v>
      </c>
      <c r="B1669" s="142" t="s">
        <v>5975</v>
      </c>
      <c r="C1669" s="142" t="s">
        <v>7737</v>
      </c>
      <c r="D1669" s="131"/>
      <c r="E1669" s="131" t="str">
        <f t="shared" si="80"/>
        <v>SIM</v>
      </c>
      <c r="F1669" s="131" t="str">
        <f t="shared" si="81"/>
        <v>SIM</v>
      </c>
      <c r="G1669" s="132">
        <v>42550</v>
      </c>
      <c r="H1669" s="142" t="s">
        <v>8374</v>
      </c>
      <c r="I1669" s="142" t="s">
        <v>7738</v>
      </c>
      <c r="J1669" s="119">
        <v>336</v>
      </c>
      <c r="K1669" s="119">
        <v>432</v>
      </c>
      <c r="L1669" s="119">
        <v>0</v>
      </c>
      <c r="M1669" s="119">
        <v>0</v>
      </c>
      <c r="N1669" s="119">
        <v>0</v>
      </c>
      <c r="O1669" s="119" t="s">
        <v>46</v>
      </c>
      <c r="P1669" s="119" t="s">
        <v>43</v>
      </c>
      <c r="Q1669" s="133" t="s">
        <v>46</v>
      </c>
      <c r="R1669" s="134" t="s">
        <v>18</v>
      </c>
      <c r="S1669" s="134" t="s">
        <v>8852</v>
      </c>
      <c r="T1669" s="134" t="s">
        <v>63</v>
      </c>
      <c r="U1669" s="142">
        <v>17</v>
      </c>
      <c r="V1669" s="142">
        <v>11156</v>
      </c>
      <c r="W1669" s="144" t="s">
        <v>7831</v>
      </c>
      <c r="X1669" s="136" t="str">
        <f t="shared" si="82"/>
        <v>11156RBXSF</v>
      </c>
      <c r="Y1669" s="209" t="s">
        <v>8742</v>
      </c>
      <c r="Z1669" s="142" t="s">
        <v>2233</v>
      </c>
      <c r="AA1669" s="142" t="s">
        <v>1639</v>
      </c>
      <c r="AB1669" s="131" t="s">
        <v>7833</v>
      </c>
      <c r="AC1669" s="133" t="s">
        <v>52</v>
      </c>
      <c r="AD1669" s="143" t="s">
        <v>7790</v>
      </c>
      <c r="AE1669" s="143" t="s">
        <v>7773</v>
      </c>
      <c r="AF1669" s="143" t="s">
        <v>7774</v>
      </c>
      <c r="AG1669" s="143" t="s">
        <v>7775</v>
      </c>
      <c r="AH1669" s="143"/>
      <c r="AI1669" s="138"/>
      <c r="AJ1669" s="133"/>
      <c r="AK1669" s="133"/>
      <c r="AL1669" s="133"/>
      <c r="AM1669" s="133"/>
      <c r="AN1669" s="133"/>
      <c r="AO1669" s="133"/>
      <c r="AP1669" s="133"/>
      <c r="AQ1669" s="133"/>
      <c r="AR1669" s="137" t="s">
        <v>7745</v>
      </c>
      <c r="AS1669" s="137"/>
      <c r="AT1669" s="137"/>
      <c r="AU1669" s="145">
        <v>1003437564</v>
      </c>
      <c r="AV1669" s="210" t="s">
        <v>8743</v>
      </c>
      <c r="AW1669" s="210" t="s">
        <v>8744</v>
      </c>
      <c r="AX1669" s="133"/>
      <c r="AY1669" s="109"/>
      <c r="AZ1669" s="138"/>
      <c r="BA1669" s="109"/>
      <c r="BB1669" s="109"/>
      <c r="BC1669" s="143">
        <v>1440084644</v>
      </c>
      <c r="BD1669" s="143" t="s">
        <v>10405</v>
      </c>
      <c r="BE1669" s="109"/>
      <c r="BF1669" s="121"/>
      <c r="BG1669" s="121"/>
      <c r="BH1669" s="121"/>
      <c r="BI1669" s="121"/>
      <c r="BJ1669" s="121"/>
      <c r="BK1669" s="121"/>
      <c r="BL1669" s="121"/>
      <c r="BM1669" s="121"/>
      <c r="BN1669" s="121"/>
      <c r="BO1669" s="121"/>
      <c r="BP1669" s="121"/>
      <c r="BQ1669" s="121"/>
      <c r="BR1669" s="121"/>
      <c r="BS1669" s="121"/>
      <c r="BT1669" s="121"/>
      <c r="BU1669" s="121"/>
      <c r="BV1669" s="121"/>
      <c r="BW1669" s="121"/>
      <c r="BX1669" s="121"/>
      <c r="BY1669" s="121"/>
      <c r="BZ1669" s="121"/>
      <c r="CA1669" s="121"/>
      <c r="CB1669" s="121"/>
      <c r="CC1669" s="121"/>
      <c r="CD1669" s="121"/>
      <c r="CE1669" s="121"/>
      <c r="CF1669" s="121"/>
      <c r="CG1669" s="121"/>
      <c r="CH1669" s="121"/>
      <c r="CI1669" s="121"/>
      <c r="CJ1669" s="121"/>
      <c r="CK1669" s="121"/>
      <c r="CL1669" s="121"/>
      <c r="CM1669" s="121"/>
      <c r="CN1669" s="121"/>
    </row>
    <row r="1670" spans="1:98" s="140" customFormat="1" ht="12" customHeight="1">
      <c r="A1670" s="142">
        <v>2016</v>
      </c>
      <c r="B1670" s="142" t="s">
        <v>5975</v>
      </c>
      <c r="C1670" s="142" t="s">
        <v>7737</v>
      </c>
      <c r="D1670" s="131"/>
      <c r="E1670" s="131" t="str">
        <f t="shared" si="80"/>
        <v>SIM</v>
      </c>
      <c r="F1670" s="131" t="str">
        <f t="shared" si="81"/>
        <v>SIM</v>
      </c>
      <c r="G1670" s="132">
        <v>42528</v>
      </c>
      <c r="H1670" s="142" t="s">
        <v>8374</v>
      </c>
      <c r="I1670" s="142" t="s">
        <v>7738</v>
      </c>
      <c r="J1670" s="119">
        <v>336</v>
      </c>
      <c r="K1670" s="119">
        <v>432</v>
      </c>
      <c r="L1670" s="119">
        <v>0</v>
      </c>
      <c r="M1670" s="119">
        <v>0</v>
      </c>
      <c r="N1670" s="119">
        <v>0</v>
      </c>
      <c r="O1670" s="119" t="s">
        <v>46</v>
      </c>
      <c r="P1670" s="119" t="s">
        <v>43</v>
      </c>
      <c r="Q1670" s="133" t="s">
        <v>46</v>
      </c>
      <c r="R1670" s="134" t="s">
        <v>18</v>
      </c>
      <c r="S1670" s="134" t="s">
        <v>8852</v>
      </c>
      <c r="T1670" s="134" t="s">
        <v>63</v>
      </c>
      <c r="U1670" s="142">
        <v>17</v>
      </c>
      <c r="V1670" s="142">
        <v>11156</v>
      </c>
      <c r="W1670" s="144" t="s">
        <v>7827</v>
      </c>
      <c r="X1670" s="136" t="str">
        <f t="shared" si="82"/>
        <v>11156RBXSI</v>
      </c>
      <c r="Y1670" s="208" t="s">
        <v>8673</v>
      </c>
      <c r="Z1670" s="142" t="s">
        <v>2233</v>
      </c>
      <c r="AA1670" s="142" t="s">
        <v>1639</v>
      </c>
      <c r="AB1670" s="131" t="s">
        <v>7828</v>
      </c>
      <c r="AC1670" s="133" t="s">
        <v>52</v>
      </c>
      <c r="AD1670" s="143" t="s">
        <v>7790</v>
      </c>
      <c r="AE1670" s="143" t="s">
        <v>7773</v>
      </c>
      <c r="AF1670" s="143" t="s">
        <v>7774</v>
      </c>
      <c r="AG1670" s="143" t="s">
        <v>7775</v>
      </c>
      <c r="AH1670" s="143"/>
      <c r="AI1670" s="138"/>
      <c r="AJ1670" s="133"/>
      <c r="AK1670" s="133"/>
      <c r="AL1670" s="133"/>
      <c r="AM1670" s="133"/>
      <c r="AN1670" s="133"/>
      <c r="AO1670" s="133"/>
      <c r="AP1670" s="133"/>
      <c r="AQ1670" s="133"/>
      <c r="AR1670" s="137" t="s">
        <v>7745</v>
      </c>
      <c r="AS1670" s="137"/>
      <c r="AT1670" s="137"/>
      <c r="AU1670" s="109">
        <v>1003677034</v>
      </c>
      <c r="AV1670" s="214" t="s">
        <v>8674</v>
      </c>
      <c r="AW1670" s="109" t="s">
        <v>8675</v>
      </c>
      <c r="AX1670" s="133"/>
      <c r="AY1670" s="109"/>
      <c r="AZ1670" s="138"/>
      <c r="BA1670" s="109"/>
      <c r="BB1670" s="109"/>
      <c r="BC1670" s="143">
        <v>1440084644</v>
      </c>
      <c r="BD1670" s="143" t="s">
        <v>10406</v>
      </c>
      <c r="BE1670" s="109"/>
      <c r="BF1670" s="121"/>
      <c r="BG1670" s="121"/>
      <c r="BH1670" s="121"/>
      <c r="BI1670" s="121"/>
      <c r="BJ1670" s="121"/>
      <c r="BK1670" s="121"/>
      <c r="BL1670" s="121"/>
      <c r="BM1670" s="121"/>
      <c r="BN1670" s="121"/>
      <c r="BO1670" s="121"/>
      <c r="BP1670" s="121"/>
      <c r="BQ1670" s="121"/>
      <c r="BR1670" s="121"/>
      <c r="BS1670" s="121"/>
      <c r="BT1670" s="121"/>
      <c r="BU1670" s="121"/>
      <c r="BV1670" s="121"/>
      <c r="BW1670" s="121"/>
      <c r="BX1670" s="121"/>
      <c r="BY1670" s="121"/>
      <c r="BZ1670" s="121"/>
      <c r="CA1670" s="121"/>
      <c r="CB1670" s="121"/>
      <c r="CC1670" s="121"/>
      <c r="CD1670" s="121"/>
      <c r="CE1670" s="121"/>
      <c r="CF1670" s="121"/>
      <c r="CG1670" s="121"/>
      <c r="CH1670" s="121"/>
      <c r="CI1670" s="121"/>
      <c r="CJ1670" s="121"/>
      <c r="CK1670" s="121"/>
      <c r="CL1670" s="121"/>
      <c r="CM1670" s="121"/>
      <c r="CN1670" s="121"/>
      <c r="CO1670" s="170"/>
      <c r="CP1670" s="170"/>
      <c r="CQ1670" s="170"/>
      <c r="CR1670" s="170"/>
      <c r="CS1670" s="170"/>
      <c r="CT1670" s="170"/>
    </row>
    <row r="1671" spans="1:98" s="140" customFormat="1" ht="12" customHeight="1">
      <c r="A1671" s="142">
        <v>2016</v>
      </c>
      <c r="B1671" s="142" t="s">
        <v>5975</v>
      </c>
      <c r="C1671" s="142" t="s">
        <v>7737</v>
      </c>
      <c r="D1671" s="131"/>
      <c r="E1671" s="131" t="str">
        <f t="shared" si="80"/>
        <v>SIM</v>
      </c>
      <c r="F1671" s="131" t="str">
        <f t="shared" si="81"/>
        <v>SIM</v>
      </c>
      <c r="G1671" s="132">
        <v>42528</v>
      </c>
      <c r="H1671" s="142" t="s">
        <v>8374</v>
      </c>
      <c r="I1671" s="142" t="s">
        <v>7738</v>
      </c>
      <c r="J1671" s="119">
        <v>288</v>
      </c>
      <c r="K1671" s="119">
        <v>360</v>
      </c>
      <c r="L1671" s="119">
        <v>0</v>
      </c>
      <c r="M1671" s="119">
        <v>0</v>
      </c>
      <c r="N1671" s="119">
        <v>0</v>
      </c>
      <c r="O1671" s="119" t="s">
        <v>46</v>
      </c>
      <c r="P1671" s="119" t="s">
        <v>43</v>
      </c>
      <c r="Q1671" s="133" t="s">
        <v>46</v>
      </c>
      <c r="R1671" s="134" t="s">
        <v>18</v>
      </c>
      <c r="S1671" s="134" t="s">
        <v>8852</v>
      </c>
      <c r="T1671" s="134" t="s">
        <v>63</v>
      </c>
      <c r="U1671" s="142">
        <v>17</v>
      </c>
      <c r="V1671" s="142">
        <v>11156</v>
      </c>
      <c r="W1671" s="144" t="s">
        <v>7827</v>
      </c>
      <c r="X1671" s="136" t="str">
        <f t="shared" si="82"/>
        <v>11156RBXSI</v>
      </c>
      <c r="Y1671" s="208" t="s">
        <v>8673</v>
      </c>
      <c r="Z1671" s="142" t="s">
        <v>2233</v>
      </c>
      <c r="AA1671" s="142" t="s">
        <v>1639</v>
      </c>
      <c r="AB1671" s="131" t="s">
        <v>7829</v>
      </c>
      <c r="AC1671" s="133" t="s">
        <v>52</v>
      </c>
      <c r="AD1671" s="143" t="s">
        <v>7790</v>
      </c>
      <c r="AE1671" s="143" t="s">
        <v>7773</v>
      </c>
      <c r="AF1671" s="143" t="s">
        <v>7774</v>
      </c>
      <c r="AG1671" s="143" t="s">
        <v>7775</v>
      </c>
      <c r="AH1671" s="143"/>
      <c r="AI1671" s="138"/>
      <c r="AJ1671" s="133"/>
      <c r="AK1671" s="133"/>
      <c r="AL1671" s="133"/>
      <c r="AM1671" s="133"/>
      <c r="AN1671" s="133"/>
      <c r="AO1671" s="133"/>
      <c r="AP1671" s="133"/>
      <c r="AQ1671" s="133"/>
      <c r="AR1671" s="137" t="s">
        <v>7745</v>
      </c>
      <c r="AS1671" s="137"/>
      <c r="AT1671" s="137"/>
      <c r="AU1671" s="109">
        <v>1003677034</v>
      </c>
      <c r="AV1671" s="214" t="s">
        <v>8674</v>
      </c>
      <c r="AW1671" s="109" t="s">
        <v>8675</v>
      </c>
      <c r="AX1671" s="133"/>
      <c r="AY1671" s="109"/>
      <c r="AZ1671" s="138"/>
      <c r="BA1671" s="109"/>
      <c r="BB1671" s="109"/>
      <c r="BC1671" s="143">
        <v>1440084644</v>
      </c>
      <c r="BD1671" s="143" t="s">
        <v>10406</v>
      </c>
      <c r="BE1671" s="109"/>
      <c r="BF1671" s="121"/>
      <c r="BG1671" s="121"/>
      <c r="BH1671" s="121"/>
      <c r="BI1671" s="121"/>
      <c r="BJ1671" s="121"/>
      <c r="BK1671" s="121"/>
      <c r="BL1671" s="121"/>
      <c r="BM1671" s="121"/>
      <c r="BN1671" s="121"/>
      <c r="BO1671" s="121"/>
      <c r="BP1671" s="121"/>
      <c r="BQ1671" s="121"/>
      <c r="BR1671" s="121"/>
      <c r="BS1671" s="121"/>
      <c r="BT1671" s="121"/>
      <c r="BU1671" s="121"/>
      <c r="BV1671" s="121"/>
      <c r="BW1671" s="121"/>
      <c r="BX1671" s="121"/>
      <c r="BY1671" s="121"/>
      <c r="BZ1671" s="121"/>
      <c r="CA1671" s="121"/>
      <c r="CB1671" s="121"/>
      <c r="CC1671" s="121"/>
      <c r="CD1671" s="121"/>
      <c r="CE1671" s="121"/>
      <c r="CF1671" s="121"/>
      <c r="CG1671" s="121"/>
      <c r="CH1671" s="121"/>
      <c r="CI1671" s="121"/>
      <c r="CJ1671" s="121"/>
      <c r="CK1671" s="121"/>
      <c r="CL1671" s="121"/>
      <c r="CM1671" s="121"/>
      <c r="CN1671" s="121"/>
      <c r="CO1671" s="170"/>
      <c r="CP1671" s="170"/>
      <c r="CQ1671" s="170"/>
      <c r="CR1671" s="170"/>
      <c r="CS1671" s="170"/>
      <c r="CT1671" s="170"/>
    </row>
    <row r="1672" spans="1:98" s="140" customFormat="1" ht="12" customHeight="1">
      <c r="A1672" s="142">
        <v>2016</v>
      </c>
      <c r="B1672" s="142" t="s">
        <v>5975</v>
      </c>
      <c r="C1672" s="142" t="s">
        <v>7737</v>
      </c>
      <c r="D1672" s="131"/>
      <c r="E1672" s="131" t="str">
        <f t="shared" si="80"/>
        <v>SIM</v>
      </c>
      <c r="F1672" s="131" t="str">
        <f t="shared" si="81"/>
        <v>SIM</v>
      </c>
      <c r="G1672" s="132">
        <v>42528</v>
      </c>
      <c r="H1672" s="142" t="s">
        <v>8374</v>
      </c>
      <c r="I1672" s="142" t="s">
        <v>7738</v>
      </c>
      <c r="J1672" s="119">
        <v>240</v>
      </c>
      <c r="K1672" s="119">
        <v>288</v>
      </c>
      <c r="L1672" s="119">
        <v>0</v>
      </c>
      <c r="M1672" s="119">
        <v>0</v>
      </c>
      <c r="N1672" s="119">
        <v>0</v>
      </c>
      <c r="O1672" s="119" t="s">
        <v>46</v>
      </c>
      <c r="P1672" s="119" t="s">
        <v>43</v>
      </c>
      <c r="Q1672" s="133" t="s">
        <v>46</v>
      </c>
      <c r="R1672" s="134" t="s">
        <v>18</v>
      </c>
      <c r="S1672" s="134" t="s">
        <v>8852</v>
      </c>
      <c r="T1672" s="134" t="s">
        <v>63</v>
      </c>
      <c r="U1672" s="142">
        <v>17</v>
      </c>
      <c r="V1672" s="142">
        <v>11156</v>
      </c>
      <c r="W1672" s="144" t="s">
        <v>7827</v>
      </c>
      <c r="X1672" s="136" t="str">
        <f t="shared" si="82"/>
        <v>11156RBXSI</v>
      </c>
      <c r="Y1672" s="208" t="s">
        <v>8673</v>
      </c>
      <c r="Z1672" s="142" t="s">
        <v>2233</v>
      </c>
      <c r="AA1672" s="142" t="s">
        <v>1639</v>
      </c>
      <c r="AB1672" s="131" t="s">
        <v>7830</v>
      </c>
      <c r="AC1672" s="133" t="s">
        <v>52</v>
      </c>
      <c r="AD1672" s="143" t="s">
        <v>7790</v>
      </c>
      <c r="AE1672" s="143" t="s">
        <v>7773</v>
      </c>
      <c r="AF1672" s="143" t="s">
        <v>7774</v>
      </c>
      <c r="AG1672" s="143" t="s">
        <v>7775</v>
      </c>
      <c r="AH1672" s="143"/>
      <c r="AI1672" s="138"/>
      <c r="AJ1672" s="133"/>
      <c r="AK1672" s="133"/>
      <c r="AL1672" s="133"/>
      <c r="AM1672" s="133"/>
      <c r="AN1672" s="133"/>
      <c r="AO1672" s="133"/>
      <c r="AP1672" s="133"/>
      <c r="AQ1672" s="133"/>
      <c r="AR1672" s="137" t="s">
        <v>7745</v>
      </c>
      <c r="AS1672" s="137"/>
      <c r="AT1672" s="137"/>
      <c r="AU1672" s="109">
        <v>1003677034</v>
      </c>
      <c r="AV1672" s="214" t="s">
        <v>8674</v>
      </c>
      <c r="AW1672" s="109" t="s">
        <v>8675</v>
      </c>
      <c r="AX1672" s="133"/>
      <c r="AY1672" s="109"/>
      <c r="AZ1672" s="138"/>
      <c r="BA1672" s="109"/>
      <c r="BB1672" s="109"/>
      <c r="BC1672" s="143">
        <v>1440084644</v>
      </c>
      <c r="BD1672" s="143" t="s">
        <v>10406</v>
      </c>
      <c r="BE1672" s="109"/>
      <c r="BF1672" s="121"/>
      <c r="BG1672" s="121"/>
      <c r="BH1672" s="121"/>
      <c r="BI1672" s="121"/>
      <c r="BJ1672" s="121"/>
      <c r="BK1672" s="121"/>
      <c r="BL1672" s="121"/>
      <c r="BM1672" s="121"/>
      <c r="BN1672" s="121"/>
      <c r="BO1672" s="121"/>
      <c r="BP1672" s="121"/>
      <c r="BQ1672" s="121"/>
      <c r="BR1672" s="121"/>
      <c r="BS1672" s="121"/>
      <c r="BT1672" s="121"/>
      <c r="BU1672" s="121"/>
      <c r="BV1672" s="121"/>
      <c r="BW1672" s="121"/>
      <c r="BX1672" s="121"/>
      <c r="BY1672" s="121"/>
      <c r="BZ1672" s="121"/>
      <c r="CA1672" s="121"/>
      <c r="CB1672" s="121"/>
      <c r="CC1672" s="121"/>
      <c r="CD1672" s="121"/>
      <c r="CE1672" s="121"/>
      <c r="CF1672" s="121"/>
      <c r="CG1672" s="121"/>
      <c r="CH1672" s="121"/>
      <c r="CI1672" s="121"/>
      <c r="CJ1672" s="121"/>
      <c r="CK1672" s="121"/>
      <c r="CL1672" s="121"/>
      <c r="CM1672" s="121"/>
      <c r="CN1672" s="121"/>
      <c r="CO1672" s="170"/>
      <c r="CP1672" s="170"/>
      <c r="CQ1672" s="170"/>
      <c r="CR1672" s="170"/>
      <c r="CS1672" s="170"/>
      <c r="CT1672" s="170"/>
    </row>
    <row r="1673" spans="1:98" s="140" customFormat="1" ht="12" customHeight="1">
      <c r="A1673" s="142">
        <v>2016</v>
      </c>
      <c r="B1673" s="142" t="s">
        <v>5975</v>
      </c>
      <c r="C1673" s="142" t="s">
        <v>7737</v>
      </c>
      <c r="D1673" s="131"/>
      <c r="E1673" s="131" t="str">
        <f t="shared" si="80"/>
        <v>SIM</v>
      </c>
      <c r="F1673" s="131" t="str">
        <f t="shared" si="81"/>
        <v>SIM</v>
      </c>
      <c r="G1673" s="132">
        <v>42515</v>
      </c>
      <c r="H1673" s="142" t="s">
        <v>8374</v>
      </c>
      <c r="I1673" s="142" t="s">
        <v>7738</v>
      </c>
      <c r="J1673" s="119">
        <v>336</v>
      </c>
      <c r="K1673" s="119">
        <v>432</v>
      </c>
      <c r="L1673" s="119">
        <v>0</v>
      </c>
      <c r="M1673" s="119">
        <v>0</v>
      </c>
      <c r="N1673" s="119">
        <v>0</v>
      </c>
      <c r="O1673" s="119" t="s">
        <v>46</v>
      </c>
      <c r="P1673" s="119" t="s">
        <v>43</v>
      </c>
      <c r="Q1673" s="133" t="s">
        <v>46</v>
      </c>
      <c r="R1673" s="134" t="s">
        <v>18</v>
      </c>
      <c r="S1673" s="134" t="s">
        <v>8852</v>
      </c>
      <c r="T1673" s="134" t="s">
        <v>63</v>
      </c>
      <c r="U1673" s="142">
        <v>17</v>
      </c>
      <c r="V1673" s="142">
        <v>11156</v>
      </c>
      <c r="W1673" s="144" t="s">
        <v>7803</v>
      </c>
      <c r="X1673" s="136" t="str">
        <f t="shared" si="82"/>
        <v>11156RBXSJ</v>
      </c>
      <c r="Y1673" s="137" t="s">
        <v>10793</v>
      </c>
      <c r="Z1673" s="142" t="s">
        <v>2233</v>
      </c>
      <c r="AA1673" s="142" t="s">
        <v>1639</v>
      </c>
      <c r="AB1673" s="131" t="s">
        <v>7804</v>
      </c>
      <c r="AC1673" s="133" t="s">
        <v>52</v>
      </c>
      <c r="AD1673" s="143" t="s">
        <v>7790</v>
      </c>
      <c r="AE1673" s="143" t="s">
        <v>7773</v>
      </c>
      <c r="AF1673" s="143" t="s">
        <v>7774</v>
      </c>
      <c r="AG1673" s="143" t="s">
        <v>7775</v>
      </c>
      <c r="AH1673" s="143"/>
      <c r="AI1673" s="138"/>
      <c r="AJ1673" s="133"/>
      <c r="AK1673" s="133"/>
      <c r="AL1673" s="133"/>
      <c r="AM1673" s="133"/>
      <c r="AN1673" s="133"/>
      <c r="AO1673" s="133"/>
      <c r="AP1673" s="133"/>
      <c r="AQ1673" s="133"/>
      <c r="AR1673" s="137" t="s">
        <v>7745</v>
      </c>
      <c r="AS1673" s="137"/>
      <c r="AT1673" s="137"/>
      <c r="AU1673" s="133">
        <v>1003677093</v>
      </c>
      <c r="AV1673" s="99" t="s">
        <v>8676</v>
      </c>
      <c r="AW1673" s="109" t="s">
        <v>8677</v>
      </c>
      <c r="AX1673" s="133"/>
      <c r="AY1673" s="109"/>
      <c r="AZ1673" s="138"/>
      <c r="BA1673" s="109"/>
      <c r="BB1673" s="109"/>
      <c r="BC1673" s="143">
        <v>1440084644</v>
      </c>
      <c r="BD1673" s="143" t="s">
        <v>10407</v>
      </c>
      <c r="BE1673" s="109"/>
      <c r="BF1673" s="121"/>
      <c r="BG1673" s="121"/>
      <c r="BH1673" s="121"/>
      <c r="BI1673" s="121"/>
      <c r="BJ1673" s="121"/>
      <c r="BK1673" s="121"/>
      <c r="BL1673" s="121"/>
      <c r="BM1673" s="121"/>
      <c r="BN1673" s="121"/>
      <c r="BO1673" s="121"/>
      <c r="BP1673" s="121"/>
      <c r="BQ1673" s="121"/>
      <c r="BR1673" s="121"/>
      <c r="BS1673" s="121"/>
      <c r="BT1673" s="121"/>
      <c r="BU1673" s="121"/>
      <c r="BV1673" s="121"/>
      <c r="BW1673" s="121"/>
      <c r="BX1673" s="121"/>
      <c r="BY1673" s="121"/>
      <c r="BZ1673" s="121"/>
      <c r="CA1673" s="121"/>
      <c r="CB1673" s="121"/>
      <c r="CC1673" s="121"/>
      <c r="CD1673" s="121"/>
      <c r="CE1673" s="121"/>
      <c r="CF1673" s="121"/>
      <c r="CG1673" s="121"/>
      <c r="CH1673" s="121"/>
      <c r="CI1673" s="121"/>
      <c r="CJ1673" s="121"/>
      <c r="CK1673" s="121"/>
      <c r="CL1673" s="121"/>
      <c r="CM1673" s="121"/>
      <c r="CN1673" s="121"/>
      <c r="CO1673" s="170"/>
      <c r="CP1673" s="170"/>
      <c r="CQ1673" s="170"/>
      <c r="CR1673" s="170"/>
      <c r="CS1673" s="170"/>
      <c r="CT1673" s="170"/>
    </row>
    <row r="1674" spans="1:98" s="140" customFormat="1" ht="12" customHeight="1">
      <c r="A1674" s="142">
        <v>2016</v>
      </c>
      <c r="B1674" s="142" t="s">
        <v>5975</v>
      </c>
      <c r="C1674" s="142" t="s">
        <v>7737</v>
      </c>
      <c r="D1674" s="131"/>
      <c r="E1674" s="131" t="str">
        <f t="shared" si="80"/>
        <v>SIM</v>
      </c>
      <c r="F1674" s="131" t="str">
        <f t="shared" si="81"/>
        <v>SIM</v>
      </c>
      <c r="G1674" s="132">
        <v>42515</v>
      </c>
      <c r="H1674" s="142" t="s">
        <v>8374</v>
      </c>
      <c r="I1674" s="142" t="s">
        <v>7738</v>
      </c>
      <c r="J1674" s="119">
        <v>288</v>
      </c>
      <c r="K1674" s="119">
        <v>360</v>
      </c>
      <c r="L1674" s="119">
        <v>0</v>
      </c>
      <c r="M1674" s="119">
        <v>0</v>
      </c>
      <c r="N1674" s="119">
        <v>0</v>
      </c>
      <c r="O1674" s="119" t="s">
        <v>46</v>
      </c>
      <c r="P1674" s="119" t="s">
        <v>43</v>
      </c>
      <c r="Q1674" s="133" t="s">
        <v>46</v>
      </c>
      <c r="R1674" s="134" t="s">
        <v>18</v>
      </c>
      <c r="S1674" s="134" t="s">
        <v>8852</v>
      </c>
      <c r="T1674" s="134" t="s">
        <v>63</v>
      </c>
      <c r="U1674" s="142">
        <v>17</v>
      </c>
      <c r="V1674" s="142">
        <v>11156</v>
      </c>
      <c r="W1674" s="144" t="s">
        <v>7803</v>
      </c>
      <c r="X1674" s="136" t="str">
        <f t="shared" si="82"/>
        <v>11156RBXSJ</v>
      </c>
      <c r="Y1674" s="137" t="s">
        <v>10793</v>
      </c>
      <c r="Z1674" s="142" t="s">
        <v>2233</v>
      </c>
      <c r="AA1674" s="142" t="s">
        <v>1639</v>
      </c>
      <c r="AB1674" s="131" t="s">
        <v>7805</v>
      </c>
      <c r="AC1674" s="133" t="s">
        <v>52</v>
      </c>
      <c r="AD1674" s="143" t="s">
        <v>7790</v>
      </c>
      <c r="AE1674" s="143" t="s">
        <v>7773</v>
      </c>
      <c r="AF1674" s="143" t="s">
        <v>7774</v>
      </c>
      <c r="AG1674" s="143" t="s">
        <v>7775</v>
      </c>
      <c r="AH1674" s="143"/>
      <c r="AI1674" s="138"/>
      <c r="AJ1674" s="133"/>
      <c r="AK1674" s="133"/>
      <c r="AL1674" s="133"/>
      <c r="AM1674" s="133"/>
      <c r="AN1674" s="133"/>
      <c r="AO1674" s="133"/>
      <c r="AP1674" s="133"/>
      <c r="AQ1674" s="133"/>
      <c r="AR1674" s="137" t="s">
        <v>7745</v>
      </c>
      <c r="AS1674" s="137"/>
      <c r="AT1674" s="137"/>
      <c r="AU1674" s="133">
        <v>1003677093</v>
      </c>
      <c r="AV1674" s="99" t="s">
        <v>8676</v>
      </c>
      <c r="AW1674" s="109" t="s">
        <v>8677</v>
      </c>
      <c r="AX1674" s="133"/>
      <c r="AY1674" s="109"/>
      <c r="AZ1674" s="138"/>
      <c r="BA1674" s="109"/>
      <c r="BB1674" s="109"/>
      <c r="BC1674" s="143">
        <v>1440084644</v>
      </c>
      <c r="BD1674" s="143" t="s">
        <v>10407</v>
      </c>
      <c r="BE1674" s="109"/>
      <c r="BF1674" s="121"/>
      <c r="BG1674" s="121"/>
      <c r="BH1674" s="121"/>
      <c r="BI1674" s="121"/>
      <c r="BJ1674" s="121"/>
      <c r="BK1674" s="121"/>
      <c r="BL1674" s="121"/>
      <c r="BM1674" s="121"/>
      <c r="BN1674" s="121"/>
      <c r="BO1674" s="121"/>
      <c r="BP1674" s="121"/>
      <c r="BQ1674" s="121"/>
      <c r="BR1674" s="121"/>
      <c r="BS1674" s="121"/>
      <c r="BT1674" s="121"/>
      <c r="BU1674" s="121"/>
      <c r="BV1674" s="121"/>
      <c r="BW1674" s="121"/>
      <c r="BX1674" s="121"/>
      <c r="BY1674" s="121"/>
      <c r="BZ1674" s="121"/>
      <c r="CA1674" s="121"/>
      <c r="CB1674" s="121"/>
      <c r="CC1674" s="121"/>
      <c r="CD1674" s="121"/>
      <c r="CE1674" s="121"/>
      <c r="CF1674" s="121"/>
      <c r="CG1674" s="121"/>
      <c r="CH1674" s="121"/>
      <c r="CI1674" s="121"/>
      <c r="CJ1674" s="121"/>
      <c r="CK1674" s="121"/>
      <c r="CL1674" s="121"/>
      <c r="CM1674" s="121"/>
      <c r="CN1674" s="121"/>
      <c r="CO1674" s="170"/>
      <c r="CP1674" s="170"/>
      <c r="CQ1674" s="170"/>
      <c r="CR1674" s="170"/>
      <c r="CS1674" s="170"/>
      <c r="CT1674" s="170"/>
    </row>
    <row r="1675" spans="1:98" s="140" customFormat="1" ht="12" customHeight="1">
      <c r="A1675" s="142">
        <v>2016</v>
      </c>
      <c r="B1675" s="142" t="s">
        <v>5975</v>
      </c>
      <c r="C1675" s="142" t="s">
        <v>7737</v>
      </c>
      <c r="D1675" s="131"/>
      <c r="E1675" s="131" t="str">
        <f t="shared" si="80"/>
        <v>SIM</v>
      </c>
      <c r="F1675" s="131" t="str">
        <f t="shared" si="81"/>
        <v>SIM</v>
      </c>
      <c r="G1675" s="132">
        <v>42528</v>
      </c>
      <c r="H1675" s="142" t="s">
        <v>8374</v>
      </c>
      <c r="I1675" s="142" t="s">
        <v>7738</v>
      </c>
      <c r="J1675" s="119">
        <v>288</v>
      </c>
      <c r="K1675" s="119">
        <v>360</v>
      </c>
      <c r="L1675" s="119">
        <v>0</v>
      </c>
      <c r="M1675" s="119">
        <v>0</v>
      </c>
      <c r="N1675" s="119">
        <v>0</v>
      </c>
      <c r="O1675" s="119" t="s">
        <v>46</v>
      </c>
      <c r="P1675" s="119" t="s">
        <v>43</v>
      </c>
      <c r="Q1675" s="133" t="s">
        <v>46</v>
      </c>
      <c r="R1675" s="134" t="s">
        <v>18</v>
      </c>
      <c r="S1675" s="134" t="s">
        <v>8852</v>
      </c>
      <c r="T1675" s="134" t="s">
        <v>63</v>
      </c>
      <c r="U1675" s="142">
        <v>17</v>
      </c>
      <c r="V1675" s="142">
        <v>11156</v>
      </c>
      <c r="W1675" s="144" t="s">
        <v>7771</v>
      </c>
      <c r="X1675" s="136" t="str">
        <f t="shared" si="82"/>
        <v>11156RBXTG</v>
      </c>
      <c r="Y1675" s="208" t="s">
        <v>8644</v>
      </c>
      <c r="Z1675" s="142" t="s">
        <v>2233</v>
      </c>
      <c r="AA1675" s="142" t="s">
        <v>1639</v>
      </c>
      <c r="AB1675" s="131" t="s">
        <v>7772</v>
      </c>
      <c r="AC1675" s="133" t="s">
        <v>52</v>
      </c>
      <c r="AD1675" s="143"/>
      <c r="AE1675" s="143" t="s">
        <v>7773</v>
      </c>
      <c r="AF1675" s="143" t="s">
        <v>7774</v>
      </c>
      <c r="AG1675" s="143" t="s">
        <v>7775</v>
      </c>
      <c r="AH1675" s="143"/>
      <c r="AI1675" s="138"/>
      <c r="AJ1675" s="133"/>
      <c r="AK1675" s="133"/>
      <c r="AL1675" s="133"/>
      <c r="AM1675" s="133"/>
      <c r="AN1675" s="133"/>
      <c r="AO1675" s="133"/>
      <c r="AP1675" s="133"/>
      <c r="AQ1675" s="133"/>
      <c r="AR1675" s="137" t="s">
        <v>7745</v>
      </c>
      <c r="AS1675" s="137"/>
      <c r="AT1675" s="137"/>
      <c r="AU1675" s="138">
        <v>1003677107</v>
      </c>
      <c r="AV1675" s="215" t="s">
        <v>8646</v>
      </c>
      <c r="AW1675" s="215" t="s">
        <v>8645</v>
      </c>
      <c r="AX1675" s="133"/>
      <c r="AY1675" s="109"/>
      <c r="AZ1675" s="138"/>
      <c r="BA1675" s="109"/>
      <c r="BB1675" s="109"/>
      <c r="BC1675" s="143">
        <v>1440084644</v>
      </c>
      <c r="BD1675" s="143" t="s">
        <v>10408</v>
      </c>
      <c r="BE1675" s="109"/>
      <c r="BF1675" s="121"/>
      <c r="BG1675" s="121"/>
      <c r="BH1675" s="121"/>
      <c r="BI1675" s="121"/>
      <c r="BJ1675" s="121"/>
      <c r="BK1675" s="121"/>
      <c r="BL1675" s="121"/>
      <c r="BM1675" s="121"/>
      <c r="BN1675" s="121"/>
      <c r="BO1675" s="121"/>
      <c r="BP1675" s="121"/>
      <c r="BQ1675" s="121"/>
      <c r="BR1675" s="121"/>
      <c r="BS1675" s="121"/>
      <c r="BT1675" s="121"/>
      <c r="BU1675" s="121"/>
      <c r="BV1675" s="121"/>
      <c r="BW1675" s="121"/>
      <c r="BX1675" s="121"/>
      <c r="BY1675" s="121"/>
      <c r="BZ1675" s="121"/>
      <c r="CA1675" s="121"/>
      <c r="CB1675" s="121"/>
      <c r="CC1675" s="121"/>
      <c r="CD1675" s="121"/>
      <c r="CE1675" s="121"/>
      <c r="CF1675" s="121"/>
      <c r="CG1675" s="121"/>
      <c r="CH1675" s="121"/>
      <c r="CI1675" s="121"/>
      <c r="CJ1675" s="121"/>
      <c r="CK1675" s="121"/>
      <c r="CL1675" s="121"/>
      <c r="CM1675" s="121"/>
      <c r="CN1675" s="121"/>
    </row>
    <row r="1676" spans="1:98" s="140" customFormat="1" ht="12" customHeight="1">
      <c r="A1676" s="142">
        <v>2016</v>
      </c>
      <c r="B1676" s="142" t="s">
        <v>5975</v>
      </c>
      <c r="C1676" s="142" t="s">
        <v>7737</v>
      </c>
      <c r="D1676" s="131"/>
      <c r="E1676" s="131" t="str">
        <f t="shared" si="80"/>
        <v>SIM</v>
      </c>
      <c r="F1676" s="131" t="str">
        <f t="shared" si="81"/>
        <v>SIM</v>
      </c>
      <c r="G1676" s="132">
        <v>42528</v>
      </c>
      <c r="H1676" s="142" t="s">
        <v>8374</v>
      </c>
      <c r="I1676" s="142" t="s">
        <v>7738</v>
      </c>
      <c r="J1676" s="119">
        <v>288</v>
      </c>
      <c r="K1676" s="119">
        <v>360</v>
      </c>
      <c r="L1676" s="119">
        <v>0</v>
      </c>
      <c r="M1676" s="119">
        <v>0</v>
      </c>
      <c r="N1676" s="119">
        <v>0</v>
      </c>
      <c r="O1676" s="119" t="s">
        <v>46</v>
      </c>
      <c r="P1676" s="119" t="s">
        <v>43</v>
      </c>
      <c r="Q1676" s="133" t="s">
        <v>46</v>
      </c>
      <c r="R1676" s="134" t="s">
        <v>18</v>
      </c>
      <c r="S1676" s="134" t="s">
        <v>8852</v>
      </c>
      <c r="T1676" s="134" t="s">
        <v>63</v>
      </c>
      <c r="U1676" s="142">
        <v>17</v>
      </c>
      <c r="V1676" s="142">
        <v>11156</v>
      </c>
      <c r="W1676" s="144" t="s">
        <v>7771</v>
      </c>
      <c r="X1676" s="136" t="str">
        <f t="shared" si="82"/>
        <v>11156RBXTG</v>
      </c>
      <c r="Y1676" s="208" t="s">
        <v>8644</v>
      </c>
      <c r="Z1676" s="142" t="s">
        <v>2233</v>
      </c>
      <c r="AA1676" s="142" t="s">
        <v>1639</v>
      </c>
      <c r="AB1676" s="131" t="s">
        <v>7776</v>
      </c>
      <c r="AC1676" s="133" t="s">
        <v>52</v>
      </c>
      <c r="AD1676" s="143"/>
      <c r="AE1676" s="143" t="s">
        <v>7773</v>
      </c>
      <c r="AF1676" s="143" t="s">
        <v>7774</v>
      </c>
      <c r="AG1676" s="143" t="s">
        <v>7775</v>
      </c>
      <c r="AH1676" s="143"/>
      <c r="AI1676" s="138"/>
      <c r="AJ1676" s="133"/>
      <c r="AK1676" s="133"/>
      <c r="AL1676" s="133"/>
      <c r="AM1676" s="133"/>
      <c r="AN1676" s="133"/>
      <c r="AO1676" s="133"/>
      <c r="AP1676" s="133"/>
      <c r="AQ1676" s="133"/>
      <c r="AR1676" s="137" t="s">
        <v>7745</v>
      </c>
      <c r="AS1676" s="137"/>
      <c r="AT1676" s="137"/>
      <c r="AU1676" s="295">
        <v>1003677107</v>
      </c>
      <c r="AV1676" s="215" t="s">
        <v>8646</v>
      </c>
      <c r="AW1676" s="215" t="s">
        <v>8645</v>
      </c>
      <c r="AX1676" s="133"/>
      <c r="AY1676" s="109"/>
      <c r="AZ1676" s="138"/>
      <c r="BA1676" s="109"/>
      <c r="BB1676" s="109"/>
      <c r="BC1676" s="143">
        <v>1440084644</v>
      </c>
      <c r="BD1676" s="143" t="s">
        <v>10408</v>
      </c>
      <c r="BE1676" s="109"/>
      <c r="BF1676" s="121"/>
      <c r="BG1676" s="121"/>
      <c r="BH1676" s="121"/>
      <c r="BI1676" s="121"/>
      <c r="BJ1676" s="121"/>
      <c r="BK1676" s="121"/>
      <c r="BL1676" s="121"/>
      <c r="BM1676" s="121"/>
      <c r="BN1676" s="121"/>
      <c r="BO1676" s="121"/>
      <c r="BP1676" s="121"/>
      <c r="BQ1676" s="121"/>
      <c r="BR1676" s="121"/>
      <c r="BS1676" s="121"/>
      <c r="BT1676" s="121"/>
      <c r="BU1676" s="121"/>
      <c r="BV1676" s="121"/>
      <c r="BW1676" s="121"/>
      <c r="BX1676" s="121"/>
      <c r="BY1676" s="121"/>
      <c r="BZ1676" s="121"/>
      <c r="CA1676" s="121"/>
      <c r="CB1676" s="121"/>
      <c r="CC1676" s="121"/>
      <c r="CD1676" s="121"/>
      <c r="CE1676" s="121"/>
      <c r="CF1676" s="121"/>
      <c r="CG1676" s="121"/>
      <c r="CH1676" s="121"/>
      <c r="CI1676" s="121"/>
      <c r="CJ1676" s="121"/>
      <c r="CK1676" s="121"/>
      <c r="CL1676" s="121"/>
      <c r="CM1676" s="121"/>
      <c r="CN1676" s="121"/>
    </row>
    <row r="1677" spans="1:98" s="140" customFormat="1" ht="12" customHeight="1">
      <c r="A1677" s="142">
        <v>2016</v>
      </c>
      <c r="B1677" s="142" t="s">
        <v>5975</v>
      </c>
      <c r="C1677" s="142" t="s">
        <v>7737</v>
      </c>
      <c r="D1677" s="131"/>
      <c r="E1677" s="131" t="str">
        <f t="shared" si="80"/>
        <v>SIM</v>
      </c>
      <c r="F1677" s="131" t="str">
        <f t="shared" si="81"/>
        <v>SIM</v>
      </c>
      <c r="G1677" s="132">
        <v>42535</v>
      </c>
      <c r="H1677" s="142" t="s">
        <v>8374</v>
      </c>
      <c r="I1677" s="142" t="s">
        <v>7738</v>
      </c>
      <c r="J1677" s="119">
        <v>336</v>
      </c>
      <c r="K1677" s="119">
        <v>432</v>
      </c>
      <c r="L1677" s="119">
        <v>0</v>
      </c>
      <c r="M1677" s="119">
        <v>0</v>
      </c>
      <c r="N1677" s="119">
        <v>0</v>
      </c>
      <c r="O1677" s="119" t="s">
        <v>46</v>
      </c>
      <c r="P1677" s="119" t="s">
        <v>43</v>
      </c>
      <c r="Q1677" s="133" t="s">
        <v>46</v>
      </c>
      <c r="R1677" s="134" t="s">
        <v>18</v>
      </c>
      <c r="S1677" s="134" t="s">
        <v>8852</v>
      </c>
      <c r="T1677" s="134" t="s">
        <v>63</v>
      </c>
      <c r="U1677" s="142">
        <v>17</v>
      </c>
      <c r="V1677" s="142">
        <v>11156</v>
      </c>
      <c r="W1677" s="144" t="s">
        <v>7792</v>
      </c>
      <c r="X1677" s="136" t="str">
        <f t="shared" si="82"/>
        <v>11156RBXTP</v>
      </c>
      <c r="Y1677" s="208" t="s">
        <v>8659</v>
      </c>
      <c r="Z1677" s="142" t="s">
        <v>2233</v>
      </c>
      <c r="AA1677" s="142" t="s">
        <v>1639</v>
      </c>
      <c r="AB1677" s="131" t="s">
        <v>7793</v>
      </c>
      <c r="AC1677" s="133" t="s">
        <v>52</v>
      </c>
      <c r="AD1677" s="143" t="s">
        <v>7790</v>
      </c>
      <c r="AE1677" s="143" t="s">
        <v>7773</v>
      </c>
      <c r="AF1677" s="143" t="s">
        <v>7774</v>
      </c>
      <c r="AG1677" s="143" t="s">
        <v>7775</v>
      </c>
      <c r="AH1677" s="143"/>
      <c r="AI1677" s="138"/>
      <c r="AJ1677" s="133"/>
      <c r="AK1677" s="133"/>
      <c r="AL1677" s="133"/>
      <c r="AM1677" s="133"/>
      <c r="AN1677" s="133"/>
      <c r="AO1677" s="133"/>
      <c r="AP1677" s="133"/>
      <c r="AQ1677" s="133"/>
      <c r="AR1677" s="137" t="s">
        <v>7745</v>
      </c>
      <c r="AS1677" s="137"/>
      <c r="AT1677" s="137"/>
      <c r="AU1677" s="297">
        <v>1003677131</v>
      </c>
      <c r="AV1677" s="109" t="s">
        <v>8660</v>
      </c>
      <c r="AW1677" s="109" t="s">
        <v>8661</v>
      </c>
      <c r="AX1677" s="133"/>
      <c r="AY1677" s="109"/>
      <c r="AZ1677" s="138"/>
      <c r="BA1677" s="109"/>
      <c r="BB1677" s="109"/>
      <c r="BC1677" s="143">
        <v>1440084644</v>
      </c>
      <c r="BD1677" s="143" t="s">
        <v>10409</v>
      </c>
      <c r="BE1677" s="109"/>
      <c r="BF1677" s="121"/>
      <c r="BG1677" s="121"/>
      <c r="BH1677" s="121"/>
      <c r="BI1677" s="121"/>
      <c r="BJ1677" s="121"/>
      <c r="BK1677" s="121"/>
      <c r="BL1677" s="121"/>
      <c r="BM1677" s="121"/>
      <c r="BN1677" s="121"/>
      <c r="BO1677" s="121"/>
      <c r="BP1677" s="121"/>
      <c r="BQ1677" s="121"/>
      <c r="BR1677" s="121"/>
      <c r="BS1677" s="121"/>
      <c r="BT1677" s="121"/>
      <c r="BU1677" s="121"/>
      <c r="BV1677" s="121"/>
      <c r="BW1677" s="121"/>
      <c r="BX1677" s="121"/>
      <c r="BY1677" s="121"/>
      <c r="BZ1677" s="121"/>
      <c r="CA1677" s="121"/>
      <c r="CB1677" s="121"/>
      <c r="CC1677" s="121"/>
      <c r="CD1677" s="121"/>
      <c r="CE1677" s="121"/>
      <c r="CF1677" s="121"/>
      <c r="CG1677" s="121"/>
      <c r="CH1677" s="121"/>
      <c r="CI1677" s="121"/>
      <c r="CJ1677" s="121"/>
      <c r="CK1677" s="121"/>
      <c r="CL1677" s="121"/>
      <c r="CM1677" s="121"/>
      <c r="CN1677" s="121"/>
    </row>
    <row r="1678" spans="1:98" s="140" customFormat="1" ht="12" customHeight="1">
      <c r="A1678" s="142">
        <v>2016</v>
      </c>
      <c r="B1678" s="142" t="s">
        <v>5975</v>
      </c>
      <c r="C1678" s="142" t="s">
        <v>7737</v>
      </c>
      <c r="D1678" s="131"/>
      <c r="E1678" s="131" t="str">
        <f t="shared" si="80"/>
        <v>SIM</v>
      </c>
      <c r="F1678" s="131" t="str">
        <f t="shared" si="81"/>
        <v>SIM</v>
      </c>
      <c r="G1678" s="132">
        <v>42535</v>
      </c>
      <c r="H1678" s="142" t="s">
        <v>8374</v>
      </c>
      <c r="I1678" s="142" t="s">
        <v>7738</v>
      </c>
      <c r="J1678" s="119">
        <v>288</v>
      </c>
      <c r="K1678" s="119">
        <v>360</v>
      </c>
      <c r="L1678" s="119">
        <v>0</v>
      </c>
      <c r="M1678" s="119">
        <v>0</v>
      </c>
      <c r="N1678" s="119">
        <v>0</v>
      </c>
      <c r="O1678" s="119" t="s">
        <v>46</v>
      </c>
      <c r="P1678" s="119" t="s">
        <v>43</v>
      </c>
      <c r="Q1678" s="133" t="s">
        <v>46</v>
      </c>
      <c r="R1678" s="134" t="s">
        <v>18</v>
      </c>
      <c r="S1678" s="134" t="s">
        <v>8852</v>
      </c>
      <c r="T1678" s="134" t="s">
        <v>63</v>
      </c>
      <c r="U1678" s="142">
        <v>17</v>
      </c>
      <c r="V1678" s="142">
        <v>11156</v>
      </c>
      <c r="W1678" s="144" t="s">
        <v>7792</v>
      </c>
      <c r="X1678" s="136" t="str">
        <f t="shared" si="82"/>
        <v>11156RBXTP</v>
      </c>
      <c r="Y1678" s="208" t="s">
        <v>8659</v>
      </c>
      <c r="Z1678" s="142" t="s">
        <v>2233</v>
      </c>
      <c r="AA1678" s="142" t="s">
        <v>1639</v>
      </c>
      <c r="AB1678" s="131" t="s">
        <v>7794</v>
      </c>
      <c r="AC1678" s="133" t="s">
        <v>52</v>
      </c>
      <c r="AD1678" s="143" t="s">
        <v>7790</v>
      </c>
      <c r="AE1678" s="143" t="s">
        <v>7773</v>
      </c>
      <c r="AF1678" s="143" t="s">
        <v>7774</v>
      </c>
      <c r="AG1678" s="143" t="s">
        <v>7775</v>
      </c>
      <c r="AH1678" s="143"/>
      <c r="AI1678" s="138"/>
      <c r="AJ1678" s="133"/>
      <c r="AK1678" s="133"/>
      <c r="AL1678" s="133"/>
      <c r="AM1678" s="133"/>
      <c r="AN1678" s="133"/>
      <c r="AO1678" s="133"/>
      <c r="AP1678" s="133"/>
      <c r="AQ1678" s="133"/>
      <c r="AR1678" s="137" t="s">
        <v>7745</v>
      </c>
      <c r="AS1678" s="137"/>
      <c r="AT1678" s="137"/>
      <c r="AU1678" s="253">
        <v>1003677131</v>
      </c>
      <c r="AV1678" s="109" t="s">
        <v>8660</v>
      </c>
      <c r="AW1678" s="109" t="s">
        <v>8661</v>
      </c>
      <c r="AX1678" s="133"/>
      <c r="AY1678" s="109"/>
      <c r="AZ1678" s="138"/>
      <c r="BA1678" s="109"/>
      <c r="BB1678" s="109"/>
      <c r="BC1678" s="143">
        <v>1440084644</v>
      </c>
      <c r="BD1678" s="143" t="s">
        <v>10409</v>
      </c>
      <c r="BE1678" s="109"/>
      <c r="BF1678" s="121"/>
      <c r="BG1678" s="121"/>
      <c r="BH1678" s="121"/>
      <c r="BI1678" s="121"/>
      <c r="BJ1678" s="121"/>
      <c r="BK1678" s="121"/>
      <c r="BL1678" s="121"/>
      <c r="BM1678" s="121"/>
      <c r="BN1678" s="121"/>
      <c r="BO1678" s="121"/>
      <c r="BP1678" s="121"/>
      <c r="BQ1678" s="121"/>
      <c r="BR1678" s="121"/>
      <c r="BS1678" s="121"/>
      <c r="BT1678" s="121"/>
      <c r="BU1678" s="121"/>
      <c r="BV1678" s="121"/>
      <c r="BW1678" s="121"/>
      <c r="BX1678" s="121"/>
      <c r="BY1678" s="121"/>
      <c r="BZ1678" s="121"/>
      <c r="CA1678" s="121"/>
      <c r="CB1678" s="121"/>
      <c r="CC1678" s="121"/>
      <c r="CD1678" s="121"/>
      <c r="CE1678" s="121"/>
      <c r="CF1678" s="121"/>
      <c r="CG1678" s="121"/>
      <c r="CH1678" s="121"/>
      <c r="CI1678" s="121"/>
      <c r="CJ1678" s="121"/>
      <c r="CK1678" s="121"/>
      <c r="CL1678" s="121"/>
      <c r="CM1678" s="121"/>
      <c r="CN1678" s="121"/>
    </row>
    <row r="1679" spans="1:98" s="140" customFormat="1" ht="12" customHeight="1">
      <c r="A1679" s="142">
        <v>2016</v>
      </c>
      <c r="B1679" s="142" t="s">
        <v>5975</v>
      </c>
      <c r="C1679" s="142" t="s">
        <v>7737</v>
      </c>
      <c r="D1679" s="131"/>
      <c r="E1679" s="131" t="str">
        <f t="shared" si="80"/>
        <v>SIM</v>
      </c>
      <c r="F1679" s="131" t="str">
        <f t="shared" si="81"/>
        <v>SIM</v>
      </c>
      <c r="G1679" s="132">
        <v>42544</v>
      </c>
      <c r="H1679" s="142" t="s">
        <v>8374</v>
      </c>
      <c r="I1679" s="142" t="s">
        <v>7738</v>
      </c>
      <c r="J1679" s="119">
        <v>336</v>
      </c>
      <c r="K1679" s="119">
        <v>432</v>
      </c>
      <c r="L1679" s="119">
        <v>0</v>
      </c>
      <c r="M1679" s="119">
        <v>0</v>
      </c>
      <c r="N1679" s="119">
        <v>0</v>
      </c>
      <c r="O1679" s="119" t="s">
        <v>46</v>
      </c>
      <c r="P1679" s="119" t="s">
        <v>43</v>
      </c>
      <c r="Q1679" s="133" t="s">
        <v>46</v>
      </c>
      <c r="R1679" s="134" t="s">
        <v>18</v>
      </c>
      <c r="S1679" s="134" t="s">
        <v>8852</v>
      </c>
      <c r="T1679" s="134" t="s">
        <v>63</v>
      </c>
      <c r="U1679" s="142">
        <v>17</v>
      </c>
      <c r="V1679" s="142">
        <v>11156</v>
      </c>
      <c r="W1679" s="144" t="s">
        <v>7809</v>
      </c>
      <c r="X1679" s="136" t="str">
        <f t="shared" si="82"/>
        <v>11156RBXTQ</v>
      </c>
      <c r="Y1679" s="208" t="s">
        <v>8678</v>
      </c>
      <c r="Z1679" s="142" t="s">
        <v>2233</v>
      </c>
      <c r="AA1679" s="142" t="s">
        <v>1639</v>
      </c>
      <c r="AB1679" s="131" t="s">
        <v>7810</v>
      </c>
      <c r="AC1679" s="133" t="s">
        <v>52</v>
      </c>
      <c r="AD1679" s="143" t="s">
        <v>7790</v>
      </c>
      <c r="AE1679" s="143" t="s">
        <v>7773</v>
      </c>
      <c r="AF1679" s="143" t="s">
        <v>7774</v>
      </c>
      <c r="AG1679" s="143" t="s">
        <v>7775</v>
      </c>
      <c r="AH1679" s="143"/>
      <c r="AI1679" s="138"/>
      <c r="AJ1679" s="133"/>
      <c r="AK1679" s="133"/>
      <c r="AL1679" s="133"/>
      <c r="AM1679" s="133"/>
      <c r="AN1679" s="133"/>
      <c r="AO1679" s="133"/>
      <c r="AP1679" s="133"/>
      <c r="AQ1679" s="133"/>
      <c r="AR1679" s="137" t="s">
        <v>7745</v>
      </c>
      <c r="AS1679" s="137"/>
      <c r="AT1679" s="137"/>
      <c r="AU1679" s="145">
        <v>1003677158</v>
      </c>
      <c r="AV1679" s="109" t="s">
        <v>8679</v>
      </c>
      <c r="AW1679" s="109" t="s">
        <v>8680</v>
      </c>
      <c r="AX1679" s="133"/>
      <c r="AY1679" s="109"/>
      <c r="AZ1679" s="138"/>
      <c r="BA1679" s="109"/>
      <c r="BB1679" s="109"/>
      <c r="BC1679" s="143">
        <v>1440084644</v>
      </c>
      <c r="BD1679" s="143" t="s">
        <v>10410</v>
      </c>
      <c r="BE1679" s="109"/>
      <c r="BF1679" s="121"/>
      <c r="BG1679" s="121"/>
      <c r="BH1679" s="121"/>
      <c r="BI1679" s="121"/>
      <c r="BJ1679" s="121"/>
      <c r="BK1679" s="121"/>
      <c r="BL1679" s="121"/>
      <c r="BM1679" s="121"/>
      <c r="BN1679" s="121"/>
      <c r="BO1679" s="121"/>
      <c r="BP1679" s="121"/>
      <c r="BQ1679" s="121"/>
      <c r="BR1679" s="121"/>
      <c r="BS1679" s="121"/>
      <c r="BT1679" s="121"/>
      <c r="BU1679" s="121"/>
      <c r="BV1679" s="121"/>
      <c r="BW1679" s="121"/>
      <c r="BX1679" s="121"/>
      <c r="BY1679" s="121"/>
      <c r="BZ1679" s="121"/>
      <c r="CA1679" s="121"/>
      <c r="CB1679" s="121"/>
      <c r="CC1679" s="121"/>
      <c r="CD1679" s="121"/>
      <c r="CE1679" s="121"/>
      <c r="CF1679" s="121"/>
      <c r="CG1679" s="121"/>
      <c r="CH1679" s="121"/>
      <c r="CI1679" s="121"/>
      <c r="CJ1679" s="121"/>
      <c r="CK1679" s="121"/>
      <c r="CL1679" s="121"/>
      <c r="CM1679" s="121"/>
      <c r="CN1679" s="121"/>
    </row>
    <row r="1680" spans="1:98" s="140" customFormat="1" ht="12" customHeight="1">
      <c r="A1680" s="142">
        <v>2016</v>
      </c>
      <c r="B1680" s="142" t="s">
        <v>5975</v>
      </c>
      <c r="C1680" s="142" t="s">
        <v>7737</v>
      </c>
      <c r="D1680" s="131"/>
      <c r="E1680" s="131" t="str">
        <f t="shared" si="80"/>
        <v>SIM</v>
      </c>
      <c r="F1680" s="131" t="str">
        <f t="shared" si="81"/>
        <v>SIM</v>
      </c>
      <c r="G1680" s="132">
        <v>42544</v>
      </c>
      <c r="H1680" s="142" t="s">
        <v>8374</v>
      </c>
      <c r="I1680" s="142" t="s">
        <v>7738</v>
      </c>
      <c r="J1680" s="119">
        <v>336</v>
      </c>
      <c r="K1680" s="119">
        <v>432</v>
      </c>
      <c r="L1680" s="119">
        <v>0</v>
      </c>
      <c r="M1680" s="119">
        <v>0</v>
      </c>
      <c r="N1680" s="119">
        <v>0</v>
      </c>
      <c r="O1680" s="119" t="s">
        <v>46</v>
      </c>
      <c r="P1680" s="119" t="s">
        <v>43</v>
      </c>
      <c r="Q1680" s="133" t="s">
        <v>46</v>
      </c>
      <c r="R1680" s="134" t="s">
        <v>18</v>
      </c>
      <c r="S1680" s="134" t="s">
        <v>8852</v>
      </c>
      <c r="T1680" s="134" t="s">
        <v>63</v>
      </c>
      <c r="U1680" s="142">
        <v>17</v>
      </c>
      <c r="V1680" s="142">
        <v>11156</v>
      </c>
      <c r="W1680" s="144" t="s">
        <v>7809</v>
      </c>
      <c r="X1680" s="136" t="str">
        <f t="shared" si="82"/>
        <v>11156RBXTQ</v>
      </c>
      <c r="Y1680" s="208" t="s">
        <v>8678</v>
      </c>
      <c r="Z1680" s="142" t="s">
        <v>2233</v>
      </c>
      <c r="AA1680" s="142" t="s">
        <v>1639</v>
      </c>
      <c r="AB1680" s="131" t="s">
        <v>7811</v>
      </c>
      <c r="AC1680" s="133" t="s">
        <v>52</v>
      </c>
      <c r="AD1680" s="143" t="s">
        <v>7790</v>
      </c>
      <c r="AE1680" s="143" t="s">
        <v>7773</v>
      </c>
      <c r="AF1680" s="143" t="s">
        <v>7774</v>
      </c>
      <c r="AG1680" s="143" t="s">
        <v>7775</v>
      </c>
      <c r="AH1680" s="143"/>
      <c r="AI1680" s="138"/>
      <c r="AJ1680" s="133"/>
      <c r="AK1680" s="133"/>
      <c r="AL1680" s="133"/>
      <c r="AM1680" s="133"/>
      <c r="AN1680" s="133"/>
      <c r="AO1680" s="133"/>
      <c r="AP1680" s="133"/>
      <c r="AQ1680" s="133"/>
      <c r="AR1680" s="137" t="s">
        <v>7745</v>
      </c>
      <c r="AS1680" s="137"/>
      <c r="AT1680" s="137"/>
      <c r="AU1680" s="145">
        <v>1003677158</v>
      </c>
      <c r="AV1680" s="109" t="s">
        <v>8679</v>
      </c>
      <c r="AW1680" s="109" t="s">
        <v>8680</v>
      </c>
      <c r="AX1680" s="133"/>
      <c r="AY1680" s="109"/>
      <c r="AZ1680" s="138"/>
      <c r="BA1680" s="109"/>
      <c r="BB1680" s="109"/>
      <c r="BC1680" s="143">
        <v>1440084644</v>
      </c>
      <c r="BD1680" s="143" t="s">
        <v>10410</v>
      </c>
      <c r="BE1680" s="109"/>
      <c r="BF1680" s="121"/>
      <c r="BG1680" s="121"/>
      <c r="BH1680" s="121"/>
      <c r="BI1680" s="121"/>
      <c r="BJ1680" s="121"/>
      <c r="BK1680" s="121"/>
      <c r="BL1680" s="121"/>
      <c r="BM1680" s="121"/>
      <c r="BN1680" s="121"/>
      <c r="BO1680" s="121"/>
      <c r="BP1680" s="121"/>
      <c r="BQ1680" s="121"/>
      <c r="BR1680" s="121"/>
      <c r="BS1680" s="121"/>
      <c r="BT1680" s="121"/>
      <c r="BU1680" s="121"/>
      <c r="BV1680" s="121"/>
      <c r="BW1680" s="121"/>
      <c r="BX1680" s="121"/>
      <c r="BY1680" s="121"/>
      <c r="BZ1680" s="121"/>
      <c r="CA1680" s="121"/>
      <c r="CB1680" s="121"/>
      <c r="CC1680" s="121"/>
      <c r="CD1680" s="121"/>
      <c r="CE1680" s="121"/>
      <c r="CF1680" s="121"/>
      <c r="CG1680" s="121"/>
      <c r="CH1680" s="121"/>
      <c r="CI1680" s="121"/>
      <c r="CJ1680" s="121"/>
      <c r="CK1680" s="121"/>
      <c r="CL1680" s="121"/>
      <c r="CM1680" s="121"/>
      <c r="CN1680" s="121"/>
    </row>
    <row r="1681" spans="1:98" s="140" customFormat="1" ht="12" customHeight="1">
      <c r="A1681" s="142">
        <v>2016</v>
      </c>
      <c r="B1681" s="142" t="s">
        <v>5975</v>
      </c>
      <c r="C1681" s="142" t="s">
        <v>7737</v>
      </c>
      <c r="D1681" s="131"/>
      <c r="E1681" s="131" t="str">
        <f t="shared" si="80"/>
        <v>SIM</v>
      </c>
      <c r="F1681" s="131" t="str">
        <f t="shared" si="81"/>
        <v>SIM</v>
      </c>
      <c r="G1681" s="132">
        <v>42542</v>
      </c>
      <c r="H1681" s="142" t="s">
        <v>8374</v>
      </c>
      <c r="I1681" s="142" t="s">
        <v>7738</v>
      </c>
      <c r="J1681" s="119">
        <v>288</v>
      </c>
      <c r="K1681" s="119">
        <v>360</v>
      </c>
      <c r="L1681" s="119">
        <v>0</v>
      </c>
      <c r="M1681" s="119">
        <v>0</v>
      </c>
      <c r="N1681" s="119">
        <v>0</v>
      </c>
      <c r="O1681" s="119" t="s">
        <v>46</v>
      </c>
      <c r="P1681" s="119" t="s">
        <v>43</v>
      </c>
      <c r="Q1681" s="133" t="s">
        <v>46</v>
      </c>
      <c r="R1681" s="134" t="s">
        <v>18</v>
      </c>
      <c r="S1681" s="134" t="s">
        <v>8852</v>
      </c>
      <c r="T1681" s="134" t="s">
        <v>63</v>
      </c>
      <c r="U1681" s="142">
        <v>17</v>
      </c>
      <c r="V1681" s="142">
        <v>11156</v>
      </c>
      <c r="W1681" s="144" t="s">
        <v>7821</v>
      </c>
      <c r="X1681" s="136" t="str">
        <f t="shared" si="82"/>
        <v>11156RBXTS</v>
      </c>
      <c r="Y1681" s="208" t="s">
        <v>8688</v>
      </c>
      <c r="Z1681" s="142" t="s">
        <v>2233</v>
      </c>
      <c r="AA1681" s="142" t="s">
        <v>1639</v>
      </c>
      <c r="AB1681" s="131" t="s">
        <v>7822</v>
      </c>
      <c r="AC1681" s="133" t="s">
        <v>52</v>
      </c>
      <c r="AD1681" s="143" t="s">
        <v>7790</v>
      </c>
      <c r="AE1681" s="143" t="s">
        <v>7773</v>
      </c>
      <c r="AF1681" s="143" t="s">
        <v>7774</v>
      </c>
      <c r="AG1681" s="143" t="s">
        <v>7775</v>
      </c>
      <c r="AH1681" s="143"/>
      <c r="AI1681" s="138"/>
      <c r="AJ1681" s="133"/>
      <c r="AK1681" s="133"/>
      <c r="AL1681" s="133"/>
      <c r="AM1681" s="133"/>
      <c r="AN1681" s="133"/>
      <c r="AO1681" s="133"/>
      <c r="AP1681" s="133"/>
      <c r="AQ1681" s="133"/>
      <c r="AR1681" s="137" t="s">
        <v>7745</v>
      </c>
      <c r="AS1681" s="137"/>
      <c r="AT1681" s="137"/>
      <c r="AU1681" s="162">
        <v>1003677166</v>
      </c>
      <c r="AV1681" s="109" t="s">
        <v>8689</v>
      </c>
      <c r="AW1681" s="109" t="s">
        <v>8690</v>
      </c>
      <c r="AX1681" s="133"/>
      <c r="AY1681" s="109"/>
      <c r="AZ1681" s="138"/>
      <c r="BA1681" s="109"/>
      <c r="BB1681" s="109"/>
      <c r="BC1681" s="143">
        <v>1440084644</v>
      </c>
      <c r="BD1681" s="143" t="s">
        <v>10411</v>
      </c>
      <c r="BE1681" s="109"/>
      <c r="BF1681" s="121"/>
      <c r="BG1681" s="121"/>
      <c r="BH1681" s="121"/>
      <c r="BI1681" s="121"/>
      <c r="BJ1681" s="121"/>
      <c r="BK1681" s="121"/>
      <c r="BL1681" s="121"/>
      <c r="BM1681" s="121"/>
      <c r="BN1681" s="121"/>
      <c r="BO1681" s="121"/>
      <c r="BP1681" s="121"/>
      <c r="BQ1681" s="121"/>
      <c r="BR1681" s="121"/>
      <c r="BS1681" s="121"/>
      <c r="BT1681" s="121"/>
      <c r="BU1681" s="121"/>
      <c r="BV1681" s="121"/>
      <c r="BW1681" s="121"/>
      <c r="BX1681" s="121"/>
      <c r="BY1681" s="121"/>
      <c r="BZ1681" s="121"/>
      <c r="CA1681" s="121"/>
      <c r="CB1681" s="121"/>
      <c r="CC1681" s="121"/>
      <c r="CD1681" s="121"/>
      <c r="CE1681" s="121"/>
      <c r="CF1681" s="121"/>
      <c r="CG1681" s="121"/>
      <c r="CH1681" s="121"/>
      <c r="CI1681" s="121"/>
      <c r="CJ1681" s="121"/>
      <c r="CK1681" s="121"/>
      <c r="CL1681" s="121"/>
      <c r="CM1681" s="121"/>
      <c r="CN1681" s="121"/>
    </row>
    <row r="1682" spans="1:98" s="140" customFormat="1" ht="12" customHeight="1">
      <c r="A1682" s="142">
        <v>2016</v>
      </c>
      <c r="B1682" s="142" t="s">
        <v>5975</v>
      </c>
      <c r="C1682" s="142" t="s">
        <v>7737</v>
      </c>
      <c r="D1682" s="131"/>
      <c r="E1682" s="131" t="str">
        <f t="shared" si="80"/>
        <v>SIM</v>
      </c>
      <c r="F1682" s="131" t="str">
        <f t="shared" si="81"/>
        <v>SIM</v>
      </c>
      <c r="G1682" s="132">
        <v>42542</v>
      </c>
      <c r="H1682" s="142" t="s">
        <v>8374</v>
      </c>
      <c r="I1682" s="142" t="s">
        <v>7738</v>
      </c>
      <c r="J1682" s="119">
        <v>240</v>
      </c>
      <c r="K1682" s="119">
        <v>288</v>
      </c>
      <c r="L1682" s="119">
        <v>0</v>
      </c>
      <c r="M1682" s="119">
        <v>0</v>
      </c>
      <c r="N1682" s="119">
        <v>0</v>
      </c>
      <c r="O1682" s="119" t="s">
        <v>46</v>
      </c>
      <c r="P1682" s="119" t="s">
        <v>43</v>
      </c>
      <c r="Q1682" s="133" t="s">
        <v>46</v>
      </c>
      <c r="R1682" s="134" t="s">
        <v>18</v>
      </c>
      <c r="S1682" s="134" t="s">
        <v>8852</v>
      </c>
      <c r="T1682" s="134" t="s">
        <v>63</v>
      </c>
      <c r="U1682" s="142">
        <v>17</v>
      </c>
      <c r="V1682" s="142">
        <v>11156</v>
      </c>
      <c r="W1682" s="144" t="s">
        <v>7821</v>
      </c>
      <c r="X1682" s="136" t="str">
        <f t="shared" si="82"/>
        <v>11156RBXTS</v>
      </c>
      <c r="Y1682" s="208" t="s">
        <v>8688</v>
      </c>
      <c r="Z1682" s="142" t="s">
        <v>2233</v>
      </c>
      <c r="AA1682" s="142" t="s">
        <v>1639</v>
      </c>
      <c r="AB1682" s="131" t="s">
        <v>7823</v>
      </c>
      <c r="AC1682" s="133" t="s">
        <v>52</v>
      </c>
      <c r="AD1682" s="143" t="s">
        <v>7790</v>
      </c>
      <c r="AE1682" s="143" t="s">
        <v>7773</v>
      </c>
      <c r="AF1682" s="143" t="s">
        <v>7774</v>
      </c>
      <c r="AG1682" s="143" t="s">
        <v>7775</v>
      </c>
      <c r="AH1682" s="143"/>
      <c r="AI1682" s="138"/>
      <c r="AJ1682" s="133"/>
      <c r="AK1682" s="133"/>
      <c r="AL1682" s="133"/>
      <c r="AM1682" s="133"/>
      <c r="AN1682" s="133"/>
      <c r="AO1682" s="133"/>
      <c r="AP1682" s="133"/>
      <c r="AQ1682" s="133"/>
      <c r="AR1682" s="137" t="s">
        <v>7745</v>
      </c>
      <c r="AS1682" s="137"/>
      <c r="AT1682" s="137"/>
      <c r="AU1682" s="162">
        <v>1003677166</v>
      </c>
      <c r="AV1682" s="109" t="s">
        <v>8689</v>
      </c>
      <c r="AW1682" s="109" t="s">
        <v>8690</v>
      </c>
      <c r="AX1682" s="133"/>
      <c r="AY1682" s="109"/>
      <c r="AZ1682" s="138"/>
      <c r="BA1682" s="109"/>
      <c r="BB1682" s="109"/>
      <c r="BC1682" s="143">
        <v>1440084644</v>
      </c>
      <c r="BD1682" s="143" t="s">
        <v>10411</v>
      </c>
      <c r="BE1682" s="109"/>
      <c r="BF1682" s="121"/>
      <c r="BG1682" s="121"/>
      <c r="BH1682" s="121"/>
      <c r="BI1682" s="121"/>
      <c r="BJ1682" s="121"/>
      <c r="BK1682" s="121"/>
      <c r="BL1682" s="121"/>
      <c r="BM1682" s="121"/>
      <c r="BN1682" s="121"/>
      <c r="BO1682" s="121"/>
      <c r="BP1682" s="121"/>
      <c r="BQ1682" s="121"/>
      <c r="BR1682" s="121"/>
      <c r="BS1682" s="121"/>
      <c r="BT1682" s="121"/>
      <c r="BU1682" s="121"/>
      <c r="BV1682" s="121"/>
      <c r="BW1682" s="121"/>
      <c r="BX1682" s="121"/>
      <c r="BY1682" s="121"/>
      <c r="BZ1682" s="121"/>
      <c r="CA1682" s="121"/>
      <c r="CB1682" s="121"/>
      <c r="CC1682" s="121"/>
      <c r="CD1682" s="121"/>
      <c r="CE1682" s="121"/>
      <c r="CF1682" s="121"/>
      <c r="CG1682" s="121"/>
      <c r="CH1682" s="121"/>
      <c r="CI1682" s="121"/>
      <c r="CJ1682" s="121"/>
      <c r="CK1682" s="121"/>
      <c r="CL1682" s="121"/>
      <c r="CM1682" s="121"/>
      <c r="CN1682" s="121"/>
    </row>
    <row r="1683" spans="1:98" s="140" customFormat="1" ht="12" customHeight="1">
      <c r="A1683" s="142">
        <v>2016</v>
      </c>
      <c r="B1683" s="142" t="s">
        <v>5975</v>
      </c>
      <c r="C1683" s="142" t="s">
        <v>7737</v>
      </c>
      <c r="D1683" s="131"/>
      <c r="E1683" s="131" t="str">
        <f t="shared" si="80"/>
        <v>SIM</v>
      </c>
      <c r="F1683" s="131" t="str">
        <f t="shared" si="81"/>
        <v>SIM</v>
      </c>
      <c r="G1683" s="132">
        <v>42537</v>
      </c>
      <c r="H1683" s="142" t="s">
        <v>8374</v>
      </c>
      <c r="I1683" s="142" t="s">
        <v>7738</v>
      </c>
      <c r="J1683" s="119">
        <v>336</v>
      </c>
      <c r="K1683" s="119">
        <v>432</v>
      </c>
      <c r="L1683" s="119">
        <v>0</v>
      </c>
      <c r="M1683" s="119">
        <v>0</v>
      </c>
      <c r="N1683" s="119">
        <v>0</v>
      </c>
      <c r="O1683" s="119" t="s">
        <v>46</v>
      </c>
      <c r="P1683" s="119" t="s">
        <v>43</v>
      </c>
      <c r="Q1683" s="133" t="s">
        <v>46</v>
      </c>
      <c r="R1683" s="134" t="s">
        <v>18</v>
      </c>
      <c r="S1683" s="134" t="s">
        <v>8852</v>
      </c>
      <c r="T1683" s="134" t="s">
        <v>63</v>
      </c>
      <c r="U1683" s="142">
        <v>17</v>
      </c>
      <c r="V1683" s="142">
        <v>11156</v>
      </c>
      <c r="W1683" s="144" t="s">
        <v>7806</v>
      </c>
      <c r="X1683" s="136" t="str">
        <f t="shared" si="82"/>
        <v>11156RBXTX</v>
      </c>
      <c r="Y1683" s="209" t="s">
        <v>8767</v>
      </c>
      <c r="Z1683" s="142" t="s">
        <v>2233</v>
      </c>
      <c r="AA1683" s="142" t="s">
        <v>1639</v>
      </c>
      <c r="AB1683" s="131" t="s">
        <v>7807</v>
      </c>
      <c r="AC1683" s="133" t="s">
        <v>52</v>
      </c>
      <c r="AD1683" s="143" t="s">
        <v>7790</v>
      </c>
      <c r="AE1683" s="143" t="s">
        <v>7773</v>
      </c>
      <c r="AF1683" s="143" t="s">
        <v>7774</v>
      </c>
      <c r="AG1683" s="143" t="s">
        <v>7775</v>
      </c>
      <c r="AH1683" s="143"/>
      <c r="AI1683" s="138"/>
      <c r="AJ1683" s="133"/>
      <c r="AK1683" s="133"/>
      <c r="AL1683" s="133"/>
      <c r="AM1683" s="133"/>
      <c r="AN1683" s="133"/>
      <c r="AO1683" s="133"/>
      <c r="AP1683" s="133"/>
      <c r="AQ1683" s="133"/>
      <c r="AR1683" s="137" t="s">
        <v>7745</v>
      </c>
      <c r="AS1683" s="137"/>
      <c r="AT1683" s="137"/>
      <c r="AU1683" s="167">
        <v>1003509883</v>
      </c>
      <c r="AV1683" s="133" t="s">
        <v>8287</v>
      </c>
      <c r="AW1683" s="133" t="s">
        <v>8287</v>
      </c>
      <c r="AX1683" s="133"/>
      <c r="AY1683" s="109"/>
      <c r="AZ1683" s="138"/>
      <c r="BA1683" s="109"/>
      <c r="BB1683" s="109"/>
      <c r="BC1683" s="143">
        <v>1440084644</v>
      </c>
      <c r="BD1683" s="143" t="s">
        <v>10412</v>
      </c>
      <c r="BE1683" s="109"/>
      <c r="BF1683" s="121"/>
      <c r="BG1683" s="121"/>
      <c r="BH1683" s="121"/>
      <c r="BI1683" s="121"/>
      <c r="BJ1683" s="121"/>
      <c r="BK1683" s="121"/>
      <c r="BL1683" s="121"/>
      <c r="BM1683" s="121"/>
      <c r="BN1683" s="121"/>
      <c r="BO1683" s="121"/>
      <c r="BP1683" s="121"/>
      <c r="BQ1683" s="121"/>
      <c r="BR1683" s="121"/>
      <c r="BS1683" s="121"/>
      <c r="BT1683" s="121"/>
      <c r="BU1683" s="121"/>
      <c r="BV1683" s="121"/>
      <c r="BW1683" s="121"/>
      <c r="BX1683" s="121"/>
      <c r="BY1683" s="121"/>
      <c r="BZ1683" s="121"/>
      <c r="CA1683" s="121"/>
      <c r="CB1683" s="121"/>
      <c r="CC1683" s="121"/>
      <c r="CD1683" s="121"/>
      <c r="CE1683" s="121"/>
      <c r="CF1683" s="121"/>
      <c r="CG1683" s="121"/>
      <c r="CH1683" s="121"/>
      <c r="CI1683" s="121"/>
      <c r="CJ1683" s="121"/>
      <c r="CK1683" s="121"/>
      <c r="CL1683" s="121"/>
      <c r="CM1683" s="121"/>
      <c r="CN1683" s="121"/>
    </row>
    <row r="1684" spans="1:98" s="140" customFormat="1" ht="12" customHeight="1">
      <c r="A1684" s="142">
        <v>2016</v>
      </c>
      <c r="B1684" s="142" t="s">
        <v>5975</v>
      </c>
      <c r="C1684" s="142" t="s">
        <v>7737</v>
      </c>
      <c r="D1684" s="131"/>
      <c r="E1684" s="131" t="str">
        <f t="shared" si="80"/>
        <v>SIM</v>
      </c>
      <c r="F1684" s="131" t="str">
        <f t="shared" si="81"/>
        <v>SIM</v>
      </c>
      <c r="G1684" s="132">
        <v>42537</v>
      </c>
      <c r="H1684" s="142" t="s">
        <v>8374</v>
      </c>
      <c r="I1684" s="142" t="s">
        <v>7738</v>
      </c>
      <c r="J1684" s="119">
        <v>288</v>
      </c>
      <c r="K1684" s="119">
        <v>360</v>
      </c>
      <c r="L1684" s="119">
        <v>0</v>
      </c>
      <c r="M1684" s="119">
        <v>0</v>
      </c>
      <c r="N1684" s="119">
        <v>0</v>
      </c>
      <c r="O1684" s="119" t="s">
        <v>46</v>
      </c>
      <c r="P1684" s="119" t="s">
        <v>43</v>
      </c>
      <c r="Q1684" s="133" t="s">
        <v>46</v>
      </c>
      <c r="R1684" s="134" t="s">
        <v>18</v>
      </c>
      <c r="S1684" s="134" t="s">
        <v>8852</v>
      </c>
      <c r="T1684" s="134" t="s">
        <v>63</v>
      </c>
      <c r="U1684" s="142">
        <v>17</v>
      </c>
      <c r="V1684" s="142">
        <v>11156</v>
      </c>
      <c r="W1684" s="144" t="s">
        <v>7806</v>
      </c>
      <c r="X1684" s="136" t="str">
        <f t="shared" si="82"/>
        <v>11156RBXTX</v>
      </c>
      <c r="Y1684" s="209" t="s">
        <v>8767</v>
      </c>
      <c r="Z1684" s="142" t="s">
        <v>2233</v>
      </c>
      <c r="AA1684" s="142" t="s">
        <v>1639</v>
      </c>
      <c r="AB1684" s="131" t="s">
        <v>7808</v>
      </c>
      <c r="AC1684" s="133" t="s">
        <v>52</v>
      </c>
      <c r="AD1684" s="143" t="s">
        <v>7790</v>
      </c>
      <c r="AE1684" s="143" t="s">
        <v>7773</v>
      </c>
      <c r="AF1684" s="143" t="s">
        <v>7774</v>
      </c>
      <c r="AG1684" s="143" t="s">
        <v>7775</v>
      </c>
      <c r="AH1684" s="143"/>
      <c r="AI1684" s="138"/>
      <c r="AJ1684" s="133"/>
      <c r="AK1684" s="133"/>
      <c r="AL1684" s="133"/>
      <c r="AM1684" s="133"/>
      <c r="AN1684" s="133"/>
      <c r="AO1684" s="133"/>
      <c r="AP1684" s="133"/>
      <c r="AQ1684" s="133"/>
      <c r="AR1684" s="137" t="s">
        <v>7745</v>
      </c>
      <c r="AS1684" s="137"/>
      <c r="AT1684" s="137"/>
      <c r="AU1684" s="167">
        <v>1003509883</v>
      </c>
      <c r="AV1684" s="133" t="s">
        <v>8287</v>
      </c>
      <c r="AW1684" s="133" t="s">
        <v>8287</v>
      </c>
      <c r="AX1684" s="133"/>
      <c r="AY1684" s="109"/>
      <c r="AZ1684" s="138"/>
      <c r="BA1684" s="109"/>
      <c r="BB1684" s="109"/>
      <c r="BC1684" s="143">
        <v>1440084644</v>
      </c>
      <c r="BD1684" s="143" t="s">
        <v>10412</v>
      </c>
      <c r="BE1684" s="109"/>
      <c r="BF1684" s="121"/>
      <c r="BG1684" s="121"/>
      <c r="BH1684" s="121"/>
      <c r="BI1684" s="121"/>
      <c r="BJ1684" s="121"/>
      <c r="BK1684" s="121"/>
      <c r="BL1684" s="121"/>
      <c r="BM1684" s="121"/>
      <c r="BN1684" s="121"/>
      <c r="BO1684" s="121"/>
      <c r="BP1684" s="121"/>
      <c r="BQ1684" s="121"/>
      <c r="BR1684" s="121"/>
      <c r="BS1684" s="121"/>
      <c r="BT1684" s="121"/>
      <c r="BU1684" s="121"/>
      <c r="BV1684" s="121"/>
      <c r="BW1684" s="121"/>
      <c r="BX1684" s="121"/>
      <c r="BY1684" s="121"/>
      <c r="BZ1684" s="121"/>
      <c r="CA1684" s="121"/>
      <c r="CB1684" s="121"/>
      <c r="CC1684" s="121"/>
      <c r="CD1684" s="121"/>
      <c r="CE1684" s="121"/>
      <c r="CF1684" s="121"/>
      <c r="CG1684" s="121"/>
      <c r="CH1684" s="121"/>
      <c r="CI1684" s="121"/>
      <c r="CJ1684" s="121"/>
      <c r="CK1684" s="121"/>
      <c r="CL1684" s="121"/>
      <c r="CM1684" s="121"/>
      <c r="CN1684" s="121"/>
    </row>
    <row r="1685" spans="1:98" s="140" customFormat="1" ht="12" customHeight="1">
      <c r="A1685" s="142">
        <v>2016</v>
      </c>
      <c r="B1685" s="142" t="s">
        <v>5975</v>
      </c>
      <c r="C1685" s="142" t="s">
        <v>7737</v>
      </c>
      <c r="D1685" s="131"/>
      <c r="E1685" s="131" t="str">
        <f t="shared" si="80"/>
        <v>SIM</v>
      </c>
      <c r="F1685" s="131" t="str">
        <f t="shared" si="81"/>
        <v>SIM</v>
      </c>
      <c r="G1685" s="132">
        <v>42565</v>
      </c>
      <c r="H1685" s="142" t="s">
        <v>8374</v>
      </c>
      <c r="I1685" s="142" t="s">
        <v>7738</v>
      </c>
      <c r="J1685" s="119">
        <v>288</v>
      </c>
      <c r="K1685" s="119">
        <v>360</v>
      </c>
      <c r="L1685" s="119">
        <v>0</v>
      </c>
      <c r="M1685" s="119">
        <v>0</v>
      </c>
      <c r="N1685" s="119">
        <v>0</v>
      </c>
      <c r="O1685" s="119" t="s">
        <v>46</v>
      </c>
      <c r="P1685" s="119" t="s">
        <v>43</v>
      </c>
      <c r="Q1685" s="133" t="s">
        <v>46</v>
      </c>
      <c r="R1685" s="134" t="s">
        <v>18</v>
      </c>
      <c r="S1685" s="134" t="s">
        <v>8852</v>
      </c>
      <c r="T1685" s="134" t="s">
        <v>63</v>
      </c>
      <c r="U1685" s="142">
        <v>17</v>
      </c>
      <c r="V1685" s="142">
        <v>11156</v>
      </c>
      <c r="W1685" s="144" t="s">
        <v>7824</v>
      </c>
      <c r="X1685" s="136" t="str">
        <f t="shared" si="82"/>
        <v>11156RBXUD</v>
      </c>
      <c r="Y1685" s="209" t="s">
        <v>8738</v>
      </c>
      <c r="Z1685" s="142" t="s">
        <v>2233</v>
      </c>
      <c r="AA1685" s="142" t="s">
        <v>1639</v>
      </c>
      <c r="AB1685" s="131" t="s">
        <v>7825</v>
      </c>
      <c r="AC1685" s="133" t="s">
        <v>52</v>
      </c>
      <c r="AD1685" s="143" t="s">
        <v>7790</v>
      </c>
      <c r="AE1685" s="143" t="s">
        <v>7773</v>
      </c>
      <c r="AF1685" s="143" t="s">
        <v>7774</v>
      </c>
      <c r="AG1685" s="143" t="s">
        <v>7775</v>
      </c>
      <c r="AH1685" s="143"/>
      <c r="AI1685" s="138"/>
      <c r="AJ1685" s="133"/>
      <c r="AK1685" s="133"/>
      <c r="AL1685" s="133"/>
      <c r="AM1685" s="133"/>
      <c r="AN1685" s="133"/>
      <c r="AO1685" s="133"/>
      <c r="AP1685" s="133"/>
      <c r="AQ1685" s="133"/>
      <c r="AR1685" s="137" t="s">
        <v>7745</v>
      </c>
      <c r="AS1685" s="137"/>
      <c r="AT1685" s="137"/>
      <c r="AU1685" s="145">
        <v>1003436983</v>
      </c>
      <c r="AV1685" s="210" t="s">
        <v>8739</v>
      </c>
      <c r="AW1685" s="210" t="s">
        <v>8740</v>
      </c>
      <c r="AX1685" s="133"/>
      <c r="AY1685" s="109"/>
      <c r="AZ1685" s="138"/>
      <c r="BA1685" s="109"/>
      <c r="BB1685" s="109"/>
      <c r="BC1685" s="143">
        <v>1440084644</v>
      </c>
      <c r="BD1685" s="143" t="s">
        <v>10413</v>
      </c>
      <c r="BE1685" s="109"/>
      <c r="BF1685" s="121"/>
      <c r="BG1685" s="121"/>
      <c r="BH1685" s="121"/>
      <c r="BI1685" s="121"/>
      <c r="BJ1685" s="121"/>
      <c r="BK1685" s="121"/>
      <c r="BL1685" s="121"/>
      <c r="BM1685" s="121"/>
      <c r="BN1685" s="121"/>
      <c r="BO1685" s="121"/>
      <c r="BP1685" s="121"/>
      <c r="BQ1685" s="121"/>
      <c r="BR1685" s="121"/>
      <c r="BS1685" s="121"/>
      <c r="BT1685" s="121"/>
      <c r="BU1685" s="121"/>
      <c r="BV1685" s="121"/>
      <c r="BW1685" s="121"/>
      <c r="BX1685" s="121"/>
      <c r="BY1685" s="121"/>
      <c r="BZ1685" s="121"/>
      <c r="CA1685" s="121"/>
      <c r="CB1685" s="121"/>
      <c r="CC1685" s="121"/>
      <c r="CD1685" s="121"/>
      <c r="CE1685" s="121"/>
      <c r="CF1685" s="121"/>
      <c r="CG1685" s="121"/>
      <c r="CH1685" s="121"/>
      <c r="CI1685" s="121"/>
      <c r="CJ1685" s="121"/>
      <c r="CK1685" s="121"/>
      <c r="CL1685" s="121"/>
      <c r="CM1685" s="121"/>
      <c r="CN1685" s="121"/>
    </row>
    <row r="1686" spans="1:98" s="140" customFormat="1" ht="12" customHeight="1">
      <c r="A1686" s="142">
        <v>2016</v>
      </c>
      <c r="B1686" s="142" t="s">
        <v>5975</v>
      </c>
      <c r="C1686" s="142" t="s">
        <v>7737</v>
      </c>
      <c r="D1686" s="131"/>
      <c r="E1686" s="131" t="str">
        <f t="shared" si="80"/>
        <v>SIM</v>
      </c>
      <c r="F1686" s="131" t="str">
        <f t="shared" si="81"/>
        <v>SIM</v>
      </c>
      <c r="G1686" s="132">
        <v>42565</v>
      </c>
      <c r="H1686" s="142" t="s">
        <v>8374</v>
      </c>
      <c r="I1686" s="142" t="s">
        <v>7738</v>
      </c>
      <c r="J1686" s="119">
        <v>288</v>
      </c>
      <c r="K1686" s="119">
        <v>360</v>
      </c>
      <c r="L1686" s="119">
        <v>0</v>
      </c>
      <c r="M1686" s="119">
        <v>0</v>
      </c>
      <c r="N1686" s="119">
        <v>0</v>
      </c>
      <c r="O1686" s="119" t="s">
        <v>46</v>
      </c>
      <c r="P1686" s="119" t="s">
        <v>43</v>
      </c>
      <c r="Q1686" s="133" t="s">
        <v>46</v>
      </c>
      <c r="R1686" s="134" t="s">
        <v>18</v>
      </c>
      <c r="S1686" s="134" t="s">
        <v>8852</v>
      </c>
      <c r="T1686" s="134" t="s">
        <v>63</v>
      </c>
      <c r="U1686" s="142">
        <v>17</v>
      </c>
      <c r="V1686" s="142">
        <v>11156</v>
      </c>
      <c r="W1686" s="144" t="s">
        <v>7824</v>
      </c>
      <c r="X1686" s="136" t="str">
        <f t="shared" si="82"/>
        <v>11156RBXUD</v>
      </c>
      <c r="Y1686" s="209" t="s">
        <v>8738</v>
      </c>
      <c r="Z1686" s="142" t="s">
        <v>2233</v>
      </c>
      <c r="AA1686" s="142" t="s">
        <v>1639</v>
      </c>
      <c r="AB1686" s="131" t="s">
        <v>7826</v>
      </c>
      <c r="AC1686" s="133" t="s">
        <v>52</v>
      </c>
      <c r="AD1686" s="143" t="s">
        <v>7790</v>
      </c>
      <c r="AE1686" s="143" t="s">
        <v>7773</v>
      </c>
      <c r="AF1686" s="143" t="s">
        <v>7774</v>
      </c>
      <c r="AG1686" s="143" t="s">
        <v>7775</v>
      </c>
      <c r="AH1686" s="143"/>
      <c r="AI1686" s="138"/>
      <c r="AJ1686" s="133"/>
      <c r="AK1686" s="133"/>
      <c r="AL1686" s="133"/>
      <c r="AM1686" s="133"/>
      <c r="AN1686" s="133"/>
      <c r="AO1686" s="133"/>
      <c r="AP1686" s="133"/>
      <c r="AQ1686" s="133"/>
      <c r="AR1686" s="137" t="s">
        <v>7745</v>
      </c>
      <c r="AS1686" s="137"/>
      <c r="AT1686" s="137"/>
      <c r="AU1686" s="145">
        <v>1003436983</v>
      </c>
      <c r="AV1686" s="210" t="s">
        <v>8739</v>
      </c>
      <c r="AW1686" s="210" t="s">
        <v>8740</v>
      </c>
      <c r="AX1686" s="133"/>
      <c r="AY1686" s="109"/>
      <c r="AZ1686" s="138"/>
      <c r="BA1686" s="109"/>
      <c r="BB1686" s="109"/>
      <c r="BC1686" s="143">
        <v>1440084644</v>
      </c>
      <c r="BD1686" s="143" t="s">
        <v>10413</v>
      </c>
      <c r="BE1686" s="109"/>
      <c r="BF1686" s="121"/>
      <c r="BG1686" s="121"/>
      <c r="BH1686" s="121"/>
      <c r="BI1686" s="121"/>
      <c r="BJ1686" s="121"/>
      <c r="BK1686" s="121"/>
      <c r="BL1686" s="121"/>
      <c r="BM1686" s="121"/>
      <c r="BN1686" s="121"/>
      <c r="BO1686" s="121"/>
      <c r="BP1686" s="121"/>
      <c r="BQ1686" s="121"/>
      <c r="BR1686" s="121"/>
      <c r="BS1686" s="121"/>
      <c r="BT1686" s="121"/>
      <c r="BU1686" s="121"/>
      <c r="BV1686" s="121"/>
      <c r="BW1686" s="121"/>
      <c r="BX1686" s="121"/>
      <c r="BY1686" s="121"/>
      <c r="BZ1686" s="121"/>
      <c r="CA1686" s="121"/>
      <c r="CB1686" s="121"/>
      <c r="CC1686" s="121"/>
      <c r="CD1686" s="121"/>
      <c r="CE1686" s="121"/>
      <c r="CF1686" s="121"/>
      <c r="CG1686" s="121"/>
      <c r="CH1686" s="121"/>
      <c r="CI1686" s="121"/>
      <c r="CJ1686" s="121"/>
      <c r="CK1686" s="121"/>
      <c r="CL1686" s="121"/>
      <c r="CM1686" s="121"/>
      <c r="CN1686" s="121"/>
    </row>
    <row r="1687" spans="1:98" s="140" customFormat="1" ht="12" customHeight="1">
      <c r="A1687" s="142">
        <v>2016</v>
      </c>
      <c r="B1687" s="142" t="s">
        <v>5975</v>
      </c>
      <c r="C1687" s="142" t="s">
        <v>7737</v>
      </c>
      <c r="D1687" s="131"/>
      <c r="E1687" s="131" t="str">
        <f t="shared" si="80"/>
        <v>SIM</v>
      </c>
      <c r="F1687" s="131" t="str">
        <f t="shared" si="81"/>
        <v>SIM</v>
      </c>
      <c r="G1687" s="132">
        <v>42514</v>
      </c>
      <c r="H1687" s="142" t="s">
        <v>8374</v>
      </c>
      <c r="I1687" s="142" t="s">
        <v>7738</v>
      </c>
      <c r="J1687" s="119">
        <v>288</v>
      </c>
      <c r="K1687" s="119">
        <v>360</v>
      </c>
      <c r="L1687" s="119">
        <v>0</v>
      </c>
      <c r="M1687" s="119">
        <v>0</v>
      </c>
      <c r="N1687" s="119">
        <v>0</v>
      </c>
      <c r="O1687" s="119" t="s">
        <v>46</v>
      </c>
      <c r="P1687" s="119" t="s">
        <v>43</v>
      </c>
      <c r="Q1687" s="133" t="s">
        <v>46</v>
      </c>
      <c r="R1687" s="134" t="s">
        <v>18</v>
      </c>
      <c r="S1687" s="134" t="s">
        <v>8852</v>
      </c>
      <c r="T1687" s="134" t="s">
        <v>63</v>
      </c>
      <c r="U1687" s="142">
        <v>17</v>
      </c>
      <c r="V1687" s="142">
        <v>11156</v>
      </c>
      <c r="W1687" s="144" t="s">
        <v>7777</v>
      </c>
      <c r="X1687" s="136" t="str">
        <f t="shared" si="82"/>
        <v>11156RBXUF</v>
      </c>
      <c r="Y1687" s="208" t="s">
        <v>8649</v>
      </c>
      <c r="Z1687" s="142" t="s">
        <v>2233</v>
      </c>
      <c r="AA1687" s="142" t="s">
        <v>1639</v>
      </c>
      <c r="AB1687" s="131" t="s">
        <v>7778</v>
      </c>
      <c r="AC1687" s="133" t="s">
        <v>52</v>
      </c>
      <c r="AD1687" s="143"/>
      <c r="AE1687" s="143" t="s">
        <v>7773</v>
      </c>
      <c r="AF1687" s="143" t="s">
        <v>7774</v>
      </c>
      <c r="AG1687" s="143" t="s">
        <v>7775</v>
      </c>
      <c r="AH1687" s="143"/>
      <c r="AI1687" s="138"/>
      <c r="AJ1687" s="133"/>
      <c r="AK1687" s="133"/>
      <c r="AL1687" s="133"/>
      <c r="AM1687" s="133"/>
      <c r="AN1687" s="133"/>
      <c r="AO1687" s="133"/>
      <c r="AP1687" s="133"/>
      <c r="AQ1687" s="133"/>
      <c r="AR1687" s="137" t="s">
        <v>7745</v>
      </c>
      <c r="AS1687" s="137"/>
      <c r="AT1687" s="137"/>
      <c r="AU1687" s="109">
        <v>1003677182</v>
      </c>
      <c r="AV1687" s="109" t="s">
        <v>8647</v>
      </c>
      <c r="AW1687" s="109" t="s">
        <v>8648</v>
      </c>
      <c r="AX1687" s="133"/>
      <c r="AY1687" s="109"/>
      <c r="AZ1687" s="138"/>
      <c r="BA1687" s="109"/>
      <c r="BB1687" s="109"/>
      <c r="BC1687" s="143">
        <v>1440084644</v>
      </c>
      <c r="BD1687" s="143" t="s">
        <v>10414</v>
      </c>
      <c r="BE1687" s="109"/>
      <c r="BF1687" s="121"/>
      <c r="BG1687" s="121"/>
      <c r="BH1687" s="121"/>
      <c r="BI1687" s="121"/>
      <c r="BJ1687" s="121"/>
      <c r="BK1687" s="121"/>
      <c r="BL1687" s="121"/>
      <c r="BM1687" s="121"/>
      <c r="BN1687" s="121"/>
      <c r="BO1687" s="121"/>
      <c r="BP1687" s="121"/>
      <c r="BQ1687" s="121"/>
      <c r="BR1687" s="121"/>
      <c r="BS1687" s="121"/>
      <c r="BT1687" s="121"/>
      <c r="BU1687" s="121"/>
      <c r="BV1687" s="121"/>
      <c r="BW1687" s="121"/>
      <c r="BX1687" s="121"/>
      <c r="BY1687" s="121"/>
      <c r="BZ1687" s="121"/>
      <c r="CA1687" s="121"/>
      <c r="CB1687" s="121"/>
      <c r="CC1687" s="121"/>
      <c r="CD1687" s="121"/>
      <c r="CE1687" s="121"/>
      <c r="CF1687" s="121"/>
      <c r="CG1687" s="121"/>
      <c r="CH1687" s="121"/>
      <c r="CI1687" s="121"/>
      <c r="CJ1687" s="121"/>
      <c r="CK1687" s="121"/>
      <c r="CL1687" s="121"/>
      <c r="CM1687" s="121"/>
      <c r="CN1687" s="121"/>
    </row>
    <row r="1688" spans="1:98" s="140" customFormat="1" ht="12" customHeight="1">
      <c r="A1688" s="114">
        <v>2016</v>
      </c>
      <c r="B1688" s="114" t="s">
        <v>5975</v>
      </c>
      <c r="C1688" s="114" t="s">
        <v>7737</v>
      </c>
      <c r="D1688" s="100"/>
      <c r="E1688" s="131" t="str">
        <f t="shared" ref="E1688:E1751" si="83">IF(G1688="","","SIM")</f>
        <v>SIM</v>
      </c>
      <c r="F1688" s="131" t="str">
        <f t="shared" ref="F1688:F1751" si="84">IF(G1688="","","SIM")</f>
        <v>SIM</v>
      </c>
      <c r="G1688" s="132">
        <v>42514</v>
      </c>
      <c r="H1688" s="216" t="s">
        <v>8374</v>
      </c>
      <c r="I1688" s="142" t="s">
        <v>7738</v>
      </c>
      <c r="J1688" s="119">
        <v>192</v>
      </c>
      <c r="K1688" s="119">
        <v>216</v>
      </c>
      <c r="L1688" s="217">
        <v>0</v>
      </c>
      <c r="M1688" s="218">
        <v>0</v>
      </c>
      <c r="N1688" s="119">
        <v>0</v>
      </c>
      <c r="O1688" s="119" t="s">
        <v>46</v>
      </c>
      <c r="P1688" s="119" t="s">
        <v>43</v>
      </c>
      <c r="Q1688" s="133" t="s">
        <v>46</v>
      </c>
      <c r="R1688" s="134" t="s">
        <v>18</v>
      </c>
      <c r="S1688" s="134" t="s">
        <v>8852</v>
      </c>
      <c r="T1688" s="134" t="s">
        <v>63</v>
      </c>
      <c r="U1688" s="142">
        <v>17</v>
      </c>
      <c r="V1688" s="142">
        <v>11156</v>
      </c>
      <c r="W1688" s="144" t="s">
        <v>7777</v>
      </c>
      <c r="X1688" s="136" t="str">
        <f>V1688&amp;AA1688&amp;W1688</f>
        <v>11156RBXUF</v>
      </c>
      <c r="Y1688" s="208" t="s">
        <v>8649</v>
      </c>
      <c r="Z1688" s="142" t="s">
        <v>2233</v>
      </c>
      <c r="AA1688" s="142" t="s">
        <v>1639</v>
      </c>
      <c r="AB1688" s="131" t="s">
        <v>7779</v>
      </c>
      <c r="AC1688" s="133" t="s">
        <v>52</v>
      </c>
      <c r="AD1688" s="143"/>
      <c r="AE1688" s="143" t="s">
        <v>7773</v>
      </c>
      <c r="AF1688" s="143" t="s">
        <v>7774</v>
      </c>
      <c r="AG1688" s="143" t="s">
        <v>7775</v>
      </c>
      <c r="AH1688" s="143"/>
      <c r="AI1688" s="138"/>
      <c r="AJ1688" s="133"/>
      <c r="AK1688" s="133"/>
      <c r="AL1688" s="133"/>
      <c r="AM1688" s="133"/>
      <c r="AN1688" s="133"/>
      <c r="AO1688" s="133"/>
      <c r="AP1688" s="133"/>
      <c r="AQ1688" s="133"/>
      <c r="AR1688" s="137" t="s">
        <v>7745</v>
      </c>
      <c r="AS1688" s="137"/>
      <c r="AT1688" s="137"/>
      <c r="AU1688" s="109">
        <v>1003677182</v>
      </c>
      <c r="AV1688" s="109" t="s">
        <v>8647</v>
      </c>
      <c r="AW1688" s="109" t="s">
        <v>8648</v>
      </c>
      <c r="AX1688" s="133"/>
      <c r="AY1688" s="109"/>
      <c r="AZ1688" s="138"/>
      <c r="BA1688" s="109"/>
      <c r="BB1688" s="109"/>
      <c r="BC1688" s="143">
        <v>1440084644</v>
      </c>
      <c r="BD1688" s="143" t="s">
        <v>10414</v>
      </c>
      <c r="BE1688" s="109"/>
      <c r="BF1688" s="121"/>
      <c r="BG1688" s="121"/>
      <c r="BH1688" s="121"/>
      <c r="BI1688" s="121"/>
      <c r="BJ1688" s="121"/>
      <c r="BK1688" s="121"/>
      <c r="BL1688" s="121"/>
      <c r="BM1688" s="121"/>
      <c r="BN1688" s="121"/>
      <c r="BO1688" s="121"/>
      <c r="BP1688" s="121"/>
      <c r="BQ1688" s="121"/>
      <c r="BR1688" s="121"/>
      <c r="BS1688" s="121"/>
      <c r="BT1688" s="121"/>
      <c r="BU1688" s="121"/>
      <c r="BV1688" s="121"/>
      <c r="BW1688" s="121"/>
      <c r="BX1688" s="121"/>
      <c r="BY1688" s="121"/>
      <c r="BZ1688" s="121"/>
      <c r="CA1688" s="121"/>
      <c r="CB1688" s="121"/>
      <c r="CC1688" s="121"/>
      <c r="CD1688" s="121"/>
      <c r="CE1688" s="121"/>
      <c r="CF1688" s="121"/>
      <c r="CG1688" s="121"/>
      <c r="CH1688" s="121"/>
      <c r="CI1688" s="121"/>
      <c r="CJ1688" s="121"/>
      <c r="CK1688" s="121"/>
      <c r="CL1688" s="121"/>
      <c r="CM1688" s="121"/>
      <c r="CN1688" s="121"/>
    </row>
    <row r="1689" spans="1:98" s="140" customFormat="1" ht="12" customHeight="1">
      <c r="A1689" s="142">
        <v>2016</v>
      </c>
      <c r="B1689" s="142" t="s">
        <v>5975</v>
      </c>
      <c r="C1689" s="142" t="s">
        <v>7737</v>
      </c>
      <c r="D1689" s="131"/>
      <c r="E1689" s="131" t="str">
        <f t="shared" si="83"/>
        <v>SIM</v>
      </c>
      <c r="F1689" s="131" t="str">
        <f t="shared" si="84"/>
        <v>SIM</v>
      </c>
      <c r="G1689" s="132">
        <v>42529</v>
      </c>
      <c r="H1689" s="142" t="s">
        <v>8374</v>
      </c>
      <c r="I1689" s="142" t="s">
        <v>7738</v>
      </c>
      <c r="J1689" s="119">
        <v>288</v>
      </c>
      <c r="K1689" s="119">
        <v>360</v>
      </c>
      <c r="L1689" s="119">
        <v>0</v>
      </c>
      <c r="M1689" s="119">
        <v>0</v>
      </c>
      <c r="N1689" s="119">
        <v>0</v>
      </c>
      <c r="O1689" s="119" t="s">
        <v>46</v>
      </c>
      <c r="P1689" s="119" t="s">
        <v>43</v>
      </c>
      <c r="Q1689" s="133" t="s">
        <v>46</v>
      </c>
      <c r="R1689" s="134" t="s">
        <v>18</v>
      </c>
      <c r="S1689" s="134" t="s">
        <v>8852</v>
      </c>
      <c r="T1689" s="134" t="s">
        <v>63</v>
      </c>
      <c r="U1689" s="142">
        <v>17</v>
      </c>
      <c r="V1689" s="142">
        <v>11156</v>
      </c>
      <c r="W1689" s="144" t="s">
        <v>7818</v>
      </c>
      <c r="X1689" s="136" t="str">
        <f>V1689&amp;AA1689&amp;W1689</f>
        <v>11156RBXUI</v>
      </c>
      <c r="Y1689" s="208" t="s">
        <v>8685</v>
      </c>
      <c r="Z1689" s="142" t="s">
        <v>2233</v>
      </c>
      <c r="AA1689" s="142" t="s">
        <v>1639</v>
      </c>
      <c r="AB1689" s="131" t="s">
        <v>7819</v>
      </c>
      <c r="AC1689" s="133" t="s">
        <v>52</v>
      </c>
      <c r="AD1689" s="143" t="s">
        <v>7790</v>
      </c>
      <c r="AE1689" s="143" t="s">
        <v>7773</v>
      </c>
      <c r="AF1689" s="143" t="s">
        <v>7774</v>
      </c>
      <c r="AG1689" s="143" t="s">
        <v>7775</v>
      </c>
      <c r="AH1689" s="143"/>
      <c r="AI1689" s="138"/>
      <c r="AJ1689" s="133"/>
      <c r="AK1689" s="133"/>
      <c r="AL1689" s="133"/>
      <c r="AM1689" s="133"/>
      <c r="AN1689" s="133"/>
      <c r="AO1689" s="133"/>
      <c r="AP1689" s="133"/>
      <c r="AQ1689" s="133"/>
      <c r="AR1689" s="137" t="s">
        <v>7745</v>
      </c>
      <c r="AS1689" s="137"/>
      <c r="AT1689" s="137"/>
      <c r="AU1689" s="145">
        <v>1003677212</v>
      </c>
      <c r="AV1689" s="109" t="s">
        <v>8686</v>
      </c>
      <c r="AW1689" s="109" t="s">
        <v>8687</v>
      </c>
      <c r="AX1689" s="133"/>
      <c r="AY1689" s="109"/>
      <c r="AZ1689" s="138"/>
      <c r="BA1689" s="109"/>
      <c r="BB1689" s="109"/>
      <c r="BC1689" s="143">
        <v>1440084644</v>
      </c>
      <c r="BD1689" s="143" t="s">
        <v>10415</v>
      </c>
      <c r="BE1689" s="109"/>
      <c r="BF1689" s="121"/>
      <c r="BG1689" s="121"/>
      <c r="BH1689" s="121"/>
      <c r="BI1689" s="121"/>
      <c r="BJ1689" s="121"/>
      <c r="BK1689" s="121"/>
      <c r="BL1689" s="121"/>
      <c r="BM1689" s="121"/>
      <c r="BN1689" s="121"/>
      <c r="BO1689" s="121"/>
      <c r="BP1689" s="121"/>
      <c r="BQ1689" s="121"/>
      <c r="BR1689" s="121"/>
      <c r="BS1689" s="121"/>
      <c r="BT1689" s="121"/>
      <c r="BU1689" s="121"/>
      <c r="BV1689" s="121"/>
      <c r="BW1689" s="121"/>
      <c r="BX1689" s="121"/>
      <c r="BY1689" s="121"/>
      <c r="BZ1689" s="121"/>
      <c r="CA1689" s="121"/>
      <c r="CB1689" s="121"/>
      <c r="CC1689" s="121"/>
      <c r="CD1689" s="121"/>
      <c r="CE1689" s="121"/>
      <c r="CF1689" s="121"/>
      <c r="CG1689" s="121"/>
      <c r="CH1689" s="121"/>
      <c r="CI1689" s="121"/>
      <c r="CJ1689" s="121"/>
      <c r="CK1689" s="121"/>
      <c r="CL1689" s="121"/>
      <c r="CM1689" s="121"/>
      <c r="CN1689" s="121"/>
    </row>
    <row r="1690" spans="1:98" s="140" customFormat="1" ht="12" customHeight="1">
      <c r="A1690" s="142">
        <v>2016</v>
      </c>
      <c r="B1690" s="142" t="s">
        <v>5975</v>
      </c>
      <c r="C1690" s="142" t="s">
        <v>7737</v>
      </c>
      <c r="D1690" s="131"/>
      <c r="E1690" s="131" t="str">
        <f t="shared" si="83"/>
        <v>SIM</v>
      </c>
      <c r="F1690" s="131" t="str">
        <f t="shared" si="84"/>
        <v>SIM</v>
      </c>
      <c r="G1690" s="132">
        <v>42529</v>
      </c>
      <c r="H1690" s="142" t="s">
        <v>8374</v>
      </c>
      <c r="I1690" s="142" t="s">
        <v>7738</v>
      </c>
      <c r="J1690" s="119">
        <v>240</v>
      </c>
      <c r="K1690" s="119">
        <v>288</v>
      </c>
      <c r="L1690" s="119">
        <v>0</v>
      </c>
      <c r="M1690" s="119">
        <v>0</v>
      </c>
      <c r="N1690" s="119">
        <v>0</v>
      </c>
      <c r="O1690" s="119" t="s">
        <v>46</v>
      </c>
      <c r="P1690" s="119" t="s">
        <v>43</v>
      </c>
      <c r="Q1690" s="133" t="s">
        <v>46</v>
      </c>
      <c r="R1690" s="134" t="s">
        <v>18</v>
      </c>
      <c r="S1690" s="134" t="s">
        <v>8852</v>
      </c>
      <c r="T1690" s="134" t="s">
        <v>63</v>
      </c>
      <c r="U1690" s="142">
        <v>17</v>
      </c>
      <c r="V1690" s="142">
        <v>11156</v>
      </c>
      <c r="W1690" s="144" t="s">
        <v>7818</v>
      </c>
      <c r="X1690" s="136" t="str">
        <f>V1690&amp;AA1690&amp;W1690</f>
        <v>11156RBXUI</v>
      </c>
      <c r="Y1690" s="208" t="s">
        <v>8685</v>
      </c>
      <c r="Z1690" s="142" t="s">
        <v>2233</v>
      </c>
      <c r="AA1690" s="142" t="s">
        <v>1639</v>
      </c>
      <c r="AB1690" s="131" t="s">
        <v>7820</v>
      </c>
      <c r="AC1690" s="133" t="s">
        <v>52</v>
      </c>
      <c r="AD1690" s="143" t="s">
        <v>7790</v>
      </c>
      <c r="AE1690" s="143" t="s">
        <v>7773</v>
      </c>
      <c r="AF1690" s="143" t="s">
        <v>7774</v>
      </c>
      <c r="AG1690" s="143" t="s">
        <v>7775</v>
      </c>
      <c r="AH1690" s="143"/>
      <c r="AI1690" s="138"/>
      <c r="AJ1690" s="133"/>
      <c r="AK1690" s="133"/>
      <c r="AL1690" s="133"/>
      <c r="AM1690" s="133"/>
      <c r="AN1690" s="133"/>
      <c r="AO1690" s="133"/>
      <c r="AP1690" s="133"/>
      <c r="AQ1690" s="133"/>
      <c r="AR1690" s="137" t="s">
        <v>7745</v>
      </c>
      <c r="AS1690" s="137"/>
      <c r="AT1690" s="137"/>
      <c r="AU1690" s="145">
        <v>1003677212</v>
      </c>
      <c r="AV1690" s="109" t="s">
        <v>8686</v>
      </c>
      <c r="AW1690" s="109" t="s">
        <v>8687</v>
      </c>
      <c r="AX1690" s="133"/>
      <c r="AY1690" s="109"/>
      <c r="AZ1690" s="138"/>
      <c r="BA1690" s="109"/>
      <c r="BB1690" s="109"/>
      <c r="BC1690" s="143">
        <v>1440084644</v>
      </c>
      <c r="BD1690" s="143" t="s">
        <v>10415</v>
      </c>
      <c r="BE1690" s="109"/>
      <c r="BF1690" s="121"/>
      <c r="BG1690" s="121"/>
      <c r="BH1690" s="121"/>
      <c r="BI1690" s="121"/>
      <c r="BJ1690" s="121"/>
      <c r="BK1690" s="121"/>
      <c r="BL1690" s="121"/>
      <c r="BM1690" s="121"/>
      <c r="BN1690" s="121"/>
      <c r="BO1690" s="121"/>
      <c r="BP1690" s="121"/>
      <c r="BQ1690" s="121"/>
      <c r="BR1690" s="121"/>
      <c r="BS1690" s="121"/>
      <c r="BT1690" s="121"/>
      <c r="BU1690" s="121"/>
      <c r="BV1690" s="121"/>
      <c r="BW1690" s="121"/>
      <c r="BX1690" s="121"/>
      <c r="BY1690" s="121"/>
      <c r="BZ1690" s="121"/>
      <c r="CA1690" s="121"/>
      <c r="CB1690" s="121"/>
      <c r="CC1690" s="121"/>
      <c r="CD1690" s="121"/>
      <c r="CE1690" s="121"/>
      <c r="CF1690" s="121"/>
      <c r="CG1690" s="121"/>
      <c r="CH1690" s="121"/>
      <c r="CI1690" s="121"/>
      <c r="CJ1690" s="121"/>
      <c r="CK1690" s="121"/>
      <c r="CL1690" s="121"/>
      <c r="CM1690" s="121"/>
      <c r="CN1690" s="121"/>
    </row>
    <row r="1691" spans="1:98" s="140" customFormat="1" ht="12" customHeight="1">
      <c r="A1691" s="142">
        <v>2016</v>
      </c>
      <c r="B1691" s="142" t="s">
        <v>5975</v>
      </c>
      <c r="C1691" s="142" t="s">
        <v>7737</v>
      </c>
      <c r="D1691" s="131"/>
      <c r="E1691" s="131" t="str">
        <f t="shared" si="83"/>
        <v>SIM</v>
      </c>
      <c r="F1691" s="131" t="str">
        <f t="shared" si="84"/>
        <v>SIM</v>
      </c>
      <c r="G1691" s="132">
        <v>42514</v>
      </c>
      <c r="H1691" s="142" t="s">
        <v>8374</v>
      </c>
      <c r="I1691" s="142" t="s">
        <v>7738</v>
      </c>
      <c r="J1691" s="119">
        <v>288</v>
      </c>
      <c r="K1691" s="119">
        <v>360</v>
      </c>
      <c r="L1691" s="119">
        <v>0</v>
      </c>
      <c r="M1691" s="119">
        <v>0</v>
      </c>
      <c r="N1691" s="119">
        <v>0</v>
      </c>
      <c r="O1691" s="119" t="s">
        <v>46</v>
      </c>
      <c r="P1691" s="119" t="s">
        <v>43</v>
      </c>
      <c r="Q1691" s="133" t="s">
        <v>46</v>
      </c>
      <c r="R1691" s="134" t="s">
        <v>18</v>
      </c>
      <c r="S1691" s="134" t="s">
        <v>8852</v>
      </c>
      <c r="T1691" s="134" t="s">
        <v>63</v>
      </c>
      <c r="U1691" s="142">
        <v>17</v>
      </c>
      <c r="V1691" s="142">
        <v>11156</v>
      </c>
      <c r="W1691" s="144" t="s">
        <v>7780</v>
      </c>
      <c r="X1691" s="136" t="str">
        <f>V1691&amp;AA1691&amp;W1691</f>
        <v>11156RBXUL</v>
      </c>
      <c r="Y1691" s="208" t="s">
        <v>8650</v>
      </c>
      <c r="Z1691" s="142" t="s">
        <v>2233</v>
      </c>
      <c r="AA1691" s="142" t="s">
        <v>1639</v>
      </c>
      <c r="AB1691" s="131" t="s">
        <v>7782</v>
      </c>
      <c r="AC1691" s="133" t="s">
        <v>52</v>
      </c>
      <c r="AD1691" s="143"/>
      <c r="AE1691" s="143" t="s">
        <v>7773</v>
      </c>
      <c r="AF1691" s="143" t="s">
        <v>7774</v>
      </c>
      <c r="AG1691" s="143" t="s">
        <v>7775</v>
      </c>
      <c r="AH1691" s="143"/>
      <c r="AI1691" s="138"/>
      <c r="AJ1691" s="133"/>
      <c r="AK1691" s="133"/>
      <c r="AL1691" s="133"/>
      <c r="AM1691" s="133"/>
      <c r="AN1691" s="133"/>
      <c r="AO1691" s="133"/>
      <c r="AP1691" s="133"/>
      <c r="AQ1691" s="133"/>
      <c r="AR1691" s="137" t="s">
        <v>7745</v>
      </c>
      <c r="AS1691" s="137"/>
      <c r="AT1691" s="137"/>
      <c r="AU1691" s="145">
        <v>1003677239</v>
      </c>
      <c r="AV1691" s="109" t="s">
        <v>8651</v>
      </c>
      <c r="AW1691" s="109" t="s">
        <v>8652</v>
      </c>
      <c r="AX1691" s="133"/>
      <c r="AY1691" s="109"/>
      <c r="AZ1691" s="138"/>
      <c r="BA1691" s="109"/>
      <c r="BB1691" s="109"/>
      <c r="BC1691" s="143">
        <v>1440084644</v>
      </c>
      <c r="BD1691" s="143" t="s">
        <v>10416</v>
      </c>
      <c r="BE1691" s="109"/>
      <c r="BF1691" s="121"/>
      <c r="BG1691" s="121"/>
      <c r="BH1691" s="121"/>
      <c r="BI1691" s="121"/>
      <c r="BJ1691" s="121"/>
      <c r="BK1691" s="121"/>
      <c r="BL1691" s="121"/>
      <c r="BM1691" s="121"/>
      <c r="BN1691" s="121"/>
      <c r="BO1691" s="121"/>
      <c r="BP1691" s="121"/>
      <c r="BQ1691" s="121"/>
      <c r="BR1691" s="121"/>
      <c r="BS1691" s="121"/>
      <c r="BT1691" s="121"/>
      <c r="BU1691" s="121"/>
      <c r="BV1691" s="121"/>
      <c r="BW1691" s="121"/>
      <c r="BX1691" s="121"/>
      <c r="BY1691" s="121"/>
      <c r="BZ1691" s="121"/>
      <c r="CA1691" s="121"/>
      <c r="CB1691" s="121"/>
      <c r="CC1691" s="121"/>
      <c r="CD1691" s="121"/>
      <c r="CE1691" s="121"/>
      <c r="CF1691" s="121"/>
      <c r="CG1691" s="121"/>
      <c r="CH1691" s="121"/>
      <c r="CI1691" s="121"/>
      <c r="CJ1691" s="121"/>
      <c r="CK1691" s="121"/>
      <c r="CL1691" s="121"/>
      <c r="CM1691" s="121"/>
      <c r="CN1691" s="121"/>
    </row>
    <row r="1692" spans="1:98" s="140" customFormat="1" ht="12" customHeight="1">
      <c r="A1692" s="119">
        <v>2016</v>
      </c>
      <c r="B1692" s="119" t="s">
        <v>5975</v>
      </c>
      <c r="C1692" s="119" t="s">
        <v>7737</v>
      </c>
      <c r="D1692" s="131"/>
      <c r="E1692" s="131" t="str">
        <f t="shared" si="83"/>
        <v>SIM</v>
      </c>
      <c r="F1692" s="131" t="str">
        <f t="shared" si="84"/>
        <v>SIM</v>
      </c>
      <c r="G1692" s="132">
        <v>42508</v>
      </c>
      <c r="H1692" s="119" t="s">
        <v>8374</v>
      </c>
      <c r="I1692" s="119" t="s">
        <v>7738</v>
      </c>
      <c r="J1692" s="109">
        <v>336</v>
      </c>
      <c r="K1692" s="109">
        <v>432</v>
      </c>
      <c r="L1692" s="119">
        <v>0</v>
      </c>
      <c r="M1692" s="119">
        <v>0</v>
      </c>
      <c r="N1692" s="119">
        <v>0</v>
      </c>
      <c r="O1692" s="119" t="s">
        <v>46</v>
      </c>
      <c r="P1692" s="119" t="s">
        <v>43</v>
      </c>
      <c r="Q1692" s="136" t="s">
        <v>46</v>
      </c>
      <c r="R1692" s="119" t="s">
        <v>18</v>
      </c>
      <c r="S1692" s="134" t="s">
        <v>8852</v>
      </c>
      <c r="T1692" s="119" t="s">
        <v>63</v>
      </c>
      <c r="U1692" s="142">
        <v>17</v>
      </c>
      <c r="V1692" s="109">
        <v>11156</v>
      </c>
      <c r="W1692" s="144" t="s">
        <v>7780</v>
      </c>
      <c r="X1692" s="136" t="str">
        <f>V1692&amp;AA1692&amp;W1692</f>
        <v>11156RBXUL</v>
      </c>
      <c r="Y1692" s="219" t="s">
        <v>8650</v>
      </c>
      <c r="Z1692" s="109" t="s">
        <v>2233</v>
      </c>
      <c r="AA1692" s="109" t="s">
        <v>1639</v>
      </c>
      <c r="AB1692" s="131" t="s">
        <v>7781</v>
      </c>
      <c r="AC1692" s="109" t="s">
        <v>52</v>
      </c>
      <c r="AD1692" s="109"/>
      <c r="AE1692" s="109" t="s">
        <v>7773</v>
      </c>
      <c r="AF1692" s="109" t="s">
        <v>7774</v>
      </c>
      <c r="AG1692" s="109" t="s">
        <v>7775</v>
      </c>
      <c r="AH1692" s="119"/>
      <c r="AI1692" s="220"/>
      <c r="AJ1692" s="136"/>
      <c r="AK1692" s="136"/>
      <c r="AL1692" s="136"/>
      <c r="AM1692" s="136"/>
      <c r="AN1692" s="136"/>
      <c r="AO1692" s="136"/>
      <c r="AP1692" s="136"/>
      <c r="AQ1692" s="136"/>
      <c r="AR1692" s="137" t="s">
        <v>7745</v>
      </c>
      <c r="AS1692" s="137"/>
      <c r="AT1692" s="176"/>
      <c r="AU1692" s="145">
        <v>1003677239</v>
      </c>
      <c r="AV1692" s="133" t="s">
        <v>8287</v>
      </c>
      <c r="AW1692" s="133" t="s">
        <v>8287</v>
      </c>
      <c r="AX1692" s="138"/>
      <c r="AY1692" s="138"/>
      <c r="AZ1692" s="109"/>
      <c r="BA1692" s="138"/>
      <c r="BB1692" s="138"/>
      <c r="BC1692" s="143">
        <v>1440084644</v>
      </c>
      <c r="BD1692" s="143" t="s">
        <v>10416</v>
      </c>
      <c r="BE1692" s="138"/>
      <c r="CE1692" s="121"/>
      <c r="CF1692" s="121"/>
      <c r="CG1692" s="121"/>
      <c r="CH1692" s="121"/>
      <c r="CI1692" s="121"/>
      <c r="CJ1692" s="121"/>
      <c r="CK1692" s="121"/>
      <c r="CL1692" s="121"/>
      <c r="CM1692" s="121"/>
      <c r="CN1692" s="121"/>
    </row>
    <row r="1693" spans="1:98" s="170" customFormat="1" ht="12" customHeight="1">
      <c r="A1693" s="142">
        <v>2016</v>
      </c>
      <c r="B1693" s="142" t="s">
        <v>5975</v>
      </c>
      <c r="C1693" s="142" t="s">
        <v>7737</v>
      </c>
      <c r="D1693" s="131"/>
      <c r="E1693" s="131" t="str">
        <f t="shared" si="83"/>
        <v>SIM</v>
      </c>
      <c r="F1693" s="131" t="str">
        <f t="shared" si="84"/>
        <v>SIM</v>
      </c>
      <c r="G1693" s="132">
        <v>42508</v>
      </c>
      <c r="H1693" s="142" t="s">
        <v>8374</v>
      </c>
      <c r="I1693" s="142" t="s">
        <v>7738</v>
      </c>
      <c r="J1693" s="119">
        <v>336</v>
      </c>
      <c r="K1693" s="119">
        <v>432</v>
      </c>
      <c r="L1693" s="119">
        <v>0</v>
      </c>
      <c r="M1693" s="133">
        <v>0</v>
      </c>
      <c r="N1693" s="133">
        <v>0</v>
      </c>
      <c r="O1693" s="133" t="s">
        <v>46</v>
      </c>
      <c r="P1693" s="133" t="s">
        <v>43</v>
      </c>
      <c r="Q1693" s="133" t="s">
        <v>46</v>
      </c>
      <c r="R1693" s="133" t="s">
        <v>18</v>
      </c>
      <c r="S1693" s="134" t="s">
        <v>8852</v>
      </c>
      <c r="T1693" s="133" t="s">
        <v>63</v>
      </c>
      <c r="U1693" s="133">
        <v>17</v>
      </c>
      <c r="V1693" s="133">
        <v>11156</v>
      </c>
      <c r="W1693" s="144" t="s">
        <v>7780</v>
      </c>
      <c r="X1693" s="133" t="s">
        <v>8847</v>
      </c>
      <c r="Y1693" s="137"/>
      <c r="Z1693" s="142" t="s">
        <v>2233</v>
      </c>
      <c r="AA1693" s="142" t="s">
        <v>1639</v>
      </c>
      <c r="AB1693" s="131" t="s">
        <v>7781</v>
      </c>
      <c r="AC1693" s="133" t="s">
        <v>52</v>
      </c>
      <c r="AD1693" s="143"/>
      <c r="AE1693" s="143" t="s">
        <v>7773</v>
      </c>
      <c r="AF1693" s="143" t="s">
        <v>7774</v>
      </c>
      <c r="AG1693" s="143" t="s">
        <v>7775</v>
      </c>
      <c r="AH1693" s="143"/>
      <c r="AI1693" s="138"/>
      <c r="AJ1693" s="133"/>
      <c r="AK1693" s="133"/>
      <c r="AL1693" s="133"/>
      <c r="AM1693" s="133"/>
      <c r="AN1693" s="133"/>
      <c r="AO1693" s="133"/>
      <c r="AP1693" s="133"/>
      <c r="AQ1693" s="133"/>
      <c r="AR1693" s="137" t="s">
        <v>7745</v>
      </c>
      <c r="AS1693" s="137"/>
      <c r="AT1693" s="137"/>
      <c r="AU1693" s="145">
        <v>1003677239</v>
      </c>
      <c r="AV1693" s="133" t="s">
        <v>8287</v>
      </c>
      <c r="AW1693" s="133" t="s">
        <v>8287</v>
      </c>
      <c r="AX1693" s="133"/>
      <c r="AY1693" s="109"/>
      <c r="AZ1693" s="138"/>
      <c r="BA1693" s="109"/>
      <c r="BB1693" s="109"/>
      <c r="BC1693" s="143">
        <v>1440084644</v>
      </c>
      <c r="BD1693" s="143" t="s">
        <v>10416</v>
      </c>
      <c r="BE1693" s="109"/>
      <c r="BF1693" s="121"/>
      <c r="BG1693" s="121"/>
      <c r="BH1693" s="121"/>
      <c r="BI1693" s="121"/>
      <c r="BJ1693" s="121"/>
      <c r="BK1693" s="121"/>
      <c r="BL1693" s="121"/>
      <c r="BM1693" s="121"/>
      <c r="BN1693" s="121"/>
      <c r="BO1693" s="121"/>
      <c r="BP1693" s="121"/>
      <c r="BQ1693" s="121"/>
      <c r="BR1693" s="121"/>
      <c r="BS1693" s="121"/>
      <c r="BT1693" s="121"/>
      <c r="BU1693" s="121"/>
      <c r="BV1693" s="121"/>
      <c r="BW1693" s="121"/>
      <c r="BX1693" s="121"/>
      <c r="BY1693" s="121"/>
      <c r="BZ1693" s="121"/>
      <c r="CA1693" s="121"/>
      <c r="CB1693" s="121"/>
      <c r="CC1693" s="121"/>
      <c r="CD1693" s="121"/>
      <c r="CE1693" s="121"/>
      <c r="CF1693" s="121"/>
      <c r="CG1693" s="121"/>
      <c r="CH1693" s="121"/>
      <c r="CI1693" s="121"/>
      <c r="CJ1693" s="121"/>
      <c r="CK1693" s="121"/>
      <c r="CL1693" s="121"/>
      <c r="CM1693" s="121"/>
      <c r="CN1693" s="121"/>
      <c r="CO1693" s="140"/>
      <c r="CP1693" s="140"/>
      <c r="CQ1693" s="140"/>
      <c r="CR1693" s="140"/>
      <c r="CS1693" s="140"/>
      <c r="CT1693" s="140"/>
    </row>
    <row r="1694" spans="1:98" s="140" customFormat="1" ht="12" customHeight="1">
      <c r="A1694" s="142">
        <v>2016</v>
      </c>
      <c r="B1694" s="142" t="s">
        <v>5975</v>
      </c>
      <c r="C1694" s="142" t="s">
        <v>7737</v>
      </c>
      <c r="D1694" s="131"/>
      <c r="E1694" s="131" t="str">
        <f t="shared" si="83"/>
        <v>SIM</v>
      </c>
      <c r="F1694" s="131" t="str">
        <f t="shared" si="84"/>
        <v>SIM</v>
      </c>
      <c r="G1694" s="132">
        <v>42508</v>
      </c>
      <c r="H1694" s="142" t="s">
        <v>8374</v>
      </c>
      <c r="I1694" s="142" t="s">
        <v>7738</v>
      </c>
      <c r="J1694" s="119">
        <v>336</v>
      </c>
      <c r="K1694" s="119">
        <v>432</v>
      </c>
      <c r="L1694" s="119">
        <v>0</v>
      </c>
      <c r="M1694" s="119">
        <v>0</v>
      </c>
      <c r="N1694" s="119">
        <v>0</v>
      </c>
      <c r="O1694" s="119" t="s">
        <v>46</v>
      </c>
      <c r="P1694" s="119" t="s">
        <v>43</v>
      </c>
      <c r="Q1694" s="133" t="s">
        <v>46</v>
      </c>
      <c r="R1694" s="134" t="s">
        <v>18</v>
      </c>
      <c r="S1694" s="134" t="s">
        <v>8852</v>
      </c>
      <c r="T1694" s="134" t="s">
        <v>63</v>
      </c>
      <c r="U1694" s="142">
        <v>17</v>
      </c>
      <c r="V1694" s="142">
        <v>11156</v>
      </c>
      <c r="W1694" s="144" t="s">
        <v>7799</v>
      </c>
      <c r="X1694" s="136" t="str">
        <f t="shared" ref="X1694:X1757" si="85">V1694&amp;AA1694&amp;W1694</f>
        <v>11156RBXUM</v>
      </c>
      <c r="Y1694" s="208" t="s">
        <v>8670</v>
      </c>
      <c r="Z1694" s="142" t="s">
        <v>2233</v>
      </c>
      <c r="AA1694" s="142" t="s">
        <v>1639</v>
      </c>
      <c r="AB1694" s="131" t="s">
        <v>7800</v>
      </c>
      <c r="AC1694" s="133" t="s">
        <v>52</v>
      </c>
      <c r="AD1694" s="143" t="s">
        <v>7790</v>
      </c>
      <c r="AE1694" s="143" t="s">
        <v>7773</v>
      </c>
      <c r="AF1694" s="143" t="s">
        <v>7774</v>
      </c>
      <c r="AG1694" s="143" t="s">
        <v>7775</v>
      </c>
      <c r="AH1694" s="143"/>
      <c r="AI1694" s="138"/>
      <c r="AJ1694" s="133"/>
      <c r="AK1694" s="133"/>
      <c r="AL1694" s="133"/>
      <c r="AM1694" s="133"/>
      <c r="AN1694" s="133"/>
      <c r="AO1694" s="133"/>
      <c r="AP1694" s="133"/>
      <c r="AQ1694" s="133"/>
      <c r="AR1694" s="137" t="s">
        <v>7745</v>
      </c>
      <c r="AS1694" s="137"/>
      <c r="AT1694" s="137"/>
      <c r="AU1694" s="145">
        <v>1003677255</v>
      </c>
      <c r="AV1694" s="133" t="s">
        <v>8669</v>
      </c>
      <c r="AW1694" s="133" t="s">
        <v>8668</v>
      </c>
      <c r="AX1694" s="133"/>
      <c r="AY1694" s="109"/>
      <c r="AZ1694" s="138"/>
      <c r="BA1694" s="109"/>
      <c r="BB1694" s="109"/>
      <c r="BC1694" s="143">
        <v>1440084644</v>
      </c>
      <c r="BD1694" s="143" t="s">
        <v>10417</v>
      </c>
      <c r="BE1694" s="109"/>
      <c r="BF1694" s="121"/>
      <c r="BG1694" s="121"/>
      <c r="BH1694" s="121"/>
      <c r="BI1694" s="121"/>
      <c r="BJ1694" s="121"/>
      <c r="BK1694" s="121"/>
      <c r="BL1694" s="121"/>
      <c r="BM1694" s="121"/>
      <c r="BN1694" s="121"/>
      <c r="BO1694" s="121"/>
      <c r="BP1694" s="121"/>
      <c r="BQ1694" s="121"/>
      <c r="BR1694" s="121"/>
      <c r="BS1694" s="121"/>
      <c r="BT1694" s="121"/>
      <c r="BU1694" s="121"/>
      <c r="BV1694" s="121"/>
      <c r="BW1694" s="121"/>
      <c r="BX1694" s="121"/>
      <c r="BY1694" s="121"/>
      <c r="BZ1694" s="121"/>
      <c r="CA1694" s="121"/>
      <c r="CB1694" s="121"/>
      <c r="CC1694" s="121"/>
      <c r="CD1694" s="121"/>
      <c r="CE1694" s="121"/>
      <c r="CF1694" s="121"/>
      <c r="CG1694" s="121"/>
      <c r="CH1694" s="121"/>
      <c r="CI1694" s="121"/>
      <c r="CJ1694" s="121"/>
      <c r="CK1694" s="121"/>
      <c r="CL1694" s="121"/>
      <c r="CM1694" s="121"/>
      <c r="CN1694" s="121"/>
    </row>
    <row r="1695" spans="1:98" s="140" customFormat="1" ht="12" customHeight="1">
      <c r="A1695" s="142">
        <v>2016</v>
      </c>
      <c r="B1695" s="142" t="s">
        <v>5975</v>
      </c>
      <c r="C1695" s="142" t="s">
        <v>7737</v>
      </c>
      <c r="D1695" s="131"/>
      <c r="E1695" s="131" t="str">
        <f t="shared" si="83"/>
        <v>SIM</v>
      </c>
      <c r="F1695" s="131" t="str">
        <f t="shared" si="84"/>
        <v>SIM</v>
      </c>
      <c r="G1695" s="132">
        <v>42508</v>
      </c>
      <c r="H1695" s="142" t="s">
        <v>8374</v>
      </c>
      <c r="I1695" s="142" t="s">
        <v>7738</v>
      </c>
      <c r="J1695" s="119">
        <v>288</v>
      </c>
      <c r="K1695" s="119">
        <v>360</v>
      </c>
      <c r="L1695" s="119">
        <v>0</v>
      </c>
      <c r="M1695" s="119">
        <v>0</v>
      </c>
      <c r="N1695" s="119">
        <v>0</v>
      </c>
      <c r="O1695" s="119" t="s">
        <v>46</v>
      </c>
      <c r="P1695" s="119" t="s">
        <v>43</v>
      </c>
      <c r="Q1695" s="133" t="s">
        <v>46</v>
      </c>
      <c r="R1695" s="134" t="s">
        <v>18</v>
      </c>
      <c r="S1695" s="134" t="s">
        <v>8852</v>
      </c>
      <c r="T1695" s="134" t="s">
        <v>63</v>
      </c>
      <c r="U1695" s="142">
        <v>17</v>
      </c>
      <c r="V1695" s="142">
        <v>11156</v>
      </c>
      <c r="W1695" s="144" t="s">
        <v>7799</v>
      </c>
      <c r="X1695" s="136" t="str">
        <f t="shared" si="85"/>
        <v>11156RBXUM</v>
      </c>
      <c r="Y1695" s="208" t="s">
        <v>8670</v>
      </c>
      <c r="Z1695" s="142" t="s">
        <v>2233</v>
      </c>
      <c r="AA1695" s="142" t="s">
        <v>1639</v>
      </c>
      <c r="AB1695" s="131" t="s">
        <v>7801</v>
      </c>
      <c r="AC1695" s="133" t="s">
        <v>52</v>
      </c>
      <c r="AD1695" s="143" t="s">
        <v>7790</v>
      </c>
      <c r="AE1695" s="143" t="s">
        <v>7773</v>
      </c>
      <c r="AF1695" s="143" t="s">
        <v>7774</v>
      </c>
      <c r="AG1695" s="143" t="s">
        <v>7775</v>
      </c>
      <c r="AH1695" s="143"/>
      <c r="AI1695" s="138"/>
      <c r="AJ1695" s="133"/>
      <c r="AK1695" s="133"/>
      <c r="AL1695" s="133"/>
      <c r="AM1695" s="133"/>
      <c r="AN1695" s="133"/>
      <c r="AO1695" s="133"/>
      <c r="AP1695" s="133"/>
      <c r="AQ1695" s="133"/>
      <c r="AR1695" s="137" t="s">
        <v>7745</v>
      </c>
      <c r="AS1695" s="137"/>
      <c r="AT1695" s="137"/>
      <c r="AU1695" s="145">
        <v>1003677255</v>
      </c>
      <c r="AV1695" s="133" t="s">
        <v>8669</v>
      </c>
      <c r="AW1695" s="133" t="s">
        <v>8668</v>
      </c>
      <c r="AX1695" s="133"/>
      <c r="AY1695" s="109"/>
      <c r="AZ1695" s="138"/>
      <c r="BA1695" s="109"/>
      <c r="BB1695" s="109"/>
      <c r="BC1695" s="143">
        <v>1440084644</v>
      </c>
      <c r="BD1695" s="143" t="s">
        <v>10417</v>
      </c>
      <c r="BE1695" s="109"/>
      <c r="BF1695" s="121"/>
      <c r="BG1695" s="121"/>
      <c r="BH1695" s="121"/>
      <c r="BI1695" s="121"/>
      <c r="BJ1695" s="121"/>
      <c r="BK1695" s="121"/>
      <c r="BL1695" s="121"/>
      <c r="BM1695" s="121"/>
      <c r="BN1695" s="121"/>
      <c r="BO1695" s="121"/>
      <c r="BP1695" s="121"/>
      <c r="BQ1695" s="121"/>
      <c r="BR1695" s="121"/>
      <c r="BS1695" s="121"/>
      <c r="BT1695" s="121"/>
      <c r="BU1695" s="121"/>
      <c r="BV1695" s="121"/>
      <c r="BW1695" s="121"/>
      <c r="BX1695" s="121"/>
      <c r="BY1695" s="121"/>
      <c r="BZ1695" s="121"/>
      <c r="CA1695" s="121"/>
      <c r="CB1695" s="121"/>
      <c r="CC1695" s="121"/>
      <c r="CD1695" s="121"/>
      <c r="CE1695" s="121"/>
      <c r="CF1695" s="121"/>
      <c r="CG1695" s="121"/>
      <c r="CH1695" s="121"/>
      <c r="CI1695" s="121"/>
      <c r="CJ1695" s="121"/>
      <c r="CK1695" s="121"/>
      <c r="CL1695" s="121"/>
      <c r="CM1695" s="121"/>
      <c r="CN1695" s="121"/>
    </row>
    <row r="1696" spans="1:98" s="140" customFormat="1" ht="12" customHeight="1">
      <c r="A1696" s="142">
        <v>2016</v>
      </c>
      <c r="B1696" s="142" t="s">
        <v>5975</v>
      </c>
      <c r="C1696" s="142" t="s">
        <v>7737</v>
      </c>
      <c r="D1696" s="131"/>
      <c r="E1696" s="131" t="str">
        <f t="shared" si="83"/>
        <v>SIM</v>
      </c>
      <c r="F1696" s="131" t="str">
        <f t="shared" si="84"/>
        <v>SIM</v>
      </c>
      <c r="G1696" s="132">
        <v>42508</v>
      </c>
      <c r="H1696" s="142" t="s">
        <v>8374</v>
      </c>
      <c r="I1696" s="142" t="s">
        <v>7738</v>
      </c>
      <c r="J1696" s="119">
        <v>288</v>
      </c>
      <c r="K1696" s="119">
        <v>360</v>
      </c>
      <c r="L1696" s="119">
        <v>0</v>
      </c>
      <c r="M1696" s="119">
        <v>0</v>
      </c>
      <c r="N1696" s="119">
        <v>0</v>
      </c>
      <c r="O1696" s="119" t="s">
        <v>46</v>
      </c>
      <c r="P1696" s="119" t="s">
        <v>43</v>
      </c>
      <c r="Q1696" s="133" t="s">
        <v>46</v>
      </c>
      <c r="R1696" s="134" t="s">
        <v>18</v>
      </c>
      <c r="S1696" s="134" t="s">
        <v>8852</v>
      </c>
      <c r="T1696" s="134" t="s">
        <v>63</v>
      </c>
      <c r="U1696" s="142">
        <v>17</v>
      </c>
      <c r="V1696" s="142">
        <v>11156</v>
      </c>
      <c r="W1696" s="144" t="s">
        <v>7799</v>
      </c>
      <c r="X1696" s="136" t="str">
        <f t="shared" si="85"/>
        <v>11156RBXUM</v>
      </c>
      <c r="Y1696" s="208" t="s">
        <v>8670</v>
      </c>
      <c r="Z1696" s="142" t="s">
        <v>2233</v>
      </c>
      <c r="AA1696" s="142" t="s">
        <v>1639</v>
      </c>
      <c r="AB1696" s="131" t="s">
        <v>7802</v>
      </c>
      <c r="AC1696" s="133" t="s">
        <v>52</v>
      </c>
      <c r="AD1696" s="143" t="s">
        <v>7790</v>
      </c>
      <c r="AE1696" s="143" t="s">
        <v>7773</v>
      </c>
      <c r="AF1696" s="143" t="s">
        <v>7774</v>
      </c>
      <c r="AG1696" s="143" t="s">
        <v>7775</v>
      </c>
      <c r="AH1696" s="143"/>
      <c r="AI1696" s="138"/>
      <c r="AJ1696" s="133"/>
      <c r="AK1696" s="133"/>
      <c r="AL1696" s="133"/>
      <c r="AM1696" s="133"/>
      <c r="AN1696" s="133"/>
      <c r="AO1696" s="133"/>
      <c r="AP1696" s="133"/>
      <c r="AQ1696" s="133"/>
      <c r="AR1696" s="137" t="s">
        <v>7745</v>
      </c>
      <c r="AS1696" s="137"/>
      <c r="AT1696" s="137"/>
      <c r="AU1696" s="145">
        <v>1003677255</v>
      </c>
      <c r="AV1696" s="133" t="s">
        <v>8669</v>
      </c>
      <c r="AW1696" s="133" t="s">
        <v>8668</v>
      </c>
      <c r="AX1696" s="133"/>
      <c r="AY1696" s="109"/>
      <c r="AZ1696" s="138"/>
      <c r="BA1696" s="109"/>
      <c r="BB1696" s="109"/>
      <c r="BC1696" s="143">
        <v>1440084644</v>
      </c>
      <c r="BD1696" s="143" t="s">
        <v>10417</v>
      </c>
      <c r="BE1696" s="109"/>
      <c r="BF1696" s="121"/>
      <c r="BG1696" s="121"/>
      <c r="BH1696" s="121"/>
      <c r="BI1696" s="121"/>
      <c r="BJ1696" s="121"/>
      <c r="BK1696" s="121"/>
      <c r="BL1696" s="121"/>
      <c r="BM1696" s="121"/>
      <c r="BN1696" s="121"/>
      <c r="BO1696" s="121"/>
      <c r="BP1696" s="121"/>
      <c r="BQ1696" s="121"/>
      <c r="BR1696" s="121"/>
      <c r="BS1696" s="121"/>
      <c r="BT1696" s="121"/>
      <c r="BU1696" s="121"/>
      <c r="BV1696" s="121"/>
      <c r="BW1696" s="121"/>
      <c r="BX1696" s="121"/>
      <c r="BY1696" s="121"/>
      <c r="BZ1696" s="121"/>
      <c r="CA1696" s="121"/>
      <c r="CB1696" s="121"/>
      <c r="CC1696" s="121"/>
      <c r="CD1696" s="121"/>
      <c r="CE1696" s="121"/>
      <c r="CF1696" s="121"/>
      <c r="CG1696" s="121"/>
      <c r="CH1696" s="121"/>
      <c r="CI1696" s="121"/>
      <c r="CJ1696" s="121"/>
      <c r="CK1696" s="121"/>
      <c r="CL1696" s="121"/>
      <c r="CM1696" s="121"/>
      <c r="CN1696" s="121"/>
    </row>
    <row r="1697" spans="1:98" s="140" customFormat="1" ht="12" customHeight="1">
      <c r="A1697" s="142">
        <v>2016</v>
      </c>
      <c r="B1697" s="142" t="s">
        <v>5975</v>
      </c>
      <c r="C1697" s="142" t="s">
        <v>7737</v>
      </c>
      <c r="D1697" s="131"/>
      <c r="E1697" s="131" t="str">
        <f t="shared" si="83"/>
        <v>SIM</v>
      </c>
      <c r="F1697" s="131" t="str">
        <f t="shared" si="84"/>
        <v>SIM</v>
      </c>
      <c r="G1697" s="132">
        <v>42550</v>
      </c>
      <c r="H1697" s="142" t="s">
        <v>8374</v>
      </c>
      <c r="I1697" s="142" t="s">
        <v>7738</v>
      </c>
      <c r="J1697" s="119">
        <v>336</v>
      </c>
      <c r="K1697" s="119">
        <v>432</v>
      </c>
      <c r="L1697" s="119">
        <v>0</v>
      </c>
      <c r="M1697" s="119">
        <v>0</v>
      </c>
      <c r="N1697" s="119">
        <v>0</v>
      </c>
      <c r="O1697" s="119" t="s">
        <v>46</v>
      </c>
      <c r="P1697" s="119" t="s">
        <v>43</v>
      </c>
      <c r="Q1697" s="133" t="s">
        <v>46</v>
      </c>
      <c r="R1697" s="134" t="s">
        <v>18</v>
      </c>
      <c r="S1697" s="134" t="s">
        <v>8852</v>
      </c>
      <c r="T1697" s="134" t="s">
        <v>63</v>
      </c>
      <c r="U1697" s="142">
        <v>17</v>
      </c>
      <c r="V1697" s="142">
        <v>11156</v>
      </c>
      <c r="W1697" s="144" t="s">
        <v>7783</v>
      </c>
      <c r="X1697" s="136" t="str">
        <f t="shared" si="85"/>
        <v>11156RBXVC</v>
      </c>
      <c r="Y1697" s="208" t="s">
        <v>8653</v>
      </c>
      <c r="Z1697" s="142" t="s">
        <v>2233</v>
      </c>
      <c r="AA1697" s="142" t="s">
        <v>1639</v>
      </c>
      <c r="AB1697" s="131" t="s">
        <v>7784</v>
      </c>
      <c r="AC1697" s="133" t="s">
        <v>52</v>
      </c>
      <c r="AD1697" s="143"/>
      <c r="AE1697" s="143" t="s">
        <v>7773</v>
      </c>
      <c r="AF1697" s="143" t="s">
        <v>7774</v>
      </c>
      <c r="AG1697" s="143" t="s">
        <v>7775</v>
      </c>
      <c r="AH1697" s="143"/>
      <c r="AI1697" s="138"/>
      <c r="AJ1697" s="133"/>
      <c r="AK1697" s="133"/>
      <c r="AL1697" s="133"/>
      <c r="AM1697" s="133"/>
      <c r="AN1697" s="133"/>
      <c r="AO1697" s="133"/>
      <c r="AP1697" s="133"/>
      <c r="AQ1697" s="133"/>
      <c r="AR1697" s="137" t="s">
        <v>7745</v>
      </c>
      <c r="AS1697" s="137"/>
      <c r="AT1697" s="137"/>
      <c r="AU1697" s="109">
        <v>1003365202</v>
      </c>
      <c r="AV1697" s="109" t="s">
        <v>8654</v>
      </c>
      <c r="AW1697" s="109" t="s">
        <v>8655</v>
      </c>
      <c r="AX1697" s="133"/>
      <c r="AY1697" s="109"/>
      <c r="AZ1697" s="138"/>
      <c r="BA1697" s="109"/>
      <c r="BB1697" s="109"/>
      <c r="BC1697" s="143">
        <v>1440084644</v>
      </c>
      <c r="BD1697" s="143" t="s">
        <v>10418</v>
      </c>
      <c r="BE1697" s="109"/>
      <c r="BF1697" s="121"/>
      <c r="BG1697" s="121"/>
      <c r="BH1697" s="121"/>
      <c r="BI1697" s="121"/>
      <c r="BJ1697" s="121"/>
      <c r="BK1697" s="121"/>
      <c r="BL1697" s="121"/>
      <c r="BM1697" s="121"/>
      <c r="BN1697" s="121"/>
      <c r="BO1697" s="121"/>
      <c r="BP1697" s="121"/>
      <c r="BQ1697" s="121"/>
      <c r="BR1697" s="121"/>
      <c r="BS1697" s="121"/>
      <c r="BT1697" s="121"/>
      <c r="BU1697" s="121"/>
      <c r="BV1697" s="121"/>
      <c r="BW1697" s="121"/>
      <c r="BX1697" s="121"/>
      <c r="BY1697" s="121"/>
      <c r="BZ1697" s="121"/>
      <c r="CA1697" s="121"/>
      <c r="CB1697" s="121"/>
      <c r="CC1697" s="121"/>
      <c r="CD1697" s="121"/>
      <c r="CE1697" s="121"/>
      <c r="CF1697" s="121"/>
      <c r="CG1697" s="121"/>
      <c r="CH1697" s="121"/>
      <c r="CI1697" s="121"/>
      <c r="CJ1697" s="121"/>
      <c r="CK1697" s="121"/>
      <c r="CL1697" s="121"/>
      <c r="CM1697" s="121"/>
      <c r="CN1697" s="121"/>
    </row>
    <row r="1698" spans="1:98" s="140" customFormat="1" ht="12" customHeight="1">
      <c r="A1698" s="142">
        <v>2016</v>
      </c>
      <c r="B1698" s="142" t="s">
        <v>5975</v>
      </c>
      <c r="C1698" s="142" t="s">
        <v>7737</v>
      </c>
      <c r="D1698" s="131"/>
      <c r="E1698" s="131" t="str">
        <f t="shared" si="83"/>
        <v>SIM</v>
      </c>
      <c r="F1698" s="131" t="str">
        <f t="shared" si="84"/>
        <v>SIM</v>
      </c>
      <c r="G1698" s="132">
        <v>42520</v>
      </c>
      <c r="H1698" s="142" t="s">
        <v>8374</v>
      </c>
      <c r="I1698" s="142" t="s">
        <v>7738</v>
      </c>
      <c r="J1698" s="119">
        <v>336</v>
      </c>
      <c r="K1698" s="119">
        <v>432</v>
      </c>
      <c r="L1698" s="119">
        <v>0</v>
      </c>
      <c r="M1698" s="119">
        <v>0</v>
      </c>
      <c r="N1698" s="119">
        <v>0</v>
      </c>
      <c r="O1698" s="119" t="s">
        <v>46</v>
      </c>
      <c r="P1698" s="119" t="s">
        <v>43</v>
      </c>
      <c r="Q1698" s="133" t="s">
        <v>46</v>
      </c>
      <c r="R1698" s="134" t="s">
        <v>18</v>
      </c>
      <c r="S1698" s="134" t="s">
        <v>8852</v>
      </c>
      <c r="T1698" s="134" t="s">
        <v>63</v>
      </c>
      <c r="U1698" s="142">
        <v>17</v>
      </c>
      <c r="V1698" s="142">
        <v>11156</v>
      </c>
      <c r="W1698" s="144" t="s">
        <v>7788</v>
      </c>
      <c r="X1698" s="136" t="str">
        <f t="shared" si="85"/>
        <v>11156RBYAA</v>
      </c>
      <c r="Y1698" s="137" t="s">
        <v>8832</v>
      </c>
      <c r="Z1698" s="142" t="s">
        <v>2233</v>
      </c>
      <c r="AA1698" s="142" t="s">
        <v>1639</v>
      </c>
      <c r="AB1698" s="131" t="s">
        <v>7789</v>
      </c>
      <c r="AC1698" s="133" t="s">
        <v>52</v>
      </c>
      <c r="AD1698" s="143" t="s">
        <v>7790</v>
      </c>
      <c r="AE1698" s="143" t="s">
        <v>7773</v>
      </c>
      <c r="AF1698" s="143" t="s">
        <v>7774</v>
      </c>
      <c r="AG1698" s="143" t="s">
        <v>7775</v>
      </c>
      <c r="AH1698" s="143"/>
      <c r="AI1698" s="138"/>
      <c r="AJ1698" s="133"/>
      <c r="AK1698" s="133"/>
      <c r="AL1698" s="133"/>
      <c r="AM1698" s="133"/>
      <c r="AN1698" s="133"/>
      <c r="AO1698" s="133"/>
      <c r="AP1698" s="133"/>
      <c r="AQ1698" s="133"/>
      <c r="AR1698" s="137" t="s">
        <v>7745</v>
      </c>
      <c r="AS1698" s="137"/>
      <c r="AT1698" s="137"/>
      <c r="AU1698" s="133">
        <v>1003541248</v>
      </c>
      <c r="AV1698" s="133" t="s">
        <v>8287</v>
      </c>
      <c r="AW1698" s="133" t="s">
        <v>8287</v>
      </c>
      <c r="AX1698" s="133"/>
      <c r="AY1698" s="109"/>
      <c r="AZ1698" s="138"/>
      <c r="BA1698" s="109"/>
      <c r="BB1698" s="109"/>
      <c r="BC1698" s="143">
        <v>1440084644</v>
      </c>
      <c r="BD1698" s="143" t="s">
        <v>10419</v>
      </c>
      <c r="BE1698" s="109"/>
      <c r="BF1698" s="121"/>
      <c r="BG1698" s="121"/>
      <c r="BH1698" s="121"/>
      <c r="BI1698" s="121"/>
      <c r="BJ1698" s="121"/>
      <c r="BK1698" s="121"/>
      <c r="BL1698" s="121"/>
      <c r="BM1698" s="121"/>
      <c r="BN1698" s="121"/>
      <c r="BO1698" s="121"/>
      <c r="BP1698" s="121"/>
      <c r="BQ1698" s="121"/>
      <c r="BR1698" s="121"/>
      <c r="BS1698" s="121"/>
      <c r="BT1698" s="121"/>
      <c r="BU1698" s="121"/>
      <c r="BV1698" s="121"/>
      <c r="BW1698" s="121"/>
      <c r="BX1698" s="121"/>
      <c r="BY1698" s="121"/>
      <c r="BZ1698" s="121"/>
      <c r="CA1698" s="121"/>
      <c r="CB1698" s="121"/>
      <c r="CC1698" s="121"/>
      <c r="CD1698" s="121"/>
      <c r="CE1698" s="121"/>
      <c r="CF1698" s="121"/>
      <c r="CG1698" s="121"/>
      <c r="CH1698" s="121"/>
      <c r="CI1698" s="121"/>
      <c r="CJ1698" s="121"/>
      <c r="CK1698" s="121"/>
      <c r="CL1698" s="121"/>
      <c r="CM1698" s="121"/>
      <c r="CN1698" s="121"/>
      <c r="CO1698" s="170"/>
      <c r="CP1698" s="170"/>
      <c r="CQ1698" s="170"/>
      <c r="CR1698" s="170"/>
      <c r="CS1698" s="170"/>
      <c r="CT1698" s="170"/>
    </row>
    <row r="1699" spans="1:98" s="140" customFormat="1" ht="12" customHeight="1">
      <c r="A1699" s="142">
        <v>2016</v>
      </c>
      <c r="B1699" s="142" t="s">
        <v>5975</v>
      </c>
      <c r="C1699" s="142" t="s">
        <v>7737</v>
      </c>
      <c r="D1699" s="131"/>
      <c r="E1699" s="131" t="str">
        <f t="shared" si="83"/>
        <v>SIM</v>
      </c>
      <c r="F1699" s="131" t="str">
        <f t="shared" si="84"/>
        <v>SIM</v>
      </c>
      <c r="G1699" s="132">
        <v>42520</v>
      </c>
      <c r="H1699" s="142" t="s">
        <v>8374</v>
      </c>
      <c r="I1699" s="142" t="s">
        <v>7738</v>
      </c>
      <c r="J1699" s="119">
        <v>288</v>
      </c>
      <c r="K1699" s="119">
        <v>360</v>
      </c>
      <c r="L1699" s="119">
        <v>0</v>
      </c>
      <c r="M1699" s="119">
        <v>0</v>
      </c>
      <c r="N1699" s="119">
        <v>0</v>
      </c>
      <c r="O1699" s="119" t="s">
        <v>46</v>
      </c>
      <c r="P1699" s="119" t="s">
        <v>43</v>
      </c>
      <c r="Q1699" s="133" t="s">
        <v>46</v>
      </c>
      <c r="R1699" s="134" t="s">
        <v>18</v>
      </c>
      <c r="S1699" s="134" t="s">
        <v>8852</v>
      </c>
      <c r="T1699" s="134" t="s">
        <v>63</v>
      </c>
      <c r="U1699" s="142">
        <v>17</v>
      </c>
      <c r="V1699" s="142">
        <v>11156</v>
      </c>
      <c r="W1699" s="144" t="s">
        <v>7788</v>
      </c>
      <c r="X1699" s="136" t="str">
        <f t="shared" si="85"/>
        <v>11156RBYAA</v>
      </c>
      <c r="Y1699" s="137" t="s">
        <v>8832</v>
      </c>
      <c r="Z1699" s="142" t="s">
        <v>2233</v>
      </c>
      <c r="AA1699" s="142" t="s">
        <v>1639</v>
      </c>
      <c r="AB1699" s="131" t="s">
        <v>7791</v>
      </c>
      <c r="AC1699" s="133" t="s">
        <v>52</v>
      </c>
      <c r="AD1699" s="143" t="s">
        <v>7790</v>
      </c>
      <c r="AE1699" s="143" t="s">
        <v>7773</v>
      </c>
      <c r="AF1699" s="143" t="s">
        <v>7774</v>
      </c>
      <c r="AG1699" s="143" t="s">
        <v>7775</v>
      </c>
      <c r="AH1699" s="143"/>
      <c r="AI1699" s="138"/>
      <c r="AJ1699" s="133"/>
      <c r="AK1699" s="133"/>
      <c r="AL1699" s="133"/>
      <c r="AM1699" s="133"/>
      <c r="AN1699" s="133"/>
      <c r="AO1699" s="133"/>
      <c r="AP1699" s="133"/>
      <c r="AQ1699" s="133"/>
      <c r="AR1699" s="137" t="s">
        <v>7745</v>
      </c>
      <c r="AS1699" s="137"/>
      <c r="AT1699" s="137"/>
      <c r="AU1699" s="133" t="s">
        <v>8190</v>
      </c>
      <c r="AV1699" s="133" t="s">
        <v>8287</v>
      </c>
      <c r="AW1699" s="133" t="s">
        <v>8287</v>
      </c>
      <c r="AX1699" s="133"/>
      <c r="AY1699" s="109"/>
      <c r="AZ1699" s="138"/>
      <c r="BA1699" s="109"/>
      <c r="BB1699" s="109"/>
      <c r="BC1699" s="143">
        <v>1440084644</v>
      </c>
      <c r="BD1699" s="143" t="s">
        <v>10419</v>
      </c>
      <c r="BE1699" s="109"/>
      <c r="BF1699" s="121"/>
      <c r="BG1699" s="121"/>
      <c r="BH1699" s="121"/>
      <c r="BI1699" s="121"/>
      <c r="BJ1699" s="121"/>
      <c r="BK1699" s="121"/>
      <c r="BL1699" s="121"/>
      <c r="BM1699" s="121"/>
      <c r="BN1699" s="121"/>
      <c r="BO1699" s="121"/>
      <c r="BP1699" s="121"/>
      <c r="BQ1699" s="121"/>
      <c r="BR1699" s="121"/>
      <c r="BS1699" s="121"/>
      <c r="BT1699" s="121"/>
      <c r="BU1699" s="121"/>
      <c r="BV1699" s="121"/>
      <c r="BW1699" s="121"/>
      <c r="BX1699" s="121"/>
      <c r="BY1699" s="121"/>
      <c r="BZ1699" s="121"/>
      <c r="CA1699" s="121"/>
      <c r="CB1699" s="121"/>
      <c r="CC1699" s="121"/>
      <c r="CD1699" s="121"/>
      <c r="CE1699" s="121"/>
      <c r="CF1699" s="121"/>
      <c r="CG1699" s="121"/>
      <c r="CH1699" s="121"/>
      <c r="CI1699" s="121"/>
      <c r="CJ1699" s="121"/>
      <c r="CK1699" s="121"/>
      <c r="CL1699" s="121"/>
      <c r="CM1699" s="121"/>
      <c r="CN1699" s="121"/>
    </row>
    <row r="1700" spans="1:98" s="140" customFormat="1" ht="12" customHeight="1">
      <c r="A1700" s="142">
        <v>2016</v>
      </c>
      <c r="B1700" s="142" t="s">
        <v>5975</v>
      </c>
      <c r="C1700" s="142" t="s">
        <v>7737</v>
      </c>
      <c r="D1700" s="131"/>
      <c r="E1700" s="131" t="str">
        <f t="shared" si="83"/>
        <v>SIM</v>
      </c>
      <c r="F1700" s="131" t="str">
        <f t="shared" si="84"/>
        <v>SIM</v>
      </c>
      <c r="G1700" s="132">
        <v>42557</v>
      </c>
      <c r="H1700" s="142" t="s">
        <v>8374</v>
      </c>
      <c r="I1700" s="142" t="s">
        <v>7738</v>
      </c>
      <c r="J1700" s="119">
        <v>240</v>
      </c>
      <c r="K1700" s="119">
        <v>288</v>
      </c>
      <c r="L1700" s="119">
        <v>0</v>
      </c>
      <c r="M1700" s="119">
        <v>0</v>
      </c>
      <c r="N1700" s="119">
        <v>0</v>
      </c>
      <c r="O1700" s="119" t="s">
        <v>46</v>
      </c>
      <c r="P1700" s="119" t="s">
        <v>43</v>
      </c>
      <c r="Q1700" s="133" t="s">
        <v>46</v>
      </c>
      <c r="R1700" s="134" t="s">
        <v>18</v>
      </c>
      <c r="S1700" s="134" t="s">
        <v>8852</v>
      </c>
      <c r="T1700" s="134" t="s">
        <v>63</v>
      </c>
      <c r="U1700" s="142">
        <v>17</v>
      </c>
      <c r="V1700" s="142">
        <v>11156</v>
      </c>
      <c r="W1700" s="144" t="s">
        <v>7814</v>
      </c>
      <c r="X1700" s="136" t="str">
        <f t="shared" si="85"/>
        <v>11156RBYAB</v>
      </c>
      <c r="Y1700" s="209" t="s">
        <v>8729</v>
      </c>
      <c r="Z1700" s="142" t="s">
        <v>2233</v>
      </c>
      <c r="AA1700" s="142" t="s">
        <v>1639</v>
      </c>
      <c r="AB1700" s="131" t="s">
        <v>7815</v>
      </c>
      <c r="AC1700" s="133" t="s">
        <v>52</v>
      </c>
      <c r="AD1700" s="143" t="s">
        <v>7790</v>
      </c>
      <c r="AE1700" s="143" t="s">
        <v>7773</v>
      </c>
      <c r="AF1700" s="143" t="s">
        <v>7774</v>
      </c>
      <c r="AG1700" s="143" t="s">
        <v>7775</v>
      </c>
      <c r="AH1700" s="143"/>
      <c r="AI1700" s="138"/>
      <c r="AJ1700" s="133"/>
      <c r="AK1700" s="133"/>
      <c r="AL1700" s="133"/>
      <c r="AM1700" s="133"/>
      <c r="AN1700" s="133"/>
      <c r="AO1700" s="133"/>
      <c r="AP1700" s="133"/>
      <c r="AQ1700" s="133"/>
      <c r="AR1700" s="137" t="s">
        <v>7745</v>
      </c>
      <c r="AS1700" s="137"/>
      <c r="AT1700" s="137"/>
      <c r="AU1700" s="210">
        <v>1003436754</v>
      </c>
      <c r="AV1700" s="210" t="s">
        <v>8727</v>
      </c>
      <c r="AW1700" s="210" t="s">
        <v>8728</v>
      </c>
      <c r="AX1700" s="133"/>
      <c r="AY1700" s="109"/>
      <c r="AZ1700" s="138"/>
      <c r="BA1700" s="109"/>
      <c r="BB1700" s="109"/>
      <c r="BC1700" s="143">
        <v>1440084644</v>
      </c>
      <c r="BD1700" s="143" t="s">
        <v>10420</v>
      </c>
      <c r="BE1700" s="109"/>
      <c r="BF1700" s="121"/>
      <c r="BG1700" s="121"/>
      <c r="BH1700" s="121"/>
      <c r="BI1700" s="121"/>
      <c r="BJ1700" s="121"/>
      <c r="BK1700" s="121"/>
      <c r="BL1700" s="121"/>
      <c r="BM1700" s="121"/>
      <c r="BN1700" s="121"/>
      <c r="BO1700" s="121"/>
      <c r="BP1700" s="121"/>
      <c r="BQ1700" s="121"/>
      <c r="BR1700" s="121"/>
      <c r="BS1700" s="121"/>
      <c r="BT1700" s="121"/>
      <c r="BU1700" s="121"/>
      <c r="BV1700" s="121"/>
      <c r="BW1700" s="121"/>
      <c r="BX1700" s="121"/>
      <c r="BY1700" s="121"/>
      <c r="BZ1700" s="121"/>
      <c r="CA1700" s="121"/>
      <c r="CB1700" s="121"/>
      <c r="CC1700" s="121"/>
      <c r="CD1700" s="121"/>
      <c r="CE1700" s="121"/>
      <c r="CF1700" s="121"/>
      <c r="CG1700" s="121"/>
      <c r="CH1700" s="121"/>
      <c r="CI1700" s="121"/>
      <c r="CJ1700" s="121"/>
      <c r="CK1700" s="121"/>
      <c r="CL1700" s="121"/>
      <c r="CM1700" s="121"/>
      <c r="CN1700" s="121"/>
    </row>
    <row r="1701" spans="1:98" s="140" customFormat="1" ht="12" customHeight="1">
      <c r="A1701" s="142">
        <v>2016</v>
      </c>
      <c r="B1701" s="142" t="s">
        <v>5975</v>
      </c>
      <c r="C1701" s="142" t="s">
        <v>7737</v>
      </c>
      <c r="D1701" s="131"/>
      <c r="E1701" s="131" t="str">
        <f t="shared" si="83"/>
        <v>SIM</v>
      </c>
      <c r="F1701" s="131" t="str">
        <f t="shared" si="84"/>
        <v>SIM</v>
      </c>
      <c r="G1701" s="132">
        <v>42557</v>
      </c>
      <c r="H1701" s="142" t="s">
        <v>8374</v>
      </c>
      <c r="I1701" s="142" t="s">
        <v>7738</v>
      </c>
      <c r="J1701" s="119">
        <v>240</v>
      </c>
      <c r="K1701" s="119">
        <v>288</v>
      </c>
      <c r="L1701" s="119">
        <v>0</v>
      </c>
      <c r="M1701" s="119">
        <v>0</v>
      </c>
      <c r="N1701" s="119">
        <v>0</v>
      </c>
      <c r="O1701" s="119" t="s">
        <v>46</v>
      </c>
      <c r="P1701" s="119" t="s">
        <v>43</v>
      </c>
      <c r="Q1701" s="133" t="s">
        <v>46</v>
      </c>
      <c r="R1701" s="134" t="s">
        <v>18</v>
      </c>
      <c r="S1701" s="134" t="s">
        <v>8852</v>
      </c>
      <c r="T1701" s="134" t="s">
        <v>63</v>
      </c>
      <c r="U1701" s="142">
        <v>17</v>
      </c>
      <c r="V1701" s="142">
        <v>11156</v>
      </c>
      <c r="W1701" s="144" t="s">
        <v>7814</v>
      </c>
      <c r="X1701" s="136" t="str">
        <f t="shared" si="85"/>
        <v>11156RBYAB</v>
      </c>
      <c r="Y1701" s="209" t="s">
        <v>8729</v>
      </c>
      <c r="Z1701" s="142" t="s">
        <v>2233</v>
      </c>
      <c r="AA1701" s="142" t="s">
        <v>1639</v>
      </c>
      <c r="AB1701" s="131" t="s">
        <v>7816</v>
      </c>
      <c r="AC1701" s="133" t="s">
        <v>52</v>
      </c>
      <c r="AD1701" s="143" t="s">
        <v>7790</v>
      </c>
      <c r="AE1701" s="143" t="s">
        <v>7773</v>
      </c>
      <c r="AF1701" s="143" t="s">
        <v>7774</v>
      </c>
      <c r="AG1701" s="143" t="s">
        <v>7775</v>
      </c>
      <c r="AH1701" s="143"/>
      <c r="AI1701" s="138"/>
      <c r="AJ1701" s="133"/>
      <c r="AK1701" s="133"/>
      <c r="AL1701" s="133"/>
      <c r="AM1701" s="133"/>
      <c r="AN1701" s="133"/>
      <c r="AO1701" s="133"/>
      <c r="AP1701" s="133"/>
      <c r="AQ1701" s="133"/>
      <c r="AR1701" s="137" t="s">
        <v>7745</v>
      </c>
      <c r="AS1701" s="137"/>
      <c r="AT1701" s="137"/>
      <c r="AU1701" s="210">
        <v>1003436754</v>
      </c>
      <c r="AV1701" s="210" t="s">
        <v>8727</v>
      </c>
      <c r="AW1701" s="210" t="s">
        <v>8728</v>
      </c>
      <c r="AX1701" s="133"/>
      <c r="AY1701" s="109"/>
      <c r="AZ1701" s="138"/>
      <c r="BA1701" s="109"/>
      <c r="BB1701" s="109"/>
      <c r="BC1701" s="143">
        <v>1440084644</v>
      </c>
      <c r="BD1701" s="143" t="s">
        <v>10420</v>
      </c>
      <c r="BE1701" s="109"/>
      <c r="BF1701" s="121"/>
      <c r="BG1701" s="121"/>
      <c r="BH1701" s="121"/>
      <c r="BI1701" s="121"/>
      <c r="BJ1701" s="121"/>
      <c r="BK1701" s="121"/>
      <c r="BL1701" s="121"/>
      <c r="BM1701" s="121"/>
      <c r="BN1701" s="121"/>
      <c r="BO1701" s="121"/>
      <c r="BP1701" s="121"/>
      <c r="BQ1701" s="121"/>
      <c r="BR1701" s="121"/>
      <c r="BS1701" s="121"/>
      <c r="BT1701" s="121"/>
      <c r="BU1701" s="121"/>
      <c r="BV1701" s="121"/>
      <c r="BW1701" s="121"/>
      <c r="BX1701" s="121"/>
      <c r="BY1701" s="121"/>
      <c r="BZ1701" s="121"/>
      <c r="CA1701" s="121"/>
      <c r="CB1701" s="121"/>
      <c r="CC1701" s="121"/>
      <c r="CD1701" s="121"/>
      <c r="CE1701" s="121"/>
      <c r="CF1701" s="121"/>
      <c r="CG1701" s="121"/>
      <c r="CH1701" s="121"/>
      <c r="CI1701" s="121"/>
      <c r="CJ1701" s="121"/>
      <c r="CK1701" s="121"/>
      <c r="CL1701" s="121"/>
      <c r="CM1701" s="121"/>
      <c r="CN1701" s="121"/>
    </row>
    <row r="1702" spans="1:98" s="140" customFormat="1" ht="12" customHeight="1">
      <c r="A1702" s="142">
        <v>2016</v>
      </c>
      <c r="B1702" s="142" t="s">
        <v>5975</v>
      </c>
      <c r="C1702" s="142" t="s">
        <v>7737</v>
      </c>
      <c r="D1702" s="131"/>
      <c r="E1702" s="131" t="str">
        <f t="shared" si="83"/>
        <v>SIM</v>
      </c>
      <c r="F1702" s="131" t="str">
        <f t="shared" si="84"/>
        <v>SIM</v>
      </c>
      <c r="G1702" s="132">
        <v>42535</v>
      </c>
      <c r="H1702" s="142" t="s">
        <v>8374</v>
      </c>
      <c r="I1702" s="142" t="s">
        <v>7738</v>
      </c>
      <c r="J1702" s="119">
        <v>336</v>
      </c>
      <c r="K1702" s="119">
        <v>432</v>
      </c>
      <c r="L1702" s="119">
        <v>0</v>
      </c>
      <c r="M1702" s="119">
        <v>0</v>
      </c>
      <c r="N1702" s="119">
        <v>0</v>
      </c>
      <c r="O1702" s="119" t="s">
        <v>46</v>
      </c>
      <c r="P1702" s="119" t="s">
        <v>43</v>
      </c>
      <c r="Q1702" s="133" t="s">
        <v>46</v>
      </c>
      <c r="R1702" s="134" t="s">
        <v>18</v>
      </c>
      <c r="S1702" s="134" t="s">
        <v>8852</v>
      </c>
      <c r="T1702" s="134" t="s">
        <v>63</v>
      </c>
      <c r="U1702" s="142">
        <v>17</v>
      </c>
      <c r="V1702" s="142">
        <v>11156</v>
      </c>
      <c r="W1702" s="144" t="s">
        <v>7812</v>
      </c>
      <c r="X1702" s="136" t="str">
        <f t="shared" si="85"/>
        <v>11156RBYSW</v>
      </c>
      <c r="Y1702" s="137"/>
      <c r="Z1702" s="142" t="s">
        <v>2233</v>
      </c>
      <c r="AA1702" s="142" t="s">
        <v>1639</v>
      </c>
      <c r="AB1702" s="131" t="s">
        <v>7813</v>
      </c>
      <c r="AC1702" s="133" t="s">
        <v>52</v>
      </c>
      <c r="AD1702" s="143" t="s">
        <v>7790</v>
      </c>
      <c r="AE1702" s="143" t="s">
        <v>7773</v>
      </c>
      <c r="AF1702" s="143" t="s">
        <v>7774</v>
      </c>
      <c r="AG1702" s="143" t="s">
        <v>7775</v>
      </c>
      <c r="AH1702" s="143"/>
      <c r="AI1702" s="138"/>
      <c r="AJ1702" s="133"/>
      <c r="AK1702" s="133"/>
      <c r="AL1702" s="133"/>
      <c r="AM1702" s="133"/>
      <c r="AN1702" s="133"/>
      <c r="AO1702" s="133"/>
      <c r="AP1702" s="133"/>
      <c r="AQ1702" s="133"/>
      <c r="AR1702" s="137" t="s">
        <v>7745</v>
      </c>
      <c r="AS1702" s="137"/>
      <c r="AT1702" s="137"/>
      <c r="AU1702" s="109">
        <v>1003677190</v>
      </c>
      <c r="AV1702" s="109" t="s">
        <v>8681</v>
      </c>
      <c r="AW1702" s="109" t="s">
        <v>8682</v>
      </c>
      <c r="AX1702" s="133"/>
      <c r="AY1702" s="109"/>
      <c r="AZ1702" s="138"/>
      <c r="BA1702" s="109"/>
      <c r="BB1702" s="109"/>
      <c r="BC1702" s="143">
        <v>1440084644</v>
      </c>
      <c r="BD1702" s="143" t="s">
        <v>10421</v>
      </c>
      <c r="BE1702" s="109"/>
      <c r="BF1702" s="121"/>
      <c r="BG1702" s="121"/>
      <c r="BH1702" s="121"/>
      <c r="BI1702" s="121"/>
      <c r="BJ1702" s="121"/>
      <c r="BK1702" s="121"/>
      <c r="BL1702" s="121"/>
      <c r="BM1702" s="121"/>
      <c r="BN1702" s="121"/>
      <c r="BO1702" s="121"/>
      <c r="BP1702" s="121"/>
      <c r="BQ1702" s="121"/>
      <c r="BR1702" s="121"/>
      <c r="BS1702" s="121"/>
      <c r="BT1702" s="121"/>
      <c r="BU1702" s="121"/>
      <c r="BV1702" s="121"/>
      <c r="BW1702" s="121"/>
      <c r="BX1702" s="121"/>
      <c r="BY1702" s="121"/>
      <c r="BZ1702" s="121"/>
      <c r="CA1702" s="121"/>
      <c r="CB1702" s="121"/>
      <c r="CC1702" s="121"/>
      <c r="CD1702" s="121"/>
      <c r="CE1702" s="121"/>
      <c r="CF1702" s="121"/>
      <c r="CG1702" s="121"/>
      <c r="CH1702" s="121"/>
      <c r="CI1702" s="121"/>
      <c r="CJ1702" s="121"/>
      <c r="CK1702" s="121"/>
      <c r="CL1702" s="121"/>
      <c r="CM1702" s="121"/>
      <c r="CN1702" s="121"/>
    </row>
    <row r="1703" spans="1:98" s="140" customFormat="1" ht="12" customHeight="1">
      <c r="A1703" s="119">
        <v>2016</v>
      </c>
      <c r="B1703" s="119" t="s">
        <v>5975</v>
      </c>
      <c r="C1703" s="119" t="s">
        <v>8063</v>
      </c>
      <c r="D1703" s="131"/>
      <c r="E1703" s="131" t="str">
        <f t="shared" si="83"/>
        <v>SIM</v>
      </c>
      <c r="F1703" s="131" t="str">
        <f t="shared" si="84"/>
        <v>SIM</v>
      </c>
      <c r="G1703" s="132">
        <v>42607</v>
      </c>
      <c r="H1703" s="119" t="s">
        <v>8374</v>
      </c>
      <c r="I1703" s="119" t="s">
        <v>7738</v>
      </c>
      <c r="J1703" s="119">
        <v>336</v>
      </c>
      <c r="K1703" s="119">
        <v>432</v>
      </c>
      <c r="L1703" s="119">
        <v>0</v>
      </c>
      <c r="M1703" s="119">
        <v>0</v>
      </c>
      <c r="N1703" s="119">
        <v>0</v>
      </c>
      <c r="O1703" s="119" t="s">
        <v>46</v>
      </c>
      <c r="P1703" s="119" t="s">
        <v>43</v>
      </c>
      <c r="Q1703" s="136" t="s">
        <v>46</v>
      </c>
      <c r="R1703" s="119" t="s">
        <v>18</v>
      </c>
      <c r="S1703" s="134" t="s">
        <v>8852</v>
      </c>
      <c r="T1703" s="119" t="s">
        <v>63</v>
      </c>
      <c r="U1703" s="142">
        <v>14</v>
      </c>
      <c r="V1703" s="142">
        <v>11428</v>
      </c>
      <c r="W1703" s="144" t="s">
        <v>8153</v>
      </c>
      <c r="X1703" s="136" t="str">
        <f t="shared" si="85"/>
        <v>11428MPKGU</v>
      </c>
      <c r="Y1703" s="213" t="s">
        <v>10889</v>
      </c>
      <c r="Z1703" s="142" t="s">
        <v>1563</v>
      </c>
      <c r="AA1703" s="142" t="s">
        <v>1564</v>
      </c>
      <c r="AB1703" s="131" t="s">
        <v>8085</v>
      </c>
      <c r="AC1703" s="119" t="s">
        <v>52</v>
      </c>
      <c r="AD1703" s="119"/>
      <c r="AE1703" s="119" t="s">
        <v>8081</v>
      </c>
      <c r="AF1703" s="119" t="s">
        <v>7743</v>
      </c>
      <c r="AG1703" s="119" t="s">
        <v>8082</v>
      </c>
      <c r="AH1703" s="119"/>
      <c r="AI1703" s="220" t="s">
        <v>8083</v>
      </c>
      <c r="AJ1703" s="136"/>
      <c r="AK1703" s="136"/>
      <c r="AL1703" s="136"/>
      <c r="AM1703" s="136"/>
      <c r="AN1703" s="136"/>
      <c r="AO1703" s="136"/>
      <c r="AP1703" s="136"/>
      <c r="AQ1703" s="136"/>
      <c r="AR1703" s="137" t="s">
        <v>8084</v>
      </c>
      <c r="AS1703" s="137"/>
      <c r="AT1703" s="176"/>
      <c r="AU1703" s="133">
        <v>1003776431</v>
      </c>
      <c r="AV1703" s="133" t="s">
        <v>10890</v>
      </c>
      <c r="AW1703" s="133" t="s">
        <v>10891</v>
      </c>
      <c r="AX1703" s="138"/>
      <c r="AY1703" s="138"/>
      <c r="AZ1703" s="138"/>
      <c r="BA1703" s="138"/>
      <c r="BB1703" s="138"/>
      <c r="BC1703" s="143">
        <v>1440084644</v>
      </c>
      <c r="BD1703" s="143" t="s">
        <v>10422</v>
      </c>
      <c r="BE1703" s="138"/>
      <c r="CA1703" s="170"/>
      <c r="CB1703" s="170"/>
      <c r="CC1703" s="170"/>
      <c r="CD1703" s="170"/>
      <c r="CE1703" s="170"/>
      <c r="CF1703" s="170"/>
      <c r="CG1703" s="170"/>
      <c r="CH1703" s="170"/>
      <c r="CI1703" s="170"/>
      <c r="CJ1703" s="170"/>
      <c r="CK1703" s="170"/>
      <c r="CL1703" s="170"/>
      <c r="CM1703" s="170"/>
      <c r="CN1703" s="170"/>
    </row>
    <row r="1704" spans="1:98" s="140" customFormat="1" ht="12" customHeight="1">
      <c r="A1704" s="119">
        <v>2016</v>
      </c>
      <c r="B1704" s="119" t="s">
        <v>5975</v>
      </c>
      <c r="C1704" s="119" t="s">
        <v>8063</v>
      </c>
      <c r="D1704" s="131"/>
      <c r="E1704" s="131" t="str">
        <f t="shared" si="83"/>
        <v>SIM</v>
      </c>
      <c r="F1704" s="131" t="str">
        <f t="shared" si="84"/>
        <v>SIM</v>
      </c>
      <c r="G1704" s="132">
        <v>42593</v>
      </c>
      <c r="H1704" s="119" t="s">
        <v>8374</v>
      </c>
      <c r="I1704" s="119" t="s">
        <v>7738</v>
      </c>
      <c r="J1704" s="119">
        <v>336</v>
      </c>
      <c r="K1704" s="119">
        <v>504</v>
      </c>
      <c r="L1704" s="119">
        <v>0</v>
      </c>
      <c r="M1704" s="119">
        <v>0</v>
      </c>
      <c r="N1704" s="119">
        <v>0</v>
      </c>
      <c r="O1704" s="119" t="s">
        <v>46</v>
      </c>
      <c r="P1704" s="119" t="s">
        <v>43</v>
      </c>
      <c r="Q1704" s="136" t="s">
        <v>46</v>
      </c>
      <c r="R1704" s="119" t="s">
        <v>18</v>
      </c>
      <c r="S1704" s="134" t="s">
        <v>8852</v>
      </c>
      <c r="T1704" s="119" t="s">
        <v>63</v>
      </c>
      <c r="U1704" s="142">
        <v>14</v>
      </c>
      <c r="V1704" s="142">
        <v>11428</v>
      </c>
      <c r="W1704" s="144" t="s">
        <v>8158</v>
      </c>
      <c r="X1704" s="136" t="str">
        <f t="shared" si="85"/>
        <v>11428MPOAS</v>
      </c>
      <c r="Y1704" s="92" t="s">
        <v>10935</v>
      </c>
      <c r="Z1704" s="142" t="s">
        <v>1563</v>
      </c>
      <c r="AA1704" s="142" t="s">
        <v>1564</v>
      </c>
      <c r="AB1704" s="131" t="s">
        <v>8092</v>
      </c>
      <c r="AC1704" s="119" t="s">
        <v>52</v>
      </c>
      <c r="AD1704" s="119"/>
      <c r="AE1704" s="119" t="s">
        <v>8081</v>
      </c>
      <c r="AF1704" s="119" t="s">
        <v>7743</v>
      </c>
      <c r="AG1704" s="119" t="s">
        <v>8082</v>
      </c>
      <c r="AH1704" s="119"/>
      <c r="AI1704" s="220" t="s">
        <v>8083</v>
      </c>
      <c r="AJ1704" s="136"/>
      <c r="AK1704" s="136"/>
      <c r="AL1704" s="136"/>
      <c r="AM1704" s="136"/>
      <c r="AN1704" s="136"/>
      <c r="AO1704" s="136"/>
      <c r="AP1704" s="136"/>
      <c r="AQ1704" s="136"/>
      <c r="AR1704" s="137" t="s">
        <v>8084</v>
      </c>
      <c r="AS1704" s="137"/>
      <c r="AT1704" s="176"/>
      <c r="AU1704" s="133">
        <v>1003786780</v>
      </c>
      <c r="AV1704" s="133" t="s">
        <v>8287</v>
      </c>
      <c r="AW1704" s="133" t="s">
        <v>8287</v>
      </c>
      <c r="AX1704" s="138"/>
      <c r="AY1704" s="138"/>
      <c r="AZ1704" s="138"/>
      <c r="BA1704" s="138"/>
      <c r="BB1704" s="138"/>
      <c r="BC1704" s="143">
        <v>1440084644</v>
      </c>
      <c r="BD1704" s="143" t="s">
        <v>10423</v>
      </c>
      <c r="BE1704" s="138"/>
      <c r="CA1704" s="170"/>
      <c r="CB1704" s="170"/>
      <c r="CC1704" s="170"/>
      <c r="CD1704" s="170"/>
      <c r="CE1704" s="170"/>
      <c r="CF1704" s="170"/>
      <c r="CG1704" s="170"/>
      <c r="CH1704" s="170"/>
      <c r="CI1704" s="170"/>
      <c r="CJ1704" s="170"/>
      <c r="CK1704" s="170"/>
      <c r="CL1704" s="170"/>
      <c r="CM1704" s="170"/>
      <c r="CN1704" s="170"/>
    </row>
    <row r="1705" spans="1:98" s="140" customFormat="1" ht="12" customHeight="1">
      <c r="A1705" s="119">
        <v>2016</v>
      </c>
      <c r="B1705" s="119" t="s">
        <v>5975</v>
      </c>
      <c r="C1705" s="119" t="s">
        <v>8063</v>
      </c>
      <c r="D1705" s="131"/>
      <c r="E1705" s="131" t="str">
        <f t="shared" si="83"/>
        <v>SIM</v>
      </c>
      <c r="F1705" s="131" t="str">
        <f t="shared" si="84"/>
        <v>SIM</v>
      </c>
      <c r="G1705" s="132">
        <v>42593</v>
      </c>
      <c r="H1705" s="119" t="s">
        <v>8374</v>
      </c>
      <c r="I1705" s="119" t="s">
        <v>7738</v>
      </c>
      <c r="J1705" s="119">
        <v>336</v>
      </c>
      <c r="K1705" s="119">
        <v>432</v>
      </c>
      <c r="L1705" s="119">
        <v>0</v>
      </c>
      <c r="M1705" s="119">
        <v>0</v>
      </c>
      <c r="N1705" s="119">
        <v>0</v>
      </c>
      <c r="O1705" s="119" t="s">
        <v>46</v>
      </c>
      <c r="P1705" s="119" t="s">
        <v>43</v>
      </c>
      <c r="Q1705" s="136" t="s">
        <v>46</v>
      </c>
      <c r="R1705" s="119" t="s">
        <v>18</v>
      </c>
      <c r="S1705" s="134" t="s">
        <v>8852</v>
      </c>
      <c r="T1705" s="119" t="s">
        <v>63</v>
      </c>
      <c r="U1705" s="142">
        <v>14</v>
      </c>
      <c r="V1705" s="142">
        <v>11428</v>
      </c>
      <c r="W1705" s="144" t="s">
        <v>8158</v>
      </c>
      <c r="X1705" s="136" t="str">
        <f t="shared" si="85"/>
        <v>11428MPOAS</v>
      </c>
      <c r="Y1705" s="92" t="s">
        <v>10935</v>
      </c>
      <c r="Z1705" s="142" t="s">
        <v>1563</v>
      </c>
      <c r="AA1705" s="142" t="s">
        <v>1564</v>
      </c>
      <c r="AB1705" s="131" t="s">
        <v>8093</v>
      </c>
      <c r="AC1705" s="119" t="s">
        <v>52</v>
      </c>
      <c r="AD1705" s="119"/>
      <c r="AE1705" s="119" t="s">
        <v>8081</v>
      </c>
      <c r="AF1705" s="119" t="s">
        <v>7743</v>
      </c>
      <c r="AG1705" s="119" t="s">
        <v>8082</v>
      </c>
      <c r="AH1705" s="119"/>
      <c r="AI1705" s="220" t="s">
        <v>8083</v>
      </c>
      <c r="AJ1705" s="136"/>
      <c r="AK1705" s="136"/>
      <c r="AL1705" s="136"/>
      <c r="AM1705" s="136"/>
      <c r="AN1705" s="136"/>
      <c r="AO1705" s="136"/>
      <c r="AP1705" s="136"/>
      <c r="AQ1705" s="136"/>
      <c r="AR1705" s="137" t="s">
        <v>8084</v>
      </c>
      <c r="AS1705" s="137"/>
      <c r="AT1705" s="176"/>
      <c r="AU1705" s="133">
        <v>1003786780</v>
      </c>
      <c r="AV1705" s="133" t="s">
        <v>8287</v>
      </c>
      <c r="AW1705" s="133" t="s">
        <v>8287</v>
      </c>
      <c r="AX1705" s="138"/>
      <c r="AY1705" s="138"/>
      <c r="AZ1705" s="138"/>
      <c r="BA1705" s="138"/>
      <c r="BB1705" s="138"/>
      <c r="BC1705" s="143">
        <v>1440084644</v>
      </c>
      <c r="BD1705" s="143" t="s">
        <v>10423</v>
      </c>
      <c r="BE1705" s="138"/>
      <c r="CA1705" s="170"/>
      <c r="CB1705" s="170"/>
      <c r="CC1705" s="170"/>
      <c r="CD1705" s="170"/>
      <c r="CE1705" s="170"/>
      <c r="CF1705" s="170"/>
      <c r="CG1705" s="170"/>
      <c r="CH1705" s="170"/>
      <c r="CI1705" s="170"/>
      <c r="CJ1705" s="170"/>
      <c r="CK1705" s="170"/>
      <c r="CL1705" s="170"/>
      <c r="CM1705" s="170"/>
      <c r="CN1705" s="170"/>
    </row>
    <row r="1706" spans="1:98" s="140" customFormat="1" ht="12" customHeight="1">
      <c r="A1706" s="119">
        <v>2016</v>
      </c>
      <c r="B1706" s="119" t="s">
        <v>5975</v>
      </c>
      <c r="C1706" s="119" t="s">
        <v>8063</v>
      </c>
      <c r="D1706" s="131"/>
      <c r="E1706" s="131" t="str">
        <f t="shared" si="83"/>
        <v>SIM</v>
      </c>
      <c r="F1706" s="131" t="str">
        <f t="shared" si="84"/>
        <v>SIM</v>
      </c>
      <c r="G1706" s="132">
        <v>42593</v>
      </c>
      <c r="H1706" s="119" t="s">
        <v>8374</v>
      </c>
      <c r="I1706" s="119" t="s">
        <v>7738</v>
      </c>
      <c r="J1706" s="119">
        <v>336</v>
      </c>
      <c r="K1706" s="119">
        <v>432</v>
      </c>
      <c r="L1706" s="119">
        <v>0</v>
      </c>
      <c r="M1706" s="119">
        <v>0</v>
      </c>
      <c r="N1706" s="119">
        <v>0</v>
      </c>
      <c r="O1706" s="119" t="s">
        <v>46</v>
      </c>
      <c r="P1706" s="119" t="s">
        <v>43</v>
      </c>
      <c r="Q1706" s="136" t="s">
        <v>46</v>
      </c>
      <c r="R1706" s="119" t="s">
        <v>18</v>
      </c>
      <c r="S1706" s="134" t="s">
        <v>8852</v>
      </c>
      <c r="T1706" s="119" t="s">
        <v>63</v>
      </c>
      <c r="U1706" s="142">
        <v>14</v>
      </c>
      <c r="V1706" s="142">
        <v>11428</v>
      </c>
      <c r="W1706" s="144" t="s">
        <v>8158</v>
      </c>
      <c r="X1706" s="136" t="str">
        <f t="shared" si="85"/>
        <v>11428MPOAS</v>
      </c>
      <c r="Y1706" s="92" t="s">
        <v>10935</v>
      </c>
      <c r="Z1706" s="142" t="s">
        <v>1563</v>
      </c>
      <c r="AA1706" s="142" t="s">
        <v>1564</v>
      </c>
      <c r="AB1706" s="131" t="s">
        <v>8094</v>
      </c>
      <c r="AC1706" s="119" t="s">
        <v>52</v>
      </c>
      <c r="AD1706" s="119"/>
      <c r="AE1706" s="119" t="s">
        <v>8081</v>
      </c>
      <c r="AF1706" s="119" t="s">
        <v>7743</v>
      </c>
      <c r="AG1706" s="119" t="s">
        <v>8082</v>
      </c>
      <c r="AH1706" s="119"/>
      <c r="AI1706" s="220" t="s">
        <v>8083</v>
      </c>
      <c r="AJ1706" s="136"/>
      <c r="AK1706" s="136"/>
      <c r="AL1706" s="136"/>
      <c r="AM1706" s="136"/>
      <c r="AN1706" s="136"/>
      <c r="AO1706" s="136"/>
      <c r="AP1706" s="136"/>
      <c r="AQ1706" s="136"/>
      <c r="AR1706" s="137" t="s">
        <v>8084</v>
      </c>
      <c r="AS1706" s="137"/>
      <c r="AT1706" s="176"/>
      <c r="AU1706" s="133">
        <v>1003786780</v>
      </c>
      <c r="AV1706" s="133" t="s">
        <v>8287</v>
      </c>
      <c r="AW1706" s="133" t="s">
        <v>8287</v>
      </c>
      <c r="AX1706" s="138"/>
      <c r="AY1706" s="138"/>
      <c r="AZ1706" s="138"/>
      <c r="BA1706" s="138"/>
      <c r="BB1706" s="138"/>
      <c r="BC1706" s="143">
        <v>1440084644</v>
      </c>
      <c r="BD1706" s="143" t="s">
        <v>10423</v>
      </c>
      <c r="BE1706" s="138"/>
      <c r="CA1706" s="170"/>
      <c r="CB1706" s="170"/>
      <c r="CC1706" s="170"/>
      <c r="CD1706" s="170"/>
      <c r="CE1706" s="170"/>
      <c r="CF1706" s="170"/>
      <c r="CG1706" s="170"/>
      <c r="CH1706" s="170"/>
      <c r="CI1706" s="170"/>
      <c r="CJ1706" s="170"/>
      <c r="CK1706" s="170"/>
      <c r="CL1706" s="170"/>
      <c r="CM1706" s="170"/>
      <c r="CN1706" s="170"/>
    </row>
    <row r="1707" spans="1:98" s="140" customFormat="1" ht="12" customHeight="1">
      <c r="A1707" s="119">
        <v>2016</v>
      </c>
      <c r="B1707" s="119" t="s">
        <v>5975</v>
      </c>
      <c r="C1707" s="119" t="s">
        <v>8063</v>
      </c>
      <c r="D1707" s="131"/>
      <c r="E1707" s="131" t="str">
        <f t="shared" si="83"/>
        <v>SIM</v>
      </c>
      <c r="F1707" s="131" t="str">
        <f t="shared" si="84"/>
        <v>SIM</v>
      </c>
      <c r="G1707" s="132">
        <v>42578</v>
      </c>
      <c r="H1707" s="119" t="s">
        <v>8374</v>
      </c>
      <c r="I1707" s="119" t="s">
        <v>7738</v>
      </c>
      <c r="J1707" s="119">
        <v>288</v>
      </c>
      <c r="K1707" s="119">
        <v>360</v>
      </c>
      <c r="L1707" s="119">
        <v>0</v>
      </c>
      <c r="M1707" s="119">
        <v>0</v>
      </c>
      <c r="N1707" s="119">
        <v>0</v>
      </c>
      <c r="O1707" s="119" t="s">
        <v>46</v>
      </c>
      <c r="P1707" s="119" t="s">
        <v>43</v>
      </c>
      <c r="Q1707" s="136" t="s">
        <v>46</v>
      </c>
      <c r="R1707" s="119" t="s">
        <v>18</v>
      </c>
      <c r="S1707" s="134" t="s">
        <v>8852</v>
      </c>
      <c r="T1707" s="119" t="s">
        <v>63</v>
      </c>
      <c r="U1707" s="142">
        <v>14</v>
      </c>
      <c r="V1707" s="142">
        <v>11428</v>
      </c>
      <c r="W1707" s="144" t="s">
        <v>8157</v>
      </c>
      <c r="X1707" s="136" t="str">
        <f t="shared" si="85"/>
        <v>11428MPOBK</v>
      </c>
      <c r="Y1707" s="92" t="s">
        <v>10934</v>
      </c>
      <c r="Z1707" s="142" t="s">
        <v>1563</v>
      </c>
      <c r="AA1707" s="142" t="s">
        <v>1564</v>
      </c>
      <c r="AB1707" s="131" t="s">
        <v>8095</v>
      </c>
      <c r="AC1707" s="119" t="s">
        <v>52</v>
      </c>
      <c r="AD1707" s="119"/>
      <c r="AE1707" s="119" t="s">
        <v>8081</v>
      </c>
      <c r="AF1707" s="119" t="s">
        <v>7743</v>
      </c>
      <c r="AG1707" s="119" t="s">
        <v>8082</v>
      </c>
      <c r="AH1707" s="119"/>
      <c r="AI1707" s="220" t="s">
        <v>8083</v>
      </c>
      <c r="AJ1707" s="136"/>
      <c r="AK1707" s="136"/>
      <c r="AL1707" s="136"/>
      <c r="AM1707" s="136"/>
      <c r="AN1707" s="136"/>
      <c r="AO1707" s="136"/>
      <c r="AP1707" s="136"/>
      <c r="AQ1707" s="136"/>
      <c r="AR1707" s="137" t="s">
        <v>8084</v>
      </c>
      <c r="AS1707" s="137"/>
      <c r="AT1707" s="176"/>
      <c r="AU1707" s="133">
        <v>1003786640</v>
      </c>
      <c r="AV1707" s="133" t="s">
        <v>8287</v>
      </c>
      <c r="AW1707" s="133" t="s">
        <v>8287</v>
      </c>
      <c r="AX1707" s="138"/>
      <c r="AY1707" s="138"/>
      <c r="AZ1707" s="138"/>
      <c r="BA1707" s="138"/>
      <c r="BB1707" s="138"/>
      <c r="BC1707" s="143">
        <v>1440084644</v>
      </c>
      <c r="BD1707" s="143" t="s">
        <v>10424</v>
      </c>
      <c r="BE1707" s="138"/>
      <c r="CA1707" s="170"/>
      <c r="CB1707" s="170"/>
      <c r="CC1707" s="170"/>
      <c r="CD1707" s="170"/>
      <c r="CE1707" s="170"/>
      <c r="CF1707" s="170"/>
      <c r="CG1707" s="170"/>
      <c r="CH1707" s="170"/>
      <c r="CI1707" s="170"/>
      <c r="CJ1707" s="170"/>
      <c r="CK1707" s="170"/>
      <c r="CL1707" s="170"/>
      <c r="CM1707" s="170"/>
      <c r="CN1707" s="170"/>
    </row>
    <row r="1708" spans="1:98" s="140" customFormat="1" ht="12" customHeight="1">
      <c r="A1708" s="119">
        <v>2016</v>
      </c>
      <c r="B1708" s="119" t="s">
        <v>5975</v>
      </c>
      <c r="C1708" s="119" t="s">
        <v>8063</v>
      </c>
      <c r="D1708" s="131"/>
      <c r="E1708" s="131" t="str">
        <f t="shared" si="83"/>
        <v>SIM</v>
      </c>
      <c r="F1708" s="131" t="str">
        <f t="shared" si="84"/>
        <v>SIM</v>
      </c>
      <c r="G1708" s="132">
        <v>42597</v>
      </c>
      <c r="H1708" s="119" t="s">
        <v>8374</v>
      </c>
      <c r="I1708" s="119" t="s">
        <v>7738</v>
      </c>
      <c r="J1708" s="119">
        <v>288</v>
      </c>
      <c r="K1708" s="119">
        <v>360</v>
      </c>
      <c r="L1708" s="119">
        <v>0</v>
      </c>
      <c r="M1708" s="119">
        <v>0</v>
      </c>
      <c r="N1708" s="119">
        <v>0</v>
      </c>
      <c r="O1708" s="119" t="s">
        <v>46</v>
      </c>
      <c r="P1708" s="119" t="s">
        <v>43</v>
      </c>
      <c r="Q1708" s="136" t="s">
        <v>46</v>
      </c>
      <c r="R1708" s="119" t="s">
        <v>18</v>
      </c>
      <c r="S1708" s="134" t="s">
        <v>8852</v>
      </c>
      <c r="T1708" s="119" t="s">
        <v>63</v>
      </c>
      <c r="U1708" s="142">
        <v>14</v>
      </c>
      <c r="V1708" s="142">
        <v>11428</v>
      </c>
      <c r="W1708" s="144" t="s">
        <v>8156</v>
      </c>
      <c r="X1708" s="136" t="str">
        <f t="shared" si="85"/>
        <v>11428MPOEK</v>
      </c>
      <c r="Y1708" s="245" t="s">
        <v>10908</v>
      </c>
      <c r="Z1708" s="142" t="s">
        <v>1563</v>
      </c>
      <c r="AA1708" s="142" t="s">
        <v>1564</v>
      </c>
      <c r="AB1708" s="131" t="s">
        <v>8090</v>
      </c>
      <c r="AC1708" s="119" t="s">
        <v>52</v>
      </c>
      <c r="AD1708" s="119"/>
      <c r="AE1708" s="119" t="s">
        <v>8081</v>
      </c>
      <c r="AF1708" s="119" t="s">
        <v>7743</v>
      </c>
      <c r="AG1708" s="119" t="s">
        <v>8082</v>
      </c>
      <c r="AH1708" s="119"/>
      <c r="AI1708" s="220" t="s">
        <v>8083</v>
      </c>
      <c r="AJ1708" s="136"/>
      <c r="AK1708" s="136"/>
      <c r="AL1708" s="136"/>
      <c r="AM1708" s="136"/>
      <c r="AN1708" s="136"/>
      <c r="AO1708" s="136"/>
      <c r="AP1708" s="136"/>
      <c r="AQ1708" s="136"/>
      <c r="AR1708" s="137" t="s">
        <v>8084</v>
      </c>
      <c r="AS1708" s="137"/>
      <c r="AT1708" s="176"/>
      <c r="AU1708" s="133">
        <v>1003785996</v>
      </c>
      <c r="AV1708" s="133" t="s">
        <v>10921</v>
      </c>
      <c r="AW1708" s="133" t="s">
        <v>10922</v>
      </c>
      <c r="AX1708" s="138"/>
      <c r="AY1708" s="138"/>
      <c r="AZ1708" s="138"/>
      <c r="BA1708" s="138"/>
      <c r="BB1708" s="138"/>
      <c r="BC1708" s="143">
        <v>1440084644</v>
      </c>
      <c r="BD1708" s="143" t="s">
        <v>10425</v>
      </c>
      <c r="BE1708" s="138"/>
      <c r="CA1708" s="170"/>
      <c r="CB1708" s="170"/>
      <c r="CC1708" s="170"/>
      <c r="CD1708" s="170"/>
      <c r="CE1708" s="170"/>
      <c r="CF1708" s="170"/>
      <c r="CG1708" s="170"/>
      <c r="CH1708" s="170"/>
      <c r="CI1708" s="170"/>
      <c r="CJ1708" s="170"/>
      <c r="CK1708" s="170"/>
      <c r="CL1708" s="170"/>
      <c r="CM1708" s="170"/>
      <c r="CN1708" s="170"/>
    </row>
    <row r="1709" spans="1:98" s="140" customFormat="1" ht="12" customHeight="1">
      <c r="A1709" s="119">
        <v>2016</v>
      </c>
      <c r="B1709" s="119" t="s">
        <v>5975</v>
      </c>
      <c r="C1709" s="119" t="s">
        <v>8063</v>
      </c>
      <c r="D1709" s="131"/>
      <c r="E1709" s="131" t="str">
        <f t="shared" si="83"/>
        <v>SIM</v>
      </c>
      <c r="F1709" s="131" t="str">
        <f t="shared" si="84"/>
        <v>SIM</v>
      </c>
      <c r="G1709" s="132">
        <v>42597</v>
      </c>
      <c r="H1709" s="119" t="s">
        <v>8374</v>
      </c>
      <c r="I1709" s="119" t="s">
        <v>7738</v>
      </c>
      <c r="J1709" s="119">
        <v>288</v>
      </c>
      <c r="K1709" s="119">
        <v>360</v>
      </c>
      <c r="L1709" s="119">
        <v>0</v>
      </c>
      <c r="M1709" s="119">
        <v>0</v>
      </c>
      <c r="N1709" s="119">
        <v>0</v>
      </c>
      <c r="O1709" s="119" t="s">
        <v>46</v>
      </c>
      <c r="P1709" s="119" t="s">
        <v>43</v>
      </c>
      <c r="Q1709" s="136" t="s">
        <v>46</v>
      </c>
      <c r="R1709" s="119" t="s">
        <v>18</v>
      </c>
      <c r="S1709" s="134" t="s">
        <v>8852</v>
      </c>
      <c r="T1709" s="119" t="s">
        <v>63</v>
      </c>
      <c r="U1709" s="142">
        <v>14</v>
      </c>
      <c r="V1709" s="142">
        <v>11428</v>
      </c>
      <c r="W1709" s="144" t="s">
        <v>8156</v>
      </c>
      <c r="X1709" s="136" t="str">
        <f t="shared" si="85"/>
        <v>11428MPOEK</v>
      </c>
      <c r="Y1709" s="245" t="s">
        <v>10908</v>
      </c>
      <c r="Z1709" s="142" t="s">
        <v>1563</v>
      </c>
      <c r="AA1709" s="142" t="s">
        <v>1564</v>
      </c>
      <c r="AB1709" s="131" t="s">
        <v>8091</v>
      </c>
      <c r="AC1709" s="119" t="s">
        <v>52</v>
      </c>
      <c r="AD1709" s="119"/>
      <c r="AE1709" s="119" t="s">
        <v>8081</v>
      </c>
      <c r="AF1709" s="119" t="s">
        <v>7743</v>
      </c>
      <c r="AG1709" s="119" t="s">
        <v>8082</v>
      </c>
      <c r="AH1709" s="119"/>
      <c r="AI1709" s="220" t="s">
        <v>8083</v>
      </c>
      <c r="AJ1709" s="136"/>
      <c r="AK1709" s="136"/>
      <c r="AL1709" s="136"/>
      <c r="AM1709" s="136"/>
      <c r="AN1709" s="136"/>
      <c r="AO1709" s="136"/>
      <c r="AP1709" s="136"/>
      <c r="AQ1709" s="136"/>
      <c r="AR1709" s="137" t="s">
        <v>8084</v>
      </c>
      <c r="AS1709" s="137"/>
      <c r="AT1709" s="176"/>
      <c r="AU1709" s="133">
        <v>1003785996</v>
      </c>
      <c r="AV1709" s="133" t="s">
        <v>10921</v>
      </c>
      <c r="AW1709" s="133" t="s">
        <v>10922</v>
      </c>
      <c r="AX1709" s="138"/>
      <c r="AY1709" s="138"/>
      <c r="AZ1709" s="138"/>
      <c r="BA1709" s="138"/>
      <c r="BB1709" s="138"/>
      <c r="BC1709" s="143">
        <v>1440084644</v>
      </c>
      <c r="BD1709" s="143" t="s">
        <v>10425</v>
      </c>
      <c r="BE1709" s="138"/>
      <c r="CA1709" s="170"/>
      <c r="CB1709" s="170"/>
      <c r="CC1709" s="170"/>
      <c r="CD1709" s="170"/>
      <c r="CE1709" s="170"/>
      <c r="CF1709" s="170"/>
      <c r="CG1709" s="170"/>
      <c r="CH1709" s="170"/>
      <c r="CI1709" s="170"/>
      <c r="CJ1709" s="170"/>
      <c r="CK1709" s="170"/>
      <c r="CL1709" s="170"/>
      <c r="CM1709" s="170"/>
      <c r="CN1709" s="170"/>
    </row>
    <row r="1710" spans="1:98" s="140" customFormat="1" ht="12" customHeight="1">
      <c r="A1710" s="119">
        <v>2016</v>
      </c>
      <c r="B1710" s="119" t="s">
        <v>5975</v>
      </c>
      <c r="C1710" s="119" t="s">
        <v>8063</v>
      </c>
      <c r="D1710" s="131"/>
      <c r="E1710" s="131" t="str">
        <f t="shared" si="83"/>
        <v>SIM</v>
      </c>
      <c r="F1710" s="131" t="str">
        <f t="shared" si="84"/>
        <v>SIM</v>
      </c>
      <c r="G1710" s="132">
        <v>42612</v>
      </c>
      <c r="H1710" s="119" t="s">
        <v>8374</v>
      </c>
      <c r="I1710" s="119" t="s">
        <v>7738</v>
      </c>
      <c r="J1710" s="119">
        <v>336</v>
      </c>
      <c r="K1710" s="119">
        <v>432</v>
      </c>
      <c r="L1710" s="119">
        <v>0</v>
      </c>
      <c r="M1710" s="119">
        <v>0</v>
      </c>
      <c r="N1710" s="119">
        <v>0</v>
      </c>
      <c r="O1710" s="119" t="s">
        <v>46</v>
      </c>
      <c r="P1710" s="119" t="s">
        <v>43</v>
      </c>
      <c r="Q1710" s="136" t="s">
        <v>46</v>
      </c>
      <c r="R1710" s="119" t="s">
        <v>18</v>
      </c>
      <c r="S1710" s="134" t="s">
        <v>8852</v>
      </c>
      <c r="T1710" s="119" t="s">
        <v>63</v>
      </c>
      <c r="U1710" s="142">
        <v>14</v>
      </c>
      <c r="V1710" s="142">
        <v>11428</v>
      </c>
      <c r="W1710" s="144" t="s">
        <v>8152</v>
      </c>
      <c r="X1710" s="136" t="str">
        <f t="shared" si="85"/>
        <v>11428MPOJT</v>
      </c>
      <c r="Y1710" s="213" t="s">
        <v>10804</v>
      </c>
      <c r="Z1710" s="142" t="s">
        <v>1563</v>
      </c>
      <c r="AA1710" s="142" t="s">
        <v>1564</v>
      </c>
      <c r="AB1710" s="131" t="s">
        <v>8086</v>
      </c>
      <c r="AC1710" s="119" t="s">
        <v>52</v>
      </c>
      <c r="AD1710" s="119"/>
      <c r="AE1710" s="119" t="s">
        <v>8081</v>
      </c>
      <c r="AF1710" s="119" t="s">
        <v>7743</v>
      </c>
      <c r="AG1710" s="119" t="s">
        <v>8082</v>
      </c>
      <c r="AH1710" s="119"/>
      <c r="AI1710" s="220" t="s">
        <v>8083</v>
      </c>
      <c r="AJ1710" s="136"/>
      <c r="AK1710" s="136"/>
      <c r="AL1710" s="136"/>
      <c r="AM1710" s="136"/>
      <c r="AN1710" s="136"/>
      <c r="AO1710" s="136"/>
      <c r="AP1710" s="136"/>
      <c r="AQ1710" s="136"/>
      <c r="AR1710" s="137" t="s">
        <v>8084</v>
      </c>
      <c r="AS1710" s="137"/>
      <c r="AT1710" s="176"/>
      <c r="AU1710" s="133">
        <v>1003763151</v>
      </c>
      <c r="AV1710" s="254" t="s">
        <v>10805</v>
      </c>
      <c r="AW1710" s="133"/>
      <c r="AX1710" s="138"/>
      <c r="AY1710" s="138"/>
      <c r="AZ1710" s="138"/>
      <c r="BA1710" s="138"/>
      <c r="BB1710" s="138"/>
      <c r="BC1710" s="143">
        <v>1440084644</v>
      </c>
      <c r="BD1710" s="143" t="s">
        <v>10426</v>
      </c>
      <c r="BE1710" s="138"/>
      <c r="CA1710" s="170"/>
      <c r="CB1710" s="170"/>
      <c r="CC1710" s="170"/>
      <c r="CD1710" s="170"/>
      <c r="CE1710" s="170"/>
      <c r="CF1710" s="170"/>
      <c r="CG1710" s="170"/>
      <c r="CH1710" s="170"/>
      <c r="CI1710" s="170"/>
      <c r="CJ1710" s="170"/>
      <c r="CK1710" s="170"/>
      <c r="CL1710" s="170"/>
      <c r="CM1710" s="170"/>
      <c r="CN1710" s="170"/>
    </row>
    <row r="1711" spans="1:98" s="140" customFormat="1" ht="12" customHeight="1">
      <c r="A1711" s="119">
        <v>2016</v>
      </c>
      <c r="B1711" s="119" t="s">
        <v>5975</v>
      </c>
      <c r="C1711" s="119" t="s">
        <v>8063</v>
      </c>
      <c r="D1711" s="131"/>
      <c r="E1711" s="131" t="str">
        <f t="shared" si="83"/>
        <v>SIM</v>
      </c>
      <c r="F1711" s="131" t="str">
        <f t="shared" si="84"/>
        <v>SIM</v>
      </c>
      <c r="G1711" s="132">
        <v>42601</v>
      </c>
      <c r="H1711" s="119" t="s">
        <v>8374</v>
      </c>
      <c r="I1711" s="119" t="s">
        <v>7738</v>
      </c>
      <c r="J1711" s="119">
        <v>240</v>
      </c>
      <c r="K1711" s="119">
        <v>288</v>
      </c>
      <c r="L1711" s="119">
        <v>0</v>
      </c>
      <c r="M1711" s="119">
        <v>0</v>
      </c>
      <c r="N1711" s="119">
        <v>0</v>
      </c>
      <c r="O1711" s="119" t="s">
        <v>46</v>
      </c>
      <c r="P1711" s="119" t="s">
        <v>43</v>
      </c>
      <c r="Q1711" s="136" t="s">
        <v>46</v>
      </c>
      <c r="R1711" s="119" t="s">
        <v>18</v>
      </c>
      <c r="S1711" s="134" t="s">
        <v>8852</v>
      </c>
      <c r="T1711" s="119" t="s">
        <v>63</v>
      </c>
      <c r="U1711" s="142">
        <v>14</v>
      </c>
      <c r="V1711" s="142">
        <v>11428</v>
      </c>
      <c r="W1711" s="144" t="s">
        <v>8155</v>
      </c>
      <c r="X1711" s="136" t="str">
        <f t="shared" si="85"/>
        <v>11428MPORP</v>
      </c>
      <c r="Y1711" s="213" t="s">
        <v>10893</v>
      </c>
      <c r="Z1711" s="142" t="s">
        <v>1563</v>
      </c>
      <c r="AA1711" s="142" t="s">
        <v>1564</v>
      </c>
      <c r="AB1711" s="131" t="s">
        <v>8087</v>
      </c>
      <c r="AC1711" s="119" t="s">
        <v>52</v>
      </c>
      <c r="AD1711" s="119"/>
      <c r="AE1711" s="119" t="s">
        <v>8081</v>
      </c>
      <c r="AF1711" s="119" t="s">
        <v>7743</v>
      </c>
      <c r="AG1711" s="119" t="s">
        <v>8082</v>
      </c>
      <c r="AH1711" s="119"/>
      <c r="AI1711" s="220" t="s">
        <v>8083</v>
      </c>
      <c r="AJ1711" s="136"/>
      <c r="AK1711" s="136"/>
      <c r="AL1711" s="136"/>
      <c r="AM1711" s="136"/>
      <c r="AN1711" s="136"/>
      <c r="AO1711" s="136"/>
      <c r="AP1711" s="136"/>
      <c r="AQ1711" s="136"/>
      <c r="AR1711" s="137" t="s">
        <v>8084</v>
      </c>
      <c r="AS1711" s="137"/>
      <c r="AT1711" s="176"/>
      <c r="AU1711" s="133">
        <v>1003776792</v>
      </c>
      <c r="AV1711" s="133" t="s">
        <v>10894</v>
      </c>
      <c r="AW1711" s="133" t="s">
        <v>10895</v>
      </c>
      <c r="AX1711" s="138"/>
      <c r="AY1711" s="138"/>
      <c r="AZ1711" s="138"/>
      <c r="BA1711" s="138"/>
      <c r="BB1711" s="138"/>
      <c r="BC1711" s="143">
        <v>1440084644</v>
      </c>
      <c r="BD1711" s="143" t="s">
        <v>10427</v>
      </c>
      <c r="BE1711" s="138"/>
      <c r="CA1711" s="170"/>
      <c r="CB1711" s="170"/>
      <c r="CC1711" s="170"/>
      <c r="CD1711" s="170"/>
      <c r="CE1711" s="170"/>
      <c r="CF1711" s="170"/>
      <c r="CG1711" s="170"/>
      <c r="CH1711" s="170"/>
      <c r="CI1711" s="170"/>
      <c r="CJ1711" s="170"/>
      <c r="CK1711" s="170"/>
      <c r="CL1711" s="170"/>
      <c r="CM1711" s="170"/>
      <c r="CN1711" s="170"/>
    </row>
    <row r="1712" spans="1:98" s="140" customFormat="1" ht="12" customHeight="1">
      <c r="A1712" s="119">
        <v>2016</v>
      </c>
      <c r="B1712" s="119" t="s">
        <v>5975</v>
      </c>
      <c r="C1712" s="119" t="s">
        <v>8063</v>
      </c>
      <c r="D1712" s="131"/>
      <c r="E1712" s="131" t="str">
        <f t="shared" si="83"/>
        <v>SIM</v>
      </c>
      <c r="F1712" s="131" t="str">
        <f t="shared" si="84"/>
        <v>SIM</v>
      </c>
      <c r="G1712" s="132">
        <v>42601</v>
      </c>
      <c r="H1712" s="119" t="s">
        <v>8374</v>
      </c>
      <c r="I1712" s="119" t="s">
        <v>7738</v>
      </c>
      <c r="J1712" s="119">
        <v>240</v>
      </c>
      <c r="K1712" s="119">
        <v>288</v>
      </c>
      <c r="L1712" s="119">
        <v>0</v>
      </c>
      <c r="M1712" s="119">
        <v>0</v>
      </c>
      <c r="N1712" s="119">
        <v>0</v>
      </c>
      <c r="O1712" s="119" t="s">
        <v>46</v>
      </c>
      <c r="P1712" s="119" t="s">
        <v>43</v>
      </c>
      <c r="Q1712" s="136" t="s">
        <v>46</v>
      </c>
      <c r="R1712" s="119" t="s">
        <v>18</v>
      </c>
      <c r="S1712" s="134" t="s">
        <v>8852</v>
      </c>
      <c r="T1712" s="119" t="s">
        <v>63</v>
      </c>
      <c r="U1712" s="142">
        <v>14</v>
      </c>
      <c r="V1712" s="142">
        <v>11428</v>
      </c>
      <c r="W1712" s="144" t="s">
        <v>8155</v>
      </c>
      <c r="X1712" s="136" t="str">
        <f t="shared" si="85"/>
        <v>11428MPORP</v>
      </c>
      <c r="Y1712" s="213" t="s">
        <v>10893</v>
      </c>
      <c r="Z1712" s="142" t="s">
        <v>1563</v>
      </c>
      <c r="AA1712" s="142" t="s">
        <v>1564</v>
      </c>
      <c r="AB1712" s="131" t="s">
        <v>8088</v>
      </c>
      <c r="AC1712" s="119" t="s">
        <v>52</v>
      </c>
      <c r="AD1712" s="119"/>
      <c r="AE1712" s="119" t="s">
        <v>8081</v>
      </c>
      <c r="AF1712" s="119" t="s">
        <v>7743</v>
      </c>
      <c r="AG1712" s="119" t="s">
        <v>8082</v>
      </c>
      <c r="AH1712" s="119"/>
      <c r="AI1712" s="220" t="s">
        <v>8083</v>
      </c>
      <c r="AJ1712" s="136"/>
      <c r="AK1712" s="136"/>
      <c r="AL1712" s="136"/>
      <c r="AM1712" s="136"/>
      <c r="AN1712" s="136"/>
      <c r="AO1712" s="136"/>
      <c r="AP1712" s="136"/>
      <c r="AQ1712" s="136"/>
      <c r="AR1712" s="137" t="s">
        <v>8084</v>
      </c>
      <c r="AS1712" s="137"/>
      <c r="AT1712" s="176"/>
      <c r="AU1712" s="133">
        <v>1003776792</v>
      </c>
      <c r="AV1712" s="133" t="s">
        <v>10894</v>
      </c>
      <c r="AW1712" s="133" t="s">
        <v>10895</v>
      </c>
      <c r="AX1712" s="138"/>
      <c r="AY1712" s="138"/>
      <c r="AZ1712" s="138"/>
      <c r="BA1712" s="138"/>
      <c r="BB1712" s="138"/>
      <c r="BC1712" s="143">
        <v>1440084644</v>
      </c>
      <c r="BD1712" s="143" t="s">
        <v>10427</v>
      </c>
      <c r="BE1712" s="138"/>
      <c r="CA1712" s="170"/>
      <c r="CB1712" s="170"/>
      <c r="CC1712" s="170"/>
      <c r="CD1712" s="170"/>
      <c r="CE1712" s="170"/>
      <c r="CF1712" s="170"/>
      <c r="CG1712" s="170"/>
      <c r="CH1712" s="170"/>
      <c r="CI1712" s="170"/>
      <c r="CJ1712" s="170"/>
      <c r="CK1712" s="170"/>
      <c r="CL1712" s="170"/>
      <c r="CM1712" s="170"/>
      <c r="CN1712" s="170"/>
    </row>
    <row r="1713" spans="1:92" s="140" customFormat="1" ht="12" customHeight="1">
      <c r="A1713" s="119">
        <v>2016</v>
      </c>
      <c r="B1713" s="119" t="s">
        <v>5975</v>
      </c>
      <c r="C1713" s="119" t="s">
        <v>8063</v>
      </c>
      <c r="D1713" s="131"/>
      <c r="E1713" s="131" t="str">
        <f t="shared" si="83"/>
        <v>SIM</v>
      </c>
      <c r="F1713" s="131" t="str">
        <f t="shared" si="84"/>
        <v>SIM</v>
      </c>
      <c r="G1713" s="132">
        <v>42593</v>
      </c>
      <c r="H1713" s="119" t="s">
        <v>8374</v>
      </c>
      <c r="I1713" s="119" t="s">
        <v>7738</v>
      </c>
      <c r="J1713" s="119">
        <v>336</v>
      </c>
      <c r="K1713" s="119">
        <v>432</v>
      </c>
      <c r="L1713" s="119">
        <v>0</v>
      </c>
      <c r="M1713" s="119">
        <v>0</v>
      </c>
      <c r="N1713" s="119">
        <v>0</v>
      </c>
      <c r="O1713" s="119" t="s">
        <v>46</v>
      </c>
      <c r="P1713" s="119" t="s">
        <v>43</v>
      </c>
      <c r="Q1713" s="136" t="s">
        <v>46</v>
      </c>
      <c r="R1713" s="119" t="s">
        <v>18</v>
      </c>
      <c r="S1713" s="134" t="s">
        <v>8852</v>
      </c>
      <c r="T1713" s="119" t="s">
        <v>63</v>
      </c>
      <c r="U1713" s="142">
        <v>14</v>
      </c>
      <c r="V1713" s="142">
        <v>11428</v>
      </c>
      <c r="W1713" s="144" t="s">
        <v>8154</v>
      </c>
      <c r="X1713" s="136" t="str">
        <f t="shared" si="85"/>
        <v>11428MPOSK</v>
      </c>
      <c r="Y1713" s="213" t="s">
        <v>10892</v>
      </c>
      <c r="Z1713" s="142" t="s">
        <v>1563</v>
      </c>
      <c r="AA1713" s="142" t="s">
        <v>1564</v>
      </c>
      <c r="AB1713" s="131" t="s">
        <v>8089</v>
      </c>
      <c r="AC1713" s="119" t="s">
        <v>52</v>
      </c>
      <c r="AD1713" s="119"/>
      <c r="AE1713" s="119" t="s">
        <v>8081</v>
      </c>
      <c r="AF1713" s="119" t="s">
        <v>7743</v>
      </c>
      <c r="AG1713" s="119" t="s">
        <v>8082</v>
      </c>
      <c r="AH1713" s="119"/>
      <c r="AI1713" s="220" t="s">
        <v>8083</v>
      </c>
      <c r="AJ1713" s="136"/>
      <c r="AK1713" s="136"/>
      <c r="AL1713" s="136"/>
      <c r="AM1713" s="136"/>
      <c r="AN1713" s="136"/>
      <c r="AO1713" s="136"/>
      <c r="AP1713" s="136"/>
      <c r="AQ1713" s="136"/>
      <c r="AR1713" s="137" t="s">
        <v>8084</v>
      </c>
      <c r="AS1713" s="137"/>
      <c r="AT1713" s="176"/>
      <c r="AU1713" s="133">
        <v>1003776733</v>
      </c>
      <c r="AV1713" s="133" t="s">
        <v>8287</v>
      </c>
      <c r="AW1713" s="133" t="s">
        <v>8287</v>
      </c>
      <c r="AX1713" s="138"/>
      <c r="AY1713" s="138"/>
      <c r="AZ1713" s="138"/>
      <c r="BA1713" s="138"/>
      <c r="BB1713" s="138"/>
      <c r="BC1713" s="143">
        <v>1440084644</v>
      </c>
      <c r="BD1713" s="143" t="s">
        <v>10428</v>
      </c>
      <c r="BE1713" s="138"/>
      <c r="CA1713" s="170"/>
      <c r="CB1713" s="170"/>
      <c r="CC1713" s="170"/>
      <c r="CD1713" s="170"/>
      <c r="CE1713" s="170"/>
      <c r="CF1713" s="170"/>
      <c r="CG1713" s="170"/>
      <c r="CH1713" s="170"/>
      <c r="CI1713" s="170"/>
      <c r="CJ1713" s="170"/>
      <c r="CK1713" s="170"/>
      <c r="CL1713" s="170"/>
      <c r="CM1713" s="170"/>
      <c r="CN1713" s="170"/>
    </row>
    <row r="1714" spans="1:92" s="140" customFormat="1" ht="12" customHeight="1">
      <c r="A1714" s="119">
        <v>2016</v>
      </c>
      <c r="B1714" s="119" t="s">
        <v>5975</v>
      </c>
      <c r="C1714" s="119" t="s">
        <v>8063</v>
      </c>
      <c r="D1714" s="131"/>
      <c r="E1714" s="131" t="str">
        <f t="shared" si="83"/>
        <v>SIM</v>
      </c>
      <c r="F1714" s="131" t="str">
        <f t="shared" si="84"/>
        <v>SIM</v>
      </c>
      <c r="G1714" s="132">
        <v>42592</v>
      </c>
      <c r="H1714" s="119" t="s">
        <v>8374</v>
      </c>
      <c r="I1714" s="119" t="s">
        <v>7738</v>
      </c>
      <c r="J1714" s="119">
        <v>288</v>
      </c>
      <c r="K1714" s="119">
        <v>360</v>
      </c>
      <c r="L1714" s="119">
        <v>0</v>
      </c>
      <c r="M1714" s="119">
        <v>0</v>
      </c>
      <c r="N1714" s="119">
        <v>0</v>
      </c>
      <c r="O1714" s="119" t="s">
        <v>46</v>
      </c>
      <c r="P1714" s="119" t="s">
        <v>43</v>
      </c>
      <c r="Q1714" s="136" t="s">
        <v>46</v>
      </c>
      <c r="R1714" s="119" t="s">
        <v>18</v>
      </c>
      <c r="S1714" s="134" t="s">
        <v>8852</v>
      </c>
      <c r="T1714" s="119" t="s">
        <v>63</v>
      </c>
      <c r="U1714" s="142">
        <v>14</v>
      </c>
      <c r="V1714" s="142">
        <v>11428</v>
      </c>
      <c r="W1714" s="144" t="s">
        <v>8064</v>
      </c>
      <c r="X1714" s="136" t="str">
        <f t="shared" si="85"/>
        <v>11428MPQLF</v>
      </c>
      <c r="Y1714" s="176"/>
      <c r="Z1714" s="142" t="s">
        <v>1563</v>
      </c>
      <c r="AA1714" s="142" t="s">
        <v>1564</v>
      </c>
      <c r="AB1714" s="131" t="s">
        <v>8096</v>
      </c>
      <c r="AC1714" s="119" t="s">
        <v>52</v>
      </c>
      <c r="AD1714" s="119"/>
      <c r="AE1714" s="119" t="s">
        <v>8081</v>
      </c>
      <c r="AF1714" s="119" t="s">
        <v>7743</v>
      </c>
      <c r="AG1714" s="119" t="s">
        <v>8082</v>
      </c>
      <c r="AH1714" s="119"/>
      <c r="AI1714" s="220" t="s">
        <v>8083</v>
      </c>
      <c r="AJ1714" s="136"/>
      <c r="AK1714" s="136"/>
      <c r="AL1714" s="136"/>
      <c r="AM1714" s="136"/>
      <c r="AN1714" s="136"/>
      <c r="AO1714" s="136"/>
      <c r="AP1714" s="136"/>
      <c r="AQ1714" s="136"/>
      <c r="AR1714" s="137" t="s">
        <v>8084</v>
      </c>
      <c r="AS1714" s="137"/>
      <c r="AT1714" s="176"/>
      <c r="AU1714" s="133">
        <v>1003782377</v>
      </c>
      <c r="AV1714" s="133" t="s">
        <v>10899</v>
      </c>
      <c r="AW1714" s="133" t="s">
        <v>10900</v>
      </c>
      <c r="AX1714" s="138"/>
      <c r="AY1714" s="138"/>
      <c r="AZ1714" s="138"/>
      <c r="BA1714" s="138"/>
      <c r="BB1714" s="138"/>
      <c r="BC1714" s="143">
        <v>1440084644</v>
      </c>
      <c r="BD1714" s="143" t="s">
        <v>10429</v>
      </c>
      <c r="BE1714" s="138"/>
      <c r="CA1714" s="170"/>
      <c r="CB1714" s="170"/>
      <c r="CC1714" s="170"/>
      <c r="CD1714" s="170"/>
      <c r="CE1714" s="170"/>
      <c r="CF1714" s="170"/>
      <c r="CG1714" s="170"/>
      <c r="CH1714" s="170"/>
      <c r="CI1714" s="170"/>
      <c r="CJ1714" s="170"/>
      <c r="CK1714" s="170"/>
      <c r="CL1714" s="170"/>
      <c r="CM1714" s="170"/>
      <c r="CN1714" s="170"/>
    </row>
    <row r="1715" spans="1:92" s="140" customFormat="1" ht="12" customHeight="1">
      <c r="A1715" s="119">
        <v>2016</v>
      </c>
      <c r="B1715" s="119" t="s">
        <v>5975</v>
      </c>
      <c r="C1715" s="119" t="s">
        <v>8063</v>
      </c>
      <c r="D1715" s="131"/>
      <c r="E1715" s="131" t="str">
        <f t="shared" si="83"/>
        <v>SIM</v>
      </c>
      <c r="F1715" s="131" t="str">
        <f t="shared" si="84"/>
        <v>SIM</v>
      </c>
      <c r="G1715" s="132">
        <v>42592</v>
      </c>
      <c r="H1715" s="119" t="s">
        <v>8374</v>
      </c>
      <c r="I1715" s="119" t="s">
        <v>7738</v>
      </c>
      <c r="J1715" s="119">
        <v>288</v>
      </c>
      <c r="K1715" s="119">
        <v>360</v>
      </c>
      <c r="L1715" s="119">
        <v>0</v>
      </c>
      <c r="M1715" s="119">
        <v>0</v>
      </c>
      <c r="N1715" s="119">
        <v>0</v>
      </c>
      <c r="O1715" s="119" t="s">
        <v>46</v>
      </c>
      <c r="P1715" s="119" t="s">
        <v>43</v>
      </c>
      <c r="Q1715" s="136" t="s">
        <v>46</v>
      </c>
      <c r="R1715" s="119" t="s">
        <v>18</v>
      </c>
      <c r="S1715" s="134" t="s">
        <v>8852</v>
      </c>
      <c r="T1715" s="119" t="s">
        <v>63</v>
      </c>
      <c r="U1715" s="142">
        <v>14</v>
      </c>
      <c r="V1715" s="142">
        <v>11428</v>
      </c>
      <c r="W1715" s="144" t="s">
        <v>8064</v>
      </c>
      <c r="X1715" s="136" t="str">
        <f t="shared" si="85"/>
        <v>11428MPQLF</v>
      </c>
      <c r="Y1715" s="176"/>
      <c r="Z1715" s="142" t="s">
        <v>1563</v>
      </c>
      <c r="AA1715" s="142" t="s">
        <v>1564</v>
      </c>
      <c r="AB1715" s="131" t="s">
        <v>8097</v>
      </c>
      <c r="AC1715" s="119" t="s">
        <v>52</v>
      </c>
      <c r="AD1715" s="119"/>
      <c r="AE1715" s="119" t="s">
        <v>8081</v>
      </c>
      <c r="AF1715" s="119" t="s">
        <v>7743</v>
      </c>
      <c r="AG1715" s="119" t="s">
        <v>8082</v>
      </c>
      <c r="AH1715" s="119"/>
      <c r="AI1715" s="220" t="s">
        <v>8083</v>
      </c>
      <c r="AJ1715" s="136"/>
      <c r="AK1715" s="136"/>
      <c r="AL1715" s="136"/>
      <c r="AM1715" s="136"/>
      <c r="AN1715" s="136"/>
      <c r="AO1715" s="136"/>
      <c r="AP1715" s="136"/>
      <c r="AQ1715" s="136"/>
      <c r="AR1715" s="137" t="s">
        <v>8084</v>
      </c>
      <c r="AS1715" s="137"/>
      <c r="AT1715" s="176"/>
      <c r="AU1715" s="133">
        <v>1003782377</v>
      </c>
      <c r="AV1715" s="133" t="s">
        <v>10899</v>
      </c>
      <c r="AW1715" s="133" t="s">
        <v>10900</v>
      </c>
      <c r="AX1715" s="138"/>
      <c r="AY1715" s="138"/>
      <c r="AZ1715" s="138"/>
      <c r="BA1715" s="138"/>
      <c r="BB1715" s="138"/>
      <c r="BC1715" s="143">
        <v>1440084644</v>
      </c>
      <c r="BD1715" s="143" t="s">
        <v>10429</v>
      </c>
      <c r="BE1715" s="138"/>
      <c r="CA1715" s="170"/>
      <c r="CB1715" s="170"/>
      <c r="CC1715" s="170"/>
      <c r="CD1715" s="170"/>
      <c r="CE1715" s="170"/>
      <c r="CF1715" s="170"/>
      <c r="CG1715" s="170"/>
      <c r="CH1715" s="170"/>
      <c r="CI1715" s="170"/>
      <c r="CJ1715" s="170"/>
      <c r="CK1715" s="170"/>
      <c r="CL1715" s="170"/>
      <c r="CM1715" s="170"/>
      <c r="CN1715" s="170"/>
    </row>
    <row r="1716" spans="1:92" s="140" customFormat="1" ht="12" customHeight="1">
      <c r="A1716" s="119">
        <v>2016</v>
      </c>
      <c r="B1716" s="119" t="s">
        <v>5975</v>
      </c>
      <c r="C1716" s="119" t="s">
        <v>8063</v>
      </c>
      <c r="D1716" s="131"/>
      <c r="E1716" s="131" t="str">
        <f t="shared" si="83"/>
        <v>SIM</v>
      </c>
      <c r="F1716" s="131" t="str">
        <f t="shared" si="84"/>
        <v>SIM</v>
      </c>
      <c r="G1716" s="132">
        <v>42591</v>
      </c>
      <c r="H1716" s="119" t="s">
        <v>8374</v>
      </c>
      <c r="I1716" s="119" t="s">
        <v>7738</v>
      </c>
      <c r="J1716" s="119">
        <v>192</v>
      </c>
      <c r="K1716" s="119">
        <v>288</v>
      </c>
      <c r="L1716" s="119">
        <v>0</v>
      </c>
      <c r="M1716" s="119">
        <v>0</v>
      </c>
      <c r="N1716" s="119">
        <v>0</v>
      </c>
      <c r="O1716" s="119" t="s">
        <v>46</v>
      </c>
      <c r="P1716" s="119" t="s">
        <v>43</v>
      </c>
      <c r="Q1716" s="136" t="s">
        <v>46</v>
      </c>
      <c r="R1716" s="119" t="s">
        <v>18</v>
      </c>
      <c r="S1716" s="134" t="s">
        <v>8852</v>
      </c>
      <c r="T1716" s="119" t="s">
        <v>63</v>
      </c>
      <c r="U1716" s="142">
        <v>14</v>
      </c>
      <c r="V1716" s="142">
        <v>11428</v>
      </c>
      <c r="W1716" s="144" t="s">
        <v>8065</v>
      </c>
      <c r="X1716" s="136" t="str">
        <f t="shared" si="85"/>
        <v>11428MPQLG</v>
      </c>
      <c r="Y1716" s="213" t="s">
        <v>10888</v>
      </c>
      <c r="Z1716" s="142" t="s">
        <v>1563</v>
      </c>
      <c r="AA1716" s="142" t="s">
        <v>1564</v>
      </c>
      <c r="AB1716" s="131" t="s">
        <v>8098</v>
      </c>
      <c r="AC1716" s="119" t="s">
        <v>52</v>
      </c>
      <c r="AD1716" s="119"/>
      <c r="AE1716" s="119" t="s">
        <v>8081</v>
      </c>
      <c r="AF1716" s="119" t="s">
        <v>7743</v>
      </c>
      <c r="AG1716" s="119" t="s">
        <v>8082</v>
      </c>
      <c r="AH1716" s="119"/>
      <c r="AI1716" s="220" t="s">
        <v>8083</v>
      </c>
      <c r="AJ1716" s="136"/>
      <c r="AK1716" s="136"/>
      <c r="AL1716" s="136"/>
      <c r="AM1716" s="136"/>
      <c r="AN1716" s="136"/>
      <c r="AO1716" s="136"/>
      <c r="AP1716" s="136"/>
      <c r="AQ1716" s="136"/>
      <c r="AR1716" s="137" t="s">
        <v>8084</v>
      </c>
      <c r="AS1716" s="137"/>
      <c r="AT1716" s="176"/>
      <c r="AU1716" s="133">
        <v>1003771618</v>
      </c>
      <c r="AV1716" s="133" t="s">
        <v>8287</v>
      </c>
      <c r="AW1716" s="133" t="s">
        <v>8287</v>
      </c>
      <c r="AX1716" s="138"/>
      <c r="AY1716" s="138"/>
      <c r="AZ1716" s="138"/>
      <c r="BA1716" s="138"/>
      <c r="BB1716" s="138"/>
      <c r="BC1716" s="143">
        <v>1440084644</v>
      </c>
      <c r="BD1716" s="143" t="s">
        <v>10430</v>
      </c>
      <c r="BE1716" s="138"/>
      <c r="CA1716" s="170"/>
      <c r="CB1716" s="170"/>
      <c r="CC1716" s="170"/>
      <c r="CD1716" s="170"/>
      <c r="CE1716" s="170"/>
      <c r="CF1716" s="170"/>
      <c r="CG1716" s="170"/>
      <c r="CH1716" s="170"/>
      <c r="CI1716" s="170"/>
      <c r="CJ1716" s="170"/>
      <c r="CK1716" s="170"/>
      <c r="CL1716" s="170"/>
      <c r="CM1716" s="170"/>
      <c r="CN1716" s="170"/>
    </row>
    <row r="1717" spans="1:92" s="140" customFormat="1" ht="12" customHeight="1">
      <c r="A1717" s="119">
        <v>2016</v>
      </c>
      <c r="B1717" s="119" t="s">
        <v>5975</v>
      </c>
      <c r="C1717" s="119" t="s">
        <v>8063</v>
      </c>
      <c r="D1717" s="131"/>
      <c r="E1717" s="131" t="str">
        <f t="shared" si="83"/>
        <v>SIM</v>
      </c>
      <c r="F1717" s="131" t="str">
        <f t="shared" si="84"/>
        <v>SIM</v>
      </c>
      <c r="G1717" s="132">
        <v>42591</v>
      </c>
      <c r="H1717" s="119" t="s">
        <v>8374</v>
      </c>
      <c r="I1717" s="119" t="s">
        <v>7738</v>
      </c>
      <c r="J1717" s="119">
        <v>192</v>
      </c>
      <c r="K1717" s="119">
        <v>216</v>
      </c>
      <c r="L1717" s="119">
        <v>0</v>
      </c>
      <c r="M1717" s="119">
        <v>0</v>
      </c>
      <c r="N1717" s="119">
        <v>0</v>
      </c>
      <c r="O1717" s="119" t="s">
        <v>46</v>
      </c>
      <c r="P1717" s="119" t="s">
        <v>43</v>
      </c>
      <c r="Q1717" s="136" t="s">
        <v>46</v>
      </c>
      <c r="R1717" s="119" t="s">
        <v>18</v>
      </c>
      <c r="S1717" s="134" t="s">
        <v>8852</v>
      </c>
      <c r="T1717" s="119" t="s">
        <v>63</v>
      </c>
      <c r="U1717" s="142">
        <v>14</v>
      </c>
      <c r="V1717" s="142">
        <v>11428</v>
      </c>
      <c r="W1717" s="144" t="s">
        <v>8065</v>
      </c>
      <c r="X1717" s="136" t="str">
        <f t="shared" si="85"/>
        <v>11428MPQLG</v>
      </c>
      <c r="Y1717" s="213" t="s">
        <v>10888</v>
      </c>
      <c r="Z1717" s="142" t="s">
        <v>1563</v>
      </c>
      <c r="AA1717" s="142" t="s">
        <v>1564</v>
      </c>
      <c r="AB1717" s="131" t="s">
        <v>8099</v>
      </c>
      <c r="AC1717" s="119" t="s">
        <v>52</v>
      </c>
      <c r="AD1717" s="119"/>
      <c r="AE1717" s="119" t="s">
        <v>8081</v>
      </c>
      <c r="AF1717" s="119" t="s">
        <v>7743</v>
      </c>
      <c r="AG1717" s="119" t="s">
        <v>8082</v>
      </c>
      <c r="AH1717" s="119"/>
      <c r="AI1717" s="220" t="s">
        <v>8083</v>
      </c>
      <c r="AJ1717" s="136"/>
      <c r="AK1717" s="136"/>
      <c r="AL1717" s="136"/>
      <c r="AM1717" s="136"/>
      <c r="AN1717" s="136"/>
      <c r="AO1717" s="136"/>
      <c r="AP1717" s="136"/>
      <c r="AQ1717" s="136"/>
      <c r="AR1717" s="137" t="s">
        <v>8084</v>
      </c>
      <c r="AS1717" s="137"/>
      <c r="AT1717" s="176"/>
      <c r="AU1717" s="133">
        <v>1003771618</v>
      </c>
      <c r="AV1717" s="133" t="s">
        <v>8287</v>
      </c>
      <c r="AW1717" s="133" t="s">
        <v>8287</v>
      </c>
      <c r="AX1717" s="138"/>
      <c r="AY1717" s="138"/>
      <c r="AZ1717" s="138"/>
      <c r="BA1717" s="138"/>
      <c r="BB1717" s="138"/>
      <c r="BC1717" s="143">
        <v>1440084644</v>
      </c>
      <c r="BD1717" s="143" t="s">
        <v>10430</v>
      </c>
      <c r="BE1717" s="138"/>
      <c r="CA1717" s="170"/>
      <c r="CB1717" s="170"/>
      <c r="CC1717" s="170"/>
      <c r="CD1717" s="170"/>
      <c r="CE1717" s="170"/>
      <c r="CF1717" s="170"/>
      <c r="CG1717" s="170"/>
      <c r="CH1717" s="170"/>
      <c r="CI1717" s="170"/>
      <c r="CJ1717" s="170"/>
      <c r="CK1717" s="170"/>
      <c r="CL1717" s="170"/>
      <c r="CM1717" s="170"/>
      <c r="CN1717" s="170"/>
    </row>
    <row r="1718" spans="1:92" s="140" customFormat="1" ht="12" customHeight="1">
      <c r="A1718" s="119">
        <v>2016</v>
      </c>
      <c r="B1718" s="119" t="s">
        <v>5975</v>
      </c>
      <c r="C1718" s="119" t="s">
        <v>8063</v>
      </c>
      <c r="D1718" s="131"/>
      <c r="E1718" s="131" t="str">
        <f t="shared" si="83"/>
        <v>SIM</v>
      </c>
      <c r="F1718" s="131" t="str">
        <f t="shared" si="84"/>
        <v>SIM</v>
      </c>
      <c r="G1718" s="132">
        <v>42593</v>
      </c>
      <c r="H1718" s="119" t="s">
        <v>8374</v>
      </c>
      <c r="I1718" s="119" t="s">
        <v>7738</v>
      </c>
      <c r="J1718" s="119">
        <v>288</v>
      </c>
      <c r="K1718" s="119">
        <v>360</v>
      </c>
      <c r="L1718" s="119">
        <v>0</v>
      </c>
      <c r="M1718" s="119">
        <v>0</v>
      </c>
      <c r="N1718" s="119">
        <v>0</v>
      </c>
      <c r="O1718" s="119" t="s">
        <v>46</v>
      </c>
      <c r="P1718" s="119" t="s">
        <v>43</v>
      </c>
      <c r="Q1718" s="136" t="s">
        <v>46</v>
      </c>
      <c r="R1718" s="119" t="s">
        <v>18</v>
      </c>
      <c r="S1718" s="134" t="s">
        <v>8852</v>
      </c>
      <c r="T1718" s="119" t="s">
        <v>63</v>
      </c>
      <c r="U1718" s="142">
        <v>14</v>
      </c>
      <c r="V1718" s="142">
        <v>11428</v>
      </c>
      <c r="W1718" s="144" t="s">
        <v>8066</v>
      </c>
      <c r="X1718" s="136" t="str">
        <f t="shared" si="85"/>
        <v>11428MPQLK</v>
      </c>
      <c r="Y1718" s="92" t="s">
        <v>10924</v>
      </c>
      <c r="Z1718" s="142" t="s">
        <v>1563</v>
      </c>
      <c r="AA1718" s="142" t="s">
        <v>1564</v>
      </c>
      <c r="AB1718" s="131" t="s">
        <v>8100</v>
      </c>
      <c r="AC1718" s="119" t="s">
        <v>52</v>
      </c>
      <c r="AD1718" s="119"/>
      <c r="AE1718" s="119" t="s">
        <v>8081</v>
      </c>
      <c r="AF1718" s="119" t="s">
        <v>7743</v>
      </c>
      <c r="AG1718" s="119" t="s">
        <v>8082</v>
      </c>
      <c r="AH1718" s="119"/>
      <c r="AI1718" s="220" t="s">
        <v>8083</v>
      </c>
      <c r="AJ1718" s="136"/>
      <c r="AK1718" s="136"/>
      <c r="AL1718" s="136"/>
      <c r="AM1718" s="136"/>
      <c r="AN1718" s="136"/>
      <c r="AO1718" s="136"/>
      <c r="AP1718" s="136"/>
      <c r="AQ1718" s="136"/>
      <c r="AR1718" s="137" t="s">
        <v>8084</v>
      </c>
      <c r="AS1718" s="137"/>
      <c r="AT1718" s="176"/>
      <c r="AU1718" s="133">
        <v>1003786089</v>
      </c>
      <c r="AV1718" s="133" t="s">
        <v>8287</v>
      </c>
      <c r="AW1718" s="133" t="s">
        <v>8287</v>
      </c>
      <c r="AX1718" s="138"/>
      <c r="AY1718" s="138"/>
      <c r="AZ1718" s="138"/>
      <c r="BA1718" s="138"/>
      <c r="BB1718" s="138"/>
      <c r="BC1718" s="143">
        <v>1440084644</v>
      </c>
      <c r="BD1718" s="143" t="s">
        <v>10431</v>
      </c>
      <c r="BE1718" s="138"/>
      <c r="CA1718" s="170"/>
      <c r="CB1718" s="170"/>
      <c r="CC1718" s="170"/>
      <c r="CD1718" s="170"/>
      <c r="CE1718" s="170"/>
      <c r="CF1718" s="170"/>
      <c r="CG1718" s="170"/>
      <c r="CH1718" s="170"/>
      <c r="CI1718" s="170"/>
      <c r="CJ1718" s="170"/>
      <c r="CK1718" s="170"/>
      <c r="CL1718" s="170"/>
      <c r="CM1718" s="170"/>
      <c r="CN1718" s="170"/>
    </row>
    <row r="1719" spans="1:92" s="140" customFormat="1" ht="12" customHeight="1">
      <c r="A1719" s="119">
        <v>2016</v>
      </c>
      <c r="B1719" s="119" t="s">
        <v>5975</v>
      </c>
      <c r="C1719" s="119" t="s">
        <v>8063</v>
      </c>
      <c r="D1719" s="131"/>
      <c r="E1719" s="131" t="str">
        <f t="shared" si="83"/>
        <v>SIM</v>
      </c>
      <c r="F1719" s="131" t="str">
        <f t="shared" si="84"/>
        <v>SIM</v>
      </c>
      <c r="G1719" s="132">
        <v>42613</v>
      </c>
      <c r="H1719" s="119" t="s">
        <v>8374</v>
      </c>
      <c r="I1719" s="119" t="s">
        <v>7738</v>
      </c>
      <c r="J1719" s="119">
        <v>336</v>
      </c>
      <c r="K1719" s="119">
        <v>432</v>
      </c>
      <c r="L1719" s="119">
        <v>0</v>
      </c>
      <c r="M1719" s="119">
        <v>0</v>
      </c>
      <c r="N1719" s="119">
        <v>0</v>
      </c>
      <c r="O1719" s="119" t="s">
        <v>46</v>
      </c>
      <c r="P1719" s="119" t="s">
        <v>43</v>
      </c>
      <c r="Q1719" s="136" t="s">
        <v>46</v>
      </c>
      <c r="R1719" s="119" t="s">
        <v>18</v>
      </c>
      <c r="S1719" s="134" t="s">
        <v>8852</v>
      </c>
      <c r="T1719" s="119" t="s">
        <v>63</v>
      </c>
      <c r="U1719" s="142">
        <v>14</v>
      </c>
      <c r="V1719" s="142">
        <v>11428</v>
      </c>
      <c r="W1719" s="144" t="s">
        <v>8067</v>
      </c>
      <c r="X1719" s="136" t="str">
        <f t="shared" si="85"/>
        <v>11428MPQLL</v>
      </c>
      <c r="Y1719" s="213" t="s">
        <v>10896</v>
      </c>
      <c r="Z1719" s="142" t="s">
        <v>1563</v>
      </c>
      <c r="AA1719" s="142" t="s">
        <v>1564</v>
      </c>
      <c r="AB1719" s="131" t="s">
        <v>8101</v>
      </c>
      <c r="AC1719" s="119" t="s">
        <v>52</v>
      </c>
      <c r="AD1719" s="119"/>
      <c r="AE1719" s="119" t="s">
        <v>8081</v>
      </c>
      <c r="AF1719" s="119" t="s">
        <v>7743</v>
      </c>
      <c r="AG1719" s="119" t="s">
        <v>8082</v>
      </c>
      <c r="AH1719" s="119"/>
      <c r="AI1719" s="220" t="s">
        <v>8083</v>
      </c>
      <c r="AJ1719" s="136"/>
      <c r="AK1719" s="136"/>
      <c r="AL1719" s="136"/>
      <c r="AM1719" s="136"/>
      <c r="AN1719" s="136"/>
      <c r="AO1719" s="136"/>
      <c r="AP1719" s="136"/>
      <c r="AQ1719" s="136"/>
      <c r="AR1719" s="137" t="s">
        <v>8084</v>
      </c>
      <c r="AS1719" s="137"/>
      <c r="AT1719" s="176"/>
      <c r="AU1719" s="133">
        <v>1003777276</v>
      </c>
      <c r="AV1719" s="133" t="s">
        <v>10897</v>
      </c>
      <c r="AW1719" s="133" t="s">
        <v>10898</v>
      </c>
      <c r="AX1719" s="138"/>
      <c r="AY1719" s="138"/>
      <c r="AZ1719" s="138"/>
      <c r="BA1719" s="138"/>
      <c r="BB1719" s="138"/>
      <c r="BC1719" s="143">
        <v>1440084644</v>
      </c>
      <c r="BD1719" s="143" t="s">
        <v>10432</v>
      </c>
      <c r="BE1719" s="138"/>
      <c r="CA1719" s="170"/>
      <c r="CB1719" s="170"/>
      <c r="CC1719" s="170"/>
      <c r="CD1719" s="170"/>
      <c r="CE1719" s="170"/>
      <c r="CF1719" s="170"/>
      <c r="CG1719" s="170"/>
      <c r="CH1719" s="170"/>
      <c r="CI1719" s="170"/>
      <c r="CJ1719" s="170"/>
      <c r="CK1719" s="170"/>
      <c r="CL1719" s="170"/>
      <c r="CM1719" s="170"/>
      <c r="CN1719" s="170"/>
    </row>
    <row r="1720" spans="1:92" s="140" customFormat="1" ht="12" customHeight="1">
      <c r="A1720" s="119">
        <v>2016</v>
      </c>
      <c r="B1720" s="119" t="s">
        <v>5975</v>
      </c>
      <c r="C1720" s="119" t="s">
        <v>8063</v>
      </c>
      <c r="D1720" s="131"/>
      <c r="E1720" s="131" t="str">
        <f t="shared" si="83"/>
        <v>SIM</v>
      </c>
      <c r="F1720" s="131" t="str">
        <f t="shared" si="84"/>
        <v>SIM</v>
      </c>
      <c r="G1720" s="132">
        <v>42613</v>
      </c>
      <c r="H1720" s="119" t="s">
        <v>8374</v>
      </c>
      <c r="I1720" s="119" t="s">
        <v>7738</v>
      </c>
      <c r="J1720" s="119">
        <v>336</v>
      </c>
      <c r="K1720" s="119">
        <v>432</v>
      </c>
      <c r="L1720" s="119">
        <v>0</v>
      </c>
      <c r="M1720" s="119">
        <v>0</v>
      </c>
      <c r="N1720" s="119">
        <v>0</v>
      </c>
      <c r="O1720" s="119" t="s">
        <v>46</v>
      </c>
      <c r="P1720" s="119" t="s">
        <v>43</v>
      </c>
      <c r="Q1720" s="136" t="s">
        <v>46</v>
      </c>
      <c r="R1720" s="119" t="s">
        <v>18</v>
      </c>
      <c r="S1720" s="134" t="s">
        <v>8852</v>
      </c>
      <c r="T1720" s="119" t="s">
        <v>63</v>
      </c>
      <c r="U1720" s="142">
        <v>14</v>
      </c>
      <c r="V1720" s="142">
        <v>11428</v>
      </c>
      <c r="W1720" s="144" t="s">
        <v>8067</v>
      </c>
      <c r="X1720" s="136" t="str">
        <f t="shared" si="85"/>
        <v>11428MPQLL</v>
      </c>
      <c r="Y1720" s="213" t="s">
        <v>10896</v>
      </c>
      <c r="Z1720" s="142" t="s">
        <v>1563</v>
      </c>
      <c r="AA1720" s="142" t="s">
        <v>1564</v>
      </c>
      <c r="AB1720" s="131" t="s">
        <v>8102</v>
      </c>
      <c r="AC1720" s="119" t="s">
        <v>52</v>
      </c>
      <c r="AD1720" s="119"/>
      <c r="AE1720" s="119" t="s">
        <v>8081</v>
      </c>
      <c r="AF1720" s="119" t="s">
        <v>7743</v>
      </c>
      <c r="AG1720" s="119" t="s">
        <v>8082</v>
      </c>
      <c r="AH1720" s="119"/>
      <c r="AI1720" s="220" t="s">
        <v>8083</v>
      </c>
      <c r="AJ1720" s="136"/>
      <c r="AK1720" s="136"/>
      <c r="AL1720" s="136"/>
      <c r="AM1720" s="136"/>
      <c r="AN1720" s="136"/>
      <c r="AO1720" s="136"/>
      <c r="AP1720" s="136"/>
      <c r="AQ1720" s="136"/>
      <c r="AR1720" s="137" t="s">
        <v>8084</v>
      </c>
      <c r="AS1720" s="137"/>
      <c r="AT1720" s="176"/>
      <c r="AU1720" s="133">
        <v>1003777276</v>
      </c>
      <c r="AV1720" s="133" t="s">
        <v>10897</v>
      </c>
      <c r="AW1720" s="133" t="s">
        <v>10898</v>
      </c>
      <c r="AX1720" s="138"/>
      <c r="AY1720" s="138"/>
      <c r="AZ1720" s="138"/>
      <c r="BA1720" s="138"/>
      <c r="BB1720" s="138"/>
      <c r="BC1720" s="143">
        <v>1440084644</v>
      </c>
      <c r="BD1720" s="143" t="s">
        <v>10432</v>
      </c>
      <c r="BE1720" s="138"/>
      <c r="CA1720" s="170"/>
      <c r="CB1720" s="170"/>
      <c r="CC1720" s="170"/>
      <c r="CD1720" s="170"/>
      <c r="CE1720" s="170"/>
      <c r="CF1720" s="170"/>
      <c r="CG1720" s="170"/>
      <c r="CH1720" s="170"/>
      <c r="CI1720" s="170"/>
      <c r="CJ1720" s="170"/>
      <c r="CK1720" s="170"/>
      <c r="CL1720" s="170"/>
      <c r="CM1720" s="170"/>
      <c r="CN1720" s="170"/>
    </row>
    <row r="1721" spans="1:92" s="140" customFormat="1" ht="12" customHeight="1">
      <c r="A1721" s="119">
        <v>2016</v>
      </c>
      <c r="B1721" s="119" t="s">
        <v>5975</v>
      </c>
      <c r="C1721" s="119" t="s">
        <v>8063</v>
      </c>
      <c r="D1721" s="131"/>
      <c r="E1721" s="131" t="str">
        <f t="shared" si="83"/>
        <v>SIM</v>
      </c>
      <c r="F1721" s="131" t="str">
        <f t="shared" si="84"/>
        <v>SIM</v>
      </c>
      <c r="G1721" s="132">
        <v>42613</v>
      </c>
      <c r="H1721" s="119" t="s">
        <v>8374</v>
      </c>
      <c r="I1721" s="119" t="s">
        <v>7738</v>
      </c>
      <c r="J1721" s="119">
        <v>288</v>
      </c>
      <c r="K1721" s="119">
        <v>360</v>
      </c>
      <c r="L1721" s="119">
        <v>0</v>
      </c>
      <c r="M1721" s="119">
        <v>0</v>
      </c>
      <c r="N1721" s="119">
        <v>0</v>
      </c>
      <c r="O1721" s="119" t="s">
        <v>46</v>
      </c>
      <c r="P1721" s="119" t="s">
        <v>43</v>
      </c>
      <c r="Q1721" s="136" t="s">
        <v>46</v>
      </c>
      <c r="R1721" s="119" t="s">
        <v>18</v>
      </c>
      <c r="S1721" s="134" t="s">
        <v>8852</v>
      </c>
      <c r="T1721" s="119" t="s">
        <v>63</v>
      </c>
      <c r="U1721" s="142">
        <v>14</v>
      </c>
      <c r="V1721" s="142">
        <v>11428</v>
      </c>
      <c r="W1721" s="144" t="s">
        <v>8068</v>
      </c>
      <c r="X1721" s="136" t="str">
        <f t="shared" si="85"/>
        <v>11428MPQLO</v>
      </c>
      <c r="Y1721" s="176"/>
      <c r="Z1721" s="142" t="s">
        <v>1563</v>
      </c>
      <c r="AA1721" s="142" t="s">
        <v>1564</v>
      </c>
      <c r="AB1721" s="131" t="s">
        <v>8103</v>
      </c>
      <c r="AC1721" s="119" t="s">
        <v>52</v>
      </c>
      <c r="AD1721" s="119"/>
      <c r="AE1721" s="119" t="s">
        <v>8081</v>
      </c>
      <c r="AF1721" s="119" t="s">
        <v>7743</v>
      </c>
      <c r="AG1721" s="119" t="s">
        <v>8082</v>
      </c>
      <c r="AH1721" s="119"/>
      <c r="AI1721" s="220" t="s">
        <v>8083</v>
      </c>
      <c r="AJ1721" s="136"/>
      <c r="AK1721" s="136"/>
      <c r="AL1721" s="136"/>
      <c r="AM1721" s="136"/>
      <c r="AN1721" s="136"/>
      <c r="AO1721" s="136"/>
      <c r="AP1721" s="136"/>
      <c r="AQ1721" s="136"/>
      <c r="AR1721" s="137" t="s">
        <v>8084</v>
      </c>
      <c r="AS1721" s="137"/>
      <c r="AT1721" s="176"/>
      <c r="AU1721" s="133">
        <v>1003768889</v>
      </c>
      <c r="AV1721" s="133" t="s">
        <v>10882</v>
      </c>
      <c r="AW1721" s="133" t="s">
        <v>10883</v>
      </c>
      <c r="AX1721" s="138"/>
      <c r="AY1721" s="138"/>
      <c r="AZ1721" s="138"/>
      <c r="BA1721" s="138"/>
      <c r="BB1721" s="138"/>
      <c r="BC1721" s="143">
        <v>1440084644</v>
      </c>
      <c r="BD1721" s="143" t="s">
        <v>10433</v>
      </c>
      <c r="BE1721" s="138"/>
      <c r="CA1721" s="170"/>
      <c r="CB1721" s="170"/>
      <c r="CC1721" s="170"/>
      <c r="CD1721" s="170"/>
      <c r="CE1721" s="170"/>
      <c r="CF1721" s="170"/>
      <c r="CG1721" s="170"/>
      <c r="CH1721" s="170"/>
      <c r="CI1721" s="170"/>
      <c r="CJ1721" s="170"/>
      <c r="CK1721" s="170"/>
      <c r="CL1721" s="170"/>
      <c r="CM1721" s="170"/>
      <c r="CN1721" s="170"/>
    </row>
    <row r="1722" spans="1:92" s="140" customFormat="1" ht="12" customHeight="1">
      <c r="A1722" s="119">
        <v>2016</v>
      </c>
      <c r="B1722" s="119" t="s">
        <v>5975</v>
      </c>
      <c r="C1722" s="119" t="s">
        <v>8063</v>
      </c>
      <c r="D1722" s="131"/>
      <c r="E1722" s="131" t="str">
        <f t="shared" si="83"/>
        <v>SIM</v>
      </c>
      <c r="F1722" s="131" t="str">
        <f t="shared" si="84"/>
        <v>SIM</v>
      </c>
      <c r="G1722" s="132">
        <v>42613</v>
      </c>
      <c r="H1722" s="119" t="s">
        <v>8374</v>
      </c>
      <c r="I1722" s="119" t="s">
        <v>7738</v>
      </c>
      <c r="J1722" s="119">
        <v>240</v>
      </c>
      <c r="K1722" s="119">
        <v>288</v>
      </c>
      <c r="L1722" s="119">
        <v>0</v>
      </c>
      <c r="M1722" s="119">
        <v>0</v>
      </c>
      <c r="N1722" s="119">
        <v>0</v>
      </c>
      <c r="O1722" s="119" t="s">
        <v>46</v>
      </c>
      <c r="P1722" s="119" t="s">
        <v>43</v>
      </c>
      <c r="Q1722" s="136" t="s">
        <v>46</v>
      </c>
      <c r="R1722" s="119" t="s">
        <v>18</v>
      </c>
      <c r="S1722" s="134" t="s">
        <v>8852</v>
      </c>
      <c r="T1722" s="119" t="s">
        <v>63</v>
      </c>
      <c r="U1722" s="142">
        <v>14</v>
      </c>
      <c r="V1722" s="142">
        <v>11428</v>
      </c>
      <c r="W1722" s="144" t="s">
        <v>8068</v>
      </c>
      <c r="X1722" s="136" t="str">
        <f t="shared" si="85"/>
        <v>11428MPQLO</v>
      </c>
      <c r="Y1722" s="176"/>
      <c r="Z1722" s="142" t="s">
        <v>1563</v>
      </c>
      <c r="AA1722" s="142" t="s">
        <v>1564</v>
      </c>
      <c r="AB1722" s="131" t="s">
        <v>8104</v>
      </c>
      <c r="AC1722" s="119" t="s">
        <v>52</v>
      </c>
      <c r="AD1722" s="119"/>
      <c r="AE1722" s="119" t="s">
        <v>8081</v>
      </c>
      <c r="AF1722" s="119" t="s">
        <v>7743</v>
      </c>
      <c r="AG1722" s="119" t="s">
        <v>8082</v>
      </c>
      <c r="AH1722" s="119"/>
      <c r="AI1722" s="220" t="s">
        <v>8083</v>
      </c>
      <c r="AJ1722" s="136"/>
      <c r="AK1722" s="136"/>
      <c r="AL1722" s="136"/>
      <c r="AM1722" s="136"/>
      <c r="AN1722" s="136"/>
      <c r="AO1722" s="136"/>
      <c r="AP1722" s="136"/>
      <c r="AQ1722" s="136"/>
      <c r="AR1722" s="137" t="s">
        <v>8084</v>
      </c>
      <c r="AS1722" s="137"/>
      <c r="AT1722" s="176"/>
      <c r="AU1722" s="133">
        <v>1003768889</v>
      </c>
      <c r="AV1722" s="133" t="s">
        <v>10882</v>
      </c>
      <c r="AW1722" s="133" t="s">
        <v>10883</v>
      </c>
      <c r="AX1722" s="138"/>
      <c r="AY1722" s="138"/>
      <c r="AZ1722" s="138"/>
      <c r="BA1722" s="138"/>
      <c r="BB1722" s="138"/>
      <c r="BC1722" s="143">
        <v>1440084644</v>
      </c>
      <c r="BD1722" s="143" t="s">
        <v>10433</v>
      </c>
      <c r="BE1722" s="138"/>
      <c r="CA1722" s="170"/>
      <c r="CB1722" s="170"/>
      <c r="CC1722" s="170"/>
      <c r="CD1722" s="170"/>
      <c r="CE1722" s="170"/>
      <c r="CF1722" s="170"/>
      <c r="CG1722" s="170"/>
      <c r="CH1722" s="170"/>
      <c r="CI1722" s="170"/>
      <c r="CJ1722" s="170"/>
      <c r="CK1722" s="170"/>
      <c r="CL1722" s="170"/>
      <c r="CM1722" s="170"/>
      <c r="CN1722" s="170"/>
    </row>
    <row r="1723" spans="1:92" s="140" customFormat="1" ht="12" customHeight="1">
      <c r="A1723" s="119">
        <v>2016</v>
      </c>
      <c r="B1723" s="119" t="s">
        <v>5975</v>
      </c>
      <c r="C1723" s="119" t="s">
        <v>8063</v>
      </c>
      <c r="D1723" s="131"/>
      <c r="E1723" s="131" t="str">
        <f t="shared" si="83"/>
        <v>SIM</v>
      </c>
      <c r="F1723" s="131" t="str">
        <f t="shared" si="84"/>
        <v>SIM</v>
      </c>
      <c r="G1723" s="132">
        <v>42605</v>
      </c>
      <c r="H1723" s="119" t="s">
        <v>8374</v>
      </c>
      <c r="I1723" s="119" t="s">
        <v>7738</v>
      </c>
      <c r="J1723" s="119">
        <v>336</v>
      </c>
      <c r="K1723" s="119">
        <v>432</v>
      </c>
      <c r="L1723" s="119">
        <v>0</v>
      </c>
      <c r="M1723" s="119">
        <v>0</v>
      </c>
      <c r="N1723" s="119">
        <v>0</v>
      </c>
      <c r="O1723" s="119" t="s">
        <v>46</v>
      </c>
      <c r="P1723" s="119" t="s">
        <v>43</v>
      </c>
      <c r="Q1723" s="136" t="s">
        <v>46</v>
      </c>
      <c r="R1723" s="119" t="s">
        <v>18</v>
      </c>
      <c r="S1723" s="134" t="s">
        <v>8852</v>
      </c>
      <c r="T1723" s="119" t="s">
        <v>63</v>
      </c>
      <c r="U1723" s="142">
        <v>14</v>
      </c>
      <c r="V1723" s="142">
        <v>11428</v>
      </c>
      <c r="W1723" s="144" t="s">
        <v>8069</v>
      </c>
      <c r="X1723" s="136" t="str">
        <f t="shared" si="85"/>
        <v>11428MPQLQ</v>
      </c>
      <c r="Y1723" s="176"/>
      <c r="Z1723" s="142" t="s">
        <v>1563</v>
      </c>
      <c r="AA1723" s="142" t="s">
        <v>1564</v>
      </c>
      <c r="AB1723" s="131" t="s">
        <v>8105</v>
      </c>
      <c r="AC1723" s="119" t="s">
        <v>52</v>
      </c>
      <c r="AD1723" s="119"/>
      <c r="AE1723" s="119" t="s">
        <v>8081</v>
      </c>
      <c r="AF1723" s="119" t="s">
        <v>7743</v>
      </c>
      <c r="AG1723" s="119" t="s">
        <v>8082</v>
      </c>
      <c r="AH1723" s="119"/>
      <c r="AI1723" s="220" t="s">
        <v>8083</v>
      </c>
      <c r="AJ1723" s="136"/>
      <c r="AK1723" s="136"/>
      <c r="AL1723" s="136"/>
      <c r="AM1723" s="136"/>
      <c r="AN1723" s="136"/>
      <c r="AO1723" s="136"/>
      <c r="AP1723" s="136"/>
      <c r="AQ1723" s="136"/>
      <c r="AR1723" s="137" t="s">
        <v>8084</v>
      </c>
      <c r="AS1723" s="137"/>
      <c r="AT1723" s="176"/>
      <c r="AU1723" s="133" t="s">
        <v>8190</v>
      </c>
      <c r="AV1723" s="133" t="s">
        <v>8287</v>
      </c>
      <c r="AW1723" s="133" t="s">
        <v>8287</v>
      </c>
      <c r="AX1723" s="138"/>
      <c r="AY1723" s="138"/>
      <c r="AZ1723" s="138"/>
      <c r="BA1723" s="138"/>
      <c r="BB1723" s="138"/>
      <c r="BC1723" s="143">
        <v>1440084644</v>
      </c>
      <c r="BD1723" s="143" t="s">
        <v>10434</v>
      </c>
      <c r="BE1723" s="138"/>
      <c r="CA1723" s="170"/>
      <c r="CB1723" s="170"/>
      <c r="CC1723" s="170"/>
      <c r="CD1723" s="170"/>
    </row>
    <row r="1724" spans="1:92" s="140" customFormat="1" ht="12" customHeight="1">
      <c r="A1724" s="119">
        <v>2016</v>
      </c>
      <c r="B1724" s="119" t="s">
        <v>5975</v>
      </c>
      <c r="C1724" s="119" t="s">
        <v>8063</v>
      </c>
      <c r="D1724" s="131"/>
      <c r="E1724" s="131" t="str">
        <f t="shared" si="83"/>
        <v>SIM</v>
      </c>
      <c r="F1724" s="131" t="str">
        <f t="shared" si="84"/>
        <v>SIM</v>
      </c>
      <c r="G1724" s="132">
        <v>42606</v>
      </c>
      <c r="H1724" s="119" t="s">
        <v>8374</v>
      </c>
      <c r="I1724" s="119" t="s">
        <v>7738</v>
      </c>
      <c r="J1724" s="119">
        <v>240</v>
      </c>
      <c r="K1724" s="119">
        <v>288</v>
      </c>
      <c r="L1724" s="119">
        <v>0</v>
      </c>
      <c r="M1724" s="119">
        <v>0</v>
      </c>
      <c r="N1724" s="119">
        <v>0</v>
      </c>
      <c r="O1724" s="119" t="s">
        <v>46</v>
      </c>
      <c r="P1724" s="119" t="s">
        <v>43</v>
      </c>
      <c r="Q1724" s="136" t="s">
        <v>46</v>
      </c>
      <c r="R1724" s="119" t="s">
        <v>18</v>
      </c>
      <c r="S1724" s="134" t="s">
        <v>8852</v>
      </c>
      <c r="T1724" s="119" t="s">
        <v>63</v>
      </c>
      <c r="U1724" s="142">
        <v>14</v>
      </c>
      <c r="V1724" s="142">
        <v>11428</v>
      </c>
      <c r="W1724" s="144" t="s">
        <v>8070</v>
      </c>
      <c r="X1724" s="136" t="str">
        <f t="shared" si="85"/>
        <v>11428MPQLT</v>
      </c>
      <c r="Y1724" s="213" t="s">
        <v>10887</v>
      </c>
      <c r="Z1724" s="142" t="s">
        <v>1563</v>
      </c>
      <c r="AA1724" s="142" t="s">
        <v>1564</v>
      </c>
      <c r="AB1724" s="131" t="s">
        <v>8106</v>
      </c>
      <c r="AC1724" s="119" t="s">
        <v>52</v>
      </c>
      <c r="AD1724" s="119"/>
      <c r="AE1724" s="119" t="s">
        <v>8081</v>
      </c>
      <c r="AF1724" s="119" t="s">
        <v>7743</v>
      </c>
      <c r="AG1724" s="119" t="s">
        <v>8082</v>
      </c>
      <c r="AH1724" s="119"/>
      <c r="AI1724" s="220" t="s">
        <v>8083</v>
      </c>
      <c r="AJ1724" s="136"/>
      <c r="AK1724" s="136"/>
      <c r="AL1724" s="136"/>
      <c r="AM1724" s="136"/>
      <c r="AN1724" s="136"/>
      <c r="AO1724" s="136"/>
      <c r="AP1724" s="136"/>
      <c r="AQ1724" s="136"/>
      <c r="AR1724" s="137" t="s">
        <v>8084</v>
      </c>
      <c r="AS1724" s="137"/>
      <c r="AT1724" s="176"/>
      <c r="AU1724" s="133">
        <v>1003771464</v>
      </c>
      <c r="AV1724" s="133" t="s">
        <v>8287</v>
      </c>
      <c r="AW1724" s="133" t="s">
        <v>8287</v>
      </c>
      <c r="AX1724" s="138"/>
      <c r="AY1724" s="109"/>
      <c r="AZ1724" s="138"/>
      <c r="BA1724" s="109"/>
      <c r="BB1724" s="109"/>
      <c r="BC1724" s="143">
        <v>1440084644</v>
      </c>
      <c r="BD1724" s="143" t="s">
        <v>10435</v>
      </c>
      <c r="BE1724" s="109"/>
      <c r="BF1724" s="121"/>
      <c r="BG1724" s="121"/>
      <c r="BH1724" s="121"/>
      <c r="BI1724" s="121"/>
      <c r="BJ1724" s="121"/>
      <c r="BK1724" s="121"/>
      <c r="BL1724" s="121"/>
      <c r="BM1724" s="121"/>
      <c r="BN1724" s="121"/>
      <c r="BO1724" s="121"/>
      <c r="BP1724" s="121"/>
      <c r="BQ1724" s="121"/>
      <c r="BR1724" s="121"/>
      <c r="BS1724" s="121"/>
      <c r="BT1724" s="121"/>
      <c r="BU1724" s="121"/>
      <c r="BV1724" s="121"/>
      <c r="BW1724" s="121"/>
      <c r="BX1724" s="121"/>
      <c r="BY1724" s="121"/>
      <c r="BZ1724" s="121"/>
      <c r="CA1724" s="121"/>
      <c r="CB1724" s="121"/>
      <c r="CC1724" s="121"/>
      <c r="CD1724" s="121"/>
    </row>
    <row r="1725" spans="1:92" s="140" customFormat="1" ht="12" customHeight="1">
      <c r="A1725" s="119">
        <v>2016</v>
      </c>
      <c r="B1725" s="119" t="s">
        <v>5975</v>
      </c>
      <c r="C1725" s="119" t="s">
        <v>8063</v>
      </c>
      <c r="D1725" s="131"/>
      <c r="E1725" s="131" t="str">
        <f t="shared" si="83"/>
        <v>SIM</v>
      </c>
      <c r="F1725" s="131" t="str">
        <f t="shared" si="84"/>
        <v>SIM</v>
      </c>
      <c r="G1725" s="132">
        <v>42607</v>
      </c>
      <c r="H1725" s="119" t="s">
        <v>8374</v>
      </c>
      <c r="I1725" s="119" t="s">
        <v>7738</v>
      </c>
      <c r="J1725" s="119">
        <v>336</v>
      </c>
      <c r="K1725" s="119">
        <v>432</v>
      </c>
      <c r="L1725" s="119">
        <v>0</v>
      </c>
      <c r="M1725" s="119">
        <v>0</v>
      </c>
      <c r="N1725" s="119">
        <v>0</v>
      </c>
      <c r="O1725" s="119" t="s">
        <v>46</v>
      </c>
      <c r="P1725" s="119" t="s">
        <v>43</v>
      </c>
      <c r="Q1725" s="136" t="s">
        <v>46</v>
      </c>
      <c r="R1725" s="119" t="s">
        <v>18</v>
      </c>
      <c r="S1725" s="134" t="s">
        <v>8852</v>
      </c>
      <c r="T1725" s="119" t="s">
        <v>63</v>
      </c>
      <c r="U1725" s="142">
        <v>14</v>
      </c>
      <c r="V1725" s="142">
        <v>11428</v>
      </c>
      <c r="W1725" s="144" t="s">
        <v>8071</v>
      </c>
      <c r="X1725" s="136" t="str">
        <f t="shared" si="85"/>
        <v>11428MPQLY</v>
      </c>
      <c r="Y1725" s="213" t="s">
        <v>10803</v>
      </c>
      <c r="Z1725" s="142" t="s">
        <v>1563</v>
      </c>
      <c r="AA1725" s="142" t="s">
        <v>1564</v>
      </c>
      <c r="AB1725" s="131" t="s">
        <v>8107</v>
      </c>
      <c r="AC1725" s="119" t="s">
        <v>52</v>
      </c>
      <c r="AD1725" s="119"/>
      <c r="AE1725" s="119" t="s">
        <v>8081</v>
      </c>
      <c r="AF1725" s="119" t="s">
        <v>7743</v>
      </c>
      <c r="AG1725" s="119" t="s">
        <v>8082</v>
      </c>
      <c r="AH1725" s="119"/>
      <c r="AI1725" s="220" t="s">
        <v>8083</v>
      </c>
      <c r="AJ1725" s="136"/>
      <c r="AK1725" s="136"/>
      <c r="AL1725" s="136"/>
      <c r="AM1725" s="136"/>
      <c r="AN1725" s="136"/>
      <c r="AO1725" s="136"/>
      <c r="AP1725" s="136"/>
      <c r="AQ1725" s="136"/>
      <c r="AR1725" s="137" t="s">
        <v>8084</v>
      </c>
      <c r="AS1725" s="137"/>
      <c r="AT1725" s="176"/>
      <c r="AU1725" s="133">
        <v>1003758751</v>
      </c>
      <c r="AV1725" s="133" t="s">
        <v>8287</v>
      </c>
      <c r="AW1725" s="133" t="s">
        <v>8287</v>
      </c>
      <c r="AX1725" s="138"/>
      <c r="AY1725" s="138"/>
      <c r="AZ1725" s="138"/>
      <c r="BA1725" s="138"/>
      <c r="BB1725" s="138"/>
      <c r="BC1725" s="143">
        <v>1440084644</v>
      </c>
      <c r="BD1725" s="143" t="s">
        <v>10436</v>
      </c>
      <c r="BE1725" s="138"/>
      <c r="CA1725" s="170"/>
      <c r="CB1725" s="170"/>
      <c r="CC1725" s="170"/>
      <c r="CD1725" s="170"/>
    </row>
    <row r="1726" spans="1:92" s="140" customFormat="1" ht="12" customHeight="1">
      <c r="A1726" s="119">
        <v>2016</v>
      </c>
      <c r="B1726" s="119" t="s">
        <v>5975</v>
      </c>
      <c r="C1726" s="119" t="s">
        <v>8063</v>
      </c>
      <c r="D1726" s="131"/>
      <c r="E1726" s="131" t="str">
        <f t="shared" si="83"/>
        <v>SIM</v>
      </c>
      <c r="F1726" s="131" t="str">
        <f t="shared" si="84"/>
        <v>SIM</v>
      </c>
      <c r="G1726" s="132">
        <v>42585</v>
      </c>
      <c r="H1726" s="119" t="s">
        <v>8374</v>
      </c>
      <c r="I1726" s="119" t="s">
        <v>7738</v>
      </c>
      <c r="J1726" s="119">
        <v>288</v>
      </c>
      <c r="K1726" s="119">
        <v>360</v>
      </c>
      <c r="L1726" s="119">
        <v>0</v>
      </c>
      <c r="M1726" s="119">
        <v>0</v>
      </c>
      <c r="N1726" s="119">
        <v>0</v>
      </c>
      <c r="O1726" s="119" t="s">
        <v>46</v>
      </c>
      <c r="P1726" s="119" t="s">
        <v>43</v>
      </c>
      <c r="Q1726" s="136" t="s">
        <v>46</v>
      </c>
      <c r="R1726" s="119" t="s">
        <v>18</v>
      </c>
      <c r="S1726" s="134" t="s">
        <v>8852</v>
      </c>
      <c r="T1726" s="119" t="s">
        <v>63</v>
      </c>
      <c r="U1726" s="142">
        <v>14</v>
      </c>
      <c r="V1726" s="142">
        <v>11428</v>
      </c>
      <c r="W1726" s="144" t="s">
        <v>8072</v>
      </c>
      <c r="X1726" s="136" t="str">
        <f t="shared" si="85"/>
        <v>11428MPQMB</v>
      </c>
      <c r="Y1726" s="213" t="s">
        <v>10800</v>
      </c>
      <c r="Z1726" s="142" t="s">
        <v>1563</v>
      </c>
      <c r="AA1726" s="142" t="s">
        <v>1564</v>
      </c>
      <c r="AB1726" s="131" t="s">
        <v>8108</v>
      </c>
      <c r="AC1726" s="119" t="s">
        <v>52</v>
      </c>
      <c r="AD1726" s="119"/>
      <c r="AE1726" s="119" t="s">
        <v>8081</v>
      </c>
      <c r="AF1726" s="119" t="s">
        <v>7743</v>
      </c>
      <c r="AG1726" s="119" t="s">
        <v>8082</v>
      </c>
      <c r="AH1726" s="119"/>
      <c r="AI1726" s="220" t="s">
        <v>8083</v>
      </c>
      <c r="AJ1726" s="136"/>
      <c r="AK1726" s="136"/>
      <c r="AL1726" s="136"/>
      <c r="AM1726" s="136"/>
      <c r="AN1726" s="136"/>
      <c r="AO1726" s="136"/>
      <c r="AP1726" s="136"/>
      <c r="AQ1726" s="136"/>
      <c r="AR1726" s="137" t="s">
        <v>8084</v>
      </c>
      <c r="AS1726" s="137"/>
      <c r="AT1726" s="176"/>
      <c r="AU1726" s="133">
        <v>1003756899</v>
      </c>
      <c r="AV1726" s="133" t="s">
        <v>8287</v>
      </c>
      <c r="AW1726" s="133" t="s">
        <v>8287</v>
      </c>
      <c r="AX1726" s="138"/>
      <c r="AY1726" s="138"/>
      <c r="AZ1726" s="138"/>
      <c r="BA1726" s="138"/>
      <c r="BB1726" s="138"/>
      <c r="BC1726" s="143">
        <v>1440084644</v>
      </c>
      <c r="BD1726" s="143" t="s">
        <v>10437</v>
      </c>
      <c r="BE1726" s="138"/>
      <c r="CA1726" s="170"/>
      <c r="CB1726" s="170"/>
      <c r="CC1726" s="170"/>
      <c r="CD1726" s="170"/>
    </row>
    <row r="1727" spans="1:92" s="140" customFormat="1" ht="12" customHeight="1">
      <c r="A1727" s="119">
        <v>2016</v>
      </c>
      <c r="B1727" s="119" t="s">
        <v>5975</v>
      </c>
      <c r="C1727" s="119" t="s">
        <v>8063</v>
      </c>
      <c r="D1727" s="131"/>
      <c r="E1727" s="131" t="str">
        <f t="shared" si="83"/>
        <v>SIM</v>
      </c>
      <c r="F1727" s="131" t="str">
        <f t="shared" si="84"/>
        <v>SIM</v>
      </c>
      <c r="G1727" s="132">
        <v>42585</v>
      </c>
      <c r="H1727" s="119" t="s">
        <v>8374</v>
      </c>
      <c r="I1727" s="119" t="s">
        <v>7738</v>
      </c>
      <c r="J1727" s="119">
        <v>240</v>
      </c>
      <c r="K1727" s="119">
        <v>288</v>
      </c>
      <c r="L1727" s="119">
        <v>0</v>
      </c>
      <c r="M1727" s="119">
        <v>0</v>
      </c>
      <c r="N1727" s="119">
        <v>0</v>
      </c>
      <c r="O1727" s="119" t="s">
        <v>46</v>
      </c>
      <c r="P1727" s="119" t="s">
        <v>43</v>
      </c>
      <c r="Q1727" s="136" t="s">
        <v>46</v>
      </c>
      <c r="R1727" s="119" t="s">
        <v>18</v>
      </c>
      <c r="S1727" s="134" t="s">
        <v>8852</v>
      </c>
      <c r="T1727" s="119" t="s">
        <v>63</v>
      </c>
      <c r="U1727" s="142">
        <v>14</v>
      </c>
      <c r="V1727" s="142">
        <v>11428</v>
      </c>
      <c r="W1727" s="144" t="s">
        <v>8072</v>
      </c>
      <c r="X1727" s="136" t="str">
        <f t="shared" si="85"/>
        <v>11428MPQMB</v>
      </c>
      <c r="Y1727" s="213" t="s">
        <v>10800</v>
      </c>
      <c r="Z1727" s="142" t="s">
        <v>1563</v>
      </c>
      <c r="AA1727" s="142" t="s">
        <v>1564</v>
      </c>
      <c r="AB1727" s="131" t="s">
        <v>8109</v>
      </c>
      <c r="AC1727" s="119" t="s">
        <v>52</v>
      </c>
      <c r="AD1727" s="119"/>
      <c r="AE1727" s="119" t="s">
        <v>8081</v>
      </c>
      <c r="AF1727" s="119" t="s">
        <v>7743</v>
      </c>
      <c r="AG1727" s="119" t="s">
        <v>8082</v>
      </c>
      <c r="AH1727" s="119"/>
      <c r="AI1727" s="220" t="s">
        <v>8083</v>
      </c>
      <c r="AJ1727" s="136"/>
      <c r="AK1727" s="136"/>
      <c r="AL1727" s="136"/>
      <c r="AM1727" s="136"/>
      <c r="AN1727" s="136"/>
      <c r="AO1727" s="136"/>
      <c r="AP1727" s="136"/>
      <c r="AQ1727" s="136"/>
      <c r="AR1727" s="137" t="s">
        <v>8084</v>
      </c>
      <c r="AS1727" s="137"/>
      <c r="AT1727" s="176"/>
      <c r="AU1727" s="133">
        <v>1003756899</v>
      </c>
      <c r="AV1727" s="133" t="s">
        <v>8287</v>
      </c>
      <c r="AW1727" s="133" t="s">
        <v>8287</v>
      </c>
      <c r="AX1727" s="138"/>
      <c r="AY1727" s="138"/>
      <c r="AZ1727" s="138"/>
      <c r="BA1727" s="138"/>
      <c r="BB1727" s="138"/>
      <c r="BC1727" s="143">
        <v>1440084644</v>
      </c>
      <c r="BD1727" s="143" t="s">
        <v>10437</v>
      </c>
      <c r="BE1727" s="138"/>
      <c r="CA1727" s="170"/>
      <c r="CB1727" s="170"/>
      <c r="CC1727" s="170"/>
      <c r="CD1727" s="170"/>
    </row>
    <row r="1728" spans="1:92" s="140" customFormat="1" ht="12" customHeight="1">
      <c r="A1728" s="119">
        <v>2016</v>
      </c>
      <c r="B1728" s="119" t="s">
        <v>5975</v>
      </c>
      <c r="C1728" s="119" t="s">
        <v>8063</v>
      </c>
      <c r="D1728" s="131"/>
      <c r="E1728" s="131" t="str">
        <f t="shared" si="83"/>
        <v>SIM</v>
      </c>
      <c r="F1728" s="131" t="str">
        <f t="shared" si="84"/>
        <v>SIM</v>
      </c>
      <c r="G1728" s="132">
        <v>42578</v>
      </c>
      <c r="H1728" s="119" t="s">
        <v>8374</v>
      </c>
      <c r="I1728" s="119" t="s">
        <v>7738</v>
      </c>
      <c r="J1728" s="119">
        <v>336</v>
      </c>
      <c r="K1728" s="119">
        <v>432</v>
      </c>
      <c r="L1728" s="119">
        <v>0</v>
      </c>
      <c r="M1728" s="119">
        <v>0</v>
      </c>
      <c r="N1728" s="119">
        <v>0</v>
      </c>
      <c r="O1728" s="119" t="s">
        <v>46</v>
      </c>
      <c r="P1728" s="119" t="s">
        <v>43</v>
      </c>
      <c r="Q1728" s="136" t="s">
        <v>46</v>
      </c>
      <c r="R1728" s="119" t="s">
        <v>18</v>
      </c>
      <c r="S1728" s="134" t="s">
        <v>8852</v>
      </c>
      <c r="T1728" s="119" t="s">
        <v>63</v>
      </c>
      <c r="U1728" s="142">
        <v>14</v>
      </c>
      <c r="V1728" s="142">
        <v>11428</v>
      </c>
      <c r="W1728" s="144" t="s">
        <v>8073</v>
      </c>
      <c r="X1728" s="136" t="str">
        <f t="shared" si="85"/>
        <v>11428MPQMC</v>
      </c>
      <c r="Y1728" s="176"/>
      <c r="Z1728" s="142" t="s">
        <v>1563</v>
      </c>
      <c r="AA1728" s="142" t="s">
        <v>1564</v>
      </c>
      <c r="AB1728" s="131" t="s">
        <v>8110</v>
      </c>
      <c r="AC1728" s="119" t="s">
        <v>52</v>
      </c>
      <c r="AD1728" s="119"/>
      <c r="AE1728" s="119" t="s">
        <v>8081</v>
      </c>
      <c r="AF1728" s="119" t="s">
        <v>7743</v>
      </c>
      <c r="AG1728" s="119" t="s">
        <v>8082</v>
      </c>
      <c r="AH1728" s="119"/>
      <c r="AI1728" s="220" t="s">
        <v>8083</v>
      </c>
      <c r="AJ1728" s="136"/>
      <c r="AK1728" s="136"/>
      <c r="AL1728" s="136"/>
      <c r="AM1728" s="136"/>
      <c r="AN1728" s="136"/>
      <c r="AO1728" s="136"/>
      <c r="AP1728" s="136"/>
      <c r="AQ1728" s="136"/>
      <c r="AR1728" s="137" t="s">
        <v>8084</v>
      </c>
      <c r="AS1728" s="137"/>
      <c r="AT1728" s="176"/>
      <c r="AU1728" s="133">
        <v>1003768625</v>
      </c>
      <c r="AV1728" s="133" t="s">
        <v>10877</v>
      </c>
      <c r="AW1728" s="133" t="s">
        <v>10878</v>
      </c>
      <c r="AX1728" s="138"/>
      <c r="AY1728" s="138"/>
      <c r="AZ1728" s="138"/>
      <c r="BA1728" s="138"/>
      <c r="BB1728" s="138"/>
      <c r="BC1728" s="143">
        <v>1440084644</v>
      </c>
      <c r="BD1728" s="143" t="s">
        <v>10438</v>
      </c>
      <c r="BE1728" s="138"/>
      <c r="CA1728" s="170"/>
      <c r="CB1728" s="170"/>
      <c r="CC1728" s="170"/>
      <c r="CD1728" s="170"/>
    </row>
    <row r="1729" spans="1:98" s="140" customFormat="1" ht="12" customHeight="1">
      <c r="A1729" s="119">
        <v>2016</v>
      </c>
      <c r="B1729" s="119" t="s">
        <v>5975</v>
      </c>
      <c r="C1729" s="119" t="s">
        <v>8063</v>
      </c>
      <c r="D1729" s="131"/>
      <c r="E1729" s="131" t="str">
        <f t="shared" si="83"/>
        <v>SIM</v>
      </c>
      <c r="F1729" s="131" t="str">
        <f t="shared" si="84"/>
        <v>SIM</v>
      </c>
      <c r="G1729" s="132">
        <v>42578</v>
      </c>
      <c r="H1729" s="119" t="s">
        <v>8374</v>
      </c>
      <c r="I1729" s="119" t="s">
        <v>7738</v>
      </c>
      <c r="J1729" s="119">
        <v>288</v>
      </c>
      <c r="K1729" s="119">
        <v>360</v>
      </c>
      <c r="L1729" s="119">
        <v>0</v>
      </c>
      <c r="M1729" s="119">
        <v>0</v>
      </c>
      <c r="N1729" s="119">
        <v>0</v>
      </c>
      <c r="O1729" s="119" t="s">
        <v>46</v>
      </c>
      <c r="P1729" s="119" t="s">
        <v>43</v>
      </c>
      <c r="Q1729" s="136" t="s">
        <v>46</v>
      </c>
      <c r="R1729" s="119" t="s">
        <v>18</v>
      </c>
      <c r="S1729" s="134" t="s">
        <v>8852</v>
      </c>
      <c r="T1729" s="119" t="s">
        <v>63</v>
      </c>
      <c r="U1729" s="142">
        <v>14</v>
      </c>
      <c r="V1729" s="142">
        <v>11428</v>
      </c>
      <c r="W1729" s="144" t="s">
        <v>8073</v>
      </c>
      <c r="X1729" s="136" t="str">
        <f t="shared" si="85"/>
        <v>11428MPQMC</v>
      </c>
      <c r="Y1729" s="176"/>
      <c r="Z1729" s="142" t="s">
        <v>1563</v>
      </c>
      <c r="AA1729" s="142" t="s">
        <v>1564</v>
      </c>
      <c r="AB1729" s="131" t="s">
        <v>8111</v>
      </c>
      <c r="AC1729" s="119" t="s">
        <v>52</v>
      </c>
      <c r="AD1729" s="119"/>
      <c r="AE1729" s="119" t="s">
        <v>8081</v>
      </c>
      <c r="AF1729" s="119" t="s">
        <v>7743</v>
      </c>
      <c r="AG1729" s="119" t="s">
        <v>8082</v>
      </c>
      <c r="AH1729" s="119"/>
      <c r="AI1729" s="220" t="s">
        <v>8083</v>
      </c>
      <c r="AJ1729" s="136"/>
      <c r="AK1729" s="136"/>
      <c r="AL1729" s="136"/>
      <c r="AM1729" s="136"/>
      <c r="AN1729" s="136"/>
      <c r="AO1729" s="136"/>
      <c r="AP1729" s="136"/>
      <c r="AQ1729" s="136"/>
      <c r="AR1729" s="137" t="s">
        <v>8084</v>
      </c>
      <c r="AS1729" s="137"/>
      <c r="AT1729" s="176"/>
      <c r="AU1729" s="133">
        <v>1003768625</v>
      </c>
      <c r="AV1729" s="133" t="s">
        <v>10877</v>
      </c>
      <c r="AW1729" s="133" t="s">
        <v>10878</v>
      </c>
      <c r="AX1729" s="138"/>
      <c r="AY1729" s="138"/>
      <c r="AZ1729" s="138"/>
      <c r="BA1729" s="138"/>
      <c r="BB1729" s="138"/>
      <c r="BC1729" s="143">
        <v>1440084644</v>
      </c>
      <c r="BD1729" s="143" t="s">
        <v>10438</v>
      </c>
      <c r="BE1729" s="138"/>
      <c r="CA1729" s="170"/>
      <c r="CB1729" s="170"/>
      <c r="CC1729" s="170"/>
      <c r="CD1729" s="170"/>
    </row>
    <row r="1730" spans="1:98" s="140" customFormat="1" ht="12" customHeight="1">
      <c r="A1730" s="119">
        <v>2016</v>
      </c>
      <c r="B1730" s="119" t="s">
        <v>5975</v>
      </c>
      <c r="C1730" s="119" t="s">
        <v>8063</v>
      </c>
      <c r="D1730" s="131"/>
      <c r="E1730" s="131" t="str">
        <f t="shared" si="83"/>
        <v>SIM</v>
      </c>
      <c r="F1730" s="131" t="str">
        <f t="shared" si="84"/>
        <v>SIM</v>
      </c>
      <c r="G1730" s="132">
        <v>42584</v>
      </c>
      <c r="H1730" s="119" t="s">
        <v>8374</v>
      </c>
      <c r="I1730" s="119" t="s">
        <v>7738</v>
      </c>
      <c r="J1730" s="119">
        <v>336</v>
      </c>
      <c r="K1730" s="119">
        <v>432</v>
      </c>
      <c r="L1730" s="119">
        <v>0</v>
      </c>
      <c r="M1730" s="119">
        <v>0</v>
      </c>
      <c r="N1730" s="119">
        <v>0</v>
      </c>
      <c r="O1730" s="119" t="s">
        <v>46</v>
      </c>
      <c r="P1730" s="119" t="s">
        <v>43</v>
      </c>
      <c r="Q1730" s="136" t="s">
        <v>46</v>
      </c>
      <c r="R1730" s="119" t="s">
        <v>18</v>
      </c>
      <c r="S1730" s="134" t="s">
        <v>8852</v>
      </c>
      <c r="T1730" s="119" t="s">
        <v>63</v>
      </c>
      <c r="U1730" s="142">
        <v>14</v>
      </c>
      <c r="V1730" s="142">
        <v>11428</v>
      </c>
      <c r="W1730" s="144" t="s">
        <v>8074</v>
      </c>
      <c r="X1730" s="136" t="str">
        <f t="shared" si="85"/>
        <v>11428MPQMH</v>
      </c>
      <c r="Y1730" s="213" t="s">
        <v>10879</v>
      </c>
      <c r="Z1730" s="142" t="s">
        <v>1563</v>
      </c>
      <c r="AA1730" s="142" t="s">
        <v>1564</v>
      </c>
      <c r="AB1730" s="131" t="s">
        <v>8112</v>
      </c>
      <c r="AC1730" s="119" t="s">
        <v>52</v>
      </c>
      <c r="AD1730" s="119"/>
      <c r="AE1730" s="119" t="s">
        <v>8081</v>
      </c>
      <c r="AF1730" s="119" t="s">
        <v>7743</v>
      </c>
      <c r="AG1730" s="119" t="s">
        <v>8082</v>
      </c>
      <c r="AH1730" s="119"/>
      <c r="AI1730" s="220" t="s">
        <v>8083</v>
      </c>
      <c r="AJ1730" s="136"/>
      <c r="AK1730" s="136"/>
      <c r="AL1730" s="136"/>
      <c r="AM1730" s="136"/>
      <c r="AN1730" s="136"/>
      <c r="AO1730" s="136"/>
      <c r="AP1730" s="136"/>
      <c r="AQ1730" s="136"/>
      <c r="AR1730" s="137" t="s">
        <v>8084</v>
      </c>
      <c r="AS1730" s="137"/>
      <c r="AT1730" s="176"/>
      <c r="AU1730" s="133">
        <v>1003768773</v>
      </c>
      <c r="AV1730" s="133" t="s">
        <v>10880</v>
      </c>
      <c r="AW1730" s="133" t="s">
        <v>10881</v>
      </c>
      <c r="AX1730" s="138"/>
      <c r="AY1730" s="138"/>
      <c r="AZ1730" s="138"/>
      <c r="BA1730" s="138"/>
      <c r="BB1730" s="138"/>
      <c r="BC1730" s="143">
        <v>1440084644</v>
      </c>
      <c r="BD1730" s="143" t="s">
        <v>10439</v>
      </c>
      <c r="BE1730" s="138"/>
      <c r="CA1730" s="170"/>
      <c r="CB1730" s="170"/>
      <c r="CC1730" s="170"/>
      <c r="CD1730" s="170"/>
    </row>
    <row r="1731" spans="1:98" s="140" customFormat="1" ht="12" customHeight="1">
      <c r="A1731" s="119">
        <v>2016</v>
      </c>
      <c r="B1731" s="119" t="s">
        <v>5975</v>
      </c>
      <c r="C1731" s="119" t="s">
        <v>8063</v>
      </c>
      <c r="D1731" s="131"/>
      <c r="E1731" s="131" t="str">
        <f t="shared" si="83"/>
        <v>SIM</v>
      </c>
      <c r="F1731" s="131" t="str">
        <f t="shared" si="84"/>
        <v>SIM</v>
      </c>
      <c r="G1731" s="132">
        <v>42584</v>
      </c>
      <c r="H1731" s="119" t="s">
        <v>8374</v>
      </c>
      <c r="I1731" s="119" t="s">
        <v>7738</v>
      </c>
      <c r="J1731" s="119">
        <v>288</v>
      </c>
      <c r="K1731" s="119">
        <v>360</v>
      </c>
      <c r="L1731" s="119">
        <v>0</v>
      </c>
      <c r="M1731" s="119">
        <v>0</v>
      </c>
      <c r="N1731" s="119">
        <v>0</v>
      </c>
      <c r="O1731" s="119" t="s">
        <v>46</v>
      </c>
      <c r="P1731" s="119" t="s">
        <v>43</v>
      </c>
      <c r="Q1731" s="136" t="s">
        <v>46</v>
      </c>
      <c r="R1731" s="119" t="s">
        <v>18</v>
      </c>
      <c r="S1731" s="134" t="s">
        <v>8852</v>
      </c>
      <c r="T1731" s="119" t="s">
        <v>63</v>
      </c>
      <c r="U1731" s="142">
        <v>14</v>
      </c>
      <c r="V1731" s="142">
        <v>11428</v>
      </c>
      <c r="W1731" s="144" t="s">
        <v>8074</v>
      </c>
      <c r="X1731" s="136" t="str">
        <f t="shared" si="85"/>
        <v>11428MPQMH</v>
      </c>
      <c r="Y1731" s="213" t="s">
        <v>10879</v>
      </c>
      <c r="Z1731" s="142" t="s">
        <v>1563</v>
      </c>
      <c r="AA1731" s="142" t="s">
        <v>1564</v>
      </c>
      <c r="AB1731" s="131" t="s">
        <v>8113</v>
      </c>
      <c r="AC1731" s="119" t="s">
        <v>52</v>
      </c>
      <c r="AD1731" s="119"/>
      <c r="AE1731" s="119" t="s">
        <v>8081</v>
      </c>
      <c r="AF1731" s="119" t="s">
        <v>7743</v>
      </c>
      <c r="AG1731" s="119" t="s">
        <v>8082</v>
      </c>
      <c r="AH1731" s="119"/>
      <c r="AI1731" s="220" t="s">
        <v>8083</v>
      </c>
      <c r="AJ1731" s="136"/>
      <c r="AK1731" s="136"/>
      <c r="AL1731" s="136"/>
      <c r="AM1731" s="136"/>
      <c r="AN1731" s="136"/>
      <c r="AO1731" s="136"/>
      <c r="AP1731" s="136"/>
      <c r="AQ1731" s="136"/>
      <c r="AR1731" s="137" t="s">
        <v>8084</v>
      </c>
      <c r="AS1731" s="137"/>
      <c r="AT1731" s="176"/>
      <c r="AU1731" s="133">
        <v>1003768773</v>
      </c>
      <c r="AV1731" s="133" t="s">
        <v>10880</v>
      </c>
      <c r="AW1731" s="133" t="s">
        <v>10881</v>
      </c>
      <c r="AX1731" s="138"/>
      <c r="AY1731" s="138"/>
      <c r="AZ1731" s="138"/>
      <c r="BA1731" s="138"/>
      <c r="BB1731" s="138"/>
      <c r="BC1731" s="143">
        <v>1440084644</v>
      </c>
      <c r="BD1731" s="143" t="s">
        <v>10439</v>
      </c>
      <c r="BE1731" s="138"/>
      <c r="CA1731" s="170"/>
      <c r="CB1731" s="170"/>
      <c r="CC1731" s="170"/>
      <c r="CD1731" s="170"/>
    </row>
    <row r="1732" spans="1:98" s="140" customFormat="1" ht="12" customHeight="1">
      <c r="A1732" s="119">
        <v>2016</v>
      </c>
      <c r="B1732" s="119" t="s">
        <v>5975</v>
      </c>
      <c r="C1732" s="119" t="s">
        <v>8063</v>
      </c>
      <c r="D1732" s="131"/>
      <c r="E1732" s="131" t="str">
        <f t="shared" si="83"/>
        <v>SIM</v>
      </c>
      <c r="F1732" s="131" t="str">
        <f t="shared" si="84"/>
        <v>SIM</v>
      </c>
      <c r="G1732" s="132">
        <v>42577</v>
      </c>
      <c r="H1732" s="119" t="s">
        <v>8374</v>
      </c>
      <c r="I1732" s="119" t="s">
        <v>7738</v>
      </c>
      <c r="J1732" s="119">
        <v>288</v>
      </c>
      <c r="K1732" s="119">
        <v>360</v>
      </c>
      <c r="L1732" s="119">
        <v>0</v>
      </c>
      <c r="M1732" s="119">
        <v>0</v>
      </c>
      <c r="N1732" s="119">
        <v>0</v>
      </c>
      <c r="O1732" s="119" t="s">
        <v>46</v>
      </c>
      <c r="P1732" s="119" t="s">
        <v>43</v>
      </c>
      <c r="Q1732" s="136" t="s">
        <v>46</v>
      </c>
      <c r="R1732" s="119" t="s">
        <v>18</v>
      </c>
      <c r="S1732" s="134" t="s">
        <v>8852</v>
      </c>
      <c r="T1732" s="119" t="s">
        <v>63</v>
      </c>
      <c r="U1732" s="142">
        <v>14</v>
      </c>
      <c r="V1732" s="142">
        <v>11428</v>
      </c>
      <c r="W1732" s="144" t="s">
        <v>8075</v>
      </c>
      <c r="X1732" s="136" t="str">
        <f t="shared" si="85"/>
        <v>11428MPQMI</v>
      </c>
      <c r="Y1732" s="213" t="s">
        <v>10801</v>
      </c>
      <c r="Z1732" s="142" t="s">
        <v>1563</v>
      </c>
      <c r="AA1732" s="142" t="s">
        <v>1564</v>
      </c>
      <c r="AB1732" s="131" t="s">
        <v>8114</v>
      </c>
      <c r="AC1732" s="119" t="s">
        <v>52</v>
      </c>
      <c r="AD1732" s="119"/>
      <c r="AE1732" s="119" t="s">
        <v>8081</v>
      </c>
      <c r="AF1732" s="119" t="s">
        <v>7743</v>
      </c>
      <c r="AG1732" s="119" t="s">
        <v>8082</v>
      </c>
      <c r="AH1732" s="119"/>
      <c r="AI1732" s="220" t="s">
        <v>8083</v>
      </c>
      <c r="AJ1732" s="136"/>
      <c r="AK1732" s="136"/>
      <c r="AL1732" s="136"/>
      <c r="AM1732" s="136"/>
      <c r="AN1732" s="136"/>
      <c r="AO1732" s="136"/>
      <c r="AP1732" s="136"/>
      <c r="AQ1732" s="136"/>
      <c r="AR1732" s="137" t="s">
        <v>8084</v>
      </c>
      <c r="AS1732" s="137"/>
      <c r="AT1732" s="176"/>
      <c r="AU1732" s="133">
        <v>1003757917</v>
      </c>
      <c r="AV1732" s="133" t="s">
        <v>8287</v>
      </c>
      <c r="AW1732" s="133" t="s">
        <v>8287</v>
      </c>
      <c r="AX1732" s="138"/>
      <c r="AY1732" s="138"/>
      <c r="AZ1732" s="138"/>
      <c r="BA1732" s="138"/>
      <c r="BB1732" s="138"/>
      <c r="BC1732" s="143">
        <v>1440084644</v>
      </c>
      <c r="BD1732" s="143" t="s">
        <v>10440</v>
      </c>
      <c r="BE1732" s="138"/>
      <c r="CA1732" s="170"/>
      <c r="CB1732" s="170"/>
      <c r="CC1732" s="170"/>
      <c r="CD1732" s="170"/>
    </row>
    <row r="1733" spans="1:98" s="140" customFormat="1" ht="12" customHeight="1">
      <c r="A1733" s="119">
        <v>2016</v>
      </c>
      <c r="B1733" s="119" t="s">
        <v>5975</v>
      </c>
      <c r="C1733" s="119" t="s">
        <v>8063</v>
      </c>
      <c r="D1733" s="131"/>
      <c r="E1733" s="131" t="str">
        <f t="shared" si="83"/>
        <v>SIM</v>
      </c>
      <c r="F1733" s="131" t="str">
        <f t="shared" si="84"/>
        <v>SIM</v>
      </c>
      <c r="G1733" s="132">
        <v>42584</v>
      </c>
      <c r="H1733" s="119" t="s">
        <v>8374</v>
      </c>
      <c r="I1733" s="119" t="s">
        <v>7738</v>
      </c>
      <c r="J1733" s="119">
        <v>336</v>
      </c>
      <c r="K1733" s="119">
        <v>432</v>
      </c>
      <c r="L1733" s="119">
        <v>0</v>
      </c>
      <c r="M1733" s="119">
        <v>0</v>
      </c>
      <c r="N1733" s="119">
        <v>0</v>
      </c>
      <c r="O1733" s="119" t="s">
        <v>46</v>
      </c>
      <c r="P1733" s="119" t="s">
        <v>43</v>
      </c>
      <c r="Q1733" s="136" t="s">
        <v>46</v>
      </c>
      <c r="R1733" s="119" t="s">
        <v>18</v>
      </c>
      <c r="S1733" s="134" t="s">
        <v>8852</v>
      </c>
      <c r="T1733" s="119" t="s">
        <v>63</v>
      </c>
      <c r="U1733" s="142">
        <v>14</v>
      </c>
      <c r="V1733" s="142">
        <v>11428</v>
      </c>
      <c r="W1733" s="144" t="s">
        <v>8076</v>
      </c>
      <c r="X1733" s="136" t="str">
        <f t="shared" si="85"/>
        <v>11428MPQMJ</v>
      </c>
      <c r="Y1733" s="213" t="s">
        <v>10886</v>
      </c>
      <c r="Z1733" s="142" t="s">
        <v>1563</v>
      </c>
      <c r="AA1733" s="142" t="s">
        <v>1564</v>
      </c>
      <c r="AB1733" s="131" t="s">
        <v>8115</v>
      </c>
      <c r="AC1733" s="119" t="s">
        <v>52</v>
      </c>
      <c r="AD1733" s="119"/>
      <c r="AE1733" s="119" t="s">
        <v>8081</v>
      </c>
      <c r="AF1733" s="119" t="s">
        <v>7743</v>
      </c>
      <c r="AG1733" s="119" t="s">
        <v>8082</v>
      </c>
      <c r="AH1733" s="119"/>
      <c r="AI1733" s="220" t="s">
        <v>8083</v>
      </c>
      <c r="AJ1733" s="136"/>
      <c r="AK1733" s="136"/>
      <c r="AL1733" s="136"/>
      <c r="AM1733" s="136"/>
      <c r="AN1733" s="136"/>
      <c r="AO1733" s="136"/>
      <c r="AP1733" s="136"/>
      <c r="AQ1733" s="136"/>
      <c r="AR1733" s="137" t="s">
        <v>8084</v>
      </c>
      <c r="AS1733" s="137"/>
      <c r="AT1733" s="176"/>
      <c r="AU1733" s="133">
        <v>1003769729</v>
      </c>
      <c r="AV1733" s="133" t="s">
        <v>10884</v>
      </c>
      <c r="AW1733" s="133" t="s">
        <v>10885</v>
      </c>
      <c r="AX1733" s="138"/>
      <c r="AY1733" s="138"/>
      <c r="AZ1733" s="138"/>
      <c r="BA1733" s="138"/>
      <c r="BB1733" s="138"/>
      <c r="BC1733" s="143">
        <v>1440084644</v>
      </c>
      <c r="BD1733" s="143" t="s">
        <v>10441</v>
      </c>
      <c r="BE1733" s="138"/>
      <c r="CA1733" s="170"/>
      <c r="CB1733" s="170"/>
      <c r="CC1733" s="170"/>
      <c r="CD1733" s="170"/>
    </row>
    <row r="1734" spans="1:98" s="140" customFormat="1" ht="12" customHeight="1">
      <c r="A1734" s="119">
        <v>2016</v>
      </c>
      <c r="B1734" s="119" t="s">
        <v>5975</v>
      </c>
      <c r="C1734" s="119" t="s">
        <v>8063</v>
      </c>
      <c r="D1734" s="131"/>
      <c r="E1734" s="131" t="str">
        <f t="shared" si="83"/>
        <v>SIM</v>
      </c>
      <c r="F1734" s="131" t="str">
        <f t="shared" si="84"/>
        <v>SIM</v>
      </c>
      <c r="G1734" s="132">
        <v>42586</v>
      </c>
      <c r="H1734" s="119" t="s">
        <v>8374</v>
      </c>
      <c r="I1734" s="119" t="s">
        <v>7738</v>
      </c>
      <c r="J1734" s="119">
        <v>288</v>
      </c>
      <c r="K1734" s="119">
        <v>360</v>
      </c>
      <c r="L1734" s="119">
        <v>0</v>
      </c>
      <c r="M1734" s="119">
        <v>0</v>
      </c>
      <c r="N1734" s="119">
        <v>0</v>
      </c>
      <c r="O1734" s="119" t="s">
        <v>46</v>
      </c>
      <c r="P1734" s="119" t="s">
        <v>43</v>
      </c>
      <c r="Q1734" s="136" t="s">
        <v>46</v>
      </c>
      <c r="R1734" s="119" t="s">
        <v>18</v>
      </c>
      <c r="S1734" s="134" t="s">
        <v>8852</v>
      </c>
      <c r="T1734" s="119" t="s">
        <v>63</v>
      </c>
      <c r="U1734" s="142">
        <v>14</v>
      </c>
      <c r="V1734" s="142">
        <v>11428</v>
      </c>
      <c r="W1734" s="144" t="s">
        <v>8077</v>
      </c>
      <c r="X1734" s="136" t="str">
        <f t="shared" si="85"/>
        <v>11428MPQMM</v>
      </c>
      <c r="Y1734" s="260" t="s">
        <v>10929</v>
      </c>
      <c r="Z1734" s="142" t="s">
        <v>1563</v>
      </c>
      <c r="AA1734" s="142" t="s">
        <v>1564</v>
      </c>
      <c r="AB1734" s="131" t="s">
        <v>8116</v>
      </c>
      <c r="AC1734" s="119" t="s">
        <v>52</v>
      </c>
      <c r="AD1734" s="119"/>
      <c r="AE1734" s="119" t="s">
        <v>8081</v>
      </c>
      <c r="AF1734" s="119" t="s">
        <v>7743</v>
      </c>
      <c r="AG1734" s="119" t="s">
        <v>8082</v>
      </c>
      <c r="AH1734" s="119"/>
      <c r="AI1734" s="220" t="s">
        <v>8083</v>
      </c>
      <c r="AJ1734" s="136"/>
      <c r="AK1734" s="136"/>
      <c r="AL1734" s="136"/>
      <c r="AM1734" s="136"/>
      <c r="AN1734" s="136"/>
      <c r="AO1734" s="136"/>
      <c r="AP1734" s="136"/>
      <c r="AQ1734" s="136"/>
      <c r="AR1734" s="137" t="s">
        <v>8084</v>
      </c>
      <c r="AS1734" s="137"/>
      <c r="AT1734" s="176"/>
      <c r="AU1734" s="56">
        <v>1003786356</v>
      </c>
      <c r="AV1734" s="133" t="s">
        <v>8287</v>
      </c>
      <c r="AW1734" s="133" t="s">
        <v>8287</v>
      </c>
      <c r="AX1734" s="138"/>
      <c r="AY1734" s="138"/>
      <c r="AZ1734" s="138"/>
      <c r="BA1734" s="138"/>
      <c r="BB1734" s="138"/>
      <c r="BC1734" s="143">
        <v>1440084644</v>
      </c>
      <c r="BD1734" s="143" t="s">
        <v>10442</v>
      </c>
      <c r="BE1734" s="138"/>
      <c r="CA1734" s="170"/>
      <c r="CB1734" s="170"/>
      <c r="CC1734" s="170"/>
      <c r="CD1734" s="170"/>
    </row>
    <row r="1735" spans="1:98" s="140" customFormat="1" ht="12" customHeight="1">
      <c r="A1735" s="119">
        <v>2016</v>
      </c>
      <c r="B1735" s="119" t="s">
        <v>5975</v>
      </c>
      <c r="C1735" s="119" t="s">
        <v>8063</v>
      </c>
      <c r="D1735" s="131"/>
      <c r="E1735" s="131" t="str">
        <f t="shared" si="83"/>
        <v>SIM</v>
      </c>
      <c r="F1735" s="131" t="str">
        <f t="shared" si="84"/>
        <v>SIM</v>
      </c>
      <c r="G1735" s="132">
        <v>42586</v>
      </c>
      <c r="H1735" s="119" t="s">
        <v>8374</v>
      </c>
      <c r="I1735" s="119" t="s">
        <v>7738</v>
      </c>
      <c r="J1735" s="119">
        <v>240</v>
      </c>
      <c r="K1735" s="119">
        <v>288</v>
      </c>
      <c r="L1735" s="119">
        <v>0</v>
      </c>
      <c r="M1735" s="119">
        <v>0</v>
      </c>
      <c r="N1735" s="119">
        <v>0</v>
      </c>
      <c r="O1735" s="119" t="s">
        <v>46</v>
      </c>
      <c r="P1735" s="119" t="s">
        <v>43</v>
      </c>
      <c r="Q1735" s="136" t="s">
        <v>46</v>
      </c>
      <c r="R1735" s="119" t="s">
        <v>18</v>
      </c>
      <c r="S1735" s="134" t="s">
        <v>8852</v>
      </c>
      <c r="T1735" s="119" t="s">
        <v>63</v>
      </c>
      <c r="U1735" s="142">
        <v>14</v>
      </c>
      <c r="V1735" s="142">
        <v>11428</v>
      </c>
      <c r="W1735" s="144" t="s">
        <v>8077</v>
      </c>
      <c r="X1735" s="136" t="str">
        <f t="shared" si="85"/>
        <v>11428MPQMM</v>
      </c>
      <c r="Y1735" s="260" t="s">
        <v>10929</v>
      </c>
      <c r="Z1735" s="142" t="s">
        <v>1563</v>
      </c>
      <c r="AA1735" s="142" t="s">
        <v>1564</v>
      </c>
      <c r="AB1735" s="131" t="s">
        <v>8117</v>
      </c>
      <c r="AC1735" s="119" t="s">
        <v>52</v>
      </c>
      <c r="AD1735" s="119"/>
      <c r="AE1735" s="119" t="s">
        <v>8081</v>
      </c>
      <c r="AF1735" s="119" t="s">
        <v>7743</v>
      </c>
      <c r="AG1735" s="119" t="s">
        <v>8082</v>
      </c>
      <c r="AH1735" s="119"/>
      <c r="AI1735" s="220" t="s">
        <v>8083</v>
      </c>
      <c r="AJ1735" s="136"/>
      <c r="AK1735" s="136"/>
      <c r="AL1735" s="136"/>
      <c r="AM1735" s="136"/>
      <c r="AN1735" s="136"/>
      <c r="AO1735" s="136"/>
      <c r="AP1735" s="136"/>
      <c r="AQ1735" s="136"/>
      <c r="AR1735" s="137" t="s">
        <v>8084</v>
      </c>
      <c r="AS1735" s="137"/>
      <c r="AT1735" s="176"/>
      <c r="AU1735" s="56">
        <v>1003786356</v>
      </c>
      <c r="AV1735" s="133" t="s">
        <v>8287</v>
      </c>
      <c r="AW1735" s="133" t="s">
        <v>8287</v>
      </c>
      <c r="AX1735" s="138"/>
      <c r="AY1735" s="138"/>
      <c r="AZ1735" s="138"/>
      <c r="BA1735" s="138"/>
      <c r="BB1735" s="138"/>
      <c r="BC1735" s="143">
        <v>1440084644</v>
      </c>
      <c r="BD1735" s="143" t="s">
        <v>10442</v>
      </c>
      <c r="BE1735" s="138"/>
    </row>
    <row r="1736" spans="1:98" s="140" customFormat="1" ht="12" customHeight="1">
      <c r="A1736" s="119">
        <v>2016</v>
      </c>
      <c r="B1736" s="119" t="s">
        <v>5975</v>
      </c>
      <c r="C1736" s="119" t="s">
        <v>8063</v>
      </c>
      <c r="D1736" s="131"/>
      <c r="E1736" s="131" t="str">
        <f t="shared" si="83"/>
        <v>SIM</v>
      </c>
      <c r="F1736" s="131" t="str">
        <f t="shared" si="84"/>
        <v>SIM</v>
      </c>
      <c r="G1736" s="132">
        <v>42577</v>
      </c>
      <c r="H1736" s="119" t="s">
        <v>8374</v>
      </c>
      <c r="I1736" s="119" t="s">
        <v>7738</v>
      </c>
      <c r="J1736" s="119">
        <v>288</v>
      </c>
      <c r="K1736" s="119">
        <v>360</v>
      </c>
      <c r="L1736" s="119">
        <v>0</v>
      </c>
      <c r="M1736" s="119">
        <v>0</v>
      </c>
      <c r="N1736" s="119">
        <v>0</v>
      </c>
      <c r="O1736" s="119" t="s">
        <v>46</v>
      </c>
      <c r="P1736" s="119" t="s">
        <v>43</v>
      </c>
      <c r="Q1736" s="136" t="s">
        <v>46</v>
      </c>
      <c r="R1736" s="119" t="s">
        <v>18</v>
      </c>
      <c r="S1736" s="134" t="s">
        <v>8852</v>
      </c>
      <c r="T1736" s="119" t="s">
        <v>63</v>
      </c>
      <c r="U1736" s="142">
        <v>14</v>
      </c>
      <c r="V1736" s="142">
        <v>11428</v>
      </c>
      <c r="W1736" s="144" t="s">
        <v>8078</v>
      </c>
      <c r="X1736" s="136" t="str">
        <f t="shared" si="85"/>
        <v>11428MPQMP</v>
      </c>
      <c r="Y1736" s="213" t="s">
        <v>10802</v>
      </c>
      <c r="Z1736" s="142" t="s">
        <v>1563</v>
      </c>
      <c r="AA1736" s="142" t="s">
        <v>1564</v>
      </c>
      <c r="AB1736" s="131" t="s">
        <v>8118</v>
      </c>
      <c r="AC1736" s="119" t="s">
        <v>52</v>
      </c>
      <c r="AD1736" s="119"/>
      <c r="AE1736" s="119" t="s">
        <v>8081</v>
      </c>
      <c r="AF1736" s="119" t="s">
        <v>7743</v>
      </c>
      <c r="AG1736" s="119" t="s">
        <v>8082</v>
      </c>
      <c r="AH1736" s="119"/>
      <c r="AI1736" s="220" t="s">
        <v>8083</v>
      </c>
      <c r="AJ1736" s="136"/>
      <c r="AK1736" s="136"/>
      <c r="AL1736" s="136"/>
      <c r="AM1736" s="136"/>
      <c r="AN1736" s="136"/>
      <c r="AO1736" s="136"/>
      <c r="AP1736" s="136"/>
      <c r="AQ1736" s="136"/>
      <c r="AR1736" s="137" t="s">
        <v>8084</v>
      </c>
      <c r="AS1736" s="137"/>
      <c r="AT1736" s="176"/>
      <c r="AU1736" s="133">
        <v>1003758069</v>
      </c>
      <c r="AV1736" s="133" t="s">
        <v>8287</v>
      </c>
      <c r="AW1736" s="133" t="s">
        <v>8287</v>
      </c>
      <c r="AX1736" s="138"/>
      <c r="AY1736" s="138"/>
      <c r="AZ1736" s="138"/>
      <c r="BA1736" s="138"/>
      <c r="BB1736" s="138"/>
      <c r="BC1736" s="143">
        <v>1440084644</v>
      </c>
      <c r="BD1736" s="143" t="s">
        <v>10443</v>
      </c>
      <c r="BE1736" s="138"/>
    </row>
    <row r="1737" spans="1:98" s="140" customFormat="1" ht="12" customHeight="1">
      <c r="A1737" s="119">
        <v>2016</v>
      </c>
      <c r="B1737" s="119" t="s">
        <v>5975</v>
      </c>
      <c r="C1737" s="119" t="s">
        <v>8063</v>
      </c>
      <c r="D1737" s="131"/>
      <c r="E1737" s="131" t="str">
        <f t="shared" si="83"/>
        <v>SIM</v>
      </c>
      <c r="F1737" s="131" t="str">
        <f t="shared" si="84"/>
        <v>SIM</v>
      </c>
      <c r="G1737" s="132">
        <v>42593</v>
      </c>
      <c r="H1737" s="119" t="s">
        <v>8374</v>
      </c>
      <c r="I1737" s="119" t="s">
        <v>7738</v>
      </c>
      <c r="J1737" s="119">
        <v>240</v>
      </c>
      <c r="K1737" s="119">
        <v>288</v>
      </c>
      <c r="L1737" s="119">
        <v>0</v>
      </c>
      <c r="M1737" s="119">
        <v>0</v>
      </c>
      <c r="N1737" s="119">
        <v>0</v>
      </c>
      <c r="O1737" s="119" t="s">
        <v>46</v>
      </c>
      <c r="P1737" s="119" t="s">
        <v>43</v>
      </c>
      <c r="Q1737" s="136" t="s">
        <v>46</v>
      </c>
      <c r="R1737" s="119" t="s">
        <v>18</v>
      </c>
      <c r="S1737" s="134" t="s">
        <v>8852</v>
      </c>
      <c r="T1737" s="119" t="s">
        <v>63</v>
      </c>
      <c r="U1737" s="142">
        <v>14</v>
      </c>
      <c r="V1737" s="142">
        <v>11428</v>
      </c>
      <c r="W1737" s="144" t="s">
        <v>8079</v>
      </c>
      <c r="X1737" s="136" t="str">
        <f t="shared" si="85"/>
        <v>11428MPQMZ</v>
      </c>
      <c r="Y1737" s="245" t="s">
        <v>10907</v>
      </c>
      <c r="Z1737" s="142" t="s">
        <v>1563</v>
      </c>
      <c r="AA1737" s="142" t="s">
        <v>1564</v>
      </c>
      <c r="AB1737" s="131" t="s">
        <v>8119</v>
      </c>
      <c r="AC1737" s="119" t="s">
        <v>52</v>
      </c>
      <c r="AD1737" s="119"/>
      <c r="AE1737" s="119" t="s">
        <v>8081</v>
      </c>
      <c r="AF1737" s="119" t="s">
        <v>7743</v>
      </c>
      <c r="AG1737" s="119" t="s">
        <v>8082</v>
      </c>
      <c r="AH1737" s="119"/>
      <c r="AI1737" s="220" t="s">
        <v>8083</v>
      </c>
      <c r="AJ1737" s="136"/>
      <c r="AK1737" s="136"/>
      <c r="AL1737" s="136"/>
      <c r="AM1737" s="136"/>
      <c r="AN1737" s="136"/>
      <c r="AO1737" s="136"/>
      <c r="AP1737" s="136"/>
      <c r="AQ1737" s="136"/>
      <c r="AR1737" s="137" t="s">
        <v>8084</v>
      </c>
      <c r="AS1737" s="137"/>
      <c r="AT1737" s="176"/>
      <c r="AU1737" s="133">
        <v>1003782512</v>
      </c>
      <c r="AV1737" s="133" t="s">
        <v>8287</v>
      </c>
      <c r="AW1737" s="133" t="s">
        <v>8287</v>
      </c>
      <c r="AX1737" s="138"/>
      <c r="AY1737" s="138"/>
      <c r="AZ1737" s="138"/>
      <c r="BA1737" s="138"/>
      <c r="BB1737" s="138"/>
      <c r="BC1737" s="143">
        <v>1440084644</v>
      </c>
      <c r="BD1737" s="143" t="s">
        <v>10444</v>
      </c>
      <c r="BE1737" s="138"/>
    </row>
    <row r="1738" spans="1:98" s="140" customFormat="1" ht="12" customHeight="1">
      <c r="A1738" s="119">
        <v>2016</v>
      </c>
      <c r="B1738" s="119" t="s">
        <v>5975</v>
      </c>
      <c r="C1738" s="119" t="s">
        <v>8063</v>
      </c>
      <c r="D1738" s="131"/>
      <c r="E1738" s="131" t="str">
        <f t="shared" si="83"/>
        <v>SIM</v>
      </c>
      <c r="F1738" s="131" t="str">
        <f t="shared" si="84"/>
        <v>SIM</v>
      </c>
      <c r="G1738" s="132">
        <v>42593</v>
      </c>
      <c r="H1738" s="119" t="s">
        <v>8374</v>
      </c>
      <c r="I1738" s="119" t="s">
        <v>7738</v>
      </c>
      <c r="J1738" s="119">
        <v>240</v>
      </c>
      <c r="K1738" s="119">
        <v>288</v>
      </c>
      <c r="L1738" s="119">
        <v>0</v>
      </c>
      <c r="M1738" s="119">
        <v>0</v>
      </c>
      <c r="N1738" s="119">
        <v>0</v>
      </c>
      <c r="O1738" s="119" t="s">
        <v>46</v>
      </c>
      <c r="P1738" s="119" t="s">
        <v>43</v>
      </c>
      <c r="Q1738" s="136" t="s">
        <v>46</v>
      </c>
      <c r="R1738" s="119" t="s">
        <v>18</v>
      </c>
      <c r="S1738" s="134" t="s">
        <v>8852</v>
      </c>
      <c r="T1738" s="119" t="s">
        <v>63</v>
      </c>
      <c r="U1738" s="142">
        <v>14</v>
      </c>
      <c r="V1738" s="142">
        <v>11428</v>
      </c>
      <c r="W1738" s="144" t="s">
        <v>8079</v>
      </c>
      <c r="X1738" s="136" t="str">
        <f t="shared" si="85"/>
        <v>11428MPQMZ</v>
      </c>
      <c r="Y1738" s="245" t="s">
        <v>10907</v>
      </c>
      <c r="Z1738" s="142" t="s">
        <v>1563</v>
      </c>
      <c r="AA1738" s="142" t="s">
        <v>1564</v>
      </c>
      <c r="AB1738" s="131" t="s">
        <v>8120</v>
      </c>
      <c r="AC1738" s="119" t="s">
        <v>52</v>
      </c>
      <c r="AD1738" s="119"/>
      <c r="AE1738" s="119" t="s">
        <v>8081</v>
      </c>
      <c r="AF1738" s="119" t="s">
        <v>7743</v>
      </c>
      <c r="AG1738" s="119" t="s">
        <v>8082</v>
      </c>
      <c r="AH1738" s="119"/>
      <c r="AI1738" s="220" t="s">
        <v>8083</v>
      </c>
      <c r="AJ1738" s="136"/>
      <c r="AK1738" s="136"/>
      <c r="AL1738" s="136"/>
      <c r="AM1738" s="136"/>
      <c r="AN1738" s="136"/>
      <c r="AO1738" s="136"/>
      <c r="AP1738" s="136"/>
      <c r="AQ1738" s="136"/>
      <c r="AR1738" s="137" t="s">
        <v>8084</v>
      </c>
      <c r="AS1738" s="137"/>
      <c r="AT1738" s="176"/>
      <c r="AU1738" s="133">
        <v>1003782512</v>
      </c>
      <c r="AV1738" s="133" t="s">
        <v>8287</v>
      </c>
      <c r="AW1738" s="133" t="s">
        <v>8287</v>
      </c>
      <c r="AX1738" s="138"/>
      <c r="AY1738" s="138"/>
      <c r="AZ1738" s="138"/>
      <c r="BA1738" s="138"/>
      <c r="BB1738" s="138"/>
      <c r="BC1738" s="143">
        <v>1440084644</v>
      </c>
      <c r="BD1738" s="143" t="s">
        <v>10444</v>
      </c>
      <c r="BE1738" s="138"/>
    </row>
    <row r="1739" spans="1:98" s="140" customFormat="1" ht="12" customHeight="1">
      <c r="A1739" s="119">
        <v>2016</v>
      </c>
      <c r="B1739" s="119" t="s">
        <v>5975</v>
      </c>
      <c r="C1739" s="119" t="s">
        <v>8063</v>
      </c>
      <c r="D1739" s="131"/>
      <c r="E1739" s="131" t="str">
        <f t="shared" si="83"/>
        <v>SIM</v>
      </c>
      <c r="F1739" s="131" t="str">
        <f t="shared" si="84"/>
        <v>SIM</v>
      </c>
      <c r="G1739" s="132">
        <v>42612</v>
      </c>
      <c r="H1739" s="119" t="s">
        <v>8374</v>
      </c>
      <c r="I1739" s="119" t="s">
        <v>7738</v>
      </c>
      <c r="J1739" s="119">
        <v>240</v>
      </c>
      <c r="K1739" s="119">
        <v>288</v>
      </c>
      <c r="L1739" s="119">
        <v>0</v>
      </c>
      <c r="M1739" s="119">
        <v>0</v>
      </c>
      <c r="N1739" s="119">
        <v>0</v>
      </c>
      <c r="O1739" s="119" t="s">
        <v>46</v>
      </c>
      <c r="P1739" s="119" t="s">
        <v>43</v>
      </c>
      <c r="Q1739" s="136" t="s">
        <v>46</v>
      </c>
      <c r="R1739" s="119" t="s">
        <v>18</v>
      </c>
      <c r="S1739" s="134" t="s">
        <v>8852</v>
      </c>
      <c r="T1739" s="119" t="s">
        <v>63</v>
      </c>
      <c r="U1739" s="142">
        <v>14</v>
      </c>
      <c r="V1739" s="142">
        <v>11428</v>
      </c>
      <c r="W1739" s="144" t="s">
        <v>8080</v>
      </c>
      <c r="X1739" s="136" t="str">
        <f t="shared" si="85"/>
        <v>11428MPZZR</v>
      </c>
      <c r="Y1739" s="92" t="s">
        <v>10925</v>
      </c>
      <c r="Z1739" s="142" t="s">
        <v>1563</v>
      </c>
      <c r="AA1739" s="142" t="s">
        <v>1564</v>
      </c>
      <c r="AB1739" s="131" t="s">
        <v>8121</v>
      </c>
      <c r="AC1739" s="119" t="s">
        <v>52</v>
      </c>
      <c r="AD1739" s="119"/>
      <c r="AE1739" s="119" t="s">
        <v>8081</v>
      </c>
      <c r="AF1739" s="119" t="s">
        <v>7743</v>
      </c>
      <c r="AG1739" s="119" t="s">
        <v>8082</v>
      </c>
      <c r="AH1739" s="119"/>
      <c r="AI1739" s="220" t="s">
        <v>8083</v>
      </c>
      <c r="AJ1739" s="136"/>
      <c r="AK1739" s="136"/>
      <c r="AL1739" s="136"/>
      <c r="AM1739" s="136"/>
      <c r="AN1739" s="136"/>
      <c r="AO1739" s="136"/>
      <c r="AP1739" s="136"/>
      <c r="AQ1739" s="136"/>
      <c r="AR1739" s="137" t="s">
        <v>8084</v>
      </c>
      <c r="AS1739" s="137"/>
      <c r="AT1739" s="176"/>
      <c r="AU1739" s="133">
        <v>1003786259</v>
      </c>
      <c r="AV1739" s="133" t="s">
        <v>8287</v>
      </c>
      <c r="AW1739" s="133" t="s">
        <v>8287</v>
      </c>
      <c r="AX1739" s="138"/>
      <c r="AY1739" s="109"/>
      <c r="AZ1739" s="138"/>
      <c r="BA1739" s="109"/>
      <c r="BB1739" s="109"/>
      <c r="BC1739" s="143">
        <v>1440084644</v>
      </c>
      <c r="BD1739" s="143" t="s">
        <v>10445</v>
      </c>
      <c r="BE1739" s="109"/>
      <c r="BF1739" s="121"/>
      <c r="BG1739" s="121"/>
      <c r="BH1739" s="121"/>
      <c r="BI1739" s="121"/>
      <c r="BJ1739" s="121"/>
      <c r="BK1739" s="121"/>
      <c r="BL1739" s="121"/>
      <c r="BM1739" s="121"/>
      <c r="BN1739" s="121"/>
      <c r="BO1739" s="121"/>
      <c r="BP1739" s="121"/>
      <c r="BQ1739" s="121"/>
      <c r="BR1739" s="121"/>
      <c r="BS1739" s="121"/>
      <c r="BT1739" s="121"/>
      <c r="BU1739" s="121"/>
      <c r="BV1739" s="121"/>
      <c r="BW1739" s="121"/>
      <c r="BX1739" s="121"/>
      <c r="BY1739" s="121"/>
      <c r="BZ1739" s="121"/>
      <c r="CA1739" s="121"/>
      <c r="CB1739" s="121"/>
      <c r="CC1739" s="121"/>
      <c r="CD1739" s="121"/>
      <c r="CE1739" s="121"/>
      <c r="CF1739" s="121"/>
      <c r="CG1739" s="121"/>
      <c r="CH1739" s="121"/>
      <c r="CI1739" s="121"/>
      <c r="CJ1739" s="121"/>
      <c r="CK1739" s="121"/>
      <c r="CL1739" s="121"/>
      <c r="CM1739" s="121"/>
      <c r="CN1739" s="121"/>
    </row>
    <row r="1740" spans="1:98" s="140" customFormat="1" ht="12" customHeight="1">
      <c r="A1740" s="119">
        <v>2016</v>
      </c>
      <c r="B1740" s="119" t="s">
        <v>5975</v>
      </c>
      <c r="C1740" s="119" t="s">
        <v>8063</v>
      </c>
      <c r="D1740" s="131"/>
      <c r="E1740" s="131" t="str">
        <f t="shared" si="83"/>
        <v>SIM</v>
      </c>
      <c r="F1740" s="131" t="str">
        <f t="shared" si="84"/>
        <v>SIM</v>
      </c>
      <c r="G1740" s="132">
        <v>42612</v>
      </c>
      <c r="H1740" s="119" t="s">
        <v>8374</v>
      </c>
      <c r="I1740" s="119" t="s">
        <v>7738</v>
      </c>
      <c r="J1740" s="119">
        <v>240</v>
      </c>
      <c r="K1740" s="119">
        <v>288</v>
      </c>
      <c r="L1740" s="119">
        <v>0</v>
      </c>
      <c r="M1740" s="119">
        <v>0</v>
      </c>
      <c r="N1740" s="119">
        <v>0</v>
      </c>
      <c r="O1740" s="119" t="s">
        <v>46</v>
      </c>
      <c r="P1740" s="119" t="s">
        <v>43</v>
      </c>
      <c r="Q1740" s="136" t="s">
        <v>46</v>
      </c>
      <c r="R1740" s="119" t="s">
        <v>18</v>
      </c>
      <c r="S1740" s="134" t="s">
        <v>8852</v>
      </c>
      <c r="T1740" s="119" t="s">
        <v>63</v>
      </c>
      <c r="U1740" s="142">
        <v>14</v>
      </c>
      <c r="V1740" s="142">
        <v>11428</v>
      </c>
      <c r="W1740" s="144" t="s">
        <v>8080</v>
      </c>
      <c r="X1740" s="136" t="str">
        <f t="shared" si="85"/>
        <v>11428MPZZR</v>
      </c>
      <c r="Y1740" s="92" t="s">
        <v>10925</v>
      </c>
      <c r="Z1740" s="142" t="s">
        <v>1563</v>
      </c>
      <c r="AA1740" s="142" t="s">
        <v>1564</v>
      </c>
      <c r="AB1740" s="131" t="s">
        <v>8122</v>
      </c>
      <c r="AC1740" s="119" t="s">
        <v>52</v>
      </c>
      <c r="AD1740" s="119"/>
      <c r="AE1740" s="119" t="s">
        <v>8081</v>
      </c>
      <c r="AF1740" s="119" t="s">
        <v>7743</v>
      </c>
      <c r="AG1740" s="119" t="s">
        <v>8082</v>
      </c>
      <c r="AH1740" s="119"/>
      <c r="AI1740" s="220" t="s">
        <v>8083</v>
      </c>
      <c r="AJ1740" s="136"/>
      <c r="AK1740" s="136"/>
      <c r="AL1740" s="136"/>
      <c r="AM1740" s="136"/>
      <c r="AN1740" s="136"/>
      <c r="AO1740" s="136"/>
      <c r="AP1740" s="136"/>
      <c r="AQ1740" s="136"/>
      <c r="AR1740" s="137" t="s">
        <v>8084</v>
      </c>
      <c r="AS1740" s="137"/>
      <c r="AT1740" s="176"/>
      <c r="AU1740" s="133">
        <v>1003786259</v>
      </c>
      <c r="AV1740" s="133" t="s">
        <v>8287</v>
      </c>
      <c r="AW1740" s="133" t="s">
        <v>8287</v>
      </c>
      <c r="AX1740" s="138"/>
      <c r="AY1740" s="109"/>
      <c r="AZ1740" s="138"/>
      <c r="BA1740" s="109"/>
      <c r="BB1740" s="109"/>
      <c r="BC1740" s="143">
        <v>1440084644</v>
      </c>
      <c r="BD1740" s="143" t="s">
        <v>10445</v>
      </c>
      <c r="BE1740" s="109"/>
      <c r="BF1740" s="121"/>
      <c r="BG1740" s="121"/>
      <c r="BH1740" s="121"/>
      <c r="BI1740" s="121"/>
      <c r="BJ1740" s="121"/>
      <c r="BK1740" s="121"/>
      <c r="BL1740" s="121"/>
      <c r="BM1740" s="121"/>
      <c r="BN1740" s="121"/>
      <c r="BO1740" s="121"/>
      <c r="BP1740" s="121"/>
      <c r="BQ1740" s="121"/>
      <c r="BR1740" s="121"/>
      <c r="BS1740" s="121"/>
      <c r="BT1740" s="121"/>
      <c r="BU1740" s="121"/>
      <c r="BV1740" s="121"/>
      <c r="BW1740" s="121"/>
      <c r="BX1740" s="121"/>
      <c r="BY1740" s="121"/>
      <c r="BZ1740" s="121"/>
      <c r="CA1740" s="121"/>
      <c r="CB1740" s="121"/>
      <c r="CC1740" s="121"/>
      <c r="CD1740" s="121"/>
      <c r="CE1740" s="121"/>
      <c r="CF1740" s="121"/>
      <c r="CG1740" s="121"/>
      <c r="CH1740" s="121"/>
      <c r="CI1740" s="121"/>
      <c r="CJ1740" s="121"/>
      <c r="CK1740" s="121"/>
      <c r="CL1740" s="121"/>
      <c r="CM1740" s="121"/>
      <c r="CN1740" s="121"/>
    </row>
    <row r="1741" spans="1:98" s="140" customFormat="1" ht="12" customHeight="1">
      <c r="A1741" s="119">
        <v>2016</v>
      </c>
      <c r="B1741" s="119" t="s">
        <v>5975</v>
      </c>
      <c r="C1741" s="119" t="s">
        <v>8471</v>
      </c>
      <c r="D1741" s="131"/>
      <c r="E1741" s="131" t="str">
        <f t="shared" si="83"/>
        <v>SIM</v>
      </c>
      <c r="F1741" s="131" t="str">
        <f t="shared" si="84"/>
        <v>SIM</v>
      </c>
      <c r="G1741" s="132">
        <v>42641</v>
      </c>
      <c r="H1741" s="119" t="s">
        <v>8374</v>
      </c>
      <c r="I1741" s="119" t="s">
        <v>357</v>
      </c>
      <c r="J1741" s="109">
        <v>288</v>
      </c>
      <c r="K1741" s="109">
        <v>360</v>
      </c>
      <c r="L1741" s="119">
        <v>0</v>
      </c>
      <c r="M1741" s="119">
        <v>0</v>
      </c>
      <c r="N1741" s="119">
        <v>0</v>
      </c>
      <c r="O1741" s="119" t="s">
        <v>46</v>
      </c>
      <c r="P1741" s="119" t="s">
        <v>43</v>
      </c>
      <c r="Q1741" s="136" t="s">
        <v>46</v>
      </c>
      <c r="R1741" s="119" t="s">
        <v>18</v>
      </c>
      <c r="S1741" s="134" t="s">
        <v>8852</v>
      </c>
      <c r="T1741" s="119" t="s">
        <v>47</v>
      </c>
      <c r="U1741" s="142">
        <v>17</v>
      </c>
      <c r="V1741" s="109">
        <v>11218</v>
      </c>
      <c r="W1741" s="221" t="s">
        <v>8474</v>
      </c>
      <c r="X1741" s="136" t="str">
        <f t="shared" si="85"/>
        <v>11218GSPXQ</v>
      </c>
      <c r="Y1741" s="176" t="s">
        <v>8514</v>
      </c>
      <c r="Z1741" s="109" t="s">
        <v>8473</v>
      </c>
      <c r="AA1741" s="109" t="s">
        <v>5728</v>
      </c>
      <c r="AB1741" s="131" t="s">
        <v>8485</v>
      </c>
      <c r="AC1741" s="109" t="s">
        <v>8440</v>
      </c>
      <c r="AD1741" s="109"/>
      <c r="AE1741" s="109" t="s">
        <v>8511</v>
      </c>
      <c r="AF1741" s="109" t="s">
        <v>8512</v>
      </c>
      <c r="AG1741" s="109" t="s">
        <v>8513</v>
      </c>
      <c r="AH1741" s="119"/>
      <c r="AI1741" s="220"/>
      <c r="AJ1741" s="136"/>
      <c r="AK1741" s="136"/>
      <c r="AL1741" s="136"/>
      <c r="AM1741" s="136"/>
      <c r="AN1741" s="136"/>
      <c r="AO1741" s="136"/>
      <c r="AP1741" s="136"/>
      <c r="AQ1741" s="136"/>
      <c r="AR1741" s="137" t="s">
        <v>8472</v>
      </c>
      <c r="AS1741" s="137"/>
      <c r="AT1741" s="176"/>
      <c r="AU1741" s="133" t="s">
        <v>8190</v>
      </c>
      <c r="AV1741" s="133"/>
      <c r="AW1741" s="133"/>
      <c r="AX1741" s="138"/>
      <c r="AY1741" s="138"/>
      <c r="AZ1741" s="109"/>
      <c r="BA1741" s="138"/>
      <c r="BB1741" s="138"/>
      <c r="BC1741" s="143">
        <v>1440084644</v>
      </c>
      <c r="BD1741" s="143" t="s">
        <v>10446</v>
      </c>
      <c r="BE1741" s="138"/>
      <c r="CA1741" s="170"/>
      <c r="CB1741" s="170"/>
      <c r="CC1741" s="170"/>
      <c r="CD1741" s="170"/>
      <c r="CE1741" s="170"/>
      <c r="CF1741" s="170"/>
      <c r="CG1741" s="170"/>
      <c r="CH1741" s="170"/>
      <c r="CI1741" s="170"/>
      <c r="CJ1741" s="170"/>
      <c r="CK1741" s="170"/>
      <c r="CL1741" s="170"/>
      <c r="CM1741" s="170"/>
      <c r="CN1741" s="170"/>
    </row>
    <row r="1742" spans="1:98" s="140" customFormat="1" ht="12" customHeight="1">
      <c r="A1742" s="119">
        <v>2016</v>
      </c>
      <c r="B1742" s="119" t="s">
        <v>5975</v>
      </c>
      <c r="C1742" s="119" t="s">
        <v>8471</v>
      </c>
      <c r="D1742" s="131"/>
      <c r="E1742" s="131" t="str">
        <f t="shared" si="83"/>
        <v>SIM</v>
      </c>
      <c r="F1742" s="131" t="str">
        <f t="shared" si="84"/>
        <v>SIM</v>
      </c>
      <c r="G1742" s="132">
        <v>42641</v>
      </c>
      <c r="H1742" s="119" t="s">
        <v>8374</v>
      </c>
      <c r="I1742" s="119" t="s">
        <v>357</v>
      </c>
      <c r="J1742" s="109">
        <v>240</v>
      </c>
      <c r="K1742" s="109">
        <v>288</v>
      </c>
      <c r="L1742" s="119">
        <v>0</v>
      </c>
      <c r="M1742" s="119">
        <v>0</v>
      </c>
      <c r="N1742" s="119">
        <v>0</v>
      </c>
      <c r="O1742" s="119" t="s">
        <v>46</v>
      </c>
      <c r="P1742" s="119" t="s">
        <v>43</v>
      </c>
      <c r="Q1742" s="136" t="s">
        <v>46</v>
      </c>
      <c r="R1742" s="119" t="s">
        <v>18</v>
      </c>
      <c r="S1742" s="134" t="s">
        <v>8852</v>
      </c>
      <c r="T1742" s="119" t="s">
        <v>47</v>
      </c>
      <c r="U1742" s="142">
        <v>17</v>
      </c>
      <c r="V1742" s="109">
        <v>11218</v>
      </c>
      <c r="W1742" s="221" t="s">
        <v>8474</v>
      </c>
      <c r="X1742" s="136" t="str">
        <f t="shared" si="85"/>
        <v>11218GSPXQ</v>
      </c>
      <c r="Y1742" s="176" t="s">
        <v>8514</v>
      </c>
      <c r="Z1742" s="109" t="s">
        <v>8473</v>
      </c>
      <c r="AA1742" s="109" t="s">
        <v>5728</v>
      </c>
      <c r="AB1742" s="131" t="s">
        <v>8486</v>
      </c>
      <c r="AC1742" s="109" t="s">
        <v>8440</v>
      </c>
      <c r="AD1742" s="109"/>
      <c r="AE1742" s="109" t="s">
        <v>8511</v>
      </c>
      <c r="AF1742" s="109" t="s">
        <v>8512</v>
      </c>
      <c r="AG1742" s="109" t="s">
        <v>8513</v>
      </c>
      <c r="AH1742" s="119"/>
      <c r="AI1742" s="220"/>
      <c r="AJ1742" s="136"/>
      <c r="AK1742" s="136"/>
      <c r="AL1742" s="136"/>
      <c r="AM1742" s="136"/>
      <c r="AN1742" s="136"/>
      <c r="AO1742" s="136"/>
      <c r="AP1742" s="136"/>
      <c r="AQ1742" s="136"/>
      <c r="AR1742" s="137" t="s">
        <v>8472</v>
      </c>
      <c r="AS1742" s="137"/>
      <c r="AT1742" s="176"/>
      <c r="AU1742" s="133" t="s">
        <v>8190</v>
      </c>
      <c r="AV1742" s="133"/>
      <c r="AW1742" s="133"/>
      <c r="AX1742" s="138"/>
      <c r="AY1742" s="138"/>
      <c r="AZ1742" s="109"/>
      <c r="BA1742" s="138"/>
      <c r="BB1742" s="138"/>
      <c r="BC1742" s="143">
        <v>1440084644</v>
      </c>
      <c r="BD1742" s="143" t="s">
        <v>10446</v>
      </c>
      <c r="BE1742" s="138"/>
      <c r="CA1742" s="170"/>
      <c r="CB1742" s="170"/>
      <c r="CC1742" s="170"/>
      <c r="CD1742" s="170"/>
      <c r="CE1742" s="170"/>
      <c r="CF1742" s="170"/>
      <c r="CG1742" s="170"/>
      <c r="CH1742" s="170"/>
      <c r="CI1742" s="170"/>
      <c r="CJ1742" s="170"/>
      <c r="CK1742" s="170"/>
      <c r="CL1742" s="170"/>
      <c r="CM1742" s="170"/>
      <c r="CN1742" s="170"/>
    </row>
    <row r="1743" spans="1:98" s="170" customFormat="1" ht="12" customHeight="1">
      <c r="A1743" s="119">
        <v>2016</v>
      </c>
      <c r="B1743" s="119" t="s">
        <v>5975</v>
      </c>
      <c r="C1743" s="119" t="s">
        <v>8471</v>
      </c>
      <c r="D1743" s="131"/>
      <c r="E1743" s="131" t="str">
        <f t="shared" si="83"/>
        <v>SIM</v>
      </c>
      <c r="F1743" s="131" t="str">
        <f t="shared" si="84"/>
        <v>SIM</v>
      </c>
      <c r="G1743" s="132">
        <v>42641</v>
      </c>
      <c r="H1743" s="119" t="s">
        <v>8374</v>
      </c>
      <c r="I1743" s="119" t="s">
        <v>357</v>
      </c>
      <c r="J1743" s="109">
        <v>240</v>
      </c>
      <c r="K1743" s="109">
        <v>288</v>
      </c>
      <c r="L1743" s="119">
        <v>0</v>
      </c>
      <c r="M1743" s="119">
        <v>0</v>
      </c>
      <c r="N1743" s="119">
        <v>0</v>
      </c>
      <c r="O1743" s="119" t="s">
        <v>46</v>
      </c>
      <c r="P1743" s="119" t="s">
        <v>43</v>
      </c>
      <c r="Q1743" s="136" t="s">
        <v>46</v>
      </c>
      <c r="R1743" s="119" t="s">
        <v>18</v>
      </c>
      <c r="S1743" s="134" t="s">
        <v>8852</v>
      </c>
      <c r="T1743" s="119" t="s">
        <v>47</v>
      </c>
      <c r="U1743" s="142">
        <v>17</v>
      </c>
      <c r="V1743" s="109">
        <v>11218</v>
      </c>
      <c r="W1743" s="221" t="s">
        <v>8474</v>
      </c>
      <c r="X1743" s="136" t="str">
        <f t="shared" si="85"/>
        <v>11218GSPXQ</v>
      </c>
      <c r="Y1743" s="176" t="s">
        <v>8514</v>
      </c>
      <c r="Z1743" s="109" t="s">
        <v>8473</v>
      </c>
      <c r="AA1743" s="109" t="s">
        <v>5728</v>
      </c>
      <c r="AB1743" s="131" t="s">
        <v>8487</v>
      </c>
      <c r="AC1743" s="109" t="s">
        <v>8440</v>
      </c>
      <c r="AD1743" s="109"/>
      <c r="AE1743" s="109" t="s">
        <v>8511</v>
      </c>
      <c r="AF1743" s="109" t="s">
        <v>8512</v>
      </c>
      <c r="AG1743" s="109" t="s">
        <v>8513</v>
      </c>
      <c r="AH1743" s="119"/>
      <c r="AI1743" s="220"/>
      <c r="AJ1743" s="136"/>
      <c r="AK1743" s="136"/>
      <c r="AL1743" s="136"/>
      <c r="AM1743" s="136"/>
      <c r="AN1743" s="136"/>
      <c r="AO1743" s="136"/>
      <c r="AP1743" s="136"/>
      <c r="AQ1743" s="136"/>
      <c r="AR1743" s="137" t="s">
        <v>8472</v>
      </c>
      <c r="AS1743" s="137"/>
      <c r="AT1743" s="176"/>
      <c r="AU1743" s="133" t="s">
        <v>8190</v>
      </c>
      <c r="AV1743" s="133"/>
      <c r="AW1743" s="133"/>
      <c r="AX1743" s="138"/>
      <c r="AY1743" s="138"/>
      <c r="AZ1743" s="109"/>
      <c r="BA1743" s="138"/>
      <c r="BB1743" s="138"/>
      <c r="BC1743" s="143">
        <v>1440084644</v>
      </c>
      <c r="BD1743" s="143" t="s">
        <v>10446</v>
      </c>
      <c r="BE1743" s="138"/>
      <c r="BF1743" s="140"/>
      <c r="BG1743" s="140"/>
      <c r="BH1743" s="140"/>
      <c r="BI1743" s="140"/>
      <c r="BJ1743" s="140"/>
      <c r="BK1743" s="140"/>
      <c r="BL1743" s="140"/>
      <c r="BM1743" s="140"/>
      <c r="BN1743" s="140"/>
      <c r="BO1743" s="140"/>
      <c r="BP1743" s="140"/>
      <c r="BQ1743" s="140"/>
      <c r="BR1743" s="140"/>
      <c r="BS1743" s="140"/>
      <c r="BT1743" s="140"/>
      <c r="BU1743" s="140"/>
      <c r="BV1743" s="140"/>
      <c r="BW1743" s="140"/>
      <c r="BX1743" s="140"/>
      <c r="BY1743" s="140"/>
      <c r="BZ1743" s="140"/>
      <c r="CO1743" s="140"/>
      <c r="CP1743" s="140"/>
      <c r="CQ1743" s="140"/>
      <c r="CR1743" s="140"/>
      <c r="CS1743" s="140"/>
      <c r="CT1743" s="140"/>
    </row>
    <row r="1744" spans="1:98" s="170" customFormat="1" ht="12" customHeight="1">
      <c r="A1744" s="119">
        <v>2016</v>
      </c>
      <c r="B1744" s="119" t="s">
        <v>5975</v>
      </c>
      <c r="C1744" s="119" t="s">
        <v>8471</v>
      </c>
      <c r="D1744" s="131"/>
      <c r="E1744" s="131" t="str">
        <f t="shared" si="83"/>
        <v>SIM</v>
      </c>
      <c r="F1744" s="131" t="str">
        <f t="shared" si="84"/>
        <v>SIM</v>
      </c>
      <c r="G1744" s="132">
        <v>42634</v>
      </c>
      <c r="H1744" s="119" t="s">
        <v>8374</v>
      </c>
      <c r="I1744" s="119" t="s">
        <v>357</v>
      </c>
      <c r="J1744" s="109">
        <v>336</v>
      </c>
      <c r="K1744" s="109">
        <v>432</v>
      </c>
      <c r="L1744" s="119">
        <v>0</v>
      </c>
      <c r="M1744" s="119">
        <v>0</v>
      </c>
      <c r="N1744" s="119">
        <v>0</v>
      </c>
      <c r="O1744" s="119" t="s">
        <v>46</v>
      </c>
      <c r="P1744" s="119" t="s">
        <v>43</v>
      </c>
      <c r="Q1744" s="136" t="s">
        <v>46</v>
      </c>
      <c r="R1744" s="119" t="s">
        <v>18</v>
      </c>
      <c r="S1744" s="134" t="s">
        <v>8852</v>
      </c>
      <c r="T1744" s="119" t="s">
        <v>47</v>
      </c>
      <c r="U1744" s="142">
        <v>17</v>
      </c>
      <c r="V1744" s="109">
        <v>11218</v>
      </c>
      <c r="W1744" s="221" t="s">
        <v>8475</v>
      </c>
      <c r="X1744" s="136" t="str">
        <f t="shared" si="85"/>
        <v>11218GSPXS</v>
      </c>
      <c r="Y1744" s="176" t="s">
        <v>8515</v>
      </c>
      <c r="Z1744" s="109" t="s">
        <v>8473</v>
      </c>
      <c r="AA1744" s="109" t="s">
        <v>5728</v>
      </c>
      <c r="AB1744" s="131" t="s">
        <v>8488</v>
      </c>
      <c r="AC1744" s="109" t="s">
        <v>8440</v>
      </c>
      <c r="AD1744" s="109"/>
      <c r="AE1744" s="109" t="s">
        <v>8511</v>
      </c>
      <c r="AF1744" s="109" t="s">
        <v>8512</v>
      </c>
      <c r="AG1744" s="109" t="s">
        <v>8513</v>
      </c>
      <c r="AH1744" s="119"/>
      <c r="AI1744" s="220"/>
      <c r="AJ1744" s="136"/>
      <c r="AK1744" s="136"/>
      <c r="AL1744" s="136"/>
      <c r="AM1744" s="136"/>
      <c r="AN1744" s="136"/>
      <c r="AO1744" s="136"/>
      <c r="AP1744" s="136"/>
      <c r="AQ1744" s="136"/>
      <c r="AR1744" s="137" t="s">
        <v>8472</v>
      </c>
      <c r="AS1744" s="137"/>
      <c r="AT1744" s="176"/>
      <c r="AU1744" s="133" t="s">
        <v>8190</v>
      </c>
      <c r="AV1744" s="133"/>
      <c r="AW1744" s="133"/>
      <c r="AX1744" s="138"/>
      <c r="AY1744" s="138"/>
      <c r="AZ1744" s="109"/>
      <c r="BA1744" s="138"/>
      <c r="BB1744" s="138"/>
      <c r="BC1744" s="143">
        <v>1440084644</v>
      </c>
      <c r="BD1744" s="143" t="s">
        <v>10447</v>
      </c>
      <c r="BE1744" s="138"/>
      <c r="BF1744" s="140"/>
      <c r="BG1744" s="140"/>
      <c r="BH1744" s="140"/>
      <c r="BI1744" s="140"/>
      <c r="BJ1744" s="140"/>
      <c r="BK1744" s="140"/>
      <c r="BL1744" s="140"/>
      <c r="BM1744" s="140"/>
      <c r="BN1744" s="140"/>
      <c r="BO1744" s="140"/>
      <c r="BP1744" s="140"/>
      <c r="BQ1744" s="140"/>
      <c r="BR1744" s="140"/>
      <c r="BS1744" s="140"/>
      <c r="BT1744" s="140"/>
      <c r="BU1744" s="140"/>
      <c r="BV1744" s="140"/>
      <c r="BW1744" s="140"/>
      <c r="BX1744" s="140"/>
      <c r="BY1744" s="140"/>
      <c r="BZ1744" s="140"/>
      <c r="CO1744" s="140"/>
      <c r="CP1744" s="140"/>
      <c r="CQ1744" s="140"/>
      <c r="CR1744" s="140"/>
      <c r="CS1744" s="140"/>
      <c r="CT1744" s="140"/>
    </row>
    <row r="1745" spans="1:98" s="170" customFormat="1" ht="12" customHeight="1">
      <c r="A1745" s="119">
        <v>2016</v>
      </c>
      <c r="B1745" s="119" t="s">
        <v>5975</v>
      </c>
      <c r="C1745" s="119" t="s">
        <v>8471</v>
      </c>
      <c r="D1745" s="131"/>
      <c r="E1745" s="131" t="str">
        <f t="shared" si="83"/>
        <v>SIM</v>
      </c>
      <c r="F1745" s="131" t="str">
        <f t="shared" si="84"/>
        <v>SIM</v>
      </c>
      <c r="G1745" s="132">
        <v>42634</v>
      </c>
      <c r="H1745" s="119" t="s">
        <v>8374</v>
      </c>
      <c r="I1745" s="119" t="s">
        <v>357</v>
      </c>
      <c r="J1745" s="109">
        <v>336</v>
      </c>
      <c r="K1745" s="109">
        <v>432</v>
      </c>
      <c r="L1745" s="119">
        <v>0</v>
      </c>
      <c r="M1745" s="119">
        <v>0</v>
      </c>
      <c r="N1745" s="119">
        <v>0</v>
      </c>
      <c r="O1745" s="119" t="s">
        <v>46</v>
      </c>
      <c r="P1745" s="119" t="s">
        <v>43</v>
      </c>
      <c r="Q1745" s="136" t="s">
        <v>46</v>
      </c>
      <c r="R1745" s="119" t="s">
        <v>18</v>
      </c>
      <c r="S1745" s="134" t="s">
        <v>8852</v>
      </c>
      <c r="T1745" s="119" t="s">
        <v>47</v>
      </c>
      <c r="U1745" s="142">
        <v>17</v>
      </c>
      <c r="V1745" s="109">
        <v>11218</v>
      </c>
      <c r="W1745" s="221" t="s">
        <v>8475</v>
      </c>
      <c r="X1745" s="136" t="str">
        <f t="shared" si="85"/>
        <v>11218GSPXS</v>
      </c>
      <c r="Y1745" s="176" t="s">
        <v>8515</v>
      </c>
      <c r="Z1745" s="109" t="s">
        <v>8473</v>
      </c>
      <c r="AA1745" s="109" t="s">
        <v>5728</v>
      </c>
      <c r="AB1745" s="131" t="s">
        <v>8489</v>
      </c>
      <c r="AC1745" s="109" t="s">
        <v>8440</v>
      </c>
      <c r="AD1745" s="109"/>
      <c r="AE1745" s="109" t="s">
        <v>8511</v>
      </c>
      <c r="AF1745" s="109" t="s">
        <v>8512</v>
      </c>
      <c r="AG1745" s="109" t="s">
        <v>8513</v>
      </c>
      <c r="AH1745" s="119"/>
      <c r="AI1745" s="220"/>
      <c r="AJ1745" s="136"/>
      <c r="AK1745" s="136"/>
      <c r="AL1745" s="136"/>
      <c r="AM1745" s="136"/>
      <c r="AN1745" s="136"/>
      <c r="AO1745" s="136"/>
      <c r="AP1745" s="136"/>
      <c r="AQ1745" s="136"/>
      <c r="AR1745" s="137" t="s">
        <v>8472</v>
      </c>
      <c r="AS1745" s="137"/>
      <c r="AT1745" s="176"/>
      <c r="AU1745" s="133" t="s">
        <v>8190</v>
      </c>
      <c r="AV1745" s="133"/>
      <c r="AW1745" s="133"/>
      <c r="AX1745" s="138"/>
      <c r="AY1745" s="138"/>
      <c r="AZ1745" s="109"/>
      <c r="BA1745" s="138"/>
      <c r="BB1745" s="138"/>
      <c r="BC1745" s="143">
        <v>1440084644</v>
      </c>
      <c r="BD1745" s="143" t="s">
        <v>10447</v>
      </c>
      <c r="BE1745" s="138"/>
      <c r="BF1745" s="140"/>
      <c r="BG1745" s="140"/>
      <c r="BH1745" s="140"/>
      <c r="BI1745" s="140"/>
      <c r="BJ1745" s="140"/>
      <c r="BK1745" s="140"/>
      <c r="BL1745" s="140"/>
      <c r="BM1745" s="140"/>
      <c r="BN1745" s="140"/>
      <c r="BO1745" s="140"/>
      <c r="BP1745" s="140"/>
      <c r="BQ1745" s="140"/>
      <c r="BR1745" s="140"/>
      <c r="BS1745" s="140"/>
      <c r="BT1745" s="140"/>
      <c r="BU1745" s="140"/>
      <c r="BV1745" s="140"/>
      <c r="BW1745" s="140"/>
      <c r="BX1745" s="140"/>
      <c r="BY1745" s="140"/>
      <c r="BZ1745" s="140"/>
      <c r="CO1745" s="140"/>
      <c r="CP1745" s="140"/>
      <c r="CQ1745" s="140"/>
      <c r="CR1745" s="140"/>
      <c r="CS1745" s="140"/>
      <c r="CT1745" s="140"/>
    </row>
    <row r="1746" spans="1:98" s="140" customFormat="1" ht="12" customHeight="1">
      <c r="A1746" s="119">
        <v>2016</v>
      </c>
      <c r="B1746" s="119" t="s">
        <v>5975</v>
      </c>
      <c r="C1746" s="119" t="s">
        <v>8471</v>
      </c>
      <c r="D1746" s="131"/>
      <c r="E1746" s="131" t="str">
        <f t="shared" si="83"/>
        <v>SIM</v>
      </c>
      <c r="F1746" s="131" t="str">
        <f t="shared" si="84"/>
        <v>SIM</v>
      </c>
      <c r="G1746" s="132">
        <v>42633</v>
      </c>
      <c r="H1746" s="119" t="s">
        <v>8374</v>
      </c>
      <c r="I1746" s="119" t="s">
        <v>357</v>
      </c>
      <c r="J1746" s="109">
        <v>288</v>
      </c>
      <c r="K1746" s="109">
        <v>360</v>
      </c>
      <c r="L1746" s="119">
        <v>0</v>
      </c>
      <c r="M1746" s="119">
        <v>0</v>
      </c>
      <c r="N1746" s="119">
        <v>0</v>
      </c>
      <c r="O1746" s="119" t="s">
        <v>46</v>
      </c>
      <c r="P1746" s="119" t="s">
        <v>43</v>
      </c>
      <c r="Q1746" s="136" t="s">
        <v>46</v>
      </c>
      <c r="R1746" s="119" t="s">
        <v>18</v>
      </c>
      <c r="S1746" s="134" t="s">
        <v>8852</v>
      </c>
      <c r="T1746" s="119" t="s">
        <v>47</v>
      </c>
      <c r="U1746" s="142">
        <v>17</v>
      </c>
      <c r="V1746" s="109">
        <v>11218</v>
      </c>
      <c r="W1746" s="221" t="s">
        <v>8476</v>
      </c>
      <c r="X1746" s="136" t="str">
        <f t="shared" si="85"/>
        <v>11218GSPYE</v>
      </c>
      <c r="Y1746" s="176" t="s">
        <v>8516</v>
      </c>
      <c r="Z1746" s="109" t="s">
        <v>8473</v>
      </c>
      <c r="AA1746" s="109" t="s">
        <v>5728</v>
      </c>
      <c r="AB1746" s="131" t="s">
        <v>8490</v>
      </c>
      <c r="AC1746" s="109" t="s">
        <v>8440</v>
      </c>
      <c r="AD1746" s="109"/>
      <c r="AE1746" s="109" t="s">
        <v>8511</v>
      </c>
      <c r="AF1746" s="109" t="s">
        <v>8512</v>
      </c>
      <c r="AG1746" s="109" t="s">
        <v>8513</v>
      </c>
      <c r="AH1746" s="119"/>
      <c r="AI1746" s="220"/>
      <c r="AJ1746" s="136"/>
      <c r="AK1746" s="136"/>
      <c r="AL1746" s="136"/>
      <c r="AM1746" s="136"/>
      <c r="AN1746" s="136"/>
      <c r="AO1746" s="136"/>
      <c r="AP1746" s="136"/>
      <c r="AQ1746" s="136"/>
      <c r="AR1746" s="137" t="s">
        <v>8472</v>
      </c>
      <c r="AS1746" s="137"/>
      <c r="AT1746" s="176"/>
      <c r="AU1746" s="133" t="s">
        <v>8190</v>
      </c>
      <c r="AV1746" s="133"/>
      <c r="AW1746" s="133"/>
      <c r="AX1746" s="138"/>
      <c r="AY1746" s="138"/>
      <c r="AZ1746" s="109"/>
      <c r="BA1746" s="138"/>
      <c r="BB1746" s="138"/>
      <c r="BC1746" s="143">
        <v>1440084644</v>
      </c>
      <c r="BD1746" s="143" t="s">
        <v>10448</v>
      </c>
      <c r="BE1746" s="138"/>
      <c r="CA1746" s="170"/>
      <c r="CB1746" s="170"/>
      <c r="CC1746" s="170"/>
      <c r="CD1746" s="170"/>
      <c r="CE1746" s="170"/>
      <c r="CF1746" s="170"/>
      <c r="CG1746" s="170"/>
      <c r="CH1746" s="170"/>
      <c r="CI1746" s="170"/>
      <c r="CJ1746" s="170"/>
      <c r="CK1746" s="170"/>
      <c r="CL1746" s="170"/>
      <c r="CM1746" s="170"/>
      <c r="CN1746" s="170"/>
    </row>
    <row r="1747" spans="1:98" s="140" customFormat="1" ht="12" customHeight="1">
      <c r="A1747" s="119">
        <v>2016</v>
      </c>
      <c r="B1747" s="119" t="s">
        <v>5975</v>
      </c>
      <c r="C1747" s="119" t="s">
        <v>8471</v>
      </c>
      <c r="D1747" s="131"/>
      <c r="E1747" s="131" t="str">
        <f t="shared" si="83"/>
        <v>SIM</v>
      </c>
      <c r="F1747" s="131" t="str">
        <f t="shared" si="84"/>
        <v>SIM</v>
      </c>
      <c r="G1747" s="132">
        <v>42633</v>
      </c>
      <c r="H1747" s="119" t="s">
        <v>8374</v>
      </c>
      <c r="I1747" s="119" t="s">
        <v>357</v>
      </c>
      <c r="J1747" s="109">
        <v>288</v>
      </c>
      <c r="K1747" s="109">
        <v>360</v>
      </c>
      <c r="L1747" s="119">
        <v>0</v>
      </c>
      <c r="M1747" s="119">
        <v>0</v>
      </c>
      <c r="N1747" s="119">
        <v>0</v>
      </c>
      <c r="O1747" s="119" t="s">
        <v>46</v>
      </c>
      <c r="P1747" s="119" t="s">
        <v>43</v>
      </c>
      <c r="Q1747" s="136" t="s">
        <v>46</v>
      </c>
      <c r="R1747" s="119" t="s">
        <v>18</v>
      </c>
      <c r="S1747" s="134" t="s">
        <v>8852</v>
      </c>
      <c r="T1747" s="119" t="s">
        <v>47</v>
      </c>
      <c r="U1747" s="142">
        <v>17</v>
      </c>
      <c r="V1747" s="109">
        <v>11218</v>
      </c>
      <c r="W1747" s="221" t="s">
        <v>8476</v>
      </c>
      <c r="X1747" s="136" t="str">
        <f t="shared" si="85"/>
        <v>11218GSPYE</v>
      </c>
      <c r="Y1747" s="176" t="s">
        <v>8516</v>
      </c>
      <c r="Z1747" s="109" t="s">
        <v>8473</v>
      </c>
      <c r="AA1747" s="109" t="s">
        <v>5728</v>
      </c>
      <c r="AB1747" s="131" t="s">
        <v>8491</v>
      </c>
      <c r="AC1747" s="109" t="s">
        <v>8440</v>
      </c>
      <c r="AD1747" s="109"/>
      <c r="AE1747" s="109" t="s">
        <v>8511</v>
      </c>
      <c r="AF1747" s="109" t="s">
        <v>8512</v>
      </c>
      <c r="AG1747" s="109" t="s">
        <v>8513</v>
      </c>
      <c r="AH1747" s="119"/>
      <c r="AI1747" s="220"/>
      <c r="AJ1747" s="136"/>
      <c r="AK1747" s="136"/>
      <c r="AL1747" s="136"/>
      <c r="AM1747" s="136"/>
      <c r="AN1747" s="136"/>
      <c r="AO1747" s="136"/>
      <c r="AP1747" s="136"/>
      <c r="AQ1747" s="136"/>
      <c r="AR1747" s="137" t="s">
        <v>8472</v>
      </c>
      <c r="AS1747" s="137"/>
      <c r="AT1747" s="176"/>
      <c r="AU1747" s="133" t="s">
        <v>8190</v>
      </c>
      <c r="AV1747" s="133"/>
      <c r="AW1747" s="133"/>
      <c r="AX1747" s="138"/>
      <c r="AY1747" s="138"/>
      <c r="AZ1747" s="109"/>
      <c r="BA1747" s="138"/>
      <c r="BB1747" s="138"/>
      <c r="BC1747" s="143">
        <v>1440084644</v>
      </c>
      <c r="BD1747" s="143" t="s">
        <v>10448</v>
      </c>
      <c r="BE1747" s="138"/>
      <c r="CA1747" s="170"/>
      <c r="CB1747" s="170"/>
      <c r="CC1747" s="170"/>
      <c r="CD1747" s="170"/>
      <c r="CE1747" s="170"/>
      <c r="CF1747" s="170"/>
      <c r="CG1747" s="170"/>
      <c r="CH1747" s="170"/>
      <c r="CI1747" s="170"/>
      <c r="CJ1747" s="170"/>
      <c r="CK1747" s="170"/>
      <c r="CL1747" s="170"/>
      <c r="CM1747" s="170"/>
      <c r="CN1747" s="170"/>
    </row>
    <row r="1748" spans="1:98" s="140" customFormat="1" ht="12" customHeight="1">
      <c r="A1748" s="119">
        <v>2016</v>
      </c>
      <c r="B1748" s="119" t="s">
        <v>5975</v>
      </c>
      <c r="C1748" s="119" t="s">
        <v>8471</v>
      </c>
      <c r="D1748" s="131"/>
      <c r="E1748" s="131" t="str">
        <f t="shared" si="83"/>
        <v>SIM</v>
      </c>
      <c r="F1748" s="131" t="str">
        <f t="shared" si="84"/>
        <v>SIM</v>
      </c>
      <c r="G1748" s="132">
        <v>42633</v>
      </c>
      <c r="H1748" s="119" t="s">
        <v>8374</v>
      </c>
      <c r="I1748" s="119" t="s">
        <v>357</v>
      </c>
      <c r="J1748" s="109">
        <v>240</v>
      </c>
      <c r="K1748" s="109">
        <v>288</v>
      </c>
      <c r="L1748" s="119">
        <v>0</v>
      </c>
      <c r="M1748" s="119">
        <v>0</v>
      </c>
      <c r="N1748" s="119">
        <v>0</v>
      </c>
      <c r="O1748" s="119" t="s">
        <v>46</v>
      </c>
      <c r="P1748" s="119" t="s">
        <v>43</v>
      </c>
      <c r="Q1748" s="136" t="s">
        <v>46</v>
      </c>
      <c r="R1748" s="119" t="s">
        <v>18</v>
      </c>
      <c r="S1748" s="134" t="s">
        <v>8852</v>
      </c>
      <c r="T1748" s="119" t="s">
        <v>47</v>
      </c>
      <c r="U1748" s="142">
        <v>17</v>
      </c>
      <c r="V1748" s="109">
        <v>11218</v>
      </c>
      <c r="W1748" s="221" t="s">
        <v>8476</v>
      </c>
      <c r="X1748" s="136" t="str">
        <f t="shared" si="85"/>
        <v>11218GSPYE</v>
      </c>
      <c r="Y1748" s="176" t="s">
        <v>8516</v>
      </c>
      <c r="Z1748" s="109" t="s">
        <v>8473</v>
      </c>
      <c r="AA1748" s="109" t="s">
        <v>5728</v>
      </c>
      <c r="AB1748" s="131" t="s">
        <v>8492</v>
      </c>
      <c r="AC1748" s="109" t="s">
        <v>8440</v>
      </c>
      <c r="AD1748" s="109"/>
      <c r="AE1748" s="109" t="s">
        <v>8511</v>
      </c>
      <c r="AF1748" s="109" t="s">
        <v>8512</v>
      </c>
      <c r="AG1748" s="109" t="s">
        <v>8513</v>
      </c>
      <c r="AH1748" s="119"/>
      <c r="AI1748" s="220"/>
      <c r="AJ1748" s="136"/>
      <c r="AK1748" s="136"/>
      <c r="AL1748" s="136"/>
      <c r="AM1748" s="136"/>
      <c r="AN1748" s="136"/>
      <c r="AO1748" s="136"/>
      <c r="AP1748" s="136"/>
      <c r="AQ1748" s="136"/>
      <c r="AR1748" s="137" t="s">
        <v>8472</v>
      </c>
      <c r="AS1748" s="137"/>
      <c r="AT1748" s="176"/>
      <c r="AU1748" s="133" t="s">
        <v>8190</v>
      </c>
      <c r="AV1748" s="133"/>
      <c r="AW1748" s="133"/>
      <c r="AX1748" s="138"/>
      <c r="AY1748" s="138"/>
      <c r="AZ1748" s="109"/>
      <c r="BA1748" s="138"/>
      <c r="BB1748" s="138"/>
      <c r="BC1748" s="143">
        <v>1440084644</v>
      </c>
      <c r="BD1748" s="143" t="s">
        <v>10448</v>
      </c>
      <c r="BE1748" s="138"/>
      <c r="CA1748" s="170"/>
      <c r="CB1748" s="170"/>
      <c r="CC1748" s="170"/>
      <c r="CD1748" s="170"/>
      <c r="CE1748" s="170"/>
      <c r="CF1748" s="170"/>
      <c r="CG1748" s="170"/>
      <c r="CH1748" s="170"/>
      <c r="CI1748" s="170"/>
      <c r="CJ1748" s="170"/>
      <c r="CK1748" s="170"/>
      <c r="CL1748" s="170"/>
      <c r="CM1748" s="170"/>
      <c r="CN1748" s="170"/>
      <c r="CO1748" s="170"/>
      <c r="CP1748" s="170"/>
      <c r="CQ1748" s="170"/>
      <c r="CR1748" s="170"/>
      <c r="CS1748" s="170"/>
      <c r="CT1748" s="170"/>
    </row>
    <row r="1749" spans="1:98" s="140" customFormat="1" ht="12" customHeight="1">
      <c r="A1749" s="119">
        <v>2016</v>
      </c>
      <c r="B1749" s="119" t="s">
        <v>5975</v>
      </c>
      <c r="C1749" s="119" t="s">
        <v>8471</v>
      </c>
      <c r="D1749" s="131"/>
      <c r="E1749" s="131" t="str">
        <f t="shared" si="83"/>
        <v>SIM</v>
      </c>
      <c r="F1749" s="131" t="str">
        <f t="shared" si="84"/>
        <v>SIM</v>
      </c>
      <c r="G1749" s="132">
        <v>42626</v>
      </c>
      <c r="H1749" s="119" t="s">
        <v>8374</v>
      </c>
      <c r="I1749" s="119" t="s">
        <v>357</v>
      </c>
      <c r="J1749" s="109">
        <v>240</v>
      </c>
      <c r="K1749" s="109">
        <v>288</v>
      </c>
      <c r="L1749" s="119">
        <v>0</v>
      </c>
      <c r="M1749" s="119">
        <v>0</v>
      </c>
      <c r="N1749" s="119">
        <v>0</v>
      </c>
      <c r="O1749" s="119" t="s">
        <v>46</v>
      </c>
      <c r="P1749" s="119" t="s">
        <v>43</v>
      </c>
      <c r="Q1749" s="136" t="s">
        <v>46</v>
      </c>
      <c r="R1749" s="119" t="s">
        <v>18</v>
      </c>
      <c r="S1749" s="134" t="s">
        <v>8852</v>
      </c>
      <c r="T1749" s="119" t="s">
        <v>47</v>
      </c>
      <c r="U1749" s="142">
        <v>17</v>
      </c>
      <c r="V1749" s="109">
        <v>11218</v>
      </c>
      <c r="W1749" s="221" t="s">
        <v>8477</v>
      </c>
      <c r="X1749" s="136" t="str">
        <f t="shared" si="85"/>
        <v>11218GSPYG</v>
      </c>
      <c r="Y1749" s="176" t="s">
        <v>8517</v>
      </c>
      <c r="Z1749" s="109" t="s">
        <v>8473</v>
      </c>
      <c r="AA1749" s="109" t="s">
        <v>5728</v>
      </c>
      <c r="AB1749" s="131" t="s">
        <v>8493</v>
      </c>
      <c r="AC1749" s="109" t="s">
        <v>8440</v>
      </c>
      <c r="AD1749" s="109"/>
      <c r="AE1749" s="109" t="s">
        <v>8511</v>
      </c>
      <c r="AF1749" s="109" t="s">
        <v>8512</v>
      </c>
      <c r="AG1749" s="109" t="s">
        <v>8513</v>
      </c>
      <c r="AH1749" s="119"/>
      <c r="AI1749" s="220"/>
      <c r="AJ1749" s="136"/>
      <c r="AK1749" s="136"/>
      <c r="AL1749" s="136"/>
      <c r="AM1749" s="136"/>
      <c r="AN1749" s="136"/>
      <c r="AO1749" s="136"/>
      <c r="AP1749" s="136"/>
      <c r="AQ1749" s="136"/>
      <c r="AR1749" s="137" t="s">
        <v>8472</v>
      </c>
      <c r="AS1749" s="137"/>
      <c r="AT1749" s="176"/>
      <c r="AU1749" s="133" t="s">
        <v>8190</v>
      </c>
      <c r="AV1749" s="133"/>
      <c r="AW1749" s="133"/>
      <c r="AX1749" s="138"/>
      <c r="AY1749" s="138"/>
      <c r="AZ1749" s="109"/>
      <c r="BA1749" s="138"/>
      <c r="BB1749" s="138"/>
      <c r="BC1749" s="143">
        <v>1440084644</v>
      </c>
      <c r="BD1749" s="143" t="s">
        <v>10449</v>
      </c>
      <c r="BE1749" s="138"/>
      <c r="CA1749" s="170"/>
      <c r="CB1749" s="170"/>
      <c r="CC1749" s="170"/>
      <c r="CD1749" s="170"/>
      <c r="CE1749" s="170"/>
      <c r="CF1749" s="170"/>
      <c r="CG1749" s="170"/>
      <c r="CH1749" s="170"/>
      <c r="CI1749" s="170"/>
      <c r="CJ1749" s="170"/>
      <c r="CK1749" s="170"/>
      <c r="CL1749" s="170"/>
      <c r="CM1749" s="170"/>
      <c r="CN1749" s="170"/>
      <c r="CO1749" s="170"/>
      <c r="CP1749" s="170"/>
      <c r="CQ1749" s="170"/>
      <c r="CR1749" s="170"/>
      <c r="CS1749" s="170"/>
      <c r="CT1749" s="170"/>
    </row>
    <row r="1750" spans="1:98" s="140" customFormat="1" ht="12" customHeight="1">
      <c r="A1750" s="119">
        <v>2016</v>
      </c>
      <c r="B1750" s="119" t="s">
        <v>5975</v>
      </c>
      <c r="C1750" s="119" t="s">
        <v>8471</v>
      </c>
      <c r="D1750" s="131"/>
      <c r="E1750" s="131" t="str">
        <f t="shared" si="83"/>
        <v>SIM</v>
      </c>
      <c r="F1750" s="131" t="str">
        <f t="shared" si="84"/>
        <v>SIM</v>
      </c>
      <c r="G1750" s="132">
        <v>42641</v>
      </c>
      <c r="H1750" s="119" t="s">
        <v>8374</v>
      </c>
      <c r="I1750" s="119" t="s">
        <v>357</v>
      </c>
      <c r="J1750" s="109">
        <v>288</v>
      </c>
      <c r="K1750" s="109">
        <v>360</v>
      </c>
      <c r="L1750" s="119">
        <v>0</v>
      </c>
      <c r="M1750" s="119">
        <v>0</v>
      </c>
      <c r="N1750" s="119">
        <v>0</v>
      </c>
      <c r="O1750" s="119" t="s">
        <v>46</v>
      </c>
      <c r="P1750" s="119" t="s">
        <v>43</v>
      </c>
      <c r="Q1750" s="136" t="s">
        <v>46</v>
      </c>
      <c r="R1750" s="119" t="s">
        <v>18</v>
      </c>
      <c r="S1750" s="134" t="s">
        <v>8852</v>
      </c>
      <c r="T1750" s="119" t="s">
        <v>47</v>
      </c>
      <c r="U1750" s="142">
        <v>17</v>
      </c>
      <c r="V1750" s="109">
        <v>11218</v>
      </c>
      <c r="W1750" s="221" t="s">
        <v>8478</v>
      </c>
      <c r="X1750" s="136" t="str">
        <f t="shared" si="85"/>
        <v>11218GSQFO</v>
      </c>
      <c r="Y1750" s="176" t="s">
        <v>8518</v>
      </c>
      <c r="Z1750" s="109" t="s">
        <v>8473</v>
      </c>
      <c r="AA1750" s="109" t="s">
        <v>5728</v>
      </c>
      <c r="AB1750" s="131" t="s">
        <v>8494</v>
      </c>
      <c r="AC1750" s="109" t="s">
        <v>8440</v>
      </c>
      <c r="AD1750" s="109"/>
      <c r="AE1750" s="109" t="s">
        <v>8511</v>
      </c>
      <c r="AF1750" s="109" t="s">
        <v>8512</v>
      </c>
      <c r="AG1750" s="109" t="s">
        <v>8513</v>
      </c>
      <c r="AH1750" s="119"/>
      <c r="AI1750" s="220"/>
      <c r="AJ1750" s="136"/>
      <c r="AK1750" s="136"/>
      <c r="AL1750" s="136"/>
      <c r="AM1750" s="136"/>
      <c r="AN1750" s="136"/>
      <c r="AO1750" s="136"/>
      <c r="AP1750" s="136"/>
      <c r="AQ1750" s="136"/>
      <c r="AR1750" s="137" t="s">
        <v>8472</v>
      </c>
      <c r="AS1750" s="137"/>
      <c r="AT1750" s="176"/>
      <c r="AU1750" s="133" t="s">
        <v>8190</v>
      </c>
      <c r="AV1750" s="133"/>
      <c r="AW1750" s="133"/>
      <c r="AX1750" s="138"/>
      <c r="AY1750" s="138"/>
      <c r="AZ1750" s="109"/>
      <c r="BA1750" s="138"/>
      <c r="BB1750" s="138"/>
      <c r="BC1750" s="143">
        <v>1440084644</v>
      </c>
      <c r="BD1750" s="143" t="s">
        <v>10450</v>
      </c>
      <c r="BE1750" s="138"/>
      <c r="CA1750" s="170"/>
      <c r="CB1750" s="170"/>
      <c r="CC1750" s="170"/>
      <c r="CD1750" s="170"/>
      <c r="CE1750" s="170"/>
      <c r="CF1750" s="170"/>
      <c r="CG1750" s="170"/>
      <c r="CH1750" s="170"/>
      <c r="CI1750" s="170"/>
      <c r="CJ1750" s="170"/>
      <c r="CK1750" s="170"/>
      <c r="CL1750" s="170"/>
      <c r="CM1750" s="170"/>
      <c r="CN1750" s="170"/>
      <c r="CO1750" s="170"/>
      <c r="CP1750" s="170"/>
      <c r="CQ1750" s="170"/>
      <c r="CR1750" s="170"/>
      <c r="CS1750" s="170"/>
      <c r="CT1750" s="170"/>
    </row>
    <row r="1751" spans="1:98" s="140" customFormat="1" ht="12" customHeight="1">
      <c r="A1751" s="119">
        <v>2016</v>
      </c>
      <c r="B1751" s="119" t="s">
        <v>5975</v>
      </c>
      <c r="C1751" s="119" t="s">
        <v>8471</v>
      </c>
      <c r="D1751" s="131"/>
      <c r="E1751" s="131" t="str">
        <f t="shared" si="83"/>
        <v>SIM</v>
      </c>
      <c r="F1751" s="131" t="str">
        <f t="shared" si="84"/>
        <v>SIM</v>
      </c>
      <c r="G1751" s="132">
        <v>42641</v>
      </c>
      <c r="H1751" s="119" t="s">
        <v>8374</v>
      </c>
      <c r="I1751" s="119" t="s">
        <v>357</v>
      </c>
      <c r="J1751" s="109">
        <v>288</v>
      </c>
      <c r="K1751" s="109">
        <v>360</v>
      </c>
      <c r="L1751" s="119">
        <v>0</v>
      </c>
      <c r="M1751" s="119">
        <v>0</v>
      </c>
      <c r="N1751" s="119">
        <v>0</v>
      </c>
      <c r="O1751" s="119" t="s">
        <v>46</v>
      </c>
      <c r="P1751" s="119" t="s">
        <v>43</v>
      </c>
      <c r="Q1751" s="136" t="s">
        <v>46</v>
      </c>
      <c r="R1751" s="119" t="s">
        <v>18</v>
      </c>
      <c r="S1751" s="134" t="s">
        <v>8852</v>
      </c>
      <c r="T1751" s="119" t="s">
        <v>47</v>
      </c>
      <c r="U1751" s="142">
        <v>17</v>
      </c>
      <c r="V1751" s="109">
        <v>11218</v>
      </c>
      <c r="W1751" s="221" t="s">
        <v>8478</v>
      </c>
      <c r="X1751" s="136" t="str">
        <f t="shared" si="85"/>
        <v>11218GSQFO</v>
      </c>
      <c r="Y1751" s="176" t="s">
        <v>8518</v>
      </c>
      <c r="Z1751" s="109" t="s">
        <v>8473</v>
      </c>
      <c r="AA1751" s="109" t="s">
        <v>5728</v>
      </c>
      <c r="AB1751" s="131" t="s">
        <v>8495</v>
      </c>
      <c r="AC1751" s="109" t="s">
        <v>8440</v>
      </c>
      <c r="AD1751" s="109"/>
      <c r="AE1751" s="109" t="s">
        <v>8511</v>
      </c>
      <c r="AF1751" s="109" t="s">
        <v>8512</v>
      </c>
      <c r="AG1751" s="109" t="s">
        <v>8513</v>
      </c>
      <c r="AH1751" s="119"/>
      <c r="AI1751" s="220"/>
      <c r="AJ1751" s="136"/>
      <c r="AK1751" s="136"/>
      <c r="AL1751" s="136"/>
      <c r="AM1751" s="136"/>
      <c r="AN1751" s="136"/>
      <c r="AO1751" s="136"/>
      <c r="AP1751" s="136"/>
      <c r="AQ1751" s="136"/>
      <c r="AR1751" s="137" t="s">
        <v>8472</v>
      </c>
      <c r="AS1751" s="137"/>
      <c r="AT1751" s="176"/>
      <c r="AU1751" s="133" t="s">
        <v>8190</v>
      </c>
      <c r="AV1751" s="133"/>
      <c r="AW1751" s="133"/>
      <c r="AX1751" s="138"/>
      <c r="AY1751" s="138"/>
      <c r="AZ1751" s="109"/>
      <c r="BA1751" s="138"/>
      <c r="BB1751" s="138"/>
      <c r="BC1751" s="143">
        <v>1440084644</v>
      </c>
      <c r="BD1751" s="143" t="s">
        <v>10450</v>
      </c>
      <c r="BE1751" s="138"/>
      <c r="CA1751" s="170"/>
      <c r="CB1751" s="170"/>
      <c r="CC1751" s="170"/>
      <c r="CD1751" s="170"/>
      <c r="CE1751" s="170"/>
      <c r="CF1751" s="170"/>
      <c r="CG1751" s="170"/>
      <c r="CH1751" s="170"/>
      <c r="CI1751" s="170"/>
      <c r="CJ1751" s="170"/>
      <c r="CK1751" s="170"/>
      <c r="CL1751" s="170"/>
      <c r="CM1751" s="170"/>
      <c r="CN1751" s="170"/>
    </row>
    <row r="1752" spans="1:98" s="170" customFormat="1" ht="12" customHeight="1">
      <c r="A1752" s="119">
        <v>2016</v>
      </c>
      <c r="B1752" s="119" t="s">
        <v>5975</v>
      </c>
      <c r="C1752" s="119" t="s">
        <v>8471</v>
      </c>
      <c r="D1752" s="131"/>
      <c r="E1752" s="131" t="str">
        <f t="shared" ref="E1752:E1815" si="86">IF(G1752="","","SIM")</f>
        <v>SIM</v>
      </c>
      <c r="F1752" s="131" t="str">
        <f t="shared" ref="F1752:F1815" si="87">IF(G1752="","","SIM")</f>
        <v>SIM</v>
      </c>
      <c r="G1752" s="132">
        <v>42647</v>
      </c>
      <c r="H1752" s="119" t="s">
        <v>8374</v>
      </c>
      <c r="I1752" s="119" t="s">
        <v>357</v>
      </c>
      <c r="J1752" s="109">
        <v>336</v>
      </c>
      <c r="K1752" s="109">
        <v>432</v>
      </c>
      <c r="L1752" s="119">
        <v>0</v>
      </c>
      <c r="M1752" s="119">
        <v>0</v>
      </c>
      <c r="N1752" s="119">
        <v>0</v>
      </c>
      <c r="O1752" s="119" t="s">
        <v>46</v>
      </c>
      <c r="P1752" s="119" t="s">
        <v>43</v>
      </c>
      <c r="Q1752" s="136" t="s">
        <v>46</v>
      </c>
      <c r="R1752" s="119" t="s">
        <v>18</v>
      </c>
      <c r="S1752" s="134" t="s">
        <v>8852</v>
      </c>
      <c r="T1752" s="119" t="s">
        <v>47</v>
      </c>
      <c r="U1752" s="142">
        <v>17</v>
      </c>
      <c r="V1752" s="109">
        <v>11218</v>
      </c>
      <c r="W1752" s="221" t="s">
        <v>5940</v>
      </c>
      <c r="X1752" s="136" t="str">
        <f t="shared" si="85"/>
        <v>11218GSQFQ</v>
      </c>
      <c r="Y1752" s="176" t="s">
        <v>8519</v>
      </c>
      <c r="Z1752" s="109" t="s">
        <v>8473</v>
      </c>
      <c r="AA1752" s="109" t="s">
        <v>5728</v>
      </c>
      <c r="AB1752" s="131" t="s">
        <v>8496</v>
      </c>
      <c r="AC1752" s="109" t="s">
        <v>8440</v>
      </c>
      <c r="AD1752" s="109"/>
      <c r="AE1752" s="109" t="s">
        <v>8511</v>
      </c>
      <c r="AF1752" s="109" t="s">
        <v>8512</v>
      </c>
      <c r="AG1752" s="109" t="s">
        <v>8513</v>
      </c>
      <c r="AH1752" s="119"/>
      <c r="AI1752" s="220"/>
      <c r="AJ1752" s="136"/>
      <c r="AK1752" s="136"/>
      <c r="AL1752" s="136"/>
      <c r="AM1752" s="136"/>
      <c r="AN1752" s="136"/>
      <c r="AO1752" s="136"/>
      <c r="AP1752" s="136"/>
      <c r="AQ1752" s="136"/>
      <c r="AR1752" s="137" t="s">
        <v>8472</v>
      </c>
      <c r="AS1752" s="137"/>
      <c r="AT1752" s="176"/>
      <c r="AU1752" s="133" t="s">
        <v>8190</v>
      </c>
      <c r="AV1752" s="133"/>
      <c r="AW1752" s="133"/>
      <c r="AX1752" s="138"/>
      <c r="AY1752" s="138"/>
      <c r="AZ1752" s="109"/>
      <c r="BA1752" s="138"/>
      <c r="BB1752" s="138"/>
      <c r="BC1752" s="143">
        <v>1440084644</v>
      </c>
      <c r="BD1752" s="143" t="s">
        <v>10451</v>
      </c>
      <c r="BE1752" s="138"/>
      <c r="BF1752" s="140"/>
      <c r="BG1752" s="140"/>
      <c r="BH1752" s="140"/>
      <c r="BI1752" s="140"/>
      <c r="BJ1752" s="140"/>
      <c r="BK1752" s="140"/>
      <c r="BL1752" s="140"/>
      <c r="BM1752" s="140"/>
      <c r="BN1752" s="140"/>
      <c r="BO1752" s="140"/>
      <c r="BP1752" s="140"/>
      <c r="BQ1752" s="140"/>
      <c r="BR1752" s="140"/>
      <c r="BS1752" s="140"/>
      <c r="BT1752" s="140"/>
      <c r="BU1752" s="140"/>
      <c r="BV1752" s="140"/>
      <c r="BW1752" s="140"/>
      <c r="BX1752" s="140"/>
      <c r="BY1752" s="140"/>
      <c r="BZ1752" s="140"/>
      <c r="CO1752" s="140"/>
      <c r="CP1752" s="140"/>
      <c r="CQ1752" s="140"/>
      <c r="CR1752" s="140"/>
      <c r="CS1752" s="140"/>
      <c r="CT1752" s="140"/>
    </row>
    <row r="1753" spans="1:98" s="140" customFormat="1" ht="12" customHeight="1">
      <c r="A1753" s="119">
        <v>2016</v>
      </c>
      <c r="B1753" s="119" t="s">
        <v>5975</v>
      </c>
      <c r="C1753" s="119" t="s">
        <v>8471</v>
      </c>
      <c r="D1753" s="131"/>
      <c r="E1753" s="131" t="str">
        <f t="shared" si="86"/>
        <v>SIM</v>
      </c>
      <c r="F1753" s="131" t="str">
        <f t="shared" si="87"/>
        <v>SIM</v>
      </c>
      <c r="G1753" s="132">
        <v>42647</v>
      </c>
      <c r="H1753" s="119" t="s">
        <v>8374</v>
      </c>
      <c r="I1753" s="119" t="s">
        <v>357</v>
      </c>
      <c r="J1753" s="109">
        <v>288</v>
      </c>
      <c r="K1753" s="109">
        <v>360</v>
      </c>
      <c r="L1753" s="119">
        <v>0</v>
      </c>
      <c r="M1753" s="119">
        <v>0</v>
      </c>
      <c r="N1753" s="119">
        <v>0</v>
      </c>
      <c r="O1753" s="119" t="s">
        <v>46</v>
      </c>
      <c r="P1753" s="119" t="s">
        <v>43</v>
      </c>
      <c r="Q1753" s="136" t="s">
        <v>46</v>
      </c>
      <c r="R1753" s="119" t="s">
        <v>18</v>
      </c>
      <c r="S1753" s="134" t="s">
        <v>8852</v>
      </c>
      <c r="T1753" s="119" t="s">
        <v>47</v>
      </c>
      <c r="U1753" s="142">
        <v>17</v>
      </c>
      <c r="V1753" s="109">
        <v>11218</v>
      </c>
      <c r="W1753" s="221" t="s">
        <v>5940</v>
      </c>
      <c r="X1753" s="136" t="str">
        <f t="shared" si="85"/>
        <v>11218GSQFQ</v>
      </c>
      <c r="Y1753" s="176" t="s">
        <v>8519</v>
      </c>
      <c r="Z1753" s="109" t="s">
        <v>8473</v>
      </c>
      <c r="AA1753" s="109" t="s">
        <v>5728</v>
      </c>
      <c r="AB1753" s="131" t="s">
        <v>8497</v>
      </c>
      <c r="AC1753" s="109" t="s">
        <v>8440</v>
      </c>
      <c r="AD1753" s="109"/>
      <c r="AE1753" s="109" t="s">
        <v>8511</v>
      </c>
      <c r="AF1753" s="109" t="s">
        <v>8512</v>
      </c>
      <c r="AG1753" s="109" t="s">
        <v>8513</v>
      </c>
      <c r="AH1753" s="119"/>
      <c r="AI1753" s="220"/>
      <c r="AJ1753" s="136"/>
      <c r="AK1753" s="136"/>
      <c r="AL1753" s="136"/>
      <c r="AM1753" s="136"/>
      <c r="AN1753" s="136"/>
      <c r="AO1753" s="136"/>
      <c r="AP1753" s="136"/>
      <c r="AQ1753" s="136"/>
      <c r="AR1753" s="137" t="s">
        <v>8472</v>
      </c>
      <c r="AS1753" s="137"/>
      <c r="AT1753" s="176"/>
      <c r="AU1753" s="133" t="s">
        <v>8190</v>
      </c>
      <c r="AV1753" s="133"/>
      <c r="AW1753" s="133"/>
      <c r="AX1753" s="138"/>
      <c r="AY1753" s="138"/>
      <c r="AZ1753" s="109"/>
      <c r="BA1753" s="138"/>
      <c r="BB1753" s="138"/>
      <c r="BC1753" s="143">
        <v>1440084644</v>
      </c>
      <c r="BD1753" s="143" t="s">
        <v>10451</v>
      </c>
      <c r="BE1753" s="138"/>
      <c r="CA1753" s="170"/>
      <c r="CB1753" s="170"/>
      <c r="CC1753" s="170"/>
      <c r="CD1753" s="170"/>
      <c r="CE1753" s="170"/>
      <c r="CF1753" s="170"/>
      <c r="CG1753" s="170"/>
      <c r="CH1753" s="170"/>
      <c r="CI1753" s="170"/>
      <c r="CJ1753" s="170"/>
      <c r="CK1753" s="170"/>
      <c r="CL1753" s="170"/>
      <c r="CM1753" s="170"/>
      <c r="CN1753" s="170"/>
    </row>
    <row r="1754" spans="1:98" s="140" customFormat="1" ht="12" customHeight="1">
      <c r="A1754" s="119">
        <v>2016</v>
      </c>
      <c r="B1754" s="119" t="s">
        <v>5975</v>
      </c>
      <c r="C1754" s="119" t="s">
        <v>8471</v>
      </c>
      <c r="D1754" s="131"/>
      <c r="E1754" s="131" t="str">
        <f t="shared" si="86"/>
        <v>SIM</v>
      </c>
      <c r="F1754" s="131" t="str">
        <f t="shared" si="87"/>
        <v>SIM</v>
      </c>
      <c r="G1754" s="132">
        <v>42654</v>
      </c>
      <c r="H1754" s="119" t="s">
        <v>8374</v>
      </c>
      <c r="I1754" s="119" t="s">
        <v>357</v>
      </c>
      <c r="J1754" s="109">
        <v>336</v>
      </c>
      <c r="K1754" s="109">
        <v>432</v>
      </c>
      <c r="L1754" s="119">
        <v>0</v>
      </c>
      <c r="M1754" s="119">
        <v>0</v>
      </c>
      <c r="N1754" s="119">
        <v>0</v>
      </c>
      <c r="O1754" s="119" t="s">
        <v>46</v>
      </c>
      <c r="P1754" s="119" t="s">
        <v>43</v>
      </c>
      <c r="Q1754" s="136" t="s">
        <v>46</v>
      </c>
      <c r="R1754" s="119" t="s">
        <v>18</v>
      </c>
      <c r="S1754" s="134" t="s">
        <v>8852</v>
      </c>
      <c r="T1754" s="119" t="s">
        <v>47</v>
      </c>
      <c r="U1754" s="142">
        <v>17</v>
      </c>
      <c r="V1754" s="109">
        <v>11218</v>
      </c>
      <c r="W1754" s="221" t="s">
        <v>8479</v>
      </c>
      <c r="X1754" s="136" t="str">
        <f t="shared" si="85"/>
        <v>11218GSQFR</v>
      </c>
      <c r="Y1754" s="176" t="s">
        <v>8520</v>
      </c>
      <c r="Z1754" s="109" t="s">
        <v>8473</v>
      </c>
      <c r="AA1754" s="109" t="s">
        <v>5728</v>
      </c>
      <c r="AB1754" s="131" t="s">
        <v>8498</v>
      </c>
      <c r="AC1754" s="109" t="s">
        <v>8440</v>
      </c>
      <c r="AD1754" s="109"/>
      <c r="AE1754" s="109" t="s">
        <v>8511</v>
      </c>
      <c r="AF1754" s="109" t="s">
        <v>8512</v>
      </c>
      <c r="AG1754" s="109" t="s">
        <v>8513</v>
      </c>
      <c r="AH1754" s="119"/>
      <c r="AI1754" s="220"/>
      <c r="AJ1754" s="136"/>
      <c r="AK1754" s="136"/>
      <c r="AL1754" s="136"/>
      <c r="AM1754" s="136"/>
      <c r="AN1754" s="136"/>
      <c r="AO1754" s="136"/>
      <c r="AP1754" s="136"/>
      <c r="AQ1754" s="136"/>
      <c r="AR1754" s="137" t="s">
        <v>8472</v>
      </c>
      <c r="AS1754" s="137"/>
      <c r="AT1754" s="176"/>
      <c r="AU1754" s="133" t="s">
        <v>8190</v>
      </c>
      <c r="AV1754" s="133"/>
      <c r="AW1754" s="133"/>
      <c r="AX1754" s="138"/>
      <c r="AY1754" s="138"/>
      <c r="AZ1754" s="109"/>
      <c r="BA1754" s="138"/>
      <c r="BB1754" s="138"/>
      <c r="BC1754" s="143">
        <v>1440084644</v>
      </c>
      <c r="BD1754" s="143" t="s">
        <v>10452</v>
      </c>
      <c r="BE1754" s="138"/>
      <c r="CA1754" s="170"/>
      <c r="CB1754" s="170"/>
      <c r="CC1754" s="170"/>
      <c r="CD1754" s="170"/>
      <c r="CE1754" s="170"/>
      <c r="CF1754" s="170"/>
      <c r="CG1754" s="170"/>
      <c r="CH1754" s="170"/>
      <c r="CI1754" s="170"/>
      <c r="CJ1754" s="170"/>
      <c r="CK1754" s="170"/>
      <c r="CL1754" s="170"/>
      <c r="CM1754" s="170"/>
      <c r="CN1754" s="170"/>
    </row>
    <row r="1755" spans="1:98" s="140" customFormat="1" ht="12" customHeight="1">
      <c r="A1755" s="119">
        <v>2016</v>
      </c>
      <c r="B1755" s="119" t="s">
        <v>5975</v>
      </c>
      <c r="C1755" s="119" t="s">
        <v>8471</v>
      </c>
      <c r="D1755" s="131"/>
      <c r="E1755" s="131" t="str">
        <f t="shared" si="86"/>
        <v>SIM</v>
      </c>
      <c r="F1755" s="131" t="str">
        <f t="shared" si="87"/>
        <v>SIM</v>
      </c>
      <c r="G1755" s="132">
        <v>42654</v>
      </c>
      <c r="H1755" s="119" t="s">
        <v>8374</v>
      </c>
      <c r="I1755" s="119" t="s">
        <v>357</v>
      </c>
      <c r="J1755" s="109">
        <v>336</v>
      </c>
      <c r="K1755" s="109">
        <v>432</v>
      </c>
      <c r="L1755" s="119">
        <v>0</v>
      </c>
      <c r="M1755" s="119">
        <v>0</v>
      </c>
      <c r="N1755" s="119">
        <v>0</v>
      </c>
      <c r="O1755" s="119" t="s">
        <v>46</v>
      </c>
      <c r="P1755" s="119" t="s">
        <v>43</v>
      </c>
      <c r="Q1755" s="136" t="s">
        <v>46</v>
      </c>
      <c r="R1755" s="119" t="s">
        <v>18</v>
      </c>
      <c r="S1755" s="134" t="s">
        <v>8852</v>
      </c>
      <c r="T1755" s="119" t="s">
        <v>47</v>
      </c>
      <c r="U1755" s="142">
        <v>17</v>
      </c>
      <c r="V1755" s="109">
        <v>11218</v>
      </c>
      <c r="W1755" s="221" t="s">
        <v>8479</v>
      </c>
      <c r="X1755" s="136" t="str">
        <f t="shared" si="85"/>
        <v>11218GSQFR</v>
      </c>
      <c r="Y1755" s="176" t="s">
        <v>8520</v>
      </c>
      <c r="Z1755" s="109" t="s">
        <v>8473</v>
      </c>
      <c r="AA1755" s="109" t="s">
        <v>5728</v>
      </c>
      <c r="AB1755" s="131" t="s">
        <v>8499</v>
      </c>
      <c r="AC1755" s="109" t="s">
        <v>8440</v>
      </c>
      <c r="AD1755" s="109"/>
      <c r="AE1755" s="109" t="s">
        <v>8511</v>
      </c>
      <c r="AF1755" s="109" t="s">
        <v>8512</v>
      </c>
      <c r="AG1755" s="109" t="s">
        <v>8513</v>
      </c>
      <c r="AH1755" s="119"/>
      <c r="AI1755" s="220"/>
      <c r="AJ1755" s="136"/>
      <c r="AK1755" s="136"/>
      <c r="AL1755" s="136"/>
      <c r="AM1755" s="136"/>
      <c r="AN1755" s="136"/>
      <c r="AO1755" s="136"/>
      <c r="AP1755" s="136"/>
      <c r="AQ1755" s="136"/>
      <c r="AR1755" s="137" t="s">
        <v>8472</v>
      </c>
      <c r="AS1755" s="137"/>
      <c r="AT1755" s="176"/>
      <c r="AU1755" s="133" t="s">
        <v>8190</v>
      </c>
      <c r="AV1755" s="133"/>
      <c r="AW1755" s="133"/>
      <c r="AX1755" s="138"/>
      <c r="AY1755" s="138"/>
      <c r="AZ1755" s="109"/>
      <c r="BA1755" s="138"/>
      <c r="BB1755" s="138"/>
      <c r="BC1755" s="143">
        <v>1440084644</v>
      </c>
      <c r="BD1755" s="143" t="s">
        <v>10452</v>
      </c>
      <c r="BE1755" s="138"/>
      <c r="CA1755" s="170"/>
      <c r="CB1755" s="170"/>
      <c r="CC1755" s="170"/>
      <c r="CD1755" s="170"/>
      <c r="CE1755" s="170"/>
      <c r="CF1755" s="170"/>
      <c r="CG1755" s="170"/>
      <c r="CH1755" s="170"/>
      <c r="CI1755" s="170"/>
      <c r="CJ1755" s="170"/>
      <c r="CK1755" s="170"/>
      <c r="CL1755" s="170"/>
      <c r="CM1755" s="170"/>
      <c r="CN1755" s="170"/>
    </row>
    <row r="1756" spans="1:98" s="140" customFormat="1" ht="12" customHeight="1">
      <c r="A1756" s="119">
        <v>2016</v>
      </c>
      <c r="B1756" s="119" t="s">
        <v>5975</v>
      </c>
      <c r="C1756" s="119" t="s">
        <v>8471</v>
      </c>
      <c r="D1756" s="131"/>
      <c r="E1756" s="131" t="str">
        <f t="shared" si="86"/>
        <v>SIM</v>
      </c>
      <c r="F1756" s="131" t="str">
        <f t="shared" si="87"/>
        <v>SIM</v>
      </c>
      <c r="G1756" s="132">
        <v>42619</v>
      </c>
      <c r="H1756" s="119" t="s">
        <v>8374</v>
      </c>
      <c r="I1756" s="119" t="s">
        <v>357</v>
      </c>
      <c r="J1756" s="109">
        <v>336</v>
      </c>
      <c r="K1756" s="109">
        <v>432</v>
      </c>
      <c r="L1756" s="119">
        <v>0</v>
      </c>
      <c r="M1756" s="119">
        <v>0</v>
      </c>
      <c r="N1756" s="119">
        <v>0</v>
      </c>
      <c r="O1756" s="119" t="s">
        <v>46</v>
      </c>
      <c r="P1756" s="119" t="s">
        <v>43</v>
      </c>
      <c r="Q1756" s="136" t="s">
        <v>46</v>
      </c>
      <c r="R1756" s="119" t="s">
        <v>18</v>
      </c>
      <c r="S1756" s="134" t="s">
        <v>8852</v>
      </c>
      <c r="T1756" s="119" t="s">
        <v>47</v>
      </c>
      <c r="U1756" s="142">
        <v>17</v>
      </c>
      <c r="V1756" s="109">
        <v>11218</v>
      </c>
      <c r="W1756" s="221" t="s">
        <v>8480</v>
      </c>
      <c r="X1756" s="136" t="str">
        <f t="shared" si="85"/>
        <v>11218GSQFS</v>
      </c>
      <c r="Y1756" s="176" t="s">
        <v>8521</v>
      </c>
      <c r="Z1756" s="109" t="s">
        <v>8473</v>
      </c>
      <c r="AA1756" s="109" t="s">
        <v>5728</v>
      </c>
      <c r="AB1756" s="131" t="s">
        <v>8500</v>
      </c>
      <c r="AC1756" s="109" t="s">
        <v>8440</v>
      </c>
      <c r="AD1756" s="109"/>
      <c r="AE1756" s="109" t="s">
        <v>8511</v>
      </c>
      <c r="AF1756" s="109" t="s">
        <v>8512</v>
      </c>
      <c r="AG1756" s="109" t="s">
        <v>8513</v>
      </c>
      <c r="AH1756" s="119"/>
      <c r="AI1756" s="220"/>
      <c r="AJ1756" s="136"/>
      <c r="AK1756" s="136"/>
      <c r="AL1756" s="136"/>
      <c r="AM1756" s="136"/>
      <c r="AN1756" s="136"/>
      <c r="AO1756" s="136"/>
      <c r="AP1756" s="136"/>
      <c r="AQ1756" s="136"/>
      <c r="AR1756" s="137" t="s">
        <v>8472</v>
      </c>
      <c r="AS1756" s="137"/>
      <c r="AT1756" s="176"/>
      <c r="AU1756" s="133" t="s">
        <v>8190</v>
      </c>
      <c r="AV1756" s="133"/>
      <c r="AW1756" s="133"/>
      <c r="AX1756" s="138"/>
      <c r="AY1756" s="138"/>
      <c r="AZ1756" s="109"/>
      <c r="BA1756" s="138"/>
      <c r="BB1756" s="138"/>
      <c r="BC1756" s="143">
        <v>1440084644</v>
      </c>
      <c r="BD1756" s="143" t="s">
        <v>10453</v>
      </c>
      <c r="BE1756" s="138"/>
      <c r="CA1756" s="170"/>
      <c r="CB1756" s="170"/>
      <c r="CC1756" s="170"/>
      <c r="CD1756" s="170"/>
      <c r="CE1756" s="170"/>
      <c r="CF1756" s="170"/>
      <c r="CG1756" s="170"/>
      <c r="CH1756" s="170"/>
      <c r="CI1756" s="170"/>
      <c r="CJ1756" s="170"/>
      <c r="CK1756" s="170"/>
      <c r="CL1756" s="170"/>
      <c r="CM1756" s="170"/>
      <c r="CN1756" s="170"/>
    </row>
    <row r="1757" spans="1:98" s="140" customFormat="1" ht="12" customHeight="1">
      <c r="A1757" s="119">
        <v>2016</v>
      </c>
      <c r="B1757" s="119" t="s">
        <v>5975</v>
      </c>
      <c r="C1757" s="119" t="s">
        <v>8471</v>
      </c>
      <c r="D1757" s="131"/>
      <c r="E1757" s="131" t="str">
        <f t="shared" si="86"/>
        <v>SIM</v>
      </c>
      <c r="F1757" s="131" t="str">
        <f t="shared" si="87"/>
        <v>SIM</v>
      </c>
      <c r="G1757" s="132">
        <v>42619</v>
      </c>
      <c r="H1757" s="119" t="s">
        <v>8374</v>
      </c>
      <c r="I1757" s="119" t="s">
        <v>357</v>
      </c>
      <c r="J1757" s="109">
        <v>336</v>
      </c>
      <c r="K1757" s="109">
        <v>432</v>
      </c>
      <c r="L1757" s="119">
        <v>0</v>
      </c>
      <c r="M1757" s="119">
        <v>0</v>
      </c>
      <c r="N1757" s="119">
        <v>0</v>
      </c>
      <c r="O1757" s="119" t="s">
        <v>46</v>
      </c>
      <c r="P1757" s="119" t="s">
        <v>43</v>
      </c>
      <c r="Q1757" s="136" t="s">
        <v>46</v>
      </c>
      <c r="R1757" s="119" t="s">
        <v>18</v>
      </c>
      <c r="S1757" s="134" t="s">
        <v>8852</v>
      </c>
      <c r="T1757" s="119" t="s">
        <v>47</v>
      </c>
      <c r="U1757" s="142">
        <v>17</v>
      </c>
      <c r="V1757" s="109">
        <v>11218</v>
      </c>
      <c r="W1757" s="221" t="s">
        <v>8480</v>
      </c>
      <c r="X1757" s="136" t="str">
        <f t="shared" si="85"/>
        <v>11218GSQFS</v>
      </c>
      <c r="Y1757" s="176" t="s">
        <v>8521</v>
      </c>
      <c r="Z1757" s="109" t="s">
        <v>8473</v>
      </c>
      <c r="AA1757" s="109" t="s">
        <v>5728</v>
      </c>
      <c r="AB1757" s="131" t="s">
        <v>8501</v>
      </c>
      <c r="AC1757" s="109" t="s">
        <v>8440</v>
      </c>
      <c r="AD1757" s="109"/>
      <c r="AE1757" s="109" t="s">
        <v>8511</v>
      </c>
      <c r="AF1757" s="109" t="s">
        <v>8512</v>
      </c>
      <c r="AG1757" s="109" t="s">
        <v>8513</v>
      </c>
      <c r="AH1757" s="119"/>
      <c r="AI1757" s="220"/>
      <c r="AJ1757" s="136"/>
      <c r="AK1757" s="136"/>
      <c r="AL1757" s="136"/>
      <c r="AM1757" s="136"/>
      <c r="AN1757" s="136"/>
      <c r="AO1757" s="136"/>
      <c r="AP1757" s="136"/>
      <c r="AQ1757" s="136"/>
      <c r="AR1757" s="137" t="s">
        <v>8472</v>
      </c>
      <c r="AS1757" s="137"/>
      <c r="AT1757" s="176"/>
      <c r="AU1757" s="133" t="s">
        <v>8190</v>
      </c>
      <c r="AV1757" s="133"/>
      <c r="AW1757" s="133"/>
      <c r="AX1757" s="138"/>
      <c r="AY1757" s="138"/>
      <c r="AZ1757" s="109"/>
      <c r="BA1757" s="138"/>
      <c r="BB1757" s="138"/>
      <c r="BC1757" s="143">
        <v>1440084644</v>
      </c>
      <c r="BD1757" s="143" t="s">
        <v>10453</v>
      </c>
      <c r="BE1757" s="138"/>
      <c r="CA1757" s="170"/>
      <c r="CB1757" s="170"/>
      <c r="CC1757" s="170"/>
      <c r="CD1757" s="170"/>
      <c r="CE1757" s="170"/>
      <c r="CF1757" s="170"/>
      <c r="CG1757" s="170"/>
      <c r="CH1757" s="170"/>
      <c r="CI1757" s="170"/>
      <c r="CJ1757" s="170"/>
      <c r="CK1757" s="170"/>
      <c r="CL1757" s="170"/>
      <c r="CM1757" s="170"/>
      <c r="CN1757" s="170"/>
      <c r="CO1757" s="170"/>
      <c r="CP1757" s="170"/>
      <c r="CQ1757" s="170"/>
      <c r="CR1757" s="170"/>
      <c r="CS1757" s="170"/>
      <c r="CT1757" s="170"/>
    </row>
    <row r="1758" spans="1:98" s="140" customFormat="1" ht="12" customHeight="1">
      <c r="A1758" s="119">
        <v>2016</v>
      </c>
      <c r="B1758" s="119" t="s">
        <v>5975</v>
      </c>
      <c r="C1758" s="119" t="s">
        <v>8471</v>
      </c>
      <c r="D1758" s="131"/>
      <c r="E1758" s="131" t="str">
        <f t="shared" si="86"/>
        <v>SIM</v>
      </c>
      <c r="F1758" s="131" t="str">
        <f t="shared" si="87"/>
        <v>SIM</v>
      </c>
      <c r="G1758" s="132">
        <v>42627</v>
      </c>
      <c r="H1758" s="119" t="s">
        <v>8374</v>
      </c>
      <c r="I1758" s="119" t="s">
        <v>357</v>
      </c>
      <c r="J1758" s="109">
        <v>288</v>
      </c>
      <c r="K1758" s="109">
        <v>360</v>
      </c>
      <c r="L1758" s="119">
        <v>0</v>
      </c>
      <c r="M1758" s="119">
        <v>0</v>
      </c>
      <c r="N1758" s="119">
        <v>0</v>
      </c>
      <c r="O1758" s="119" t="s">
        <v>46</v>
      </c>
      <c r="P1758" s="119" t="s">
        <v>43</v>
      </c>
      <c r="Q1758" s="136" t="s">
        <v>46</v>
      </c>
      <c r="R1758" s="119" t="s">
        <v>18</v>
      </c>
      <c r="S1758" s="134" t="s">
        <v>8852</v>
      </c>
      <c r="T1758" s="119" t="s">
        <v>47</v>
      </c>
      <c r="U1758" s="142">
        <v>17</v>
      </c>
      <c r="V1758" s="109">
        <v>11218</v>
      </c>
      <c r="W1758" s="221" t="s">
        <v>8481</v>
      </c>
      <c r="X1758" s="136" t="str">
        <f t="shared" ref="X1758:X1821" si="88">V1758&amp;AA1758&amp;W1758</f>
        <v>11218GSQFX</v>
      </c>
      <c r="Y1758" s="176" t="s">
        <v>8522</v>
      </c>
      <c r="Z1758" s="109" t="s">
        <v>8473</v>
      </c>
      <c r="AA1758" s="109" t="s">
        <v>5728</v>
      </c>
      <c r="AB1758" s="131" t="s">
        <v>8502</v>
      </c>
      <c r="AC1758" s="109" t="s">
        <v>8440</v>
      </c>
      <c r="AD1758" s="109"/>
      <c r="AE1758" s="109" t="s">
        <v>8511</v>
      </c>
      <c r="AF1758" s="109" t="s">
        <v>8512</v>
      </c>
      <c r="AG1758" s="109" t="s">
        <v>8513</v>
      </c>
      <c r="AH1758" s="119"/>
      <c r="AI1758" s="220"/>
      <c r="AJ1758" s="136"/>
      <c r="AK1758" s="136"/>
      <c r="AL1758" s="136"/>
      <c r="AM1758" s="136"/>
      <c r="AN1758" s="136"/>
      <c r="AO1758" s="136"/>
      <c r="AP1758" s="136"/>
      <c r="AQ1758" s="136"/>
      <c r="AR1758" s="137" t="s">
        <v>8472</v>
      </c>
      <c r="AS1758" s="137"/>
      <c r="AT1758" s="176"/>
      <c r="AU1758" s="133" t="s">
        <v>8190</v>
      </c>
      <c r="AV1758" s="133"/>
      <c r="AW1758" s="133"/>
      <c r="AX1758" s="138"/>
      <c r="AY1758" s="138"/>
      <c r="AZ1758" s="109"/>
      <c r="BA1758" s="138"/>
      <c r="BB1758" s="138"/>
      <c r="BC1758" s="143">
        <v>1440084644</v>
      </c>
      <c r="BD1758" s="143" t="s">
        <v>10454</v>
      </c>
      <c r="BE1758" s="138"/>
      <c r="CA1758" s="170"/>
      <c r="CB1758" s="170"/>
      <c r="CC1758" s="170"/>
      <c r="CD1758" s="170"/>
      <c r="CE1758" s="170"/>
      <c r="CF1758" s="170"/>
      <c r="CG1758" s="170"/>
      <c r="CH1758" s="170"/>
      <c r="CI1758" s="170"/>
      <c r="CJ1758" s="170"/>
      <c r="CK1758" s="170"/>
      <c r="CL1758" s="170"/>
      <c r="CM1758" s="170"/>
      <c r="CN1758" s="170"/>
    </row>
    <row r="1759" spans="1:98" s="140" customFormat="1" ht="12" customHeight="1">
      <c r="A1759" s="119">
        <v>2016</v>
      </c>
      <c r="B1759" s="119" t="s">
        <v>5975</v>
      </c>
      <c r="C1759" s="119" t="s">
        <v>8471</v>
      </c>
      <c r="D1759" s="131"/>
      <c r="E1759" s="131" t="str">
        <f t="shared" si="86"/>
        <v>SIM</v>
      </c>
      <c r="F1759" s="131" t="str">
        <f t="shared" si="87"/>
        <v>SIM</v>
      </c>
      <c r="G1759" s="132">
        <v>42627</v>
      </c>
      <c r="H1759" s="119" t="s">
        <v>8374</v>
      </c>
      <c r="I1759" s="119" t="s">
        <v>357</v>
      </c>
      <c r="J1759" s="109">
        <v>288</v>
      </c>
      <c r="K1759" s="109">
        <v>360</v>
      </c>
      <c r="L1759" s="119">
        <v>0</v>
      </c>
      <c r="M1759" s="119">
        <v>0</v>
      </c>
      <c r="N1759" s="119">
        <v>0</v>
      </c>
      <c r="O1759" s="119" t="s">
        <v>46</v>
      </c>
      <c r="P1759" s="119" t="s">
        <v>43</v>
      </c>
      <c r="Q1759" s="136" t="s">
        <v>46</v>
      </c>
      <c r="R1759" s="119" t="s">
        <v>18</v>
      </c>
      <c r="S1759" s="134" t="s">
        <v>8852</v>
      </c>
      <c r="T1759" s="119" t="s">
        <v>47</v>
      </c>
      <c r="U1759" s="142">
        <v>17</v>
      </c>
      <c r="V1759" s="109">
        <v>11218</v>
      </c>
      <c r="W1759" s="221" t="s">
        <v>8481</v>
      </c>
      <c r="X1759" s="136" t="str">
        <f t="shared" si="88"/>
        <v>11218GSQFX</v>
      </c>
      <c r="Y1759" s="176" t="s">
        <v>8522</v>
      </c>
      <c r="Z1759" s="109" t="s">
        <v>8473</v>
      </c>
      <c r="AA1759" s="109" t="s">
        <v>5728</v>
      </c>
      <c r="AB1759" s="131" t="s">
        <v>8503</v>
      </c>
      <c r="AC1759" s="109" t="s">
        <v>8440</v>
      </c>
      <c r="AD1759" s="109"/>
      <c r="AE1759" s="109" t="s">
        <v>8511</v>
      </c>
      <c r="AF1759" s="109" t="s">
        <v>8512</v>
      </c>
      <c r="AG1759" s="109" t="s">
        <v>8513</v>
      </c>
      <c r="AH1759" s="119"/>
      <c r="AI1759" s="220"/>
      <c r="AJ1759" s="136"/>
      <c r="AK1759" s="136"/>
      <c r="AL1759" s="136"/>
      <c r="AM1759" s="136"/>
      <c r="AN1759" s="136"/>
      <c r="AO1759" s="136"/>
      <c r="AP1759" s="136"/>
      <c r="AQ1759" s="136"/>
      <c r="AR1759" s="137" t="s">
        <v>8472</v>
      </c>
      <c r="AS1759" s="137"/>
      <c r="AT1759" s="176"/>
      <c r="AU1759" s="133" t="s">
        <v>8190</v>
      </c>
      <c r="AV1759" s="133"/>
      <c r="AW1759" s="133"/>
      <c r="AX1759" s="138"/>
      <c r="AY1759" s="138"/>
      <c r="AZ1759" s="109"/>
      <c r="BA1759" s="138"/>
      <c r="BB1759" s="138"/>
      <c r="BC1759" s="143">
        <v>1440084644</v>
      </c>
      <c r="BD1759" s="143" t="s">
        <v>10454</v>
      </c>
      <c r="BE1759" s="138"/>
      <c r="CA1759" s="170"/>
      <c r="CB1759" s="170"/>
      <c r="CC1759" s="170"/>
      <c r="CD1759" s="170"/>
      <c r="CE1759" s="170"/>
      <c r="CF1759" s="170"/>
      <c r="CG1759" s="170"/>
      <c r="CH1759" s="170"/>
      <c r="CI1759" s="170"/>
      <c r="CJ1759" s="170"/>
      <c r="CK1759" s="170"/>
      <c r="CL1759" s="170"/>
      <c r="CM1759" s="170"/>
      <c r="CN1759" s="170"/>
    </row>
    <row r="1760" spans="1:98" s="140" customFormat="1" ht="12" customHeight="1">
      <c r="A1760" s="119">
        <v>2016</v>
      </c>
      <c r="B1760" s="119" t="s">
        <v>5975</v>
      </c>
      <c r="C1760" s="119" t="s">
        <v>8471</v>
      </c>
      <c r="D1760" s="131"/>
      <c r="E1760" s="131" t="str">
        <f t="shared" si="86"/>
        <v>SIM</v>
      </c>
      <c r="F1760" s="131" t="str">
        <f t="shared" si="87"/>
        <v>SIM</v>
      </c>
      <c r="G1760" s="132">
        <v>42627</v>
      </c>
      <c r="H1760" s="119" t="s">
        <v>8374</v>
      </c>
      <c r="I1760" s="119" t="s">
        <v>357</v>
      </c>
      <c r="J1760" s="109">
        <v>288</v>
      </c>
      <c r="K1760" s="109">
        <v>360</v>
      </c>
      <c r="L1760" s="119">
        <v>0</v>
      </c>
      <c r="M1760" s="119">
        <v>0</v>
      </c>
      <c r="N1760" s="119">
        <v>0</v>
      </c>
      <c r="O1760" s="119" t="s">
        <v>46</v>
      </c>
      <c r="P1760" s="119" t="s">
        <v>43</v>
      </c>
      <c r="Q1760" s="136" t="s">
        <v>46</v>
      </c>
      <c r="R1760" s="119" t="s">
        <v>18</v>
      </c>
      <c r="S1760" s="134" t="s">
        <v>8852</v>
      </c>
      <c r="T1760" s="119" t="s">
        <v>47</v>
      </c>
      <c r="U1760" s="142">
        <v>17</v>
      </c>
      <c r="V1760" s="109">
        <v>11218</v>
      </c>
      <c r="W1760" s="221" t="s">
        <v>8481</v>
      </c>
      <c r="X1760" s="136" t="str">
        <f t="shared" si="88"/>
        <v>11218GSQFX</v>
      </c>
      <c r="Y1760" s="176" t="s">
        <v>8522</v>
      </c>
      <c r="Z1760" s="109" t="s">
        <v>8473</v>
      </c>
      <c r="AA1760" s="109" t="s">
        <v>5728</v>
      </c>
      <c r="AB1760" s="131" t="s">
        <v>8504</v>
      </c>
      <c r="AC1760" s="109" t="s">
        <v>8440</v>
      </c>
      <c r="AD1760" s="109"/>
      <c r="AE1760" s="109" t="s">
        <v>8511</v>
      </c>
      <c r="AF1760" s="109" t="s">
        <v>8512</v>
      </c>
      <c r="AG1760" s="109" t="s">
        <v>8513</v>
      </c>
      <c r="AH1760" s="119"/>
      <c r="AI1760" s="220"/>
      <c r="AJ1760" s="136"/>
      <c r="AK1760" s="136"/>
      <c r="AL1760" s="136"/>
      <c r="AM1760" s="136"/>
      <c r="AN1760" s="136"/>
      <c r="AO1760" s="136"/>
      <c r="AP1760" s="136"/>
      <c r="AQ1760" s="136"/>
      <c r="AR1760" s="137" t="s">
        <v>8472</v>
      </c>
      <c r="AS1760" s="137"/>
      <c r="AT1760" s="176"/>
      <c r="AU1760" s="133" t="s">
        <v>8190</v>
      </c>
      <c r="AV1760" s="133"/>
      <c r="AW1760" s="133"/>
      <c r="AX1760" s="138"/>
      <c r="AY1760" s="138"/>
      <c r="AZ1760" s="109"/>
      <c r="BA1760" s="138"/>
      <c r="BB1760" s="138"/>
      <c r="BC1760" s="143">
        <v>1440084644</v>
      </c>
      <c r="BD1760" s="143" t="s">
        <v>10454</v>
      </c>
      <c r="BE1760" s="138"/>
      <c r="CA1760" s="170"/>
      <c r="CB1760" s="170"/>
      <c r="CC1760" s="170"/>
      <c r="CD1760" s="170"/>
      <c r="CE1760" s="170"/>
      <c r="CF1760" s="170"/>
      <c r="CG1760" s="170"/>
      <c r="CH1760" s="170"/>
      <c r="CI1760" s="170"/>
      <c r="CJ1760" s="170"/>
      <c r="CK1760" s="170"/>
      <c r="CL1760" s="170"/>
      <c r="CM1760" s="170"/>
      <c r="CN1760" s="170"/>
    </row>
    <row r="1761" spans="1:98" s="140" customFormat="1" ht="12" customHeight="1">
      <c r="A1761" s="119">
        <v>2016</v>
      </c>
      <c r="B1761" s="119" t="s">
        <v>5975</v>
      </c>
      <c r="C1761" s="119" t="s">
        <v>8471</v>
      </c>
      <c r="D1761" s="131"/>
      <c r="E1761" s="131" t="str">
        <f t="shared" si="86"/>
        <v>SIM</v>
      </c>
      <c r="F1761" s="131" t="str">
        <f t="shared" si="87"/>
        <v>SIM</v>
      </c>
      <c r="G1761" s="132">
        <v>42641</v>
      </c>
      <c r="H1761" s="119" t="s">
        <v>8374</v>
      </c>
      <c r="I1761" s="119" t="s">
        <v>357</v>
      </c>
      <c r="J1761" s="109">
        <v>288</v>
      </c>
      <c r="K1761" s="109">
        <v>360</v>
      </c>
      <c r="L1761" s="119">
        <v>0</v>
      </c>
      <c r="M1761" s="119">
        <v>0</v>
      </c>
      <c r="N1761" s="119">
        <v>0</v>
      </c>
      <c r="O1761" s="119" t="s">
        <v>46</v>
      </c>
      <c r="P1761" s="119" t="s">
        <v>43</v>
      </c>
      <c r="Q1761" s="136" t="s">
        <v>46</v>
      </c>
      <c r="R1761" s="119" t="s">
        <v>18</v>
      </c>
      <c r="S1761" s="134" t="s">
        <v>8852</v>
      </c>
      <c r="T1761" s="119" t="s">
        <v>47</v>
      </c>
      <c r="U1761" s="142">
        <v>17</v>
      </c>
      <c r="V1761" s="109">
        <v>11218</v>
      </c>
      <c r="W1761" s="221" t="s">
        <v>8482</v>
      </c>
      <c r="X1761" s="136" t="str">
        <f t="shared" si="88"/>
        <v>11218GSQGA</v>
      </c>
      <c r="Y1761" s="176" t="s">
        <v>8523</v>
      </c>
      <c r="Z1761" s="109" t="s">
        <v>8473</v>
      </c>
      <c r="AA1761" s="109" t="s">
        <v>5728</v>
      </c>
      <c r="AB1761" s="131" t="s">
        <v>8505</v>
      </c>
      <c r="AC1761" s="109" t="s">
        <v>8440</v>
      </c>
      <c r="AD1761" s="109"/>
      <c r="AE1761" s="109" t="s">
        <v>8511</v>
      </c>
      <c r="AF1761" s="109" t="s">
        <v>8512</v>
      </c>
      <c r="AG1761" s="109" t="s">
        <v>8513</v>
      </c>
      <c r="AH1761" s="119"/>
      <c r="AI1761" s="220"/>
      <c r="AJ1761" s="136"/>
      <c r="AK1761" s="136"/>
      <c r="AL1761" s="136"/>
      <c r="AM1761" s="136"/>
      <c r="AN1761" s="136"/>
      <c r="AO1761" s="136"/>
      <c r="AP1761" s="136"/>
      <c r="AQ1761" s="136"/>
      <c r="AR1761" s="137" t="s">
        <v>8472</v>
      </c>
      <c r="AS1761" s="137"/>
      <c r="AT1761" s="176"/>
      <c r="AU1761" s="133" t="s">
        <v>8190</v>
      </c>
      <c r="AV1761" s="133"/>
      <c r="AW1761" s="133"/>
      <c r="AX1761" s="138"/>
      <c r="AY1761" s="138"/>
      <c r="AZ1761" s="109"/>
      <c r="BA1761" s="138"/>
      <c r="BB1761" s="138"/>
      <c r="BC1761" s="143">
        <v>1440084644</v>
      </c>
      <c r="BD1761" s="143" t="s">
        <v>10455</v>
      </c>
      <c r="BE1761" s="138"/>
      <c r="CA1761" s="170"/>
      <c r="CB1761" s="170"/>
      <c r="CC1761" s="170"/>
      <c r="CD1761" s="170"/>
      <c r="CE1761" s="170"/>
      <c r="CF1761" s="170"/>
      <c r="CG1761" s="170"/>
      <c r="CH1761" s="170"/>
      <c r="CI1761" s="170"/>
      <c r="CJ1761" s="170"/>
      <c r="CK1761" s="170"/>
      <c r="CL1761" s="170"/>
      <c r="CM1761" s="170"/>
      <c r="CN1761" s="170"/>
    </row>
    <row r="1762" spans="1:98" ht="12" customHeight="1">
      <c r="A1762" s="119">
        <v>2016</v>
      </c>
      <c r="B1762" s="119" t="s">
        <v>5975</v>
      </c>
      <c r="C1762" s="119" t="s">
        <v>8471</v>
      </c>
      <c r="D1762" s="131"/>
      <c r="E1762" s="131" t="str">
        <f t="shared" si="86"/>
        <v>SIM</v>
      </c>
      <c r="F1762" s="131" t="str">
        <f t="shared" si="87"/>
        <v>SIM</v>
      </c>
      <c r="G1762" s="132">
        <v>42641</v>
      </c>
      <c r="H1762" s="119" t="s">
        <v>8374</v>
      </c>
      <c r="I1762" s="119" t="s">
        <v>357</v>
      </c>
      <c r="J1762" s="109">
        <v>288</v>
      </c>
      <c r="K1762" s="109">
        <v>360</v>
      </c>
      <c r="L1762" s="119">
        <v>0</v>
      </c>
      <c r="M1762" s="119">
        <v>0</v>
      </c>
      <c r="N1762" s="119">
        <v>0</v>
      </c>
      <c r="O1762" s="119" t="s">
        <v>46</v>
      </c>
      <c r="P1762" s="119" t="s">
        <v>43</v>
      </c>
      <c r="Q1762" s="136" t="s">
        <v>46</v>
      </c>
      <c r="R1762" s="119" t="s">
        <v>18</v>
      </c>
      <c r="S1762" s="134" t="s">
        <v>8852</v>
      </c>
      <c r="T1762" s="119" t="s">
        <v>47</v>
      </c>
      <c r="U1762" s="142">
        <v>17</v>
      </c>
      <c r="V1762" s="109">
        <v>11218</v>
      </c>
      <c r="W1762" s="221" t="s">
        <v>8482</v>
      </c>
      <c r="X1762" s="136" t="str">
        <f t="shared" si="88"/>
        <v>11218GSQGA</v>
      </c>
      <c r="Y1762" s="176" t="s">
        <v>8523</v>
      </c>
      <c r="Z1762" s="109" t="s">
        <v>8473</v>
      </c>
      <c r="AA1762" s="109" t="s">
        <v>5728</v>
      </c>
      <c r="AB1762" s="131" t="s">
        <v>8506</v>
      </c>
      <c r="AC1762" s="109" t="s">
        <v>8440</v>
      </c>
      <c r="AD1762" s="109"/>
      <c r="AE1762" s="109" t="s">
        <v>8511</v>
      </c>
      <c r="AF1762" s="109" t="s">
        <v>8512</v>
      </c>
      <c r="AG1762" s="109" t="s">
        <v>8513</v>
      </c>
      <c r="AH1762" s="119"/>
      <c r="AI1762" s="220"/>
      <c r="AJ1762" s="136"/>
      <c r="AK1762" s="136"/>
      <c r="AL1762" s="136"/>
      <c r="AM1762" s="136"/>
      <c r="AN1762" s="136"/>
      <c r="AO1762" s="136"/>
      <c r="AP1762" s="136"/>
      <c r="AQ1762" s="136"/>
      <c r="AR1762" s="137" t="s">
        <v>8472</v>
      </c>
      <c r="AS1762" s="137"/>
      <c r="AT1762" s="176"/>
      <c r="AU1762" s="133" t="s">
        <v>8190</v>
      </c>
      <c r="AV1762" s="133"/>
      <c r="AW1762" s="133"/>
      <c r="AX1762" s="138"/>
      <c r="AY1762" s="138"/>
      <c r="AZ1762" s="109"/>
      <c r="BA1762" s="138"/>
      <c r="BB1762" s="138"/>
      <c r="BC1762" s="143">
        <v>1440084644</v>
      </c>
      <c r="BD1762" s="143" t="s">
        <v>10455</v>
      </c>
      <c r="BE1762" s="138"/>
      <c r="BF1762" s="140"/>
      <c r="BG1762" s="140"/>
      <c r="BH1762" s="140"/>
      <c r="BI1762" s="140"/>
      <c r="BJ1762" s="140"/>
      <c r="BK1762" s="140"/>
      <c r="BL1762" s="140"/>
      <c r="BM1762" s="140"/>
      <c r="BN1762" s="140"/>
      <c r="BO1762" s="140"/>
      <c r="BP1762" s="140"/>
      <c r="BQ1762" s="140"/>
      <c r="BR1762" s="140"/>
      <c r="BS1762" s="140"/>
      <c r="BT1762" s="140"/>
      <c r="BU1762" s="140"/>
      <c r="BV1762" s="140"/>
      <c r="BW1762" s="140"/>
      <c r="BX1762" s="140"/>
      <c r="BY1762" s="140"/>
      <c r="BZ1762" s="140"/>
      <c r="CA1762" s="170"/>
      <c r="CB1762" s="170"/>
      <c r="CC1762" s="170"/>
      <c r="CD1762" s="170"/>
      <c r="CE1762" s="170"/>
      <c r="CF1762" s="170"/>
      <c r="CG1762" s="170"/>
      <c r="CH1762" s="170"/>
      <c r="CI1762" s="170"/>
      <c r="CJ1762" s="170"/>
      <c r="CK1762" s="170"/>
      <c r="CL1762" s="170"/>
      <c r="CM1762" s="170"/>
      <c r="CN1762" s="170"/>
      <c r="CO1762" s="140"/>
      <c r="CP1762" s="140"/>
      <c r="CQ1762" s="140"/>
      <c r="CR1762" s="140"/>
      <c r="CS1762" s="140"/>
      <c r="CT1762" s="140"/>
    </row>
    <row r="1763" spans="1:98" ht="12" customHeight="1">
      <c r="A1763" s="119">
        <v>2016</v>
      </c>
      <c r="B1763" s="119" t="s">
        <v>5975</v>
      </c>
      <c r="C1763" s="119" t="s">
        <v>8471</v>
      </c>
      <c r="D1763" s="131"/>
      <c r="E1763" s="131" t="str">
        <f t="shared" si="86"/>
        <v>SIM</v>
      </c>
      <c r="F1763" s="131" t="str">
        <f t="shared" si="87"/>
        <v>SIM</v>
      </c>
      <c r="G1763" s="132">
        <v>42641</v>
      </c>
      <c r="H1763" s="119" t="s">
        <v>8374</v>
      </c>
      <c r="I1763" s="119" t="s">
        <v>357</v>
      </c>
      <c r="J1763" s="109">
        <v>240</v>
      </c>
      <c r="K1763" s="109">
        <v>288</v>
      </c>
      <c r="L1763" s="119">
        <v>0</v>
      </c>
      <c r="M1763" s="119">
        <v>0</v>
      </c>
      <c r="N1763" s="119">
        <v>0</v>
      </c>
      <c r="O1763" s="119" t="s">
        <v>46</v>
      </c>
      <c r="P1763" s="119" t="s">
        <v>43</v>
      </c>
      <c r="Q1763" s="136" t="s">
        <v>46</v>
      </c>
      <c r="R1763" s="119" t="s">
        <v>18</v>
      </c>
      <c r="S1763" s="134" t="s">
        <v>8852</v>
      </c>
      <c r="T1763" s="119" t="s">
        <v>47</v>
      </c>
      <c r="U1763" s="142">
        <v>17</v>
      </c>
      <c r="V1763" s="109">
        <v>11218</v>
      </c>
      <c r="W1763" s="221" t="s">
        <v>8482</v>
      </c>
      <c r="X1763" s="136" t="str">
        <f t="shared" si="88"/>
        <v>11218GSQGA</v>
      </c>
      <c r="Y1763" s="176" t="s">
        <v>8523</v>
      </c>
      <c r="Z1763" s="109" t="s">
        <v>8473</v>
      </c>
      <c r="AA1763" s="109" t="s">
        <v>5728</v>
      </c>
      <c r="AB1763" s="131" t="s">
        <v>8507</v>
      </c>
      <c r="AC1763" s="109" t="s">
        <v>8440</v>
      </c>
      <c r="AD1763" s="109"/>
      <c r="AE1763" s="109" t="s">
        <v>8511</v>
      </c>
      <c r="AF1763" s="109" t="s">
        <v>8512</v>
      </c>
      <c r="AG1763" s="109" t="s">
        <v>8513</v>
      </c>
      <c r="AH1763" s="119"/>
      <c r="AI1763" s="220"/>
      <c r="AJ1763" s="136"/>
      <c r="AK1763" s="136"/>
      <c r="AL1763" s="136"/>
      <c r="AM1763" s="136"/>
      <c r="AN1763" s="136"/>
      <c r="AO1763" s="136"/>
      <c r="AP1763" s="136"/>
      <c r="AQ1763" s="136"/>
      <c r="AR1763" s="137" t="s">
        <v>8472</v>
      </c>
      <c r="AS1763" s="137"/>
      <c r="AT1763" s="176"/>
      <c r="AU1763" s="133" t="s">
        <v>8190</v>
      </c>
      <c r="AV1763" s="133"/>
      <c r="AW1763" s="133"/>
      <c r="AX1763" s="138"/>
      <c r="AY1763" s="138"/>
      <c r="AZ1763" s="109"/>
      <c r="BA1763" s="138"/>
      <c r="BB1763" s="138"/>
      <c r="BC1763" s="143">
        <v>1440084644</v>
      </c>
      <c r="BD1763" s="143" t="s">
        <v>10455</v>
      </c>
      <c r="BE1763" s="138"/>
      <c r="BF1763" s="140"/>
      <c r="BG1763" s="140"/>
      <c r="BH1763" s="140"/>
      <c r="BI1763" s="140"/>
      <c r="BJ1763" s="140"/>
      <c r="BK1763" s="140"/>
      <c r="BL1763" s="140"/>
      <c r="BM1763" s="140"/>
      <c r="BN1763" s="140"/>
      <c r="BO1763" s="140"/>
      <c r="BP1763" s="140"/>
      <c r="BQ1763" s="140"/>
      <c r="BR1763" s="140"/>
      <c r="BS1763" s="140"/>
      <c r="BT1763" s="140"/>
      <c r="BU1763" s="140"/>
      <c r="BV1763" s="140"/>
      <c r="BW1763" s="140"/>
      <c r="BX1763" s="140"/>
      <c r="BY1763" s="140"/>
      <c r="BZ1763" s="140"/>
      <c r="CA1763" s="170"/>
      <c r="CB1763" s="170"/>
      <c r="CC1763" s="170"/>
      <c r="CD1763" s="170"/>
      <c r="CE1763" s="170"/>
      <c r="CF1763" s="170"/>
      <c r="CG1763" s="170"/>
      <c r="CH1763" s="170"/>
      <c r="CI1763" s="170"/>
      <c r="CJ1763" s="170"/>
      <c r="CK1763" s="170"/>
      <c r="CL1763" s="170"/>
      <c r="CM1763" s="170"/>
      <c r="CN1763" s="170"/>
      <c r="CO1763" s="140"/>
      <c r="CP1763" s="140"/>
      <c r="CQ1763" s="140"/>
      <c r="CR1763" s="140"/>
      <c r="CS1763" s="140"/>
      <c r="CT1763" s="140"/>
    </row>
    <row r="1764" spans="1:98" ht="12" customHeight="1">
      <c r="A1764" s="119">
        <v>2016</v>
      </c>
      <c r="B1764" s="119" t="s">
        <v>5975</v>
      </c>
      <c r="C1764" s="119" t="s">
        <v>8471</v>
      </c>
      <c r="D1764" s="131"/>
      <c r="E1764" s="131" t="str">
        <f t="shared" si="86"/>
        <v>SIM</v>
      </c>
      <c r="F1764" s="131" t="str">
        <f t="shared" si="87"/>
        <v>SIM</v>
      </c>
      <c r="G1764" s="132">
        <v>42633</v>
      </c>
      <c r="H1764" s="119" t="s">
        <v>8374</v>
      </c>
      <c r="I1764" s="119" t="s">
        <v>357</v>
      </c>
      <c r="J1764" s="109">
        <v>288</v>
      </c>
      <c r="K1764" s="109">
        <v>360</v>
      </c>
      <c r="L1764" s="119">
        <v>0</v>
      </c>
      <c r="M1764" s="119">
        <v>0</v>
      </c>
      <c r="N1764" s="119">
        <v>0</v>
      </c>
      <c r="O1764" s="119" t="s">
        <v>46</v>
      </c>
      <c r="P1764" s="119" t="s">
        <v>43</v>
      </c>
      <c r="Q1764" s="136" t="s">
        <v>46</v>
      </c>
      <c r="R1764" s="119" t="s">
        <v>18</v>
      </c>
      <c r="S1764" s="134" t="s">
        <v>8852</v>
      </c>
      <c r="T1764" s="119" t="s">
        <v>47</v>
      </c>
      <c r="U1764" s="142">
        <v>17</v>
      </c>
      <c r="V1764" s="109">
        <v>11218</v>
      </c>
      <c r="W1764" s="221" t="s">
        <v>8483</v>
      </c>
      <c r="X1764" s="136" t="str">
        <f t="shared" si="88"/>
        <v>11218GSQGC</v>
      </c>
      <c r="Y1764" s="176" t="s">
        <v>8524</v>
      </c>
      <c r="Z1764" s="109" t="s">
        <v>8473</v>
      </c>
      <c r="AA1764" s="109" t="s">
        <v>5728</v>
      </c>
      <c r="AB1764" s="131" t="s">
        <v>8508</v>
      </c>
      <c r="AC1764" s="109" t="s">
        <v>8440</v>
      </c>
      <c r="AD1764" s="109"/>
      <c r="AE1764" s="109" t="s">
        <v>8511</v>
      </c>
      <c r="AF1764" s="109" t="s">
        <v>8512</v>
      </c>
      <c r="AG1764" s="109" t="s">
        <v>8513</v>
      </c>
      <c r="AH1764" s="119"/>
      <c r="AI1764" s="220"/>
      <c r="AJ1764" s="136"/>
      <c r="AK1764" s="136"/>
      <c r="AL1764" s="136"/>
      <c r="AM1764" s="136"/>
      <c r="AN1764" s="136"/>
      <c r="AO1764" s="136"/>
      <c r="AP1764" s="136"/>
      <c r="AQ1764" s="136"/>
      <c r="AR1764" s="137" t="s">
        <v>8472</v>
      </c>
      <c r="AS1764" s="137"/>
      <c r="AT1764" s="176"/>
      <c r="AU1764" s="133" t="s">
        <v>8190</v>
      </c>
      <c r="AV1764" s="133"/>
      <c r="AW1764" s="133"/>
      <c r="AX1764" s="138"/>
      <c r="AY1764" s="138"/>
      <c r="AZ1764" s="109"/>
      <c r="BA1764" s="138"/>
      <c r="BB1764" s="138"/>
      <c r="BC1764" s="143">
        <v>1440084644</v>
      </c>
      <c r="BD1764" s="143" t="s">
        <v>10456</v>
      </c>
      <c r="BE1764" s="138"/>
      <c r="BF1764" s="140"/>
      <c r="BG1764" s="140"/>
      <c r="BH1764" s="140"/>
      <c r="BI1764" s="140"/>
      <c r="BJ1764" s="140"/>
      <c r="BK1764" s="140"/>
      <c r="BL1764" s="140"/>
      <c r="BM1764" s="140"/>
      <c r="BN1764" s="140"/>
      <c r="BO1764" s="140"/>
      <c r="BP1764" s="140"/>
      <c r="BQ1764" s="140"/>
      <c r="BR1764" s="140"/>
      <c r="BS1764" s="140"/>
      <c r="BT1764" s="140"/>
      <c r="BU1764" s="140"/>
      <c r="BV1764" s="140"/>
      <c r="BW1764" s="140"/>
      <c r="BX1764" s="140"/>
      <c r="BY1764" s="140"/>
      <c r="BZ1764" s="140"/>
      <c r="CA1764" s="170"/>
      <c r="CB1764" s="170"/>
      <c r="CC1764" s="170"/>
      <c r="CD1764" s="170"/>
      <c r="CE1764" s="170"/>
      <c r="CF1764" s="170"/>
      <c r="CG1764" s="170"/>
      <c r="CH1764" s="170"/>
      <c r="CI1764" s="170"/>
      <c r="CJ1764" s="170"/>
      <c r="CK1764" s="170"/>
      <c r="CL1764" s="170"/>
      <c r="CM1764" s="170"/>
      <c r="CN1764" s="170"/>
      <c r="CO1764" s="140"/>
      <c r="CP1764" s="140"/>
      <c r="CQ1764" s="140"/>
      <c r="CR1764" s="140"/>
      <c r="CS1764" s="140"/>
      <c r="CT1764" s="140"/>
    </row>
    <row r="1765" spans="1:98" ht="12" customHeight="1">
      <c r="A1765" s="119">
        <v>2016</v>
      </c>
      <c r="B1765" s="119" t="s">
        <v>5975</v>
      </c>
      <c r="C1765" s="119" t="s">
        <v>8471</v>
      </c>
      <c r="D1765" s="131"/>
      <c r="E1765" s="131" t="str">
        <f t="shared" si="86"/>
        <v>SIM</v>
      </c>
      <c r="F1765" s="131" t="str">
        <f t="shared" si="87"/>
        <v>SIM</v>
      </c>
      <c r="G1765" s="132">
        <v>42633</v>
      </c>
      <c r="H1765" s="119" t="s">
        <v>8374</v>
      </c>
      <c r="I1765" s="119" t="s">
        <v>357</v>
      </c>
      <c r="J1765" s="109">
        <v>288</v>
      </c>
      <c r="K1765" s="109">
        <v>360</v>
      </c>
      <c r="L1765" s="119">
        <v>0</v>
      </c>
      <c r="M1765" s="119">
        <v>0</v>
      </c>
      <c r="N1765" s="119">
        <v>0</v>
      </c>
      <c r="O1765" s="119" t="s">
        <v>46</v>
      </c>
      <c r="P1765" s="119" t="s">
        <v>43</v>
      </c>
      <c r="Q1765" s="136" t="s">
        <v>46</v>
      </c>
      <c r="R1765" s="119" t="s">
        <v>18</v>
      </c>
      <c r="S1765" s="134" t="s">
        <v>8852</v>
      </c>
      <c r="T1765" s="119" t="s">
        <v>47</v>
      </c>
      <c r="U1765" s="142">
        <v>17</v>
      </c>
      <c r="V1765" s="109">
        <v>11218</v>
      </c>
      <c r="W1765" s="221" t="s">
        <v>8483</v>
      </c>
      <c r="X1765" s="136" t="str">
        <f t="shared" si="88"/>
        <v>11218GSQGC</v>
      </c>
      <c r="Y1765" s="176" t="s">
        <v>8524</v>
      </c>
      <c r="Z1765" s="109" t="s">
        <v>8473</v>
      </c>
      <c r="AA1765" s="109" t="s">
        <v>5728</v>
      </c>
      <c r="AB1765" s="131" t="s">
        <v>8509</v>
      </c>
      <c r="AC1765" s="109" t="s">
        <v>8440</v>
      </c>
      <c r="AD1765" s="109"/>
      <c r="AE1765" s="109" t="s">
        <v>8511</v>
      </c>
      <c r="AF1765" s="109" t="s">
        <v>8512</v>
      </c>
      <c r="AG1765" s="109" t="s">
        <v>8513</v>
      </c>
      <c r="AH1765" s="119"/>
      <c r="AI1765" s="220"/>
      <c r="AJ1765" s="136"/>
      <c r="AK1765" s="136"/>
      <c r="AL1765" s="136"/>
      <c r="AM1765" s="136"/>
      <c r="AN1765" s="136"/>
      <c r="AO1765" s="136"/>
      <c r="AP1765" s="136"/>
      <c r="AQ1765" s="136"/>
      <c r="AR1765" s="137" t="s">
        <v>8472</v>
      </c>
      <c r="AS1765" s="137"/>
      <c r="AT1765" s="176"/>
      <c r="AU1765" s="133" t="s">
        <v>8190</v>
      </c>
      <c r="AV1765" s="133"/>
      <c r="AW1765" s="133"/>
      <c r="AX1765" s="138"/>
      <c r="AY1765" s="138"/>
      <c r="AZ1765" s="109"/>
      <c r="BA1765" s="138"/>
      <c r="BB1765" s="138"/>
      <c r="BC1765" s="143">
        <v>1440084644</v>
      </c>
      <c r="BD1765" s="143" t="s">
        <v>10456</v>
      </c>
      <c r="BE1765" s="138"/>
      <c r="BF1765" s="140"/>
      <c r="BG1765" s="140"/>
      <c r="BH1765" s="140"/>
      <c r="BI1765" s="140"/>
      <c r="BJ1765" s="140"/>
      <c r="BK1765" s="140"/>
      <c r="BL1765" s="140"/>
      <c r="BM1765" s="140"/>
      <c r="BN1765" s="140"/>
      <c r="BO1765" s="140"/>
      <c r="BP1765" s="140"/>
      <c r="BQ1765" s="140"/>
      <c r="BR1765" s="140"/>
      <c r="BS1765" s="140"/>
      <c r="BT1765" s="140"/>
      <c r="BU1765" s="140"/>
      <c r="BV1765" s="140"/>
      <c r="BW1765" s="140"/>
      <c r="BX1765" s="140"/>
      <c r="BY1765" s="140"/>
      <c r="BZ1765" s="140"/>
      <c r="CA1765" s="170"/>
      <c r="CB1765" s="170"/>
      <c r="CC1765" s="170"/>
      <c r="CD1765" s="170"/>
      <c r="CE1765" s="170"/>
      <c r="CF1765" s="170"/>
      <c r="CG1765" s="170"/>
      <c r="CH1765" s="170"/>
      <c r="CI1765" s="170"/>
      <c r="CJ1765" s="170"/>
      <c r="CK1765" s="170"/>
      <c r="CL1765" s="170"/>
      <c r="CM1765" s="170"/>
      <c r="CN1765" s="170"/>
      <c r="CO1765" s="140"/>
      <c r="CP1765" s="140"/>
      <c r="CQ1765" s="140"/>
      <c r="CR1765" s="140"/>
      <c r="CS1765" s="140"/>
      <c r="CT1765" s="140"/>
    </row>
    <row r="1766" spans="1:98" ht="12" customHeight="1">
      <c r="A1766" s="119">
        <v>2016</v>
      </c>
      <c r="B1766" s="119" t="s">
        <v>5975</v>
      </c>
      <c r="C1766" s="119" t="s">
        <v>8471</v>
      </c>
      <c r="D1766" s="131"/>
      <c r="E1766" s="131" t="str">
        <f t="shared" si="86"/>
        <v>SIM</v>
      </c>
      <c r="F1766" s="131" t="str">
        <f t="shared" si="87"/>
        <v>SIM</v>
      </c>
      <c r="G1766" s="132">
        <v>42633</v>
      </c>
      <c r="H1766" s="119" t="s">
        <v>8374</v>
      </c>
      <c r="I1766" s="119" t="s">
        <v>357</v>
      </c>
      <c r="J1766" s="109">
        <v>288</v>
      </c>
      <c r="K1766" s="109">
        <v>360</v>
      </c>
      <c r="L1766" s="119">
        <v>0</v>
      </c>
      <c r="M1766" s="119">
        <v>0</v>
      </c>
      <c r="N1766" s="119">
        <v>0</v>
      </c>
      <c r="O1766" s="119" t="s">
        <v>46</v>
      </c>
      <c r="P1766" s="119" t="s">
        <v>43</v>
      </c>
      <c r="Q1766" s="136" t="s">
        <v>46</v>
      </c>
      <c r="R1766" s="119" t="s">
        <v>18</v>
      </c>
      <c r="S1766" s="134" t="s">
        <v>8852</v>
      </c>
      <c r="T1766" s="119" t="s">
        <v>47</v>
      </c>
      <c r="U1766" s="142">
        <v>17</v>
      </c>
      <c r="V1766" s="109">
        <v>11218</v>
      </c>
      <c r="W1766" s="221" t="s">
        <v>8483</v>
      </c>
      <c r="X1766" s="136" t="str">
        <f t="shared" si="88"/>
        <v>11218GSQGC</v>
      </c>
      <c r="Y1766" s="176" t="s">
        <v>8524</v>
      </c>
      <c r="Z1766" s="109" t="s">
        <v>8473</v>
      </c>
      <c r="AA1766" s="109" t="s">
        <v>5728</v>
      </c>
      <c r="AB1766" s="131" t="s">
        <v>8510</v>
      </c>
      <c r="AC1766" s="109" t="s">
        <v>8440</v>
      </c>
      <c r="AD1766" s="109"/>
      <c r="AE1766" s="109" t="s">
        <v>8511</v>
      </c>
      <c r="AF1766" s="109" t="s">
        <v>8512</v>
      </c>
      <c r="AG1766" s="109" t="s">
        <v>8513</v>
      </c>
      <c r="AH1766" s="119"/>
      <c r="AI1766" s="220"/>
      <c r="AJ1766" s="136"/>
      <c r="AK1766" s="136"/>
      <c r="AL1766" s="136"/>
      <c r="AM1766" s="136"/>
      <c r="AN1766" s="136"/>
      <c r="AO1766" s="136"/>
      <c r="AP1766" s="136"/>
      <c r="AQ1766" s="136"/>
      <c r="AR1766" s="137" t="s">
        <v>8472</v>
      </c>
      <c r="AS1766" s="137"/>
      <c r="AT1766" s="176"/>
      <c r="AU1766" s="133" t="s">
        <v>8190</v>
      </c>
      <c r="AV1766" s="133"/>
      <c r="AW1766" s="133"/>
      <c r="AX1766" s="138"/>
      <c r="AY1766" s="138"/>
      <c r="AZ1766" s="109"/>
      <c r="BA1766" s="138"/>
      <c r="BB1766" s="138"/>
      <c r="BC1766" s="143">
        <v>1440084644</v>
      </c>
      <c r="BD1766" s="143" t="s">
        <v>10456</v>
      </c>
      <c r="BE1766" s="138"/>
      <c r="BF1766" s="140"/>
      <c r="BG1766" s="140"/>
      <c r="BH1766" s="140"/>
      <c r="BI1766" s="140"/>
      <c r="BJ1766" s="140"/>
      <c r="BK1766" s="140"/>
      <c r="BL1766" s="140"/>
      <c r="BM1766" s="140"/>
      <c r="BN1766" s="140"/>
      <c r="BO1766" s="140"/>
      <c r="BP1766" s="140"/>
      <c r="BQ1766" s="140"/>
      <c r="BR1766" s="140"/>
      <c r="BS1766" s="140"/>
      <c r="BT1766" s="140"/>
      <c r="BU1766" s="140"/>
      <c r="BV1766" s="140"/>
      <c r="BW1766" s="140"/>
      <c r="BX1766" s="140"/>
      <c r="BY1766" s="140"/>
      <c r="BZ1766" s="140"/>
      <c r="CA1766" s="170"/>
      <c r="CB1766" s="170"/>
      <c r="CC1766" s="170"/>
      <c r="CD1766" s="170"/>
      <c r="CE1766" s="170"/>
      <c r="CF1766" s="170"/>
      <c r="CG1766" s="170"/>
      <c r="CH1766" s="170"/>
      <c r="CI1766" s="170"/>
      <c r="CJ1766" s="170"/>
      <c r="CK1766" s="170"/>
      <c r="CL1766" s="170"/>
      <c r="CM1766" s="170"/>
      <c r="CN1766" s="170"/>
      <c r="CO1766" s="140"/>
      <c r="CP1766" s="140"/>
      <c r="CQ1766" s="140"/>
      <c r="CR1766" s="140"/>
      <c r="CS1766" s="140"/>
      <c r="CT1766" s="140"/>
    </row>
    <row r="1767" spans="1:98" ht="12" customHeight="1">
      <c r="A1767" s="119">
        <v>2016</v>
      </c>
      <c r="B1767" s="119" t="s">
        <v>5975</v>
      </c>
      <c r="C1767" s="119" t="s">
        <v>8471</v>
      </c>
      <c r="D1767" s="131"/>
      <c r="E1767" s="131" t="str">
        <f t="shared" si="86"/>
        <v>SIM</v>
      </c>
      <c r="F1767" s="131" t="str">
        <f t="shared" si="87"/>
        <v>SIM</v>
      </c>
      <c r="G1767" s="132">
        <v>42619</v>
      </c>
      <c r="H1767" s="119" t="s">
        <v>8374</v>
      </c>
      <c r="I1767" s="119" t="s">
        <v>357</v>
      </c>
      <c r="J1767" s="109">
        <v>288</v>
      </c>
      <c r="K1767" s="109">
        <v>360</v>
      </c>
      <c r="L1767" s="119">
        <v>0</v>
      </c>
      <c r="M1767" s="119">
        <v>0</v>
      </c>
      <c r="N1767" s="119">
        <v>0</v>
      </c>
      <c r="O1767" s="119" t="s">
        <v>46</v>
      </c>
      <c r="P1767" s="119" t="s">
        <v>43</v>
      </c>
      <c r="Q1767" s="136" t="s">
        <v>46</v>
      </c>
      <c r="R1767" s="119" t="s">
        <v>18</v>
      </c>
      <c r="S1767" s="134" t="s">
        <v>8852</v>
      </c>
      <c r="T1767" s="119" t="s">
        <v>47</v>
      </c>
      <c r="U1767" s="142">
        <v>17</v>
      </c>
      <c r="V1767" s="109">
        <v>11218</v>
      </c>
      <c r="W1767" s="221" t="s">
        <v>8484</v>
      </c>
      <c r="X1767" s="136" t="str">
        <f t="shared" si="88"/>
        <v>11218GSQXZ</v>
      </c>
      <c r="Y1767" s="176" t="s">
        <v>8525</v>
      </c>
      <c r="Z1767" s="109" t="s">
        <v>8473</v>
      </c>
      <c r="AA1767" s="109" t="s">
        <v>5728</v>
      </c>
      <c r="AB1767" s="131" t="s">
        <v>8627</v>
      </c>
      <c r="AC1767" s="109" t="s">
        <v>8440</v>
      </c>
      <c r="AD1767" s="109"/>
      <c r="AE1767" s="109" t="s">
        <v>8511</v>
      </c>
      <c r="AF1767" s="109" t="s">
        <v>8512</v>
      </c>
      <c r="AG1767" s="109" t="s">
        <v>8513</v>
      </c>
      <c r="AH1767" s="119"/>
      <c r="AI1767" s="220"/>
      <c r="AJ1767" s="136"/>
      <c r="AK1767" s="136"/>
      <c r="AL1767" s="136"/>
      <c r="AM1767" s="136"/>
      <c r="AN1767" s="136"/>
      <c r="AO1767" s="136"/>
      <c r="AP1767" s="136"/>
      <c r="AQ1767" s="136"/>
      <c r="AR1767" s="137" t="s">
        <v>8472</v>
      </c>
      <c r="AS1767" s="137"/>
      <c r="AT1767" s="176"/>
      <c r="AU1767" s="133" t="s">
        <v>8190</v>
      </c>
      <c r="AV1767" s="133"/>
      <c r="AW1767" s="133"/>
      <c r="AX1767" s="138"/>
      <c r="AY1767" s="138"/>
      <c r="AZ1767" s="109"/>
      <c r="BA1767" s="138"/>
      <c r="BB1767" s="138"/>
      <c r="BC1767" s="143">
        <v>1440084644</v>
      </c>
      <c r="BD1767" s="143" t="s">
        <v>10457</v>
      </c>
      <c r="BE1767" s="138"/>
      <c r="BF1767" s="140"/>
      <c r="BG1767" s="140"/>
      <c r="BH1767" s="140"/>
      <c r="BI1767" s="140"/>
      <c r="BJ1767" s="140"/>
      <c r="BK1767" s="140"/>
      <c r="BL1767" s="140"/>
      <c r="BM1767" s="140"/>
      <c r="BN1767" s="140"/>
      <c r="BO1767" s="140"/>
      <c r="BP1767" s="140"/>
      <c r="BQ1767" s="140"/>
      <c r="BR1767" s="140"/>
      <c r="BS1767" s="140"/>
      <c r="BT1767" s="140"/>
      <c r="BU1767" s="140"/>
      <c r="BV1767" s="140"/>
      <c r="BW1767" s="140"/>
      <c r="BX1767" s="140"/>
      <c r="BY1767" s="140"/>
      <c r="BZ1767" s="140"/>
      <c r="CA1767" s="140"/>
      <c r="CB1767" s="140"/>
      <c r="CC1767" s="140"/>
      <c r="CD1767" s="140"/>
      <c r="CE1767" s="140"/>
      <c r="CF1767" s="140"/>
      <c r="CG1767" s="140"/>
      <c r="CH1767" s="140"/>
      <c r="CI1767" s="140"/>
      <c r="CJ1767" s="140"/>
      <c r="CK1767" s="140"/>
      <c r="CL1767" s="140"/>
      <c r="CM1767" s="140"/>
      <c r="CN1767" s="140"/>
    </row>
    <row r="1768" spans="1:98" ht="12" customHeight="1">
      <c r="A1768" s="119">
        <v>2016</v>
      </c>
      <c r="B1768" s="119" t="s">
        <v>5975</v>
      </c>
      <c r="C1768" s="119" t="s">
        <v>8471</v>
      </c>
      <c r="D1768" s="131"/>
      <c r="E1768" s="131" t="str">
        <f t="shared" si="86"/>
        <v>SIM</v>
      </c>
      <c r="F1768" s="131" t="str">
        <f t="shared" si="87"/>
        <v>SIM</v>
      </c>
      <c r="G1768" s="132">
        <v>42619</v>
      </c>
      <c r="H1768" s="119" t="s">
        <v>8374</v>
      </c>
      <c r="I1768" s="119" t="s">
        <v>357</v>
      </c>
      <c r="J1768" s="109">
        <v>288</v>
      </c>
      <c r="K1768" s="109">
        <v>360</v>
      </c>
      <c r="L1768" s="119">
        <v>0</v>
      </c>
      <c r="M1768" s="119">
        <v>0</v>
      </c>
      <c r="N1768" s="119">
        <v>0</v>
      </c>
      <c r="O1768" s="119" t="s">
        <v>46</v>
      </c>
      <c r="P1768" s="119" t="s">
        <v>43</v>
      </c>
      <c r="Q1768" s="136" t="s">
        <v>46</v>
      </c>
      <c r="R1768" s="119" t="s">
        <v>18</v>
      </c>
      <c r="S1768" s="134" t="s">
        <v>8852</v>
      </c>
      <c r="T1768" s="119" t="s">
        <v>47</v>
      </c>
      <c r="U1768" s="142">
        <v>17</v>
      </c>
      <c r="V1768" s="109">
        <v>11218</v>
      </c>
      <c r="W1768" s="221" t="s">
        <v>8484</v>
      </c>
      <c r="X1768" s="136" t="str">
        <f t="shared" si="88"/>
        <v>11218GSQXZ</v>
      </c>
      <c r="Y1768" s="176" t="s">
        <v>8525</v>
      </c>
      <c r="Z1768" s="109" t="s">
        <v>8473</v>
      </c>
      <c r="AA1768" s="109" t="s">
        <v>5728</v>
      </c>
      <c r="AB1768" s="131" t="s">
        <v>8628</v>
      </c>
      <c r="AC1768" s="109" t="s">
        <v>8440</v>
      </c>
      <c r="AD1768" s="109"/>
      <c r="AE1768" s="109" t="s">
        <v>8511</v>
      </c>
      <c r="AF1768" s="109" t="s">
        <v>8512</v>
      </c>
      <c r="AG1768" s="109" t="s">
        <v>8513</v>
      </c>
      <c r="AH1768" s="119"/>
      <c r="AI1768" s="220"/>
      <c r="AJ1768" s="136"/>
      <c r="AK1768" s="136"/>
      <c r="AL1768" s="136"/>
      <c r="AM1768" s="136"/>
      <c r="AN1768" s="136"/>
      <c r="AO1768" s="136"/>
      <c r="AP1768" s="136"/>
      <c r="AQ1768" s="136"/>
      <c r="AR1768" s="137" t="s">
        <v>8472</v>
      </c>
      <c r="AS1768" s="137"/>
      <c r="AT1768" s="176"/>
      <c r="AU1768" s="133" t="s">
        <v>8190</v>
      </c>
      <c r="AV1768" s="133"/>
      <c r="AW1768" s="133"/>
      <c r="AX1768" s="138"/>
      <c r="AY1768" s="138"/>
      <c r="AZ1768" s="109"/>
      <c r="BA1768" s="138"/>
      <c r="BB1768" s="138"/>
      <c r="BC1768" s="143">
        <v>1440084644</v>
      </c>
      <c r="BD1768" s="143" t="s">
        <v>10457</v>
      </c>
      <c r="BE1768" s="138"/>
      <c r="BF1768" s="140"/>
      <c r="BG1768" s="140"/>
      <c r="BH1768" s="140"/>
      <c r="BI1768" s="140"/>
      <c r="BJ1768" s="140"/>
      <c r="BK1768" s="140"/>
      <c r="BL1768" s="140"/>
      <c r="BM1768" s="140"/>
      <c r="BN1768" s="140"/>
      <c r="BO1768" s="140"/>
      <c r="BP1768" s="140"/>
      <c r="BQ1768" s="140"/>
      <c r="BR1768" s="140"/>
      <c r="BS1768" s="140"/>
      <c r="BT1768" s="140"/>
      <c r="BU1768" s="140"/>
      <c r="BV1768" s="140"/>
      <c r="BW1768" s="140"/>
      <c r="BX1768" s="140"/>
      <c r="BY1768" s="140"/>
      <c r="BZ1768" s="140"/>
      <c r="CA1768" s="140"/>
      <c r="CB1768" s="140"/>
      <c r="CC1768" s="140"/>
      <c r="CD1768" s="140"/>
      <c r="CE1768" s="140"/>
      <c r="CF1768" s="140"/>
      <c r="CG1768" s="140"/>
      <c r="CH1768" s="140"/>
      <c r="CI1768" s="140"/>
      <c r="CJ1768" s="140"/>
      <c r="CK1768" s="140"/>
      <c r="CL1768" s="140"/>
      <c r="CM1768" s="140"/>
      <c r="CN1768" s="140"/>
    </row>
    <row r="1769" spans="1:98" ht="12" customHeight="1">
      <c r="A1769" s="119">
        <v>2016</v>
      </c>
      <c r="B1769" s="119" t="s">
        <v>5975</v>
      </c>
      <c r="C1769" s="119" t="s">
        <v>8471</v>
      </c>
      <c r="D1769" s="131"/>
      <c r="E1769" s="131" t="str">
        <f t="shared" si="86"/>
        <v>SIM</v>
      </c>
      <c r="F1769" s="131" t="str">
        <f t="shared" si="87"/>
        <v>SIM</v>
      </c>
      <c r="G1769" s="132">
        <v>42619</v>
      </c>
      <c r="H1769" s="119" t="s">
        <v>8374</v>
      </c>
      <c r="I1769" s="119" t="s">
        <v>357</v>
      </c>
      <c r="J1769" s="109">
        <v>288</v>
      </c>
      <c r="K1769" s="109">
        <v>360</v>
      </c>
      <c r="L1769" s="119">
        <v>0</v>
      </c>
      <c r="M1769" s="119">
        <v>0</v>
      </c>
      <c r="N1769" s="119">
        <v>0</v>
      </c>
      <c r="O1769" s="119" t="s">
        <v>46</v>
      </c>
      <c r="P1769" s="119" t="s">
        <v>43</v>
      </c>
      <c r="Q1769" s="136" t="s">
        <v>46</v>
      </c>
      <c r="R1769" s="119" t="s">
        <v>18</v>
      </c>
      <c r="S1769" s="134" t="s">
        <v>8852</v>
      </c>
      <c r="T1769" s="119" t="s">
        <v>47</v>
      </c>
      <c r="U1769" s="142">
        <v>17</v>
      </c>
      <c r="V1769" s="109">
        <v>11218</v>
      </c>
      <c r="W1769" s="221" t="s">
        <v>8484</v>
      </c>
      <c r="X1769" s="136" t="str">
        <f t="shared" si="88"/>
        <v>11218GSQXZ</v>
      </c>
      <c r="Y1769" s="176" t="s">
        <v>8525</v>
      </c>
      <c r="Z1769" s="109" t="s">
        <v>8473</v>
      </c>
      <c r="AA1769" s="109" t="s">
        <v>5728</v>
      </c>
      <c r="AB1769" s="131" t="s">
        <v>8629</v>
      </c>
      <c r="AC1769" s="109" t="s">
        <v>8440</v>
      </c>
      <c r="AD1769" s="109"/>
      <c r="AE1769" s="109" t="s">
        <v>8511</v>
      </c>
      <c r="AF1769" s="109" t="s">
        <v>8512</v>
      </c>
      <c r="AG1769" s="109" t="s">
        <v>8513</v>
      </c>
      <c r="AH1769" s="119"/>
      <c r="AI1769" s="220"/>
      <c r="AJ1769" s="136"/>
      <c r="AK1769" s="136"/>
      <c r="AL1769" s="136"/>
      <c r="AM1769" s="136"/>
      <c r="AN1769" s="136"/>
      <c r="AO1769" s="136"/>
      <c r="AP1769" s="136"/>
      <c r="AQ1769" s="136"/>
      <c r="AR1769" s="137" t="s">
        <v>8472</v>
      </c>
      <c r="AS1769" s="137"/>
      <c r="AT1769" s="176"/>
      <c r="AU1769" s="133" t="s">
        <v>8190</v>
      </c>
      <c r="AV1769" s="133"/>
      <c r="AW1769" s="133"/>
      <c r="AX1769" s="138"/>
      <c r="AY1769" s="138"/>
      <c r="AZ1769" s="109"/>
      <c r="BA1769" s="138"/>
      <c r="BB1769" s="138"/>
      <c r="BC1769" s="143">
        <v>1440084644</v>
      </c>
      <c r="BD1769" s="143" t="s">
        <v>10457</v>
      </c>
      <c r="BE1769" s="138"/>
      <c r="BF1769" s="140"/>
      <c r="BG1769" s="140"/>
      <c r="BH1769" s="140"/>
      <c r="BI1769" s="140"/>
      <c r="BJ1769" s="140"/>
      <c r="BK1769" s="140"/>
      <c r="BL1769" s="140"/>
      <c r="BM1769" s="140"/>
      <c r="BN1769" s="140"/>
      <c r="BO1769" s="140"/>
      <c r="BP1769" s="140"/>
      <c r="BQ1769" s="140"/>
      <c r="BR1769" s="140"/>
      <c r="BS1769" s="140"/>
      <c r="BT1769" s="140"/>
      <c r="BU1769" s="140"/>
      <c r="BV1769" s="140"/>
      <c r="BW1769" s="140"/>
      <c r="BX1769" s="140"/>
      <c r="BY1769" s="140"/>
      <c r="BZ1769" s="140"/>
      <c r="CA1769" s="140"/>
      <c r="CB1769" s="140"/>
      <c r="CC1769" s="140"/>
      <c r="CD1769" s="140"/>
      <c r="CE1769" s="140"/>
      <c r="CF1769" s="140"/>
      <c r="CG1769" s="140"/>
      <c r="CH1769" s="140"/>
      <c r="CI1769" s="140"/>
      <c r="CJ1769" s="140"/>
      <c r="CK1769" s="140"/>
      <c r="CL1769" s="140"/>
      <c r="CM1769" s="140"/>
      <c r="CN1769" s="140"/>
    </row>
    <row r="1770" spans="1:98" ht="12" customHeight="1">
      <c r="A1770" s="119">
        <v>2016</v>
      </c>
      <c r="B1770" s="119" t="s">
        <v>5975</v>
      </c>
      <c r="C1770" s="119" t="s">
        <v>8437</v>
      </c>
      <c r="D1770" s="131"/>
      <c r="E1770" s="131" t="str">
        <f t="shared" si="86"/>
        <v>SIM</v>
      </c>
      <c r="F1770" s="131" t="str">
        <f t="shared" si="87"/>
        <v>SIM</v>
      </c>
      <c r="G1770" s="132">
        <v>42640</v>
      </c>
      <c r="H1770" s="119" t="s">
        <v>8374</v>
      </c>
      <c r="I1770" s="119" t="s">
        <v>357</v>
      </c>
      <c r="J1770" s="109">
        <v>336</v>
      </c>
      <c r="K1770" s="109">
        <v>432</v>
      </c>
      <c r="L1770" s="119">
        <v>0</v>
      </c>
      <c r="M1770" s="119">
        <v>0</v>
      </c>
      <c r="N1770" s="119">
        <v>0</v>
      </c>
      <c r="O1770" s="119" t="s">
        <v>46</v>
      </c>
      <c r="P1770" s="119" t="s">
        <v>43</v>
      </c>
      <c r="Q1770" s="136" t="s">
        <v>46</v>
      </c>
      <c r="R1770" s="119" t="s">
        <v>18</v>
      </c>
      <c r="S1770" s="134" t="s">
        <v>8852</v>
      </c>
      <c r="T1770" s="119" t="s">
        <v>47</v>
      </c>
      <c r="U1770" s="142">
        <v>17</v>
      </c>
      <c r="V1770" s="109">
        <v>11701</v>
      </c>
      <c r="W1770" s="221" t="s">
        <v>8451</v>
      </c>
      <c r="X1770" s="136" t="str">
        <f t="shared" si="88"/>
        <v>11701RPONB</v>
      </c>
      <c r="Y1770" s="176" t="s">
        <v>8465</v>
      </c>
      <c r="Z1770" s="109" t="s">
        <v>8438</v>
      </c>
      <c r="AA1770" s="109" t="s">
        <v>1112</v>
      </c>
      <c r="AB1770" s="131" t="s">
        <v>8548</v>
      </c>
      <c r="AC1770" s="109" t="s">
        <v>8440</v>
      </c>
      <c r="AD1770" s="109"/>
      <c r="AE1770" s="109" t="s">
        <v>8526</v>
      </c>
      <c r="AF1770" s="109" t="s">
        <v>8527</v>
      </c>
      <c r="AG1770" s="109" t="s">
        <v>8528</v>
      </c>
      <c r="AH1770" s="119"/>
      <c r="AI1770" s="220" t="s">
        <v>8529</v>
      </c>
      <c r="AJ1770" s="136" t="s">
        <v>58</v>
      </c>
      <c r="AK1770" s="136" t="s">
        <v>57</v>
      </c>
      <c r="AL1770" s="136"/>
      <c r="AM1770" s="136"/>
      <c r="AN1770" s="136"/>
      <c r="AO1770" s="136"/>
      <c r="AP1770" s="136"/>
      <c r="AQ1770" s="136"/>
      <c r="AR1770" s="137" t="s">
        <v>8439</v>
      </c>
      <c r="AS1770" s="137"/>
      <c r="AT1770" s="176"/>
      <c r="AU1770" s="133" t="s">
        <v>8190</v>
      </c>
      <c r="AV1770" s="133"/>
      <c r="AW1770" s="133"/>
      <c r="AX1770" s="138"/>
      <c r="AY1770" s="138"/>
      <c r="AZ1770" s="109"/>
      <c r="BA1770" s="138"/>
      <c r="BB1770" s="138"/>
      <c r="BC1770" s="143">
        <v>1440084644</v>
      </c>
      <c r="BD1770" s="143" t="s">
        <v>10458</v>
      </c>
      <c r="BE1770" s="138"/>
      <c r="BF1770" s="140"/>
      <c r="BG1770" s="140"/>
      <c r="BH1770" s="140"/>
      <c r="BI1770" s="140"/>
      <c r="BJ1770" s="140"/>
      <c r="BK1770" s="140"/>
      <c r="BL1770" s="140"/>
      <c r="BM1770" s="140"/>
      <c r="BN1770" s="140"/>
      <c r="BO1770" s="140"/>
      <c r="BP1770" s="140"/>
      <c r="BQ1770" s="140"/>
      <c r="BR1770" s="140"/>
      <c r="BS1770" s="140"/>
      <c r="BT1770" s="140"/>
      <c r="BU1770" s="140"/>
      <c r="BV1770" s="140"/>
      <c r="BW1770" s="140"/>
      <c r="BX1770" s="140"/>
      <c r="BY1770" s="140"/>
      <c r="BZ1770" s="140"/>
      <c r="CA1770" s="170"/>
      <c r="CB1770" s="170"/>
      <c r="CC1770" s="170"/>
      <c r="CD1770" s="170"/>
      <c r="CE1770" s="170"/>
      <c r="CF1770" s="170"/>
      <c r="CG1770" s="170"/>
      <c r="CH1770" s="170"/>
      <c r="CI1770" s="170"/>
      <c r="CJ1770" s="170"/>
      <c r="CK1770" s="170"/>
      <c r="CL1770" s="170"/>
      <c r="CM1770" s="170"/>
      <c r="CN1770" s="170"/>
    </row>
    <row r="1771" spans="1:98" ht="12" customHeight="1">
      <c r="A1771" s="119">
        <v>2016</v>
      </c>
      <c r="B1771" s="119" t="s">
        <v>5975</v>
      </c>
      <c r="C1771" s="119" t="s">
        <v>8437</v>
      </c>
      <c r="D1771" s="131"/>
      <c r="E1771" s="131" t="str">
        <f t="shared" si="86"/>
        <v>SIM</v>
      </c>
      <c r="F1771" s="131" t="str">
        <f t="shared" si="87"/>
        <v>SIM</v>
      </c>
      <c r="G1771" s="132">
        <v>42640</v>
      </c>
      <c r="H1771" s="119" t="s">
        <v>8374</v>
      </c>
      <c r="I1771" s="119" t="s">
        <v>357</v>
      </c>
      <c r="J1771" s="109">
        <v>288</v>
      </c>
      <c r="K1771" s="109">
        <v>360</v>
      </c>
      <c r="L1771" s="119">
        <v>0</v>
      </c>
      <c r="M1771" s="119">
        <v>0</v>
      </c>
      <c r="N1771" s="119">
        <v>0</v>
      </c>
      <c r="O1771" s="119" t="s">
        <v>46</v>
      </c>
      <c r="P1771" s="119" t="s">
        <v>43</v>
      </c>
      <c r="Q1771" s="136" t="s">
        <v>46</v>
      </c>
      <c r="R1771" s="119" t="s">
        <v>18</v>
      </c>
      <c r="S1771" s="134" t="s">
        <v>8852</v>
      </c>
      <c r="T1771" s="119" t="s">
        <v>47</v>
      </c>
      <c r="U1771" s="142">
        <v>17</v>
      </c>
      <c r="V1771" s="109">
        <v>11701</v>
      </c>
      <c r="W1771" s="221" t="s">
        <v>8451</v>
      </c>
      <c r="X1771" s="136" t="str">
        <f t="shared" si="88"/>
        <v>11701RPONB</v>
      </c>
      <c r="Y1771" s="176" t="s">
        <v>8465</v>
      </c>
      <c r="Z1771" s="109" t="s">
        <v>8438</v>
      </c>
      <c r="AA1771" s="109" t="s">
        <v>1112</v>
      </c>
      <c r="AB1771" s="131" t="s">
        <v>8549</v>
      </c>
      <c r="AC1771" s="109" t="s">
        <v>8440</v>
      </c>
      <c r="AD1771" s="109"/>
      <c r="AE1771" s="109" t="s">
        <v>8526</v>
      </c>
      <c r="AF1771" s="109" t="s">
        <v>8527</v>
      </c>
      <c r="AG1771" s="109" t="s">
        <v>8528</v>
      </c>
      <c r="AH1771" s="119"/>
      <c r="AI1771" s="220" t="s">
        <v>8529</v>
      </c>
      <c r="AJ1771" s="136" t="s">
        <v>58</v>
      </c>
      <c r="AK1771" s="136" t="s">
        <v>57</v>
      </c>
      <c r="AL1771" s="136"/>
      <c r="AM1771" s="136"/>
      <c r="AN1771" s="136"/>
      <c r="AO1771" s="136"/>
      <c r="AP1771" s="136"/>
      <c r="AQ1771" s="136"/>
      <c r="AR1771" s="137" t="s">
        <v>8439</v>
      </c>
      <c r="AS1771" s="137"/>
      <c r="AT1771" s="176"/>
      <c r="AU1771" s="133" t="s">
        <v>8190</v>
      </c>
      <c r="AV1771" s="133"/>
      <c r="AW1771" s="133"/>
      <c r="AX1771" s="138"/>
      <c r="AY1771" s="138"/>
      <c r="AZ1771" s="109"/>
      <c r="BA1771" s="138"/>
      <c r="BB1771" s="138"/>
      <c r="BC1771" s="143">
        <v>1440084644</v>
      </c>
      <c r="BD1771" s="143" t="s">
        <v>10458</v>
      </c>
      <c r="BE1771" s="138"/>
      <c r="BF1771" s="140"/>
      <c r="BG1771" s="140"/>
      <c r="BH1771" s="140"/>
      <c r="BI1771" s="140"/>
      <c r="BJ1771" s="140"/>
      <c r="BK1771" s="140"/>
      <c r="BL1771" s="140"/>
      <c r="BM1771" s="140"/>
      <c r="BN1771" s="140"/>
      <c r="BO1771" s="140"/>
      <c r="BP1771" s="140"/>
      <c r="BQ1771" s="140"/>
      <c r="BR1771" s="140"/>
      <c r="BS1771" s="140"/>
      <c r="BT1771" s="140"/>
      <c r="BU1771" s="140"/>
      <c r="BV1771" s="140"/>
      <c r="BW1771" s="140"/>
      <c r="BX1771" s="140"/>
      <c r="BY1771" s="140"/>
      <c r="BZ1771" s="140"/>
      <c r="CA1771" s="170"/>
      <c r="CB1771" s="170"/>
      <c r="CC1771" s="170"/>
      <c r="CD1771" s="170"/>
      <c r="CE1771" s="170"/>
      <c r="CF1771" s="170"/>
      <c r="CG1771" s="170"/>
      <c r="CH1771" s="170"/>
      <c r="CI1771" s="170"/>
      <c r="CJ1771" s="170"/>
      <c r="CK1771" s="170"/>
      <c r="CL1771" s="170"/>
      <c r="CM1771" s="170"/>
      <c r="CN1771" s="170"/>
    </row>
    <row r="1772" spans="1:98" ht="12" customHeight="1">
      <c r="A1772" s="119">
        <v>2016</v>
      </c>
      <c r="B1772" s="119" t="s">
        <v>5975</v>
      </c>
      <c r="C1772" s="119" t="s">
        <v>8437</v>
      </c>
      <c r="D1772" s="131"/>
      <c r="E1772" s="131" t="str">
        <f t="shared" si="86"/>
        <v>SIM</v>
      </c>
      <c r="F1772" s="131" t="str">
        <f t="shared" si="87"/>
        <v>SIM</v>
      </c>
      <c r="G1772" s="132">
        <v>42670</v>
      </c>
      <c r="H1772" s="119" t="s">
        <v>8374</v>
      </c>
      <c r="I1772" s="119" t="s">
        <v>357</v>
      </c>
      <c r="J1772" s="109">
        <v>336</v>
      </c>
      <c r="K1772" s="109">
        <v>432</v>
      </c>
      <c r="L1772" s="119">
        <v>0</v>
      </c>
      <c r="M1772" s="119">
        <v>0</v>
      </c>
      <c r="N1772" s="119">
        <v>0</v>
      </c>
      <c r="O1772" s="119" t="s">
        <v>46</v>
      </c>
      <c r="P1772" s="119" t="s">
        <v>43</v>
      </c>
      <c r="Q1772" s="136" t="s">
        <v>46</v>
      </c>
      <c r="R1772" s="119" t="s">
        <v>18</v>
      </c>
      <c r="S1772" s="134" t="s">
        <v>8852</v>
      </c>
      <c r="T1772" s="119" t="s">
        <v>47</v>
      </c>
      <c r="U1772" s="142">
        <v>17</v>
      </c>
      <c r="V1772" s="109">
        <v>11701</v>
      </c>
      <c r="W1772" s="221" t="s">
        <v>8453</v>
      </c>
      <c r="X1772" s="136" t="str">
        <f t="shared" si="88"/>
        <v>11701RPONQ</v>
      </c>
      <c r="Y1772" s="176" t="s">
        <v>8468</v>
      </c>
      <c r="Z1772" s="109" t="s">
        <v>8438</v>
      </c>
      <c r="AA1772" s="109" t="s">
        <v>1112</v>
      </c>
      <c r="AB1772" s="131" t="s">
        <v>8554</v>
      </c>
      <c r="AC1772" s="109" t="s">
        <v>8440</v>
      </c>
      <c r="AD1772" s="109"/>
      <c r="AE1772" s="109" t="s">
        <v>8526</v>
      </c>
      <c r="AF1772" s="109" t="s">
        <v>8527</v>
      </c>
      <c r="AG1772" s="109" t="s">
        <v>8528</v>
      </c>
      <c r="AH1772" s="119"/>
      <c r="AI1772" s="220" t="s">
        <v>8529</v>
      </c>
      <c r="AJ1772" s="136" t="s">
        <v>58</v>
      </c>
      <c r="AK1772" s="136" t="s">
        <v>57</v>
      </c>
      <c r="AL1772" s="136"/>
      <c r="AM1772" s="136"/>
      <c r="AN1772" s="136"/>
      <c r="AO1772" s="136"/>
      <c r="AP1772" s="136"/>
      <c r="AQ1772" s="136"/>
      <c r="AR1772" s="137" t="s">
        <v>8439</v>
      </c>
      <c r="AS1772" s="137"/>
      <c r="AT1772" s="176"/>
      <c r="AU1772" s="133" t="s">
        <v>8190</v>
      </c>
      <c r="AV1772" s="133"/>
      <c r="AW1772" s="133"/>
      <c r="AX1772" s="138"/>
      <c r="AY1772" s="138"/>
      <c r="AZ1772" s="109"/>
      <c r="BA1772" s="138"/>
      <c r="BB1772" s="138"/>
      <c r="BC1772" s="143">
        <v>1440084644</v>
      </c>
      <c r="BD1772" s="143" t="s">
        <v>10459</v>
      </c>
      <c r="BE1772" s="138"/>
      <c r="BF1772" s="140"/>
      <c r="BG1772" s="140"/>
      <c r="BH1772" s="140"/>
      <c r="BI1772" s="140"/>
      <c r="BJ1772" s="140"/>
      <c r="BK1772" s="140"/>
      <c r="BL1772" s="140"/>
      <c r="BM1772" s="140"/>
      <c r="BN1772" s="140"/>
      <c r="BO1772" s="140"/>
      <c r="BP1772" s="140"/>
      <c r="BQ1772" s="140"/>
      <c r="BR1772" s="140"/>
      <c r="BS1772" s="140"/>
      <c r="BT1772" s="140"/>
      <c r="BU1772" s="140"/>
      <c r="BV1772" s="140"/>
      <c r="BW1772" s="140"/>
      <c r="BX1772" s="140"/>
      <c r="BY1772" s="140"/>
      <c r="BZ1772" s="140"/>
      <c r="CA1772" s="170"/>
      <c r="CB1772" s="170"/>
      <c r="CC1772" s="170"/>
      <c r="CD1772" s="170"/>
      <c r="CE1772" s="170"/>
      <c r="CF1772" s="170"/>
      <c r="CG1772" s="170"/>
      <c r="CH1772" s="170"/>
      <c r="CI1772" s="170"/>
      <c r="CJ1772" s="170"/>
      <c r="CK1772" s="170"/>
      <c r="CL1772" s="170"/>
      <c r="CM1772" s="170"/>
      <c r="CN1772" s="170"/>
    </row>
    <row r="1773" spans="1:98" ht="12" customHeight="1">
      <c r="A1773" s="119">
        <v>2016</v>
      </c>
      <c r="B1773" s="119" t="s">
        <v>5975</v>
      </c>
      <c r="C1773" s="119" t="s">
        <v>8437</v>
      </c>
      <c r="D1773" s="131"/>
      <c r="E1773" s="131" t="str">
        <f t="shared" si="86"/>
        <v>SIM</v>
      </c>
      <c r="F1773" s="131" t="str">
        <f t="shared" si="87"/>
        <v>SIM</v>
      </c>
      <c r="G1773" s="132">
        <v>42670</v>
      </c>
      <c r="H1773" s="119" t="s">
        <v>8374</v>
      </c>
      <c r="I1773" s="119" t="s">
        <v>357</v>
      </c>
      <c r="J1773" s="109">
        <v>288</v>
      </c>
      <c r="K1773" s="109">
        <v>360</v>
      </c>
      <c r="L1773" s="119">
        <v>0</v>
      </c>
      <c r="M1773" s="119">
        <v>0</v>
      </c>
      <c r="N1773" s="119">
        <v>0</v>
      </c>
      <c r="O1773" s="119" t="s">
        <v>46</v>
      </c>
      <c r="P1773" s="119" t="s">
        <v>43</v>
      </c>
      <c r="Q1773" s="136" t="s">
        <v>46</v>
      </c>
      <c r="R1773" s="119" t="s">
        <v>18</v>
      </c>
      <c r="S1773" s="134" t="s">
        <v>8852</v>
      </c>
      <c r="T1773" s="119" t="s">
        <v>47</v>
      </c>
      <c r="U1773" s="142">
        <v>17</v>
      </c>
      <c r="V1773" s="109">
        <v>11701</v>
      </c>
      <c r="W1773" s="221" t="s">
        <v>8453</v>
      </c>
      <c r="X1773" s="136" t="str">
        <f t="shared" si="88"/>
        <v>11701RPONQ</v>
      </c>
      <c r="Y1773" s="176" t="s">
        <v>8468</v>
      </c>
      <c r="Z1773" s="109" t="s">
        <v>8438</v>
      </c>
      <c r="AA1773" s="109" t="s">
        <v>1112</v>
      </c>
      <c r="AB1773" s="131" t="s">
        <v>8555</v>
      </c>
      <c r="AC1773" s="109" t="s">
        <v>8440</v>
      </c>
      <c r="AD1773" s="109"/>
      <c r="AE1773" s="109" t="s">
        <v>8526</v>
      </c>
      <c r="AF1773" s="109" t="s">
        <v>8527</v>
      </c>
      <c r="AG1773" s="109" t="s">
        <v>8528</v>
      </c>
      <c r="AH1773" s="119"/>
      <c r="AI1773" s="220" t="s">
        <v>8529</v>
      </c>
      <c r="AJ1773" s="136" t="s">
        <v>58</v>
      </c>
      <c r="AK1773" s="136" t="s">
        <v>57</v>
      </c>
      <c r="AL1773" s="136"/>
      <c r="AM1773" s="136"/>
      <c r="AN1773" s="136"/>
      <c r="AO1773" s="136"/>
      <c r="AP1773" s="136"/>
      <c r="AQ1773" s="136"/>
      <c r="AR1773" s="137" t="s">
        <v>8439</v>
      </c>
      <c r="AS1773" s="137"/>
      <c r="AT1773" s="176"/>
      <c r="AU1773" s="133" t="s">
        <v>8190</v>
      </c>
      <c r="AV1773" s="133"/>
      <c r="AW1773" s="133"/>
      <c r="AX1773" s="138"/>
      <c r="AY1773" s="138"/>
      <c r="AZ1773" s="109"/>
      <c r="BA1773" s="138"/>
      <c r="BB1773" s="138"/>
      <c r="BC1773" s="143">
        <v>1440084644</v>
      </c>
      <c r="BD1773" s="143" t="s">
        <v>10459</v>
      </c>
      <c r="BE1773" s="138"/>
      <c r="BF1773" s="140"/>
      <c r="BG1773" s="140"/>
      <c r="BH1773" s="140"/>
      <c r="BI1773" s="140"/>
      <c r="BJ1773" s="140"/>
      <c r="BK1773" s="140"/>
      <c r="BL1773" s="140"/>
      <c r="BM1773" s="140"/>
      <c r="BN1773" s="140"/>
      <c r="BO1773" s="140"/>
      <c r="BP1773" s="140"/>
      <c r="BQ1773" s="140"/>
      <c r="BR1773" s="140"/>
      <c r="BS1773" s="140"/>
      <c r="BT1773" s="140"/>
      <c r="BU1773" s="140"/>
      <c r="BV1773" s="140"/>
      <c r="BW1773" s="140"/>
      <c r="BX1773" s="140"/>
      <c r="BY1773" s="140"/>
      <c r="BZ1773" s="140"/>
      <c r="CA1773" s="170"/>
      <c r="CB1773" s="170"/>
      <c r="CC1773" s="170"/>
      <c r="CD1773" s="170"/>
      <c r="CE1773" s="170"/>
      <c r="CF1773" s="170"/>
      <c r="CG1773" s="170"/>
      <c r="CH1773" s="170"/>
      <c r="CI1773" s="170"/>
      <c r="CJ1773" s="170"/>
      <c r="CK1773" s="170"/>
      <c r="CL1773" s="170"/>
      <c r="CM1773" s="170"/>
      <c r="CN1773" s="170"/>
    </row>
    <row r="1774" spans="1:98" ht="12" customHeight="1">
      <c r="A1774" s="119">
        <v>2016</v>
      </c>
      <c r="B1774" s="119" t="s">
        <v>5975</v>
      </c>
      <c r="C1774" s="119" t="s">
        <v>8437</v>
      </c>
      <c r="D1774" s="131"/>
      <c r="E1774" s="131" t="str">
        <f t="shared" si="86"/>
        <v>SIM</v>
      </c>
      <c r="F1774" s="131" t="str">
        <f t="shared" si="87"/>
        <v>SIM</v>
      </c>
      <c r="G1774" s="132">
        <v>42670</v>
      </c>
      <c r="H1774" s="119" t="s">
        <v>8374</v>
      </c>
      <c r="I1774" s="119" t="s">
        <v>357</v>
      </c>
      <c r="J1774" s="109">
        <v>288</v>
      </c>
      <c r="K1774" s="109">
        <v>360</v>
      </c>
      <c r="L1774" s="119">
        <v>0</v>
      </c>
      <c r="M1774" s="119">
        <v>0</v>
      </c>
      <c r="N1774" s="119">
        <v>0</v>
      </c>
      <c r="O1774" s="119" t="s">
        <v>46</v>
      </c>
      <c r="P1774" s="119" t="s">
        <v>43</v>
      </c>
      <c r="Q1774" s="136" t="s">
        <v>46</v>
      </c>
      <c r="R1774" s="119" t="s">
        <v>18</v>
      </c>
      <c r="S1774" s="134" t="s">
        <v>8852</v>
      </c>
      <c r="T1774" s="119" t="s">
        <v>47</v>
      </c>
      <c r="U1774" s="142">
        <v>17</v>
      </c>
      <c r="V1774" s="109">
        <v>11701</v>
      </c>
      <c r="W1774" s="221" t="s">
        <v>8453</v>
      </c>
      <c r="X1774" s="136" t="str">
        <f t="shared" si="88"/>
        <v>11701RPONQ</v>
      </c>
      <c r="Y1774" s="176" t="s">
        <v>8468</v>
      </c>
      <c r="Z1774" s="109" t="s">
        <v>8438</v>
      </c>
      <c r="AA1774" s="109" t="s">
        <v>1112</v>
      </c>
      <c r="AB1774" s="131" t="s">
        <v>8556</v>
      </c>
      <c r="AC1774" s="109" t="s">
        <v>8440</v>
      </c>
      <c r="AD1774" s="109"/>
      <c r="AE1774" s="109" t="s">
        <v>8526</v>
      </c>
      <c r="AF1774" s="109" t="s">
        <v>8527</v>
      </c>
      <c r="AG1774" s="109" t="s">
        <v>8528</v>
      </c>
      <c r="AH1774" s="119"/>
      <c r="AI1774" s="220" t="s">
        <v>8529</v>
      </c>
      <c r="AJ1774" s="136" t="s">
        <v>58</v>
      </c>
      <c r="AK1774" s="136" t="s">
        <v>57</v>
      </c>
      <c r="AL1774" s="136"/>
      <c r="AM1774" s="136"/>
      <c r="AN1774" s="136"/>
      <c r="AO1774" s="136"/>
      <c r="AP1774" s="136"/>
      <c r="AQ1774" s="136"/>
      <c r="AR1774" s="137" t="s">
        <v>8439</v>
      </c>
      <c r="AS1774" s="137"/>
      <c r="AT1774" s="176"/>
      <c r="AU1774" s="133" t="s">
        <v>8190</v>
      </c>
      <c r="AV1774" s="133"/>
      <c r="AW1774" s="133"/>
      <c r="AX1774" s="138"/>
      <c r="AY1774" s="138"/>
      <c r="AZ1774" s="109"/>
      <c r="BA1774" s="138"/>
      <c r="BB1774" s="138"/>
      <c r="BC1774" s="143">
        <v>1440084644</v>
      </c>
      <c r="BD1774" s="143" t="s">
        <v>10459</v>
      </c>
      <c r="BE1774" s="138"/>
      <c r="BF1774" s="140"/>
      <c r="BG1774" s="140"/>
      <c r="BH1774" s="140"/>
      <c r="BI1774" s="140"/>
      <c r="BJ1774" s="140"/>
      <c r="BK1774" s="140"/>
      <c r="BL1774" s="140"/>
      <c r="BM1774" s="140"/>
      <c r="BN1774" s="140"/>
      <c r="BO1774" s="140"/>
      <c r="BP1774" s="140"/>
      <c r="BQ1774" s="140"/>
      <c r="BR1774" s="140"/>
      <c r="BS1774" s="140"/>
      <c r="BT1774" s="140"/>
      <c r="BU1774" s="140"/>
      <c r="BV1774" s="140"/>
      <c r="BW1774" s="140"/>
      <c r="BX1774" s="140"/>
      <c r="BY1774" s="140"/>
      <c r="BZ1774" s="140"/>
      <c r="CA1774" s="170"/>
      <c r="CB1774" s="170"/>
      <c r="CC1774" s="170"/>
      <c r="CD1774" s="170"/>
      <c r="CE1774" s="170"/>
      <c r="CF1774" s="170"/>
      <c r="CG1774" s="170"/>
      <c r="CH1774" s="170"/>
      <c r="CI1774" s="170"/>
      <c r="CJ1774" s="170"/>
      <c r="CK1774" s="170"/>
      <c r="CL1774" s="170"/>
      <c r="CM1774" s="170"/>
      <c r="CN1774" s="170"/>
    </row>
    <row r="1775" spans="1:98" ht="12" customHeight="1">
      <c r="A1775" s="119">
        <v>2016</v>
      </c>
      <c r="B1775" s="119" t="s">
        <v>5975</v>
      </c>
      <c r="C1775" s="119" t="s">
        <v>8437</v>
      </c>
      <c r="D1775" s="131"/>
      <c r="E1775" s="131" t="str">
        <f t="shared" si="86"/>
        <v>SIM</v>
      </c>
      <c r="F1775" s="131" t="str">
        <f t="shared" si="87"/>
        <v>SIM</v>
      </c>
      <c r="G1775" s="132">
        <v>42640</v>
      </c>
      <c r="H1775" s="119" t="s">
        <v>8374</v>
      </c>
      <c r="I1775" s="119" t="s">
        <v>357</v>
      </c>
      <c r="J1775" s="109">
        <v>288</v>
      </c>
      <c r="K1775" s="109">
        <v>360</v>
      </c>
      <c r="L1775" s="119">
        <v>0</v>
      </c>
      <c r="M1775" s="119">
        <v>0</v>
      </c>
      <c r="N1775" s="119">
        <v>0</v>
      </c>
      <c r="O1775" s="119" t="s">
        <v>46</v>
      </c>
      <c r="P1775" s="119" t="s">
        <v>43</v>
      </c>
      <c r="Q1775" s="136" t="s">
        <v>46</v>
      </c>
      <c r="R1775" s="119" t="s">
        <v>18</v>
      </c>
      <c r="S1775" s="134" t="s">
        <v>8852</v>
      </c>
      <c r="T1775" s="119" t="s">
        <v>47</v>
      </c>
      <c r="U1775" s="142">
        <v>17</v>
      </c>
      <c r="V1775" s="109">
        <v>11701</v>
      </c>
      <c r="W1775" s="221" t="s">
        <v>8447</v>
      </c>
      <c r="X1775" s="136" t="str">
        <f t="shared" si="88"/>
        <v>11701RPOOA</v>
      </c>
      <c r="Y1775" s="176" t="s">
        <v>8461</v>
      </c>
      <c r="Z1775" s="109" t="s">
        <v>8438</v>
      </c>
      <c r="AA1775" s="109" t="s">
        <v>1112</v>
      </c>
      <c r="AB1775" s="131" t="s">
        <v>8541</v>
      </c>
      <c r="AC1775" s="109" t="s">
        <v>8440</v>
      </c>
      <c r="AD1775" s="109"/>
      <c r="AE1775" s="109" t="s">
        <v>8526</v>
      </c>
      <c r="AF1775" s="109" t="s">
        <v>8527</v>
      </c>
      <c r="AG1775" s="109" t="s">
        <v>8528</v>
      </c>
      <c r="AH1775" s="119"/>
      <c r="AI1775" s="220" t="s">
        <v>8529</v>
      </c>
      <c r="AJ1775" s="136" t="s">
        <v>58</v>
      </c>
      <c r="AK1775" s="136" t="s">
        <v>57</v>
      </c>
      <c r="AL1775" s="136"/>
      <c r="AM1775" s="136"/>
      <c r="AN1775" s="136"/>
      <c r="AO1775" s="136"/>
      <c r="AP1775" s="136"/>
      <c r="AQ1775" s="136"/>
      <c r="AR1775" s="137" t="s">
        <v>8439</v>
      </c>
      <c r="AS1775" s="137"/>
      <c r="AT1775" s="176"/>
      <c r="AU1775" s="133" t="s">
        <v>8190</v>
      </c>
      <c r="AV1775" s="133"/>
      <c r="AW1775" s="133"/>
      <c r="AX1775" s="138"/>
      <c r="AY1775" s="138"/>
      <c r="AZ1775" s="109"/>
      <c r="BA1775" s="138"/>
      <c r="BB1775" s="138"/>
      <c r="BC1775" s="143">
        <v>1440084644</v>
      </c>
      <c r="BD1775" s="143" t="s">
        <v>10460</v>
      </c>
      <c r="BE1775" s="138"/>
      <c r="BF1775" s="140"/>
      <c r="BG1775" s="140"/>
      <c r="BH1775" s="140"/>
      <c r="BI1775" s="140"/>
      <c r="BJ1775" s="140"/>
      <c r="BK1775" s="140"/>
      <c r="BL1775" s="140"/>
      <c r="BM1775" s="140"/>
      <c r="BN1775" s="140"/>
      <c r="BO1775" s="140"/>
      <c r="BP1775" s="140"/>
      <c r="BQ1775" s="140"/>
      <c r="BR1775" s="140"/>
      <c r="BS1775" s="140"/>
      <c r="BT1775" s="140"/>
      <c r="BU1775" s="140"/>
      <c r="BV1775" s="140"/>
      <c r="BW1775" s="140"/>
      <c r="BX1775" s="140"/>
      <c r="BY1775" s="140"/>
      <c r="BZ1775" s="140"/>
      <c r="CA1775" s="170"/>
      <c r="CB1775" s="170"/>
      <c r="CC1775" s="170"/>
      <c r="CD1775" s="170"/>
      <c r="CE1775" s="170"/>
      <c r="CF1775" s="170"/>
      <c r="CG1775" s="170"/>
      <c r="CH1775" s="170"/>
      <c r="CI1775" s="170"/>
      <c r="CJ1775" s="170"/>
      <c r="CK1775" s="170"/>
      <c r="CL1775" s="170"/>
      <c r="CM1775" s="170"/>
      <c r="CN1775" s="170"/>
    </row>
    <row r="1776" spans="1:98" ht="12" customHeight="1">
      <c r="A1776" s="119">
        <v>2016</v>
      </c>
      <c r="B1776" s="119" t="s">
        <v>5975</v>
      </c>
      <c r="C1776" s="119" t="s">
        <v>8437</v>
      </c>
      <c r="D1776" s="131"/>
      <c r="E1776" s="131" t="str">
        <f t="shared" si="86"/>
        <v>SIM</v>
      </c>
      <c r="F1776" s="131" t="str">
        <f t="shared" si="87"/>
        <v>SIM</v>
      </c>
      <c r="G1776" s="132">
        <v>42640</v>
      </c>
      <c r="H1776" s="119" t="s">
        <v>8374</v>
      </c>
      <c r="I1776" s="119" t="s">
        <v>357</v>
      </c>
      <c r="J1776" s="109">
        <v>240</v>
      </c>
      <c r="K1776" s="109">
        <v>288</v>
      </c>
      <c r="L1776" s="119">
        <v>0</v>
      </c>
      <c r="M1776" s="119">
        <v>0</v>
      </c>
      <c r="N1776" s="119">
        <v>0</v>
      </c>
      <c r="O1776" s="119" t="s">
        <v>46</v>
      </c>
      <c r="P1776" s="119" t="s">
        <v>43</v>
      </c>
      <c r="Q1776" s="136" t="s">
        <v>46</v>
      </c>
      <c r="R1776" s="119" t="s">
        <v>18</v>
      </c>
      <c r="S1776" s="134" t="s">
        <v>8852</v>
      </c>
      <c r="T1776" s="119" t="s">
        <v>47</v>
      </c>
      <c r="U1776" s="142">
        <v>17</v>
      </c>
      <c r="V1776" s="109">
        <v>11701</v>
      </c>
      <c r="W1776" s="221" t="s">
        <v>8447</v>
      </c>
      <c r="X1776" s="136" t="str">
        <f t="shared" si="88"/>
        <v>11701RPOOA</v>
      </c>
      <c r="Y1776" s="176" t="s">
        <v>8461</v>
      </c>
      <c r="Z1776" s="109" t="s">
        <v>8438</v>
      </c>
      <c r="AA1776" s="109" t="s">
        <v>1112</v>
      </c>
      <c r="AB1776" s="131" t="s">
        <v>8542</v>
      </c>
      <c r="AC1776" s="109" t="s">
        <v>8440</v>
      </c>
      <c r="AD1776" s="109"/>
      <c r="AE1776" s="109" t="s">
        <v>8526</v>
      </c>
      <c r="AF1776" s="109" t="s">
        <v>8527</v>
      </c>
      <c r="AG1776" s="109" t="s">
        <v>8528</v>
      </c>
      <c r="AH1776" s="119"/>
      <c r="AI1776" s="220" t="s">
        <v>8529</v>
      </c>
      <c r="AJ1776" s="136" t="s">
        <v>58</v>
      </c>
      <c r="AK1776" s="136" t="s">
        <v>57</v>
      </c>
      <c r="AL1776" s="136"/>
      <c r="AM1776" s="136"/>
      <c r="AN1776" s="136"/>
      <c r="AO1776" s="136"/>
      <c r="AP1776" s="136"/>
      <c r="AQ1776" s="136"/>
      <c r="AR1776" s="137" t="s">
        <v>8439</v>
      </c>
      <c r="AS1776" s="137"/>
      <c r="AT1776" s="176"/>
      <c r="AU1776" s="133" t="s">
        <v>8190</v>
      </c>
      <c r="AV1776" s="133"/>
      <c r="AW1776" s="133"/>
      <c r="AX1776" s="138"/>
      <c r="AY1776" s="138"/>
      <c r="AZ1776" s="109"/>
      <c r="BA1776" s="138"/>
      <c r="BB1776" s="138"/>
      <c r="BC1776" s="143">
        <v>1440084644</v>
      </c>
      <c r="BD1776" s="143" t="s">
        <v>10460</v>
      </c>
      <c r="BE1776" s="138"/>
      <c r="BF1776" s="140"/>
      <c r="BG1776" s="140"/>
      <c r="BH1776" s="140"/>
      <c r="BI1776" s="140"/>
      <c r="BJ1776" s="140"/>
      <c r="BK1776" s="140"/>
      <c r="BL1776" s="140"/>
      <c r="BM1776" s="140"/>
      <c r="BN1776" s="140"/>
      <c r="BO1776" s="140"/>
      <c r="BP1776" s="140"/>
      <c r="BQ1776" s="140"/>
      <c r="BR1776" s="140"/>
      <c r="BS1776" s="140"/>
      <c r="BT1776" s="140"/>
      <c r="BU1776" s="140"/>
      <c r="BV1776" s="140"/>
      <c r="BW1776" s="140"/>
      <c r="BX1776" s="140"/>
      <c r="BY1776" s="140"/>
      <c r="BZ1776" s="140"/>
      <c r="CA1776" s="170"/>
      <c r="CB1776" s="170"/>
      <c r="CC1776" s="170"/>
      <c r="CD1776" s="170"/>
      <c r="CE1776" s="170"/>
      <c r="CF1776" s="170"/>
      <c r="CG1776" s="170"/>
      <c r="CH1776" s="170"/>
      <c r="CI1776" s="170"/>
      <c r="CJ1776" s="170"/>
      <c r="CK1776" s="170"/>
      <c r="CL1776" s="170"/>
      <c r="CM1776" s="170"/>
      <c r="CN1776" s="170"/>
    </row>
    <row r="1777" spans="1:92" ht="12" customHeight="1">
      <c r="A1777" s="119">
        <v>2016</v>
      </c>
      <c r="B1777" s="119" t="s">
        <v>5975</v>
      </c>
      <c r="C1777" s="119" t="s">
        <v>8437</v>
      </c>
      <c r="D1777" s="131"/>
      <c r="E1777" s="131" t="str">
        <f t="shared" si="86"/>
        <v>SIM</v>
      </c>
      <c r="F1777" s="131" t="str">
        <f t="shared" si="87"/>
        <v>SIM</v>
      </c>
      <c r="G1777" s="132">
        <v>42626</v>
      </c>
      <c r="H1777" s="119" t="s">
        <v>8374</v>
      </c>
      <c r="I1777" s="119" t="s">
        <v>357</v>
      </c>
      <c r="J1777" s="109">
        <v>336</v>
      </c>
      <c r="K1777" s="109">
        <v>432</v>
      </c>
      <c r="L1777" s="119">
        <v>0</v>
      </c>
      <c r="M1777" s="119">
        <v>0</v>
      </c>
      <c r="N1777" s="119">
        <v>0</v>
      </c>
      <c r="O1777" s="119" t="s">
        <v>46</v>
      </c>
      <c r="P1777" s="119" t="s">
        <v>43</v>
      </c>
      <c r="Q1777" s="136" t="s">
        <v>46</v>
      </c>
      <c r="R1777" s="119" t="s">
        <v>18</v>
      </c>
      <c r="S1777" s="134" t="s">
        <v>8852</v>
      </c>
      <c r="T1777" s="119" t="s">
        <v>47</v>
      </c>
      <c r="U1777" s="142">
        <v>17</v>
      </c>
      <c r="V1777" s="109">
        <v>11701</v>
      </c>
      <c r="W1777" s="221" t="s">
        <v>8445</v>
      </c>
      <c r="X1777" s="136" t="str">
        <f t="shared" si="88"/>
        <v>11701RPOOB</v>
      </c>
      <c r="Y1777" s="176" t="s">
        <v>8459</v>
      </c>
      <c r="Z1777" s="109" t="s">
        <v>8438</v>
      </c>
      <c r="AA1777" s="109" t="s">
        <v>1112</v>
      </c>
      <c r="AB1777" s="131" t="s">
        <v>8537</v>
      </c>
      <c r="AC1777" s="109" t="s">
        <v>8440</v>
      </c>
      <c r="AD1777" s="109"/>
      <c r="AE1777" s="109" t="s">
        <v>8526</v>
      </c>
      <c r="AF1777" s="109" t="s">
        <v>8527</v>
      </c>
      <c r="AG1777" s="109" t="s">
        <v>8528</v>
      </c>
      <c r="AH1777" s="119"/>
      <c r="AI1777" s="220" t="s">
        <v>8529</v>
      </c>
      <c r="AJ1777" s="136" t="s">
        <v>58</v>
      </c>
      <c r="AK1777" s="136" t="s">
        <v>57</v>
      </c>
      <c r="AL1777" s="136"/>
      <c r="AM1777" s="136"/>
      <c r="AN1777" s="136"/>
      <c r="AO1777" s="136"/>
      <c r="AP1777" s="136"/>
      <c r="AQ1777" s="136"/>
      <c r="AR1777" s="137" t="s">
        <v>8439</v>
      </c>
      <c r="AS1777" s="137"/>
      <c r="AT1777" s="176"/>
      <c r="AU1777" s="133" t="s">
        <v>8190</v>
      </c>
      <c r="AV1777" s="133"/>
      <c r="AW1777" s="133"/>
      <c r="AX1777" s="138"/>
      <c r="AY1777" s="138"/>
      <c r="AZ1777" s="109"/>
      <c r="BA1777" s="138"/>
      <c r="BB1777" s="138"/>
      <c r="BC1777" s="143">
        <v>1440084644</v>
      </c>
      <c r="BD1777" s="143" t="s">
        <v>10461</v>
      </c>
      <c r="BE1777" s="138"/>
      <c r="BF1777" s="140"/>
      <c r="BG1777" s="140"/>
      <c r="BH1777" s="140"/>
      <c r="BI1777" s="140"/>
      <c r="BJ1777" s="140"/>
      <c r="BK1777" s="140"/>
      <c r="BL1777" s="140"/>
      <c r="BM1777" s="140"/>
      <c r="BN1777" s="140"/>
      <c r="BO1777" s="140"/>
      <c r="BP1777" s="140"/>
      <c r="BQ1777" s="140"/>
      <c r="BR1777" s="140"/>
      <c r="BS1777" s="140"/>
      <c r="BT1777" s="140"/>
      <c r="BU1777" s="140"/>
      <c r="BV1777" s="140"/>
      <c r="BW1777" s="140"/>
      <c r="BX1777" s="140"/>
      <c r="BY1777" s="140"/>
      <c r="BZ1777" s="140"/>
      <c r="CA1777" s="170"/>
      <c r="CB1777" s="170"/>
      <c r="CC1777" s="170"/>
      <c r="CD1777" s="170"/>
      <c r="CE1777" s="170"/>
      <c r="CF1777" s="170"/>
      <c r="CG1777" s="170"/>
      <c r="CH1777" s="170"/>
      <c r="CI1777" s="170"/>
      <c r="CJ1777" s="170"/>
      <c r="CK1777" s="170"/>
      <c r="CL1777" s="170"/>
      <c r="CM1777" s="170"/>
      <c r="CN1777" s="170"/>
    </row>
    <row r="1778" spans="1:92" ht="12" customHeight="1">
      <c r="A1778" s="119">
        <v>2016</v>
      </c>
      <c r="B1778" s="119" t="s">
        <v>5975</v>
      </c>
      <c r="C1778" s="119" t="s">
        <v>8437</v>
      </c>
      <c r="D1778" s="131"/>
      <c r="E1778" s="131" t="str">
        <f t="shared" si="86"/>
        <v>SIM</v>
      </c>
      <c r="F1778" s="131" t="str">
        <f t="shared" si="87"/>
        <v>SIM</v>
      </c>
      <c r="G1778" s="132">
        <v>42626</v>
      </c>
      <c r="H1778" s="119" t="s">
        <v>8374</v>
      </c>
      <c r="I1778" s="119" t="s">
        <v>357</v>
      </c>
      <c r="J1778" s="109">
        <v>288</v>
      </c>
      <c r="K1778" s="109">
        <v>360</v>
      </c>
      <c r="L1778" s="119">
        <v>0</v>
      </c>
      <c r="M1778" s="119">
        <v>0</v>
      </c>
      <c r="N1778" s="119">
        <v>0</v>
      </c>
      <c r="O1778" s="119" t="s">
        <v>46</v>
      </c>
      <c r="P1778" s="119" t="s">
        <v>43</v>
      </c>
      <c r="Q1778" s="136" t="s">
        <v>46</v>
      </c>
      <c r="R1778" s="119" t="s">
        <v>18</v>
      </c>
      <c r="S1778" s="134" t="s">
        <v>8852</v>
      </c>
      <c r="T1778" s="119" t="s">
        <v>47</v>
      </c>
      <c r="U1778" s="142">
        <v>17</v>
      </c>
      <c r="V1778" s="109">
        <v>11701</v>
      </c>
      <c r="W1778" s="221" t="s">
        <v>8445</v>
      </c>
      <c r="X1778" s="136" t="str">
        <f t="shared" si="88"/>
        <v>11701RPOOB</v>
      </c>
      <c r="Y1778" s="176" t="s">
        <v>8459</v>
      </c>
      <c r="Z1778" s="109" t="s">
        <v>8438</v>
      </c>
      <c r="AA1778" s="109" t="s">
        <v>1112</v>
      </c>
      <c r="AB1778" s="131" t="s">
        <v>8538</v>
      </c>
      <c r="AC1778" s="109" t="s">
        <v>8440</v>
      </c>
      <c r="AD1778" s="109"/>
      <c r="AE1778" s="109" t="s">
        <v>8526</v>
      </c>
      <c r="AF1778" s="109" t="s">
        <v>8527</v>
      </c>
      <c r="AG1778" s="109" t="s">
        <v>8528</v>
      </c>
      <c r="AH1778" s="119"/>
      <c r="AI1778" s="220" t="s">
        <v>8529</v>
      </c>
      <c r="AJ1778" s="136" t="s">
        <v>58</v>
      </c>
      <c r="AK1778" s="136" t="s">
        <v>57</v>
      </c>
      <c r="AL1778" s="136"/>
      <c r="AM1778" s="136"/>
      <c r="AN1778" s="136"/>
      <c r="AO1778" s="136"/>
      <c r="AP1778" s="136"/>
      <c r="AQ1778" s="136"/>
      <c r="AR1778" s="137" t="s">
        <v>8439</v>
      </c>
      <c r="AS1778" s="137"/>
      <c r="AT1778" s="176"/>
      <c r="AU1778" s="133" t="s">
        <v>8190</v>
      </c>
      <c r="AV1778" s="133"/>
      <c r="AW1778" s="133"/>
      <c r="AX1778" s="138"/>
      <c r="AY1778" s="138"/>
      <c r="AZ1778" s="109"/>
      <c r="BA1778" s="138"/>
      <c r="BB1778" s="138"/>
      <c r="BC1778" s="143">
        <v>1440084644</v>
      </c>
      <c r="BD1778" s="143" t="s">
        <v>10461</v>
      </c>
      <c r="BE1778" s="138"/>
      <c r="BF1778" s="140"/>
      <c r="BG1778" s="140"/>
      <c r="BH1778" s="140"/>
      <c r="BI1778" s="140"/>
      <c r="BJ1778" s="140"/>
      <c r="BK1778" s="140"/>
      <c r="BL1778" s="140"/>
      <c r="BM1778" s="140"/>
      <c r="BN1778" s="140"/>
      <c r="BO1778" s="140"/>
      <c r="BP1778" s="140"/>
      <c r="BQ1778" s="140"/>
      <c r="BR1778" s="140"/>
      <c r="BS1778" s="140"/>
      <c r="BT1778" s="140"/>
      <c r="BU1778" s="140"/>
      <c r="BV1778" s="140"/>
      <c r="BW1778" s="140"/>
      <c r="BX1778" s="140"/>
      <c r="BY1778" s="140"/>
      <c r="BZ1778" s="140"/>
      <c r="CA1778" s="170"/>
      <c r="CB1778" s="170"/>
      <c r="CC1778" s="170"/>
      <c r="CD1778" s="170"/>
      <c r="CE1778" s="170"/>
      <c r="CF1778" s="170"/>
      <c r="CG1778" s="170"/>
      <c r="CH1778" s="170"/>
      <c r="CI1778" s="170"/>
      <c r="CJ1778" s="170"/>
      <c r="CK1778" s="170"/>
      <c r="CL1778" s="170"/>
      <c r="CM1778" s="170"/>
      <c r="CN1778" s="170"/>
    </row>
    <row r="1779" spans="1:92" ht="12" customHeight="1">
      <c r="A1779" s="119">
        <v>2016</v>
      </c>
      <c r="B1779" s="119" t="s">
        <v>5975</v>
      </c>
      <c r="C1779" s="119" t="s">
        <v>8437</v>
      </c>
      <c r="D1779" s="131"/>
      <c r="E1779" s="131" t="str">
        <f t="shared" si="86"/>
        <v>SIM</v>
      </c>
      <c r="F1779" s="131" t="str">
        <f t="shared" si="87"/>
        <v>SIM</v>
      </c>
      <c r="G1779" s="132">
        <v>42654</v>
      </c>
      <c r="H1779" s="119" t="s">
        <v>8374</v>
      </c>
      <c r="I1779" s="119" t="s">
        <v>357</v>
      </c>
      <c r="J1779" s="109">
        <v>336</v>
      </c>
      <c r="K1779" s="109">
        <v>432</v>
      </c>
      <c r="L1779" s="119">
        <v>0</v>
      </c>
      <c r="M1779" s="119">
        <v>0</v>
      </c>
      <c r="N1779" s="119">
        <v>0</v>
      </c>
      <c r="O1779" s="119" t="s">
        <v>46</v>
      </c>
      <c r="P1779" s="119" t="s">
        <v>43</v>
      </c>
      <c r="Q1779" s="136" t="s">
        <v>46</v>
      </c>
      <c r="R1779" s="119" t="s">
        <v>18</v>
      </c>
      <c r="S1779" s="134" t="s">
        <v>8852</v>
      </c>
      <c r="T1779" s="119" t="s">
        <v>47</v>
      </c>
      <c r="U1779" s="142">
        <v>17</v>
      </c>
      <c r="V1779" s="109">
        <v>11701</v>
      </c>
      <c r="W1779" s="221" t="s">
        <v>8441</v>
      </c>
      <c r="X1779" s="136" t="str">
        <f t="shared" si="88"/>
        <v>11701RPWAM</v>
      </c>
      <c r="Y1779" s="176" t="s">
        <v>8467</v>
      </c>
      <c r="Z1779" s="109" t="s">
        <v>8438</v>
      </c>
      <c r="AA1779" s="109" t="s">
        <v>1112</v>
      </c>
      <c r="AB1779" s="131" t="s">
        <v>8552</v>
      </c>
      <c r="AC1779" s="109" t="s">
        <v>8440</v>
      </c>
      <c r="AD1779" s="109"/>
      <c r="AE1779" s="109" t="s">
        <v>8526</v>
      </c>
      <c r="AF1779" s="109" t="s">
        <v>8527</v>
      </c>
      <c r="AG1779" s="109" t="s">
        <v>8528</v>
      </c>
      <c r="AH1779" s="119"/>
      <c r="AI1779" s="220" t="s">
        <v>8529</v>
      </c>
      <c r="AJ1779" s="136" t="s">
        <v>58</v>
      </c>
      <c r="AK1779" s="136" t="s">
        <v>57</v>
      </c>
      <c r="AL1779" s="136"/>
      <c r="AM1779" s="136"/>
      <c r="AN1779" s="136"/>
      <c r="AO1779" s="136"/>
      <c r="AP1779" s="136"/>
      <c r="AQ1779" s="136"/>
      <c r="AR1779" s="137" t="s">
        <v>8439</v>
      </c>
      <c r="AS1779" s="137"/>
      <c r="AT1779" s="176"/>
      <c r="AU1779" s="133" t="s">
        <v>8190</v>
      </c>
      <c r="AV1779" s="133"/>
      <c r="AW1779" s="133"/>
      <c r="AX1779" s="138"/>
      <c r="AY1779" s="109"/>
      <c r="AZ1779" s="109"/>
      <c r="BA1779" s="109"/>
      <c r="BB1779" s="109"/>
      <c r="BC1779" s="143">
        <v>1440084644</v>
      </c>
      <c r="BD1779" s="143" t="s">
        <v>10462</v>
      </c>
      <c r="BE1779" s="109"/>
    </row>
    <row r="1780" spans="1:92" ht="12" customHeight="1">
      <c r="A1780" s="119">
        <v>2016</v>
      </c>
      <c r="B1780" s="119" t="s">
        <v>5975</v>
      </c>
      <c r="C1780" s="119" t="s">
        <v>8437</v>
      </c>
      <c r="D1780" s="131"/>
      <c r="E1780" s="131" t="str">
        <f t="shared" si="86"/>
        <v>SIM</v>
      </c>
      <c r="F1780" s="131" t="str">
        <f t="shared" si="87"/>
        <v>SIM</v>
      </c>
      <c r="G1780" s="132">
        <v>42654</v>
      </c>
      <c r="H1780" s="119" t="s">
        <v>8374</v>
      </c>
      <c r="I1780" s="119" t="s">
        <v>357</v>
      </c>
      <c r="J1780" s="109">
        <v>288</v>
      </c>
      <c r="K1780" s="109">
        <v>360</v>
      </c>
      <c r="L1780" s="119">
        <v>0</v>
      </c>
      <c r="M1780" s="119">
        <v>0</v>
      </c>
      <c r="N1780" s="119">
        <v>0</v>
      </c>
      <c r="O1780" s="119" t="s">
        <v>46</v>
      </c>
      <c r="P1780" s="119" t="s">
        <v>43</v>
      </c>
      <c r="Q1780" s="136" t="s">
        <v>46</v>
      </c>
      <c r="R1780" s="119" t="s">
        <v>18</v>
      </c>
      <c r="S1780" s="134" t="s">
        <v>8852</v>
      </c>
      <c r="T1780" s="119" t="s">
        <v>47</v>
      </c>
      <c r="U1780" s="142">
        <v>17</v>
      </c>
      <c r="V1780" s="109">
        <v>11701</v>
      </c>
      <c r="W1780" s="221" t="s">
        <v>8441</v>
      </c>
      <c r="X1780" s="136" t="str">
        <f t="shared" si="88"/>
        <v>11701RPWAM</v>
      </c>
      <c r="Y1780" s="176" t="s">
        <v>8467</v>
      </c>
      <c r="Z1780" s="109" t="s">
        <v>8438</v>
      </c>
      <c r="AA1780" s="109" t="s">
        <v>1112</v>
      </c>
      <c r="AB1780" s="131" t="s">
        <v>8553</v>
      </c>
      <c r="AC1780" s="109" t="s">
        <v>8440</v>
      </c>
      <c r="AD1780" s="109"/>
      <c r="AE1780" s="109" t="s">
        <v>8526</v>
      </c>
      <c r="AF1780" s="109" t="s">
        <v>8527</v>
      </c>
      <c r="AG1780" s="109" t="s">
        <v>8528</v>
      </c>
      <c r="AH1780" s="119"/>
      <c r="AI1780" s="220" t="s">
        <v>8529</v>
      </c>
      <c r="AJ1780" s="136" t="s">
        <v>58</v>
      </c>
      <c r="AK1780" s="136" t="s">
        <v>57</v>
      </c>
      <c r="AL1780" s="136"/>
      <c r="AM1780" s="136"/>
      <c r="AN1780" s="136"/>
      <c r="AO1780" s="136"/>
      <c r="AP1780" s="136"/>
      <c r="AQ1780" s="136"/>
      <c r="AR1780" s="137" t="s">
        <v>8439</v>
      </c>
      <c r="AS1780" s="137"/>
      <c r="AT1780" s="176"/>
      <c r="AU1780" s="133" t="s">
        <v>8190</v>
      </c>
      <c r="AV1780" s="133"/>
      <c r="AW1780" s="133"/>
      <c r="AX1780" s="138"/>
      <c r="AY1780" s="109"/>
      <c r="AZ1780" s="109"/>
      <c r="BA1780" s="109"/>
      <c r="BB1780" s="109"/>
      <c r="BC1780" s="143">
        <v>1440084644</v>
      </c>
      <c r="BD1780" s="143" t="s">
        <v>10462</v>
      </c>
      <c r="BE1780" s="109"/>
    </row>
    <row r="1781" spans="1:92" ht="12" customHeight="1">
      <c r="A1781" s="119">
        <v>2016</v>
      </c>
      <c r="B1781" s="119" t="s">
        <v>5975</v>
      </c>
      <c r="C1781" s="119" t="s">
        <v>8437</v>
      </c>
      <c r="D1781" s="131"/>
      <c r="E1781" s="131" t="str">
        <f t="shared" si="86"/>
        <v>SIM</v>
      </c>
      <c r="F1781" s="131" t="str">
        <f t="shared" si="87"/>
        <v>SIM</v>
      </c>
      <c r="G1781" s="132">
        <v>42661</v>
      </c>
      <c r="H1781" s="119" t="s">
        <v>8374</v>
      </c>
      <c r="I1781" s="119" t="s">
        <v>357</v>
      </c>
      <c r="J1781" s="109">
        <v>336</v>
      </c>
      <c r="K1781" s="109">
        <v>432</v>
      </c>
      <c r="L1781" s="119">
        <v>0</v>
      </c>
      <c r="M1781" s="119">
        <v>0</v>
      </c>
      <c r="N1781" s="119">
        <v>0</v>
      </c>
      <c r="O1781" s="119" t="s">
        <v>46</v>
      </c>
      <c r="P1781" s="119" t="s">
        <v>43</v>
      </c>
      <c r="Q1781" s="136" t="s">
        <v>46</v>
      </c>
      <c r="R1781" s="119" t="s">
        <v>18</v>
      </c>
      <c r="S1781" s="134" t="s">
        <v>8852</v>
      </c>
      <c r="T1781" s="119" t="s">
        <v>47</v>
      </c>
      <c r="U1781" s="142">
        <v>17</v>
      </c>
      <c r="V1781" s="109">
        <v>11701</v>
      </c>
      <c r="W1781" s="221" t="s">
        <v>8448</v>
      </c>
      <c r="X1781" s="136" t="str">
        <f t="shared" si="88"/>
        <v>11701RPWGT</v>
      </c>
      <c r="Y1781" s="176" t="s">
        <v>8462</v>
      </c>
      <c r="Z1781" s="109" t="s">
        <v>8438</v>
      </c>
      <c r="AA1781" s="109" t="s">
        <v>1112</v>
      </c>
      <c r="AB1781" s="131" t="s">
        <v>8543</v>
      </c>
      <c r="AC1781" s="109" t="s">
        <v>8440</v>
      </c>
      <c r="AD1781" s="109"/>
      <c r="AE1781" s="109" t="s">
        <v>8526</v>
      </c>
      <c r="AF1781" s="109" t="s">
        <v>8527</v>
      </c>
      <c r="AG1781" s="109" t="s">
        <v>8528</v>
      </c>
      <c r="AH1781" s="119"/>
      <c r="AI1781" s="220" t="s">
        <v>8529</v>
      </c>
      <c r="AJ1781" s="136" t="s">
        <v>58</v>
      </c>
      <c r="AK1781" s="136" t="s">
        <v>57</v>
      </c>
      <c r="AL1781" s="136"/>
      <c r="AM1781" s="136"/>
      <c r="AN1781" s="136"/>
      <c r="AO1781" s="136"/>
      <c r="AP1781" s="136"/>
      <c r="AQ1781" s="136"/>
      <c r="AR1781" s="137" t="s">
        <v>8439</v>
      </c>
      <c r="AS1781" s="137"/>
      <c r="AT1781" s="176"/>
      <c r="AU1781" s="133" t="s">
        <v>8190</v>
      </c>
      <c r="AV1781" s="133"/>
      <c r="AW1781" s="133"/>
      <c r="AX1781" s="138"/>
      <c r="AY1781" s="109"/>
      <c r="AZ1781" s="109"/>
      <c r="BA1781" s="109"/>
      <c r="BB1781" s="109"/>
      <c r="BC1781" s="143">
        <v>1440084644</v>
      </c>
      <c r="BD1781" s="143" t="s">
        <v>10463</v>
      </c>
      <c r="BE1781" s="109"/>
    </row>
    <row r="1782" spans="1:92" ht="12" customHeight="1">
      <c r="A1782" s="119">
        <v>2016</v>
      </c>
      <c r="B1782" s="119" t="s">
        <v>5975</v>
      </c>
      <c r="C1782" s="119" t="s">
        <v>8437</v>
      </c>
      <c r="D1782" s="131"/>
      <c r="E1782" s="131" t="str">
        <f t="shared" si="86"/>
        <v>SIM</v>
      </c>
      <c r="F1782" s="131" t="str">
        <f t="shared" si="87"/>
        <v>SIM</v>
      </c>
      <c r="G1782" s="132">
        <v>42661</v>
      </c>
      <c r="H1782" s="119" t="s">
        <v>8374</v>
      </c>
      <c r="I1782" s="119" t="s">
        <v>357</v>
      </c>
      <c r="J1782" s="109">
        <v>336</v>
      </c>
      <c r="K1782" s="109">
        <v>432</v>
      </c>
      <c r="L1782" s="119">
        <v>0</v>
      </c>
      <c r="M1782" s="119">
        <v>0</v>
      </c>
      <c r="N1782" s="119">
        <v>0</v>
      </c>
      <c r="O1782" s="119" t="s">
        <v>46</v>
      </c>
      <c r="P1782" s="119" t="s">
        <v>43</v>
      </c>
      <c r="Q1782" s="136" t="s">
        <v>46</v>
      </c>
      <c r="R1782" s="119" t="s">
        <v>18</v>
      </c>
      <c r="S1782" s="134" t="s">
        <v>8852</v>
      </c>
      <c r="T1782" s="119" t="s">
        <v>47</v>
      </c>
      <c r="U1782" s="142">
        <v>17</v>
      </c>
      <c r="V1782" s="109">
        <v>11701</v>
      </c>
      <c r="W1782" s="221" t="s">
        <v>8448</v>
      </c>
      <c r="X1782" s="136" t="str">
        <f t="shared" si="88"/>
        <v>11701RPWGT</v>
      </c>
      <c r="Y1782" s="176" t="s">
        <v>8462</v>
      </c>
      <c r="Z1782" s="109" t="s">
        <v>8438</v>
      </c>
      <c r="AA1782" s="109" t="s">
        <v>1112</v>
      </c>
      <c r="AB1782" s="131" t="s">
        <v>8544</v>
      </c>
      <c r="AC1782" s="109" t="s">
        <v>8440</v>
      </c>
      <c r="AD1782" s="109"/>
      <c r="AE1782" s="109" t="s">
        <v>8526</v>
      </c>
      <c r="AF1782" s="109" t="s">
        <v>8527</v>
      </c>
      <c r="AG1782" s="109" t="s">
        <v>8528</v>
      </c>
      <c r="AH1782" s="119"/>
      <c r="AI1782" s="220" t="s">
        <v>8529</v>
      </c>
      <c r="AJ1782" s="136" t="s">
        <v>58</v>
      </c>
      <c r="AK1782" s="136" t="s">
        <v>57</v>
      </c>
      <c r="AL1782" s="136"/>
      <c r="AM1782" s="136"/>
      <c r="AN1782" s="136"/>
      <c r="AO1782" s="136"/>
      <c r="AP1782" s="136"/>
      <c r="AQ1782" s="136"/>
      <c r="AR1782" s="137" t="s">
        <v>8439</v>
      </c>
      <c r="AS1782" s="137"/>
      <c r="AT1782" s="176"/>
      <c r="AU1782" s="133" t="s">
        <v>8190</v>
      </c>
      <c r="AV1782" s="133"/>
      <c r="AW1782" s="133"/>
      <c r="AX1782" s="138"/>
      <c r="AY1782" s="109"/>
      <c r="AZ1782" s="109"/>
      <c r="BA1782" s="109"/>
      <c r="BB1782" s="109"/>
      <c r="BC1782" s="143">
        <v>1440084644</v>
      </c>
      <c r="BD1782" s="143" t="s">
        <v>10463</v>
      </c>
      <c r="BE1782" s="109"/>
    </row>
    <row r="1783" spans="1:92" ht="12" customHeight="1">
      <c r="A1783" s="119">
        <v>2016</v>
      </c>
      <c r="B1783" s="119" t="s">
        <v>5975</v>
      </c>
      <c r="C1783" s="119" t="s">
        <v>8437</v>
      </c>
      <c r="D1783" s="131"/>
      <c r="E1783" s="131" t="str">
        <f t="shared" si="86"/>
        <v>SIM</v>
      </c>
      <c r="F1783" s="131" t="str">
        <f t="shared" si="87"/>
        <v>SIM</v>
      </c>
      <c r="G1783" s="132">
        <v>42633</v>
      </c>
      <c r="H1783" s="119" t="s">
        <v>8374</v>
      </c>
      <c r="I1783" s="119" t="s">
        <v>357</v>
      </c>
      <c r="J1783" s="109">
        <v>288</v>
      </c>
      <c r="K1783" s="109">
        <v>360</v>
      </c>
      <c r="L1783" s="119">
        <v>0</v>
      </c>
      <c r="M1783" s="119">
        <v>0</v>
      </c>
      <c r="N1783" s="119">
        <v>0</v>
      </c>
      <c r="O1783" s="119" t="s">
        <v>46</v>
      </c>
      <c r="P1783" s="119" t="s">
        <v>43</v>
      </c>
      <c r="Q1783" s="136" t="s">
        <v>46</v>
      </c>
      <c r="R1783" s="119" t="s">
        <v>18</v>
      </c>
      <c r="S1783" s="134" t="s">
        <v>8852</v>
      </c>
      <c r="T1783" s="119" t="s">
        <v>47</v>
      </c>
      <c r="U1783" s="142">
        <v>17</v>
      </c>
      <c r="V1783" s="109">
        <v>11701</v>
      </c>
      <c r="W1783" s="221" t="s">
        <v>8442</v>
      </c>
      <c r="X1783" s="136" t="str">
        <f t="shared" si="88"/>
        <v>11701RPWGU</v>
      </c>
      <c r="Y1783" s="176" t="s">
        <v>8456</v>
      </c>
      <c r="Z1783" s="109" t="s">
        <v>8438</v>
      </c>
      <c r="AA1783" s="109" t="s">
        <v>1112</v>
      </c>
      <c r="AB1783" s="44" t="s">
        <v>8530</v>
      </c>
      <c r="AC1783" s="109" t="s">
        <v>8440</v>
      </c>
      <c r="AD1783" s="109"/>
      <c r="AE1783" s="109" t="s">
        <v>8526</v>
      </c>
      <c r="AF1783" s="109" t="s">
        <v>8527</v>
      </c>
      <c r="AG1783" s="109" t="s">
        <v>8528</v>
      </c>
      <c r="AH1783" s="119"/>
      <c r="AI1783" s="220" t="s">
        <v>8529</v>
      </c>
      <c r="AJ1783" s="136" t="s">
        <v>58</v>
      </c>
      <c r="AK1783" s="136" t="s">
        <v>57</v>
      </c>
      <c r="AL1783" s="136"/>
      <c r="AM1783" s="136"/>
      <c r="AN1783" s="136"/>
      <c r="AO1783" s="136"/>
      <c r="AP1783" s="136"/>
      <c r="AQ1783" s="136"/>
      <c r="AR1783" s="137" t="s">
        <v>8439</v>
      </c>
      <c r="AS1783" s="137"/>
      <c r="AT1783" s="176"/>
      <c r="AU1783" s="133" t="s">
        <v>8190</v>
      </c>
      <c r="AV1783" s="133"/>
      <c r="AW1783" s="133"/>
      <c r="AX1783" s="138"/>
      <c r="AY1783" s="109"/>
      <c r="AZ1783" s="109"/>
      <c r="BA1783" s="109"/>
      <c r="BB1783" s="109"/>
      <c r="BC1783" s="143">
        <v>1440084644</v>
      </c>
      <c r="BD1783" s="143" t="s">
        <v>10464</v>
      </c>
      <c r="BE1783" s="109"/>
    </row>
    <row r="1784" spans="1:92" ht="12" customHeight="1">
      <c r="A1784" s="119">
        <v>2016</v>
      </c>
      <c r="B1784" s="119" t="s">
        <v>5975</v>
      </c>
      <c r="C1784" s="119" t="s">
        <v>8437</v>
      </c>
      <c r="D1784" s="131"/>
      <c r="E1784" s="131" t="str">
        <f t="shared" si="86"/>
        <v>SIM</v>
      </c>
      <c r="F1784" s="131" t="str">
        <f t="shared" si="87"/>
        <v>SIM</v>
      </c>
      <c r="G1784" s="132">
        <v>42633</v>
      </c>
      <c r="H1784" s="119" t="s">
        <v>8374</v>
      </c>
      <c r="I1784" s="119" t="s">
        <v>357</v>
      </c>
      <c r="J1784" s="109">
        <v>288</v>
      </c>
      <c r="K1784" s="109">
        <v>360</v>
      </c>
      <c r="L1784" s="119">
        <v>0</v>
      </c>
      <c r="M1784" s="119">
        <v>0</v>
      </c>
      <c r="N1784" s="119">
        <v>0</v>
      </c>
      <c r="O1784" s="119" t="s">
        <v>46</v>
      </c>
      <c r="P1784" s="119" t="s">
        <v>43</v>
      </c>
      <c r="Q1784" s="136" t="s">
        <v>46</v>
      </c>
      <c r="R1784" s="119" t="s">
        <v>18</v>
      </c>
      <c r="S1784" s="134" t="s">
        <v>8852</v>
      </c>
      <c r="T1784" s="119" t="s">
        <v>47</v>
      </c>
      <c r="U1784" s="142">
        <v>17</v>
      </c>
      <c r="V1784" s="109">
        <v>11701</v>
      </c>
      <c r="W1784" s="221" t="s">
        <v>8442</v>
      </c>
      <c r="X1784" s="136" t="str">
        <f t="shared" si="88"/>
        <v>11701RPWGU</v>
      </c>
      <c r="Y1784" s="176" t="s">
        <v>8456</v>
      </c>
      <c r="Z1784" s="109" t="s">
        <v>8438</v>
      </c>
      <c r="AA1784" s="109" t="s">
        <v>1112</v>
      </c>
      <c r="AB1784" s="131" t="s">
        <v>8531</v>
      </c>
      <c r="AC1784" s="109" t="s">
        <v>8440</v>
      </c>
      <c r="AD1784" s="109"/>
      <c r="AE1784" s="109" t="s">
        <v>8526</v>
      </c>
      <c r="AF1784" s="109" t="s">
        <v>8527</v>
      </c>
      <c r="AG1784" s="109" t="s">
        <v>8528</v>
      </c>
      <c r="AH1784" s="119"/>
      <c r="AI1784" s="220" t="s">
        <v>8529</v>
      </c>
      <c r="AJ1784" s="136" t="s">
        <v>58</v>
      </c>
      <c r="AK1784" s="136" t="s">
        <v>57</v>
      </c>
      <c r="AL1784" s="136"/>
      <c r="AM1784" s="136"/>
      <c r="AN1784" s="136"/>
      <c r="AO1784" s="136"/>
      <c r="AP1784" s="136"/>
      <c r="AQ1784" s="136"/>
      <c r="AR1784" s="137" t="s">
        <v>8439</v>
      </c>
      <c r="AS1784" s="137"/>
      <c r="AT1784" s="176"/>
      <c r="AU1784" s="133" t="s">
        <v>8190</v>
      </c>
      <c r="AV1784" s="133"/>
      <c r="AW1784" s="133"/>
      <c r="AX1784" s="138"/>
      <c r="AY1784" s="109"/>
      <c r="AZ1784" s="109"/>
      <c r="BA1784" s="109"/>
      <c r="BB1784" s="109"/>
      <c r="BC1784" s="143">
        <v>1440084644</v>
      </c>
      <c r="BD1784" s="143" t="s">
        <v>10464</v>
      </c>
      <c r="BE1784" s="109"/>
    </row>
    <row r="1785" spans="1:92" ht="12" customHeight="1">
      <c r="A1785" s="119">
        <v>2016</v>
      </c>
      <c r="B1785" s="119" t="s">
        <v>5975</v>
      </c>
      <c r="C1785" s="119" t="s">
        <v>8437</v>
      </c>
      <c r="D1785" s="131"/>
      <c r="E1785" s="131" t="str">
        <f t="shared" si="86"/>
        <v>SIM</v>
      </c>
      <c r="F1785" s="131" t="str">
        <f t="shared" si="87"/>
        <v>SIM</v>
      </c>
      <c r="G1785" s="132">
        <v>42633</v>
      </c>
      <c r="H1785" s="119" t="s">
        <v>8374</v>
      </c>
      <c r="I1785" s="119" t="s">
        <v>357</v>
      </c>
      <c r="J1785" s="109">
        <v>240</v>
      </c>
      <c r="K1785" s="109">
        <v>288</v>
      </c>
      <c r="L1785" s="119">
        <v>0</v>
      </c>
      <c r="M1785" s="119">
        <v>0</v>
      </c>
      <c r="N1785" s="119">
        <v>0</v>
      </c>
      <c r="O1785" s="119" t="s">
        <v>46</v>
      </c>
      <c r="P1785" s="119" t="s">
        <v>43</v>
      </c>
      <c r="Q1785" s="136" t="s">
        <v>46</v>
      </c>
      <c r="R1785" s="119" t="s">
        <v>18</v>
      </c>
      <c r="S1785" s="134" t="s">
        <v>8852</v>
      </c>
      <c r="T1785" s="119" t="s">
        <v>47</v>
      </c>
      <c r="U1785" s="142">
        <v>17</v>
      </c>
      <c r="V1785" s="109">
        <v>11701</v>
      </c>
      <c r="W1785" s="221" t="s">
        <v>8442</v>
      </c>
      <c r="X1785" s="136" t="str">
        <f t="shared" si="88"/>
        <v>11701RPWGU</v>
      </c>
      <c r="Y1785" s="176" t="s">
        <v>8456</v>
      </c>
      <c r="Z1785" s="109" t="s">
        <v>8438</v>
      </c>
      <c r="AA1785" s="109" t="s">
        <v>1112</v>
      </c>
      <c r="AB1785" s="131" t="s">
        <v>8532</v>
      </c>
      <c r="AC1785" s="109" t="s">
        <v>8440</v>
      </c>
      <c r="AD1785" s="109"/>
      <c r="AE1785" s="109" t="s">
        <v>8526</v>
      </c>
      <c r="AF1785" s="109" t="s">
        <v>8527</v>
      </c>
      <c r="AG1785" s="109" t="s">
        <v>8528</v>
      </c>
      <c r="AH1785" s="119"/>
      <c r="AI1785" s="220" t="s">
        <v>8529</v>
      </c>
      <c r="AJ1785" s="136" t="s">
        <v>58</v>
      </c>
      <c r="AK1785" s="136" t="s">
        <v>57</v>
      </c>
      <c r="AL1785" s="136"/>
      <c r="AM1785" s="136"/>
      <c r="AN1785" s="136"/>
      <c r="AO1785" s="136"/>
      <c r="AP1785" s="136"/>
      <c r="AQ1785" s="136"/>
      <c r="AR1785" s="137" t="s">
        <v>8439</v>
      </c>
      <c r="AS1785" s="137"/>
      <c r="AT1785" s="176"/>
      <c r="AU1785" s="133" t="s">
        <v>8190</v>
      </c>
      <c r="AV1785" s="133"/>
      <c r="AW1785" s="133"/>
      <c r="AX1785" s="138"/>
      <c r="AY1785" s="109"/>
      <c r="AZ1785" s="109"/>
      <c r="BA1785" s="109"/>
      <c r="BB1785" s="109"/>
      <c r="BC1785" s="143">
        <v>1440084644</v>
      </c>
      <c r="BD1785" s="143" t="s">
        <v>10464</v>
      </c>
      <c r="BE1785" s="109"/>
    </row>
    <row r="1786" spans="1:92" ht="12" customHeight="1">
      <c r="A1786" s="119">
        <v>2016</v>
      </c>
      <c r="B1786" s="119" t="s">
        <v>5975</v>
      </c>
      <c r="C1786" s="119" t="s">
        <v>8437</v>
      </c>
      <c r="D1786" s="131"/>
      <c r="E1786" s="131" t="str">
        <f t="shared" si="86"/>
        <v>SIM</v>
      </c>
      <c r="F1786" s="131" t="str">
        <f t="shared" si="87"/>
        <v>SIM</v>
      </c>
      <c r="G1786" s="132">
        <v>42618</v>
      </c>
      <c r="H1786" s="119" t="s">
        <v>8374</v>
      </c>
      <c r="I1786" s="119" t="s">
        <v>357</v>
      </c>
      <c r="J1786" s="109">
        <v>288</v>
      </c>
      <c r="K1786" s="109">
        <v>360</v>
      </c>
      <c r="L1786" s="119">
        <v>0</v>
      </c>
      <c r="M1786" s="119">
        <v>0</v>
      </c>
      <c r="N1786" s="119">
        <v>0</v>
      </c>
      <c r="O1786" s="119" t="s">
        <v>46</v>
      </c>
      <c r="P1786" s="119" t="s">
        <v>43</v>
      </c>
      <c r="Q1786" s="136" t="s">
        <v>46</v>
      </c>
      <c r="R1786" s="119" t="s">
        <v>18</v>
      </c>
      <c r="S1786" s="134" t="s">
        <v>8852</v>
      </c>
      <c r="T1786" s="119" t="s">
        <v>47</v>
      </c>
      <c r="U1786" s="142">
        <v>17</v>
      </c>
      <c r="V1786" s="109">
        <v>11701</v>
      </c>
      <c r="W1786" s="221" t="s">
        <v>8446</v>
      </c>
      <c r="X1786" s="136" t="str">
        <f t="shared" si="88"/>
        <v>11701RPWHA</v>
      </c>
      <c r="Y1786" s="176" t="s">
        <v>8460</v>
      </c>
      <c r="Z1786" s="109" t="s">
        <v>8438</v>
      </c>
      <c r="AA1786" s="109" t="s">
        <v>1112</v>
      </c>
      <c r="AB1786" s="131" t="s">
        <v>8539</v>
      </c>
      <c r="AC1786" s="109" t="s">
        <v>8440</v>
      </c>
      <c r="AD1786" s="109"/>
      <c r="AE1786" s="109" t="s">
        <v>8526</v>
      </c>
      <c r="AF1786" s="109" t="s">
        <v>8527</v>
      </c>
      <c r="AG1786" s="109" t="s">
        <v>8528</v>
      </c>
      <c r="AH1786" s="119"/>
      <c r="AI1786" s="220" t="s">
        <v>8529</v>
      </c>
      <c r="AJ1786" s="136" t="s">
        <v>58</v>
      </c>
      <c r="AK1786" s="136" t="s">
        <v>57</v>
      </c>
      <c r="AL1786" s="136"/>
      <c r="AM1786" s="136"/>
      <c r="AN1786" s="136"/>
      <c r="AO1786" s="136"/>
      <c r="AP1786" s="136"/>
      <c r="AQ1786" s="136"/>
      <c r="AR1786" s="137" t="s">
        <v>8439</v>
      </c>
      <c r="AS1786" s="137"/>
      <c r="AT1786" s="176"/>
      <c r="AU1786" s="133" t="s">
        <v>8190</v>
      </c>
      <c r="AV1786" s="133"/>
      <c r="AW1786" s="133"/>
      <c r="AX1786" s="138"/>
      <c r="AY1786" s="109"/>
      <c r="AZ1786" s="109"/>
      <c r="BA1786" s="109"/>
      <c r="BB1786" s="109"/>
      <c r="BC1786" s="143">
        <v>1440084644</v>
      </c>
      <c r="BD1786" s="143" t="s">
        <v>10465</v>
      </c>
      <c r="BE1786" s="109"/>
    </row>
    <row r="1787" spans="1:92" ht="12" customHeight="1">
      <c r="A1787" s="119">
        <v>2016</v>
      </c>
      <c r="B1787" s="119" t="s">
        <v>5975</v>
      </c>
      <c r="C1787" s="119" t="s">
        <v>8437</v>
      </c>
      <c r="D1787" s="131"/>
      <c r="E1787" s="131" t="str">
        <f t="shared" si="86"/>
        <v>SIM</v>
      </c>
      <c r="F1787" s="131" t="str">
        <f t="shared" si="87"/>
        <v>SIM</v>
      </c>
      <c r="G1787" s="132">
        <v>42618</v>
      </c>
      <c r="H1787" s="119" t="s">
        <v>8374</v>
      </c>
      <c r="I1787" s="119" t="s">
        <v>357</v>
      </c>
      <c r="J1787" s="109">
        <v>288</v>
      </c>
      <c r="K1787" s="109">
        <v>360</v>
      </c>
      <c r="L1787" s="119">
        <v>0</v>
      </c>
      <c r="M1787" s="119">
        <v>0</v>
      </c>
      <c r="N1787" s="119">
        <v>0</v>
      </c>
      <c r="O1787" s="119" t="s">
        <v>46</v>
      </c>
      <c r="P1787" s="119" t="s">
        <v>43</v>
      </c>
      <c r="Q1787" s="136" t="s">
        <v>46</v>
      </c>
      <c r="R1787" s="119" t="s">
        <v>18</v>
      </c>
      <c r="S1787" s="134" t="s">
        <v>8852</v>
      </c>
      <c r="T1787" s="119" t="s">
        <v>47</v>
      </c>
      <c r="U1787" s="142">
        <v>17</v>
      </c>
      <c r="V1787" s="109">
        <v>11701</v>
      </c>
      <c r="W1787" s="221" t="s">
        <v>8446</v>
      </c>
      <c r="X1787" s="136" t="str">
        <f t="shared" si="88"/>
        <v>11701RPWHA</v>
      </c>
      <c r="Y1787" s="176" t="s">
        <v>8460</v>
      </c>
      <c r="Z1787" s="109" t="s">
        <v>8438</v>
      </c>
      <c r="AA1787" s="109" t="s">
        <v>1112</v>
      </c>
      <c r="AB1787" s="131" t="s">
        <v>8540</v>
      </c>
      <c r="AC1787" s="109" t="s">
        <v>8440</v>
      </c>
      <c r="AD1787" s="109"/>
      <c r="AE1787" s="109" t="s">
        <v>8526</v>
      </c>
      <c r="AF1787" s="109" t="s">
        <v>8527</v>
      </c>
      <c r="AG1787" s="109" t="s">
        <v>8528</v>
      </c>
      <c r="AH1787" s="119"/>
      <c r="AI1787" s="220" t="s">
        <v>8529</v>
      </c>
      <c r="AJ1787" s="136" t="s">
        <v>58</v>
      </c>
      <c r="AK1787" s="136" t="s">
        <v>57</v>
      </c>
      <c r="AL1787" s="136"/>
      <c r="AM1787" s="136"/>
      <c r="AN1787" s="136"/>
      <c r="AO1787" s="136"/>
      <c r="AP1787" s="136"/>
      <c r="AQ1787" s="136"/>
      <c r="AR1787" s="137" t="s">
        <v>8439</v>
      </c>
      <c r="AS1787" s="137"/>
      <c r="AT1787" s="176"/>
      <c r="AU1787" s="133" t="s">
        <v>8190</v>
      </c>
      <c r="AV1787" s="133"/>
      <c r="AW1787" s="133"/>
      <c r="AX1787" s="138"/>
      <c r="AY1787" s="109"/>
      <c r="AZ1787" s="109"/>
      <c r="BA1787" s="109"/>
      <c r="BB1787" s="109"/>
      <c r="BC1787" s="143">
        <v>1440084644</v>
      </c>
      <c r="BD1787" s="143" t="s">
        <v>10465</v>
      </c>
      <c r="BE1787" s="109"/>
    </row>
    <row r="1788" spans="1:92" ht="12" customHeight="1">
      <c r="A1788" s="119">
        <v>2016</v>
      </c>
      <c r="B1788" s="119" t="s">
        <v>5975</v>
      </c>
      <c r="C1788" s="119" t="s">
        <v>8437</v>
      </c>
      <c r="D1788" s="131"/>
      <c r="E1788" s="131" t="str">
        <f t="shared" si="86"/>
        <v>SIM</v>
      </c>
      <c r="F1788" s="131" t="str">
        <f t="shared" si="87"/>
        <v>SIM</v>
      </c>
      <c r="G1788" s="132">
        <v>42618</v>
      </c>
      <c r="H1788" s="119" t="s">
        <v>8374</v>
      </c>
      <c r="I1788" s="119" t="s">
        <v>357</v>
      </c>
      <c r="J1788" s="109">
        <v>336</v>
      </c>
      <c r="K1788" s="109">
        <v>432</v>
      </c>
      <c r="L1788" s="119">
        <v>0</v>
      </c>
      <c r="M1788" s="119">
        <v>0</v>
      </c>
      <c r="N1788" s="119">
        <v>0</v>
      </c>
      <c r="O1788" s="119" t="s">
        <v>46</v>
      </c>
      <c r="P1788" s="119" t="s">
        <v>43</v>
      </c>
      <c r="Q1788" s="136" t="s">
        <v>46</v>
      </c>
      <c r="R1788" s="119" t="s">
        <v>18</v>
      </c>
      <c r="S1788" s="134" t="s">
        <v>8852</v>
      </c>
      <c r="T1788" s="119" t="s">
        <v>47</v>
      </c>
      <c r="U1788" s="142">
        <v>17</v>
      </c>
      <c r="V1788" s="109">
        <v>11701</v>
      </c>
      <c r="W1788" s="221" t="s">
        <v>8444</v>
      </c>
      <c r="X1788" s="136" t="str">
        <f t="shared" si="88"/>
        <v>11701RPWHC</v>
      </c>
      <c r="Y1788" s="176" t="s">
        <v>8458</v>
      </c>
      <c r="Z1788" s="109" t="s">
        <v>8438</v>
      </c>
      <c r="AA1788" s="109" t="s">
        <v>1112</v>
      </c>
      <c r="AB1788" s="131" t="s">
        <v>8535</v>
      </c>
      <c r="AC1788" s="109" t="s">
        <v>8440</v>
      </c>
      <c r="AD1788" s="109"/>
      <c r="AE1788" s="109" t="s">
        <v>8526</v>
      </c>
      <c r="AF1788" s="109" t="s">
        <v>8527</v>
      </c>
      <c r="AG1788" s="109" t="s">
        <v>8528</v>
      </c>
      <c r="AH1788" s="119"/>
      <c r="AI1788" s="220" t="s">
        <v>8529</v>
      </c>
      <c r="AJ1788" s="136" t="s">
        <v>58</v>
      </c>
      <c r="AK1788" s="136" t="s">
        <v>57</v>
      </c>
      <c r="AL1788" s="136"/>
      <c r="AM1788" s="136"/>
      <c r="AN1788" s="136"/>
      <c r="AO1788" s="136"/>
      <c r="AP1788" s="136"/>
      <c r="AQ1788" s="136"/>
      <c r="AR1788" s="137" t="s">
        <v>8439</v>
      </c>
      <c r="AS1788" s="137"/>
      <c r="AT1788" s="176"/>
      <c r="AU1788" s="133" t="s">
        <v>8190</v>
      </c>
      <c r="AV1788" s="133"/>
      <c r="AW1788" s="133"/>
      <c r="AX1788" s="138"/>
      <c r="AY1788" s="109"/>
      <c r="AZ1788" s="109"/>
      <c r="BA1788" s="109"/>
      <c r="BB1788" s="109"/>
      <c r="BC1788" s="143">
        <v>1440084644</v>
      </c>
      <c r="BD1788" s="143" t="s">
        <v>10466</v>
      </c>
      <c r="BE1788" s="109"/>
    </row>
    <row r="1789" spans="1:92" ht="12" customHeight="1">
      <c r="A1789" s="119">
        <v>2016</v>
      </c>
      <c r="B1789" s="119" t="s">
        <v>5975</v>
      </c>
      <c r="C1789" s="119" t="s">
        <v>8437</v>
      </c>
      <c r="D1789" s="131"/>
      <c r="E1789" s="131" t="str">
        <f t="shared" si="86"/>
        <v>SIM</v>
      </c>
      <c r="F1789" s="131" t="str">
        <f t="shared" si="87"/>
        <v>SIM</v>
      </c>
      <c r="G1789" s="132">
        <v>42618</v>
      </c>
      <c r="H1789" s="119" t="s">
        <v>8374</v>
      </c>
      <c r="I1789" s="119" t="s">
        <v>357</v>
      </c>
      <c r="J1789" s="109">
        <v>288</v>
      </c>
      <c r="K1789" s="109">
        <v>360</v>
      </c>
      <c r="L1789" s="119">
        <v>0</v>
      </c>
      <c r="M1789" s="119">
        <v>0</v>
      </c>
      <c r="N1789" s="119">
        <v>0</v>
      </c>
      <c r="O1789" s="119" t="s">
        <v>46</v>
      </c>
      <c r="P1789" s="119" t="s">
        <v>43</v>
      </c>
      <c r="Q1789" s="136" t="s">
        <v>46</v>
      </c>
      <c r="R1789" s="119" t="s">
        <v>18</v>
      </c>
      <c r="S1789" s="134" t="s">
        <v>8852</v>
      </c>
      <c r="T1789" s="119" t="s">
        <v>47</v>
      </c>
      <c r="U1789" s="142">
        <v>17</v>
      </c>
      <c r="V1789" s="109">
        <v>11701</v>
      </c>
      <c r="W1789" s="221" t="s">
        <v>8444</v>
      </c>
      <c r="X1789" s="136" t="str">
        <f t="shared" si="88"/>
        <v>11701RPWHC</v>
      </c>
      <c r="Y1789" s="176" t="s">
        <v>8458</v>
      </c>
      <c r="Z1789" s="109" t="s">
        <v>8438</v>
      </c>
      <c r="AA1789" s="109" t="s">
        <v>1112</v>
      </c>
      <c r="AB1789" s="131" t="s">
        <v>8536</v>
      </c>
      <c r="AC1789" s="109" t="s">
        <v>8440</v>
      </c>
      <c r="AD1789" s="109"/>
      <c r="AE1789" s="109" t="s">
        <v>8526</v>
      </c>
      <c r="AF1789" s="109" t="s">
        <v>8527</v>
      </c>
      <c r="AG1789" s="109" t="s">
        <v>8528</v>
      </c>
      <c r="AH1789" s="119"/>
      <c r="AI1789" s="220" t="s">
        <v>8529</v>
      </c>
      <c r="AJ1789" s="136" t="s">
        <v>58</v>
      </c>
      <c r="AK1789" s="136" t="s">
        <v>57</v>
      </c>
      <c r="AL1789" s="136"/>
      <c r="AM1789" s="136"/>
      <c r="AN1789" s="136"/>
      <c r="AO1789" s="136"/>
      <c r="AP1789" s="136"/>
      <c r="AQ1789" s="136"/>
      <c r="AR1789" s="137" t="s">
        <v>8439</v>
      </c>
      <c r="AS1789" s="137"/>
      <c r="AT1789" s="176"/>
      <c r="AU1789" s="133" t="s">
        <v>8190</v>
      </c>
      <c r="AV1789" s="133"/>
      <c r="AW1789" s="133"/>
      <c r="AX1789" s="138"/>
      <c r="AY1789" s="109"/>
      <c r="AZ1789" s="109"/>
      <c r="BA1789" s="109"/>
      <c r="BB1789" s="109"/>
      <c r="BC1789" s="143">
        <v>1440084644</v>
      </c>
      <c r="BD1789" s="143" t="s">
        <v>10466</v>
      </c>
      <c r="BE1789" s="109"/>
    </row>
    <row r="1790" spans="1:92" ht="12" customHeight="1">
      <c r="A1790" s="119">
        <v>2016</v>
      </c>
      <c r="B1790" s="119" t="s">
        <v>5975</v>
      </c>
      <c r="C1790" s="119" t="s">
        <v>8437</v>
      </c>
      <c r="D1790" s="131"/>
      <c r="E1790" s="131" t="str">
        <f t="shared" si="86"/>
        <v>SIM</v>
      </c>
      <c r="F1790" s="131" t="str">
        <f t="shared" si="87"/>
        <v>SIM</v>
      </c>
      <c r="G1790" s="132">
        <v>42634</v>
      </c>
      <c r="H1790" s="119" t="s">
        <v>8374</v>
      </c>
      <c r="I1790" s="119" t="s">
        <v>357</v>
      </c>
      <c r="J1790" s="109">
        <v>336</v>
      </c>
      <c r="K1790" s="109">
        <v>432</v>
      </c>
      <c r="L1790" s="119">
        <v>0</v>
      </c>
      <c r="M1790" s="119">
        <v>0</v>
      </c>
      <c r="N1790" s="119">
        <v>0</v>
      </c>
      <c r="O1790" s="119" t="s">
        <v>46</v>
      </c>
      <c r="P1790" s="119" t="s">
        <v>43</v>
      </c>
      <c r="Q1790" s="136" t="s">
        <v>46</v>
      </c>
      <c r="R1790" s="119" t="s">
        <v>18</v>
      </c>
      <c r="S1790" s="134" t="s">
        <v>8852</v>
      </c>
      <c r="T1790" s="119" t="s">
        <v>47</v>
      </c>
      <c r="U1790" s="142">
        <v>17</v>
      </c>
      <c r="V1790" s="109">
        <v>11701</v>
      </c>
      <c r="W1790" s="221" t="s">
        <v>8450</v>
      </c>
      <c r="X1790" s="136" t="str">
        <f t="shared" si="88"/>
        <v>11701RPWHE</v>
      </c>
      <c r="Y1790" s="176" t="s">
        <v>8464</v>
      </c>
      <c r="Z1790" s="109" t="s">
        <v>8438</v>
      </c>
      <c r="AA1790" s="109" t="s">
        <v>1112</v>
      </c>
      <c r="AB1790" s="131" t="s">
        <v>8546</v>
      </c>
      <c r="AC1790" s="109" t="s">
        <v>8440</v>
      </c>
      <c r="AD1790" s="109"/>
      <c r="AE1790" s="109" t="s">
        <v>8526</v>
      </c>
      <c r="AF1790" s="109" t="s">
        <v>8527</v>
      </c>
      <c r="AG1790" s="109" t="s">
        <v>8528</v>
      </c>
      <c r="AH1790" s="119"/>
      <c r="AI1790" s="220" t="s">
        <v>8529</v>
      </c>
      <c r="AJ1790" s="136" t="s">
        <v>58</v>
      </c>
      <c r="AK1790" s="136" t="s">
        <v>57</v>
      </c>
      <c r="AL1790" s="136"/>
      <c r="AM1790" s="136"/>
      <c r="AN1790" s="136"/>
      <c r="AO1790" s="136"/>
      <c r="AP1790" s="136"/>
      <c r="AQ1790" s="136"/>
      <c r="AR1790" s="137" t="s">
        <v>8439</v>
      </c>
      <c r="AS1790" s="137"/>
      <c r="AT1790" s="176"/>
      <c r="AU1790" s="133" t="s">
        <v>8190</v>
      </c>
      <c r="AV1790" s="133"/>
      <c r="AW1790" s="133"/>
      <c r="AX1790" s="138"/>
      <c r="AY1790" s="109"/>
      <c r="AZ1790" s="109"/>
      <c r="BA1790" s="109"/>
      <c r="BB1790" s="109"/>
      <c r="BC1790" s="143">
        <v>1440084644</v>
      </c>
      <c r="BD1790" s="143" t="s">
        <v>10467</v>
      </c>
      <c r="BE1790" s="109"/>
    </row>
    <row r="1791" spans="1:92" ht="12" customHeight="1">
      <c r="A1791" s="119">
        <v>2016</v>
      </c>
      <c r="B1791" s="119" t="s">
        <v>5975</v>
      </c>
      <c r="C1791" s="119" t="s">
        <v>8437</v>
      </c>
      <c r="D1791" s="131"/>
      <c r="E1791" s="131" t="str">
        <f t="shared" si="86"/>
        <v>SIM</v>
      </c>
      <c r="F1791" s="131" t="str">
        <f t="shared" si="87"/>
        <v>SIM</v>
      </c>
      <c r="G1791" s="132">
        <v>42634</v>
      </c>
      <c r="H1791" s="119" t="s">
        <v>8374</v>
      </c>
      <c r="I1791" s="119" t="s">
        <v>357</v>
      </c>
      <c r="J1791" s="109">
        <v>288</v>
      </c>
      <c r="K1791" s="109">
        <v>360</v>
      </c>
      <c r="L1791" s="119">
        <v>0</v>
      </c>
      <c r="M1791" s="119">
        <v>0</v>
      </c>
      <c r="N1791" s="119">
        <v>0</v>
      </c>
      <c r="O1791" s="119" t="s">
        <v>46</v>
      </c>
      <c r="P1791" s="119" t="s">
        <v>43</v>
      </c>
      <c r="Q1791" s="136" t="s">
        <v>46</v>
      </c>
      <c r="R1791" s="119" t="s">
        <v>18</v>
      </c>
      <c r="S1791" s="134" t="s">
        <v>8852</v>
      </c>
      <c r="T1791" s="119" t="s">
        <v>47</v>
      </c>
      <c r="U1791" s="142">
        <v>17</v>
      </c>
      <c r="V1791" s="109">
        <v>11701</v>
      </c>
      <c r="W1791" s="221" t="s">
        <v>8450</v>
      </c>
      <c r="X1791" s="136" t="str">
        <f t="shared" si="88"/>
        <v>11701RPWHE</v>
      </c>
      <c r="Y1791" s="176" t="s">
        <v>8464</v>
      </c>
      <c r="Z1791" s="109" t="s">
        <v>8438</v>
      </c>
      <c r="AA1791" s="109" t="s">
        <v>1112</v>
      </c>
      <c r="AB1791" s="131" t="s">
        <v>8547</v>
      </c>
      <c r="AC1791" s="109" t="s">
        <v>8440</v>
      </c>
      <c r="AD1791" s="109"/>
      <c r="AE1791" s="109" t="s">
        <v>8526</v>
      </c>
      <c r="AF1791" s="109" t="s">
        <v>8527</v>
      </c>
      <c r="AG1791" s="109" t="s">
        <v>8528</v>
      </c>
      <c r="AH1791" s="119"/>
      <c r="AI1791" s="220" t="s">
        <v>8529</v>
      </c>
      <c r="AJ1791" s="136" t="s">
        <v>58</v>
      </c>
      <c r="AK1791" s="136" t="s">
        <v>57</v>
      </c>
      <c r="AL1791" s="136"/>
      <c r="AM1791" s="136"/>
      <c r="AN1791" s="136"/>
      <c r="AO1791" s="136"/>
      <c r="AP1791" s="136"/>
      <c r="AQ1791" s="136"/>
      <c r="AR1791" s="137" t="s">
        <v>8439</v>
      </c>
      <c r="AS1791" s="137"/>
      <c r="AT1791" s="176"/>
      <c r="AU1791" s="133" t="s">
        <v>8190</v>
      </c>
      <c r="AV1791" s="133"/>
      <c r="AW1791" s="133"/>
      <c r="AX1791" s="138"/>
      <c r="AY1791" s="109"/>
      <c r="AZ1791" s="109"/>
      <c r="BA1791" s="109"/>
      <c r="BB1791" s="109"/>
      <c r="BC1791" s="143">
        <v>1440084644</v>
      </c>
      <c r="BD1791" s="143" t="s">
        <v>10467</v>
      </c>
      <c r="BE1791" s="109"/>
    </row>
    <row r="1792" spans="1:92" ht="12" customHeight="1">
      <c r="A1792" s="119">
        <v>2016</v>
      </c>
      <c r="B1792" s="119" t="s">
        <v>5975</v>
      </c>
      <c r="C1792" s="119" t="s">
        <v>8437</v>
      </c>
      <c r="D1792" s="131"/>
      <c r="E1792" s="131" t="str">
        <f t="shared" si="86"/>
        <v>SIM</v>
      </c>
      <c r="F1792" s="131" t="str">
        <f t="shared" si="87"/>
        <v>SIM</v>
      </c>
      <c r="G1792" s="132">
        <v>42661</v>
      </c>
      <c r="H1792" s="119" t="s">
        <v>8374</v>
      </c>
      <c r="I1792" s="119" t="s">
        <v>357</v>
      </c>
      <c r="J1792" s="109">
        <v>288</v>
      </c>
      <c r="K1792" s="109">
        <v>360</v>
      </c>
      <c r="L1792" s="119">
        <v>0</v>
      </c>
      <c r="M1792" s="119">
        <v>0</v>
      </c>
      <c r="N1792" s="119">
        <v>0</v>
      </c>
      <c r="O1792" s="119" t="s">
        <v>46</v>
      </c>
      <c r="P1792" s="119" t="s">
        <v>43</v>
      </c>
      <c r="Q1792" s="136" t="s">
        <v>46</v>
      </c>
      <c r="R1792" s="119" t="s">
        <v>18</v>
      </c>
      <c r="S1792" s="134" t="s">
        <v>8852</v>
      </c>
      <c r="T1792" s="119" t="s">
        <v>47</v>
      </c>
      <c r="U1792" s="142">
        <v>17</v>
      </c>
      <c r="V1792" s="109">
        <v>11701</v>
      </c>
      <c r="W1792" s="221" t="s">
        <v>8449</v>
      </c>
      <c r="X1792" s="136" t="str">
        <f t="shared" si="88"/>
        <v>11701RPWHJ</v>
      </c>
      <c r="Y1792" s="176" t="s">
        <v>8463</v>
      </c>
      <c r="Z1792" s="109" t="s">
        <v>8438</v>
      </c>
      <c r="AA1792" s="109" t="s">
        <v>1112</v>
      </c>
      <c r="AB1792" s="131" t="s">
        <v>8545</v>
      </c>
      <c r="AC1792" s="109" t="s">
        <v>8440</v>
      </c>
      <c r="AD1792" s="109"/>
      <c r="AE1792" s="109" t="s">
        <v>8526</v>
      </c>
      <c r="AF1792" s="109" t="s">
        <v>8527</v>
      </c>
      <c r="AG1792" s="109" t="s">
        <v>8528</v>
      </c>
      <c r="AH1792" s="119"/>
      <c r="AI1792" s="220" t="s">
        <v>8529</v>
      </c>
      <c r="AJ1792" s="136" t="s">
        <v>58</v>
      </c>
      <c r="AK1792" s="136" t="s">
        <v>57</v>
      </c>
      <c r="AL1792" s="136"/>
      <c r="AM1792" s="136"/>
      <c r="AN1792" s="136"/>
      <c r="AO1792" s="136"/>
      <c r="AP1792" s="136"/>
      <c r="AQ1792" s="136"/>
      <c r="AR1792" s="137" t="s">
        <v>8439</v>
      </c>
      <c r="AS1792" s="137"/>
      <c r="AT1792" s="176"/>
      <c r="AU1792" s="133" t="s">
        <v>8190</v>
      </c>
      <c r="AV1792" s="133"/>
      <c r="AW1792" s="133"/>
      <c r="AX1792" s="138"/>
      <c r="AY1792" s="109"/>
      <c r="AZ1792" s="109"/>
      <c r="BA1792" s="109"/>
      <c r="BB1792" s="109"/>
      <c r="BC1792" s="143">
        <v>1440084644</v>
      </c>
      <c r="BD1792" s="143" t="s">
        <v>10468</v>
      </c>
      <c r="BE1792" s="109"/>
    </row>
    <row r="1793" spans="1:92" ht="12" customHeight="1">
      <c r="A1793" s="119">
        <v>2016</v>
      </c>
      <c r="B1793" s="119" t="s">
        <v>5975</v>
      </c>
      <c r="C1793" s="119" t="s">
        <v>8437</v>
      </c>
      <c r="D1793" s="131"/>
      <c r="E1793" s="131" t="str">
        <f t="shared" si="86"/>
        <v>SIM</v>
      </c>
      <c r="F1793" s="131" t="str">
        <f t="shared" si="87"/>
        <v>SIM</v>
      </c>
      <c r="G1793" s="132">
        <v>42626</v>
      </c>
      <c r="H1793" s="119" t="s">
        <v>8374</v>
      </c>
      <c r="I1793" s="119" t="s">
        <v>357</v>
      </c>
      <c r="J1793" s="109">
        <v>288</v>
      </c>
      <c r="K1793" s="109">
        <v>360</v>
      </c>
      <c r="L1793" s="119">
        <v>0</v>
      </c>
      <c r="M1793" s="119">
        <v>0</v>
      </c>
      <c r="N1793" s="119">
        <v>0</v>
      </c>
      <c r="O1793" s="119" t="s">
        <v>46</v>
      </c>
      <c r="P1793" s="119" t="s">
        <v>43</v>
      </c>
      <c r="Q1793" s="136" t="s">
        <v>46</v>
      </c>
      <c r="R1793" s="119" t="s">
        <v>18</v>
      </c>
      <c r="S1793" s="134" t="s">
        <v>8852</v>
      </c>
      <c r="T1793" s="119" t="s">
        <v>47</v>
      </c>
      <c r="U1793" s="142">
        <v>17</v>
      </c>
      <c r="V1793" s="109">
        <v>11701</v>
      </c>
      <c r="W1793" s="221" t="s">
        <v>8454</v>
      </c>
      <c r="X1793" s="136" t="str">
        <f t="shared" si="88"/>
        <v>11701RPWHM</v>
      </c>
      <c r="Y1793" s="176" t="s">
        <v>8469</v>
      </c>
      <c r="Z1793" s="109" t="s">
        <v>8438</v>
      </c>
      <c r="AA1793" s="109" t="s">
        <v>1112</v>
      </c>
      <c r="AB1793" s="131" t="s">
        <v>8557</v>
      </c>
      <c r="AC1793" s="109" t="s">
        <v>8440</v>
      </c>
      <c r="AD1793" s="109"/>
      <c r="AE1793" s="109" t="s">
        <v>8526</v>
      </c>
      <c r="AF1793" s="109" t="s">
        <v>8527</v>
      </c>
      <c r="AG1793" s="109" t="s">
        <v>8528</v>
      </c>
      <c r="AH1793" s="119"/>
      <c r="AI1793" s="220" t="s">
        <v>8529</v>
      </c>
      <c r="AJ1793" s="136" t="s">
        <v>58</v>
      </c>
      <c r="AK1793" s="136" t="s">
        <v>57</v>
      </c>
      <c r="AL1793" s="136"/>
      <c r="AM1793" s="136"/>
      <c r="AN1793" s="136"/>
      <c r="AO1793" s="136"/>
      <c r="AP1793" s="136"/>
      <c r="AQ1793" s="136"/>
      <c r="AR1793" s="137" t="s">
        <v>8439</v>
      </c>
      <c r="AS1793" s="137"/>
      <c r="AT1793" s="176"/>
      <c r="AU1793" s="133" t="s">
        <v>8190</v>
      </c>
      <c r="AV1793" s="133"/>
      <c r="AW1793" s="133"/>
      <c r="AX1793" s="138"/>
      <c r="AY1793" s="109"/>
      <c r="AZ1793" s="109"/>
      <c r="BA1793" s="109"/>
      <c r="BB1793" s="109"/>
      <c r="BC1793" s="143">
        <v>1440084644</v>
      </c>
      <c r="BD1793" s="143" t="s">
        <v>10469</v>
      </c>
      <c r="BE1793" s="109"/>
    </row>
    <row r="1794" spans="1:92" ht="12" customHeight="1">
      <c r="A1794" s="119">
        <v>2016</v>
      </c>
      <c r="B1794" s="119" t="s">
        <v>5975</v>
      </c>
      <c r="C1794" s="119" t="s">
        <v>8437</v>
      </c>
      <c r="D1794" s="131"/>
      <c r="E1794" s="131" t="str">
        <f t="shared" si="86"/>
        <v>SIM</v>
      </c>
      <c r="F1794" s="131" t="str">
        <f t="shared" si="87"/>
        <v>SIM</v>
      </c>
      <c r="G1794" s="132">
        <v>42626</v>
      </c>
      <c r="H1794" s="119" t="s">
        <v>8374</v>
      </c>
      <c r="I1794" s="119" t="s">
        <v>357</v>
      </c>
      <c r="J1794" s="109">
        <v>240</v>
      </c>
      <c r="K1794" s="109">
        <v>288</v>
      </c>
      <c r="L1794" s="119">
        <v>0</v>
      </c>
      <c r="M1794" s="119">
        <v>0</v>
      </c>
      <c r="N1794" s="119">
        <v>0</v>
      </c>
      <c r="O1794" s="119" t="s">
        <v>46</v>
      </c>
      <c r="P1794" s="119" t="s">
        <v>43</v>
      </c>
      <c r="Q1794" s="136" t="s">
        <v>46</v>
      </c>
      <c r="R1794" s="119" t="s">
        <v>18</v>
      </c>
      <c r="S1794" s="134" t="s">
        <v>8852</v>
      </c>
      <c r="T1794" s="119" t="s">
        <v>47</v>
      </c>
      <c r="U1794" s="142">
        <v>17</v>
      </c>
      <c r="V1794" s="109">
        <v>11701</v>
      </c>
      <c r="W1794" s="221" t="s">
        <v>8454</v>
      </c>
      <c r="X1794" s="136" t="str">
        <f t="shared" si="88"/>
        <v>11701RPWHM</v>
      </c>
      <c r="Y1794" s="176" t="s">
        <v>8469</v>
      </c>
      <c r="Z1794" s="109" t="s">
        <v>8438</v>
      </c>
      <c r="AA1794" s="109" t="s">
        <v>1112</v>
      </c>
      <c r="AB1794" s="131" t="s">
        <v>8558</v>
      </c>
      <c r="AC1794" s="109" t="s">
        <v>8440</v>
      </c>
      <c r="AD1794" s="109"/>
      <c r="AE1794" s="109" t="s">
        <v>8526</v>
      </c>
      <c r="AF1794" s="109" t="s">
        <v>8527</v>
      </c>
      <c r="AG1794" s="109" t="s">
        <v>8528</v>
      </c>
      <c r="AH1794" s="119"/>
      <c r="AI1794" s="220" t="s">
        <v>8529</v>
      </c>
      <c r="AJ1794" s="136" t="s">
        <v>58</v>
      </c>
      <c r="AK1794" s="136" t="s">
        <v>57</v>
      </c>
      <c r="AL1794" s="136"/>
      <c r="AM1794" s="136"/>
      <c r="AN1794" s="136"/>
      <c r="AO1794" s="136"/>
      <c r="AP1794" s="136"/>
      <c r="AQ1794" s="136"/>
      <c r="AR1794" s="137" t="s">
        <v>8439</v>
      </c>
      <c r="AS1794" s="137"/>
      <c r="AT1794" s="176"/>
      <c r="AU1794" s="133" t="s">
        <v>8190</v>
      </c>
      <c r="AV1794" s="133"/>
      <c r="AW1794" s="133"/>
      <c r="AX1794" s="138"/>
      <c r="AY1794" s="109"/>
      <c r="AZ1794" s="109"/>
      <c r="BA1794" s="109"/>
      <c r="BB1794" s="109"/>
      <c r="BC1794" s="143">
        <v>1440084644</v>
      </c>
      <c r="BD1794" s="143" t="s">
        <v>10469</v>
      </c>
      <c r="BE1794" s="109"/>
    </row>
    <row r="1795" spans="1:92" ht="12" customHeight="1">
      <c r="A1795" s="119">
        <v>2016</v>
      </c>
      <c r="B1795" s="119" t="s">
        <v>5975</v>
      </c>
      <c r="C1795" s="119" t="s">
        <v>8437</v>
      </c>
      <c r="D1795" s="131"/>
      <c r="E1795" s="131" t="str">
        <f t="shared" si="86"/>
        <v>SIM</v>
      </c>
      <c r="F1795" s="131" t="str">
        <f t="shared" si="87"/>
        <v>SIM</v>
      </c>
      <c r="G1795" s="132">
        <v>42640</v>
      </c>
      <c r="H1795" s="119" t="s">
        <v>8374</v>
      </c>
      <c r="I1795" s="119" t="s">
        <v>357</v>
      </c>
      <c r="J1795" s="109">
        <v>240</v>
      </c>
      <c r="K1795" s="109">
        <v>288</v>
      </c>
      <c r="L1795" s="119">
        <v>0</v>
      </c>
      <c r="M1795" s="119">
        <v>0</v>
      </c>
      <c r="N1795" s="119">
        <v>0</v>
      </c>
      <c r="O1795" s="119" t="s">
        <v>46</v>
      </c>
      <c r="P1795" s="119" t="s">
        <v>43</v>
      </c>
      <c r="Q1795" s="136" t="s">
        <v>46</v>
      </c>
      <c r="R1795" s="119" t="s">
        <v>18</v>
      </c>
      <c r="S1795" s="134" t="s">
        <v>8852</v>
      </c>
      <c r="T1795" s="119" t="s">
        <v>47</v>
      </c>
      <c r="U1795" s="142">
        <v>17</v>
      </c>
      <c r="V1795" s="109">
        <v>11701</v>
      </c>
      <c r="W1795" s="221" t="s">
        <v>8443</v>
      </c>
      <c r="X1795" s="136" t="str">
        <f t="shared" si="88"/>
        <v>11701RPWHO</v>
      </c>
      <c r="Y1795" s="176" t="s">
        <v>8457</v>
      </c>
      <c r="Z1795" s="109" t="s">
        <v>8438</v>
      </c>
      <c r="AA1795" s="109" t="s">
        <v>1112</v>
      </c>
      <c r="AB1795" s="131" t="s">
        <v>8533</v>
      </c>
      <c r="AC1795" s="109" t="s">
        <v>8440</v>
      </c>
      <c r="AD1795" s="109"/>
      <c r="AE1795" s="109" t="s">
        <v>8526</v>
      </c>
      <c r="AF1795" s="109" t="s">
        <v>8527</v>
      </c>
      <c r="AG1795" s="109" t="s">
        <v>8528</v>
      </c>
      <c r="AH1795" s="119"/>
      <c r="AI1795" s="220" t="s">
        <v>8529</v>
      </c>
      <c r="AJ1795" s="136" t="s">
        <v>58</v>
      </c>
      <c r="AK1795" s="136" t="s">
        <v>57</v>
      </c>
      <c r="AL1795" s="136"/>
      <c r="AM1795" s="136"/>
      <c r="AN1795" s="136"/>
      <c r="AO1795" s="136"/>
      <c r="AP1795" s="136"/>
      <c r="AQ1795" s="136"/>
      <c r="AR1795" s="137" t="s">
        <v>8439</v>
      </c>
      <c r="AS1795" s="137"/>
      <c r="AT1795" s="176"/>
      <c r="AU1795" s="133" t="s">
        <v>8190</v>
      </c>
      <c r="AV1795" s="133"/>
      <c r="AW1795" s="133"/>
      <c r="AX1795" s="138"/>
      <c r="AY1795" s="109"/>
      <c r="AZ1795" s="109"/>
      <c r="BA1795" s="109"/>
      <c r="BB1795" s="109"/>
      <c r="BC1795" s="143">
        <v>1440084644</v>
      </c>
      <c r="BD1795" s="143" t="s">
        <v>10470</v>
      </c>
      <c r="BE1795" s="109"/>
    </row>
    <row r="1796" spans="1:92" ht="12" customHeight="1">
      <c r="A1796" s="119">
        <v>2016</v>
      </c>
      <c r="B1796" s="119" t="s">
        <v>5975</v>
      </c>
      <c r="C1796" s="119" t="s">
        <v>8437</v>
      </c>
      <c r="D1796" s="131"/>
      <c r="E1796" s="131" t="str">
        <f t="shared" si="86"/>
        <v>SIM</v>
      </c>
      <c r="F1796" s="131" t="str">
        <f t="shared" si="87"/>
        <v>SIM</v>
      </c>
      <c r="G1796" s="132">
        <v>42640</v>
      </c>
      <c r="H1796" s="119" t="s">
        <v>8374</v>
      </c>
      <c r="I1796" s="119" t="s">
        <v>357</v>
      </c>
      <c r="J1796" s="109">
        <v>192</v>
      </c>
      <c r="K1796" s="109">
        <v>216</v>
      </c>
      <c r="L1796" s="119">
        <v>0</v>
      </c>
      <c r="M1796" s="119">
        <v>0</v>
      </c>
      <c r="N1796" s="119">
        <v>0</v>
      </c>
      <c r="O1796" s="119" t="s">
        <v>46</v>
      </c>
      <c r="P1796" s="119" t="s">
        <v>43</v>
      </c>
      <c r="Q1796" s="136" t="s">
        <v>46</v>
      </c>
      <c r="R1796" s="119" t="s">
        <v>18</v>
      </c>
      <c r="S1796" s="134" t="s">
        <v>8852</v>
      </c>
      <c r="T1796" s="119" t="s">
        <v>47</v>
      </c>
      <c r="U1796" s="142">
        <v>17</v>
      </c>
      <c r="V1796" s="109">
        <v>11701</v>
      </c>
      <c r="W1796" s="221" t="s">
        <v>8443</v>
      </c>
      <c r="X1796" s="136" t="str">
        <f t="shared" si="88"/>
        <v>11701RPWHO</v>
      </c>
      <c r="Y1796" s="176" t="s">
        <v>8457</v>
      </c>
      <c r="Z1796" s="109" t="s">
        <v>8438</v>
      </c>
      <c r="AA1796" s="109" t="s">
        <v>1112</v>
      </c>
      <c r="AB1796" s="131" t="s">
        <v>8534</v>
      </c>
      <c r="AC1796" s="109" t="s">
        <v>8440</v>
      </c>
      <c r="AD1796" s="109"/>
      <c r="AE1796" s="109" t="s">
        <v>8526</v>
      </c>
      <c r="AF1796" s="109" t="s">
        <v>8527</v>
      </c>
      <c r="AG1796" s="109" t="s">
        <v>8528</v>
      </c>
      <c r="AH1796" s="119"/>
      <c r="AI1796" s="220" t="s">
        <v>8529</v>
      </c>
      <c r="AJ1796" s="136" t="s">
        <v>58</v>
      </c>
      <c r="AK1796" s="136" t="s">
        <v>57</v>
      </c>
      <c r="AL1796" s="136"/>
      <c r="AM1796" s="136"/>
      <c r="AN1796" s="136"/>
      <c r="AO1796" s="136"/>
      <c r="AP1796" s="136"/>
      <c r="AQ1796" s="136"/>
      <c r="AR1796" s="137" t="s">
        <v>8439</v>
      </c>
      <c r="AS1796" s="137"/>
      <c r="AT1796" s="176"/>
      <c r="AU1796" s="133" t="s">
        <v>8190</v>
      </c>
      <c r="AV1796" s="133"/>
      <c r="AW1796" s="133"/>
      <c r="AX1796" s="138"/>
      <c r="AY1796" s="109"/>
      <c r="AZ1796" s="109"/>
      <c r="BA1796" s="109"/>
      <c r="BB1796" s="109"/>
      <c r="BC1796" s="143">
        <v>1440084644</v>
      </c>
      <c r="BD1796" s="143" t="s">
        <v>10470</v>
      </c>
      <c r="BE1796" s="109"/>
    </row>
    <row r="1797" spans="1:92" ht="12" customHeight="1">
      <c r="A1797" s="119">
        <v>2016</v>
      </c>
      <c r="B1797" s="119" t="s">
        <v>5975</v>
      </c>
      <c r="C1797" s="119" t="s">
        <v>8437</v>
      </c>
      <c r="D1797" s="131"/>
      <c r="E1797" s="131" t="str">
        <f t="shared" si="86"/>
        <v>SIM</v>
      </c>
      <c r="F1797" s="131" t="str">
        <f t="shared" si="87"/>
        <v>SIM</v>
      </c>
      <c r="G1797" s="132">
        <v>42668</v>
      </c>
      <c r="H1797" s="119" t="s">
        <v>8374</v>
      </c>
      <c r="I1797" s="119" t="s">
        <v>357</v>
      </c>
      <c r="J1797" s="109">
        <v>288</v>
      </c>
      <c r="K1797" s="109">
        <v>360</v>
      </c>
      <c r="L1797" s="119">
        <v>0</v>
      </c>
      <c r="M1797" s="119">
        <v>0</v>
      </c>
      <c r="N1797" s="119">
        <v>0</v>
      </c>
      <c r="O1797" s="119" t="s">
        <v>46</v>
      </c>
      <c r="P1797" s="119" t="s">
        <v>43</v>
      </c>
      <c r="Q1797" s="136" t="s">
        <v>46</v>
      </c>
      <c r="R1797" s="119" t="s">
        <v>18</v>
      </c>
      <c r="S1797" s="134" t="s">
        <v>8852</v>
      </c>
      <c r="T1797" s="119" t="s">
        <v>47</v>
      </c>
      <c r="U1797" s="142">
        <v>17</v>
      </c>
      <c r="V1797" s="109">
        <v>11701</v>
      </c>
      <c r="W1797" s="221" t="s">
        <v>8452</v>
      </c>
      <c r="X1797" s="136" t="str">
        <f t="shared" si="88"/>
        <v>11701RPWHW</v>
      </c>
      <c r="Y1797" s="176" t="s">
        <v>8466</v>
      </c>
      <c r="Z1797" s="109" t="s">
        <v>8438</v>
      </c>
      <c r="AA1797" s="109" t="s">
        <v>1112</v>
      </c>
      <c r="AB1797" s="131" t="s">
        <v>8550</v>
      </c>
      <c r="AC1797" s="109" t="s">
        <v>8440</v>
      </c>
      <c r="AD1797" s="109"/>
      <c r="AE1797" s="109" t="s">
        <v>8526</v>
      </c>
      <c r="AF1797" s="109" t="s">
        <v>8527</v>
      </c>
      <c r="AG1797" s="109" t="s">
        <v>8528</v>
      </c>
      <c r="AH1797" s="119"/>
      <c r="AI1797" s="220" t="s">
        <v>8529</v>
      </c>
      <c r="AJ1797" s="136" t="s">
        <v>58</v>
      </c>
      <c r="AK1797" s="136" t="s">
        <v>57</v>
      </c>
      <c r="AL1797" s="136"/>
      <c r="AM1797" s="136"/>
      <c r="AN1797" s="136"/>
      <c r="AO1797" s="136"/>
      <c r="AP1797" s="136"/>
      <c r="AQ1797" s="136"/>
      <c r="AR1797" s="137" t="s">
        <v>8439</v>
      </c>
      <c r="AS1797" s="137"/>
      <c r="AT1797" s="176"/>
      <c r="AU1797" s="133" t="s">
        <v>8190</v>
      </c>
      <c r="AV1797" s="133"/>
      <c r="AW1797" s="133"/>
      <c r="AX1797" s="138"/>
      <c r="AY1797" s="109"/>
      <c r="AZ1797" s="109"/>
      <c r="BA1797" s="109"/>
      <c r="BB1797" s="109"/>
      <c r="BC1797" s="143">
        <v>1440084644</v>
      </c>
      <c r="BD1797" s="143" t="s">
        <v>10471</v>
      </c>
      <c r="BE1797" s="109"/>
    </row>
    <row r="1798" spans="1:92" ht="12" customHeight="1">
      <c r="A1798" s="119">
        <v>2016</v>
      </c>
      <c r="B1798" s="119" t="s">
        <v>5975</v>
      </c>
      <c r="C1798" s="119" t="s">
        <v>8437</v>
      </c>
      <c r="D1798" s="131"/>
      <c r="E1798" s="131" t="str">
        <f t="shared" si="86"/>
        <v>SIM</v>
      </c>
      <c r="F1798" s="131" t="str">
        <f t="shared" si="87"/>
        <v>SIM</v>
      </c>
      <c r="G1798" s="132">
        <v>42668</v>
      </c>
      <c r="H1798" s="119" t="s">
        <v>8374</v>
      </c>
      <c r="I1798" s="119" t="s">
        <v>357</v>
      </c>
      <c r="J1798" s="109">
        <v>240</v>
      </c>
      <c r="K1798" s="109">
        <v>288</v>
      </c>
      <c r="L1798" s="119">
        <v>0</v>
      </c>
      <c r="M1798" s="119">
        <v>0</v>
      </c>
      <c r="N1798" s="119">
        <v>0</v>
      </c>
      <c r="O1798" s="119" t="s">
        <v>46</v>
      </c>
      <c r="P1798" s="119" t="s">
        <v>43</v>
      </c>
      <c r="Q1798" s="136" t="s">
        <v>46</v>
      </c>
      <c r="R1798" s="119" t="s">
        <v>18</v>
      </c>
      <c r="S1798" s="134" t="s">
        <v>8852</v>
      </c>
      <c r="T1798" s="119" t="s">
        <v>47</v>
      </c>
      <c r="U1798" s="142">
        <v>17</v>
      </c>
      <c r="V1798" s="109">
        <v>11701</v>
      </c>
      <c r="W1798" s="221" t="s">
        <v>8452</v>
      </c>
      <c r="X1798" s="136" t="str">
        <f t="shared" si="88"/>
        <v>11701RPWHW</v>
      </c>
      <c r="Y1798" s="176" t="s">
        <v>8466</v>
      </c>
      <c r="Z1798" s="109" t="s">
        <v>8438</v>
      </c>
      <c r="AA1798" s="109" t="s">
        <v>1112</v>
      </c>
      <c r="AB1798" s="131" t="s">
        <v>8551</v>
      </c>
      <c r="AC1798" s="109" t="s">
        <v>8440</v>
      </c>
      <c r="AD1798" s="109"/>
      <c r="AE1798" s="109" t="s">
        <v>8526</v>
      </c>
      <c r="AF1798" s="109" t="s">
        <v>8527</v>
      </c>
      <c r="AG1798" s="109" t="s">
        <v>8528</v>
      </c>
      <c r="AH1798" s="119"/>
      <c r="AI1798" s="220" t="s">
        <v>8529</v>
      </c>
      <c r="AJ1798" s="136" t="s">
        <v>58</v>
      </c>
      <c r="AK1798" s="136" t="s">
        <v>57</v>
      </c>
      <c r="AL1798" s="136"/>
      <c r="AM1798" s="136"/>
      <c r="AN1798" s="136"/>
      <c r="AO1798" s="136"/>
      <c r="AP1798" s="136"/>
      <c r="AQ1798" s="136"/>
      <c r="AR1798" s="137" t="s">
        <v>8439</v>
      </c>
      <c r="AS1798" s="137"/>
      <c r="AT1798" s="176"/>
      <c r="AU1798" s="133" t="s">
        <v>8190</v>
      </c>
      <c r="AV1798" s="133"/>
      <c r="AW1798" s="133"/>
      <c r="AX1798" s="138"/>
      <c r="AY1798" s="109"/>
      <c r="AZ1798" s="109"/>
      <c r="BA1798" s="109"/>
      <c r="BB1798" s="109"/>
      <c r="BC1798" s="143">
        <v>1440084644</v>
      </c>
      <c r="BD1798" s="143" t="s">
        <v>10471</v>
      </c>
      <c r="BE1798" s="109"/>
    </row>
    <row r="1799" spans="1:92" ht="12" customHeight="1">
      <c r="A1799" s="119">
        <v>2016</v>
      </c>
      <c r="B1799" s="119" t="s">
        <v>5975</v>
      </c>
      <c r="C1799" s="119" t="s">
        <v>8437</v>
      </c>
      <c r="D1799" s="131"/>
      <c r="E1799" s="131" t="str">
        <f t="shared" si="86"/>
        <v>SIM</v>
      </c>
      <c r="F1799" s="131" t="str">
        <f t="shared" si="87"/>
        <v>SIM</v>
      </c>
      <c r="G1799" s="132">
        <v>42640</v>
      </c>
      <c r="H1799" s="119" t="s">
        <v>8374</v>
      </c>
      <c r="I1799" s="119" t="s">
        <v>357</v>
      </c>
      <c r="J1799" s="109">
        <v>336</v>
      </c>
      <c r="K1799" s="109">
        <v>432</v>
      </c>
      <c r="L1799" s="119">
        <v>0</v>
      </c>
      <c r="M1799" s="119">
        <v>0</v>
      </c>
      <c r="N1799" s="119">
        <v>0</v>
      </c>
      <c r="O1799" s="119" t="s">
        <v>46</v>
      </c>
      <c r="P1799" s="119" t="s">
        <v>43</v>
      </c>
      <c r="Q1799" s="136" t="s">
        <v>46</v>
      </c>
      <c r="R1799" s="119" t="s">
        <v>18</v>
      </c>
      <c r="S1799" s="134" t="s">
        <v>8852</v>
      </c>
      <c r="T1799" s="119" t="s">
        <v>47</v>
      </c>
      <c r="U1799" s="142">
        <v>17</v>
      </c>
      <c r="V1799" s="109">
        <v>11701</v>
      </c>
      <c r="W1799" s="221" t="s">
        <v>8455</v>
      </c>
      <c r="X1799" s="136" t="str">
        <f t="shared" si="88"/>
        <v>11701RPWHX</v>
      </c>
      <c r="Y1799" s="176" t="s">
        <v>8470</v>
      </c>
      <c r="Z1799" s="109" t="s">
        <v>8438</v>
      </c>
      <c r="AA1799" s="109" t="s">
        <v>1112</v>
      </c>
      <c r="AB1799" s="131" t="s">
        <v>8559</v>
      </c>
      <c r="AC1799" s="109" t="s">
        <v>8440</v>
      </c>
      <c r="AD1799" s="109"/>
      <c r="AE1799" s="109" t="s">
        <v>8526</v>
      </c>
      <c r="AF1799" s="109" t="s">
        <v>8527</v>
      </c>
      <c r="AG1799" s="109" t="s">
        <v>8528</v>
      </c>
      <c r="AH1799" s="119"/>
      <c r="AI1799" s="220" t="s">
        <v>8529</v>
      </c>
      <c r="AJ1799" s="136" t="s">
        <v>58</v>
      </c>
      <c r="AK1799" s="136" t="s">
        <v>57</v>
      </c>
      <c r="AL1799" s="136"/>
      <c r="AM1799" s="136"/>
      <c r="AN1799" s="136"/>
      <c r="AO1799" s="136"/>
      <c r="AP1799" s="136"/>
      <c r="AQ1799" s="136"/>
      <c r="AR1799" s="137" t="s">
        <v>8439</v>
      </c>
      <c r="AS1799" s="137"/>
      <c r="AT1799" s="176"/>
      <c r="AU1799" s="133" t="s">
        <v>8190</v>
      </c>
      <c r="AV1799" s="133"/>
      <c r="AW1799" s="133"/>
      <c r="AX1799" s="138"/>
      <c r="AY1799" s="109"/>
      <c r="AZ1799" s="109"/>
      <c r="BA1799" s="109"/>
      <c r="BB1799" s="109"/>
      <c r="BC1799" s="143">
        <v>1440084644</v>
      </c>
      <c r="BD1799" s="143" t="s">
        <v>10472</v>
      </c>
      <c r="BE1799" s="109"/>
    </row>
    <row r="1800" spans="1:92" ht="12" customHeight="1">
      <c r="A1800" s="119">
        <v>2016</v>
      </c>
      <c r="B1800" s="119" t="s">
        <v>5975</v>
      </c>
      <c r="C1800" s="119" t="s">
        <v>8437</v>
      </c>
      <c r="D1800" s="131"/>
      <c r="E1800" s="131" t="str">
        <f t="shared" si="86"/>
        <v>SIM</v>
      </c>
      <c r="F1800" s="131" t="str">
        <f t="shared" si="87"/>
        <v>SIM</v>
      </c>
      <c r="G1800" s="132">
        <v>42640</v>
      </c>
      <c r="H1800" s="119" t="s">
        <v>8374</v>
      </c>
      <c r="I1800" s="119" t="s">
        <v>357</v>
      </c>
      <c r="J1800" s="109">
        <v>288</v>
      </c>
      <c r="K1800" s="109">
        <v>360</v>
      </c>
      <c r="L1800" s="119">
        <v>0</v>
      </c>
      <c r="M1800" s="119">
        <v>0</v>
      </c>
      <c r="N1800" s="119">
        <v>0</v>
      </c>
      <c r="O1800" s="119" t="s">
        <v>46</v>
      </c>
      <c r="P1800" s="119" t="s">
        <v>43</v>
      </c>
      <c r="Q1800" s="136" t="s">
        <v>46</v>
      </c>
      <c r="R1800" s="119" t="s">
        <v>18</v>
      </c>
      <c r="S1800" s="134" t="s">
        <v>8852</v>
      </c>
      <c r="T1800" s="119" t="s">
        <v>47</v>
      </c>
      <c r="U1800" s="142">
        <v>17</v>
      </c>
      <c r="V1800" s="109">
        <v>11701</v>
      </c>
      <c r="W1800" s="221" t="s">
        <v>8455</v>
      </c>
      <c r="X1800" s="136" t="str">
        <f t="shared" si="88"/>
        <v>11701RPWHX</v>
      </c>
      <c r="Y1800" s="176" t="s">
        <v>8470</v>
      </c>
      <c r="Z1800" s="109" t="s">
        <v>8438</v>
      </c>
      <c r="AA1800" s="109" t="s">
        <v>1112</v>
      </c>
      <c r="AB1800" s="131" t="s">
        <v>8560</v>
      </c>
      <c r="AC1800" s="109" t="s">
        <v>8440</v>
      </c>
      <c r="AD1800" s="109"/>
      <c r="AE1800" s="109" t="s">
        <v>8526</v>
      </c>
      <c r="AF1800" s="109" t="s">
        <v>8527</v>
      </c>
      <c r="AG1800" s="109" t="s">
        <v>8528</v>
      </c>
      <c r="AH1800" s="119"/>
      <c r="AI1800" s="220" t="s">
        <v>8529</v>
      </c>
      <c r="AJ1800" s="136" t="s">
        <v>58</v>
      </c>
      <c r="AK1800" s="136" t="s">
        <v>57</v>
      </c>
      <c r="AL1800" s="136"/>
      <c r="AM1800" s="136"/>
      <c r="AN1800" s="136"/>
      <c r="AO1800" s="136"/>
      <c r="AP1800" s="136"/>
      <c r="AQ1800" s="136"/>
      <c r="AR1800" s="137" t="s">
        <v>8439</v>
      </c>
      <c r="AS1800" s="137"/>
      <c r="AT1800" s="176"/>
      <c r="AU1800" s="133" t="s">
        <v>8190</v>
      </c>
      <c r="AV1800" s="133"/>
      <c r="AW1800" s="133"/>
      <c r="AX1800" s="138"/>
      <c r="AY1800" s="109"/>
      <c r="AZ1800" s="109"/>
      <c r="BA1800" s="109"/>
      <c r="BB1800" s="109"/>
      <c r="BC1800" s="143">
        <v>1440084644</v>
      </c>
      <c r="BD1800" s="143" t="s">
        <v>10472</v>
      </c>
      <c r="BE1800" s="109"/>
    </row>
    <row r="1801" spans="1:92" ht="12" customHeight="1">
      <c r="A1801" s="119">
        <v>2016</v>
      </c>
      <c r="B1801" s="119" t="s">
        <v>5975</v>
      </c>
      <c r="C1801" s="119" t="s">
        <v>8408</v>
      </c>
      <c r="D1801" s="131"/>
      <c r="E1801" s="131" t="str">
        <f t="shared" si="86"/>
        <v>SIM</v>
      </c>
      <c r="F1801" s="131" t="str">
        <f t="shared" si="87"/>
        <v>SIM</v>
      </c>
      <c r="G1801" s="132">
        <v>42704</v>
      </c>
      <c r="H1801" s="119" t="s">
        <v>87</v>
      </c>
      <c r="I1801" s="119" t="s">
        <v>357</v>
      </c>
      <c r="J1801" s="109">
        <v>256</v>
      </c>
      <c r="K1801" s="109">
        <v>320</v>
      </c>
      <c r="L1801" s="119">
        <v>0</v>
      </c>
      <c r="M1801" s="119">
        <v>0</v>
      </c>
      <c r="N1801" s="119">
        <v>0</v>
      </c>
      <c r="O1801" s="119" t="s">
        <v>46</v>
      </c>
      <c r="P1801" s="119" t="s">
        <v>43</v>
      </c>
      <c r="Q1801" s="136" t="s">
        <v>46</v>
      </c>
      <c r="R1801" s="119" t="s">
        <v>18</v>
      </c>
      <c r="S1801" s="134" t="s">
        <v>8852</v>
      </c>
      <c r="T1801" s="119" t="s">
        <v>47</v>
      </c>
      <c r="U1801" s="142">
        <v>16</v>
      </c>
      <c r="V1801" s="109">
        <v>11369</v>
      </c>
      <c r="W1801" s="144" t="s">
        <v>8423</v>
      </c>
      <c r="X1801" s="136" t="str">
        <f t="shared" si="88"/>
        <v>11369MOAMJ</v>
      </c>
      <c r="Y1801" s="176" t="str">
        <f>VLOOKUP(W1801,'[1]FAC VOTUPORANGA'!$E$39:$F$54,2,0)</f>
        <v>Av. Maj. Joaquim G. Carvalho x Av. Benisio Pinto Mendonça</v>
      </c>
      <c r="Z1801" s="109" t="s">
        <v>8410</v>
      </c>
      <c r="AA1801" s="109" t="s">
        <v>576</v>
      </c>
      <c r="AB1801" s="131" t="s">
        <v>8584</v>
      </c>
      <c r="AC1801" s="109" t="s">
        <v>52</v>
      </c>
      <c r="AD1801" s="109"/>
      <c r="AE1801" s="109" t="s">
        <v>8411</v>
      </c>
      <c r="AF1801" s="109" t="s">
        <v>7774</v>
      </c>
      <c r="AG1801" s="109" t="s">
        <v>7775</v>
      </c>
      <c r="AH1801" s="119"/>
      <c r="AI1801" s="220"/>
      <c r="AJ1801" s="136"/>
      <c r="AK1801" s="136"/>
      <c r="AL1801" s="136"/>
      <c r="AM1801" s="136"/>
      <c r="AN1801" s="136"/>
      <c r="AO1801" s="136"/>
      <c r="AP1801" s="136"/>
      <c r="AQ1801" s="136"/>
      <c r="AR1801" s="137" t="s">
        <v>8409</v>
      </c>
      <c r="AS1801" s="137"/>
      <c r="AT1801" s="176"/>
      <c r="AU1801" s="133">
        <v>1003790051</v>
      </c>
      <c r="AV1801" s="133"/>
      <c r="AW1801" s="133"/>
      <c r="AX1801" s="138"/>
      <c r="AY1801" s="138"/>
      <c r="AZ1801" s="109"/>
      <c r="BA1801" s="138"/>
      <c r="BB1801" s="138"/>
      <c r="BC1801" s="143">
        <v>1892063257</v>
      </c>
      <c r="BD1801" s="143" t="s">
        <v>10473</v>
      </c>
      <c r="BE1801" s="138"/>
      <c r="BF1801" s="140"/>
      <c r="BG1801" s="140"/>
      <c r="BH1801" s="140"/>
      <c r="BI1801" s="140"/>
      <c r="BJ1801" s="140"/>
      <c r="BK1801" s="140"/>
      <c r="BL1801" s="140"/>
      <c r="BM1801" s="140"/>
      <c r="BN1801" s="140"/>
      <c r="BO1801" s="140"/>
      <c r="BP1801" s="140"/>
      <c r="BQ1801" s="140"/>
      <c r="BR1801" s="140"/>
      <c r="BS1801" s="140"/>
      <c r="BT1801" s="140"/>
      <c r="BU1801" s="140"/>
      <c r="BV1801" s="140"/>
      <c r="BW1801" s="140"/>
      <c r="BX1801" s="140"/>
      <c r="BY1801" s="140"/>
      <c r="BZ1801" s="140"/>
      <c r="CA1801" s="140"/>
      <c r="CB1801" s="140"/>
      <c r="CC1801" s="140"/>
      <c r="CD1801" s="140"/>
      <c r="CE1801" s="170"/>
      <c r="CF1801" s="170"/>
      <c r="CG1801" s="170"/>
      <c r="CH1801" s="170"/>
      <c r="CI1801" s="170"/>
      <c r="CJ1801" s="170"/>
      <c r="CK1801" s="170"/>
      <c r="CL1801" s="170"/>
      <c r="CM1801" s="170"/>
      <c r="CN1801" s="170"/>
    </row>
    <row r="1802" spans="1:92" ht="12" customHeight="1">
      <c r="A1802" s="119">
        <v>2016</v>
      </c>
      <c r="B1802" s="119" t="s">
        <v>5975</v>
      </c>
      <c r="C1802" s="119" t="s">
        <v>8408</v>
      </c>
      <c r="D1802" s="131"/>
      <c r="E1802" s="131" t="str">
        <f t="shared" si="86"/>
        <v>SIM</v>
      </c>
      <c r="F1802" s="131" t="str">
        <f t="shared" si="87"/>
        <v>SIM</v>
      </c>
      <c r="G1802" s="132">
        <v>42704</v>
      </c>
      <c r="H1802" s="119" t="s">
        <v>87</v>
      </c>
      <c r="I1802" s="119" t="s">
        <v>357</v>
      </c>
      <c r="J1802" s="109">
        <v>192</v>
      </c>
      <c r="K1802" s="109">
        <v>256</v>
      </c>
      <c r="L1802" s="119">
        <v>0</v>
      </c>
      <c r="M1802" s="119">
        <v>0</v>
      </c>
      <c r="N1802" s="119">
        <v>0</v>
      </c>
      <c r="O1802" s="119" t="s">
        <v>46</v>
      </c>
      <c r="P1802" s="119" t="s">
        <v>43</v>
      </c>
      <c r="Q1802" s="136" t="s">
        <v>46</v>
      </c>
      <c r="R1802" s="119" t="s">
        <v>18</v>
      </c>
      <c r="S1802" s="134" t="s">
        <v>8852</v>
      </c>
      <c r="T1802" s="119" t="s">
        <v>47</v>
      </c>
      <c r="U1802" s="142">
        <v>16</v>
      </c>
      <c r="V1802" s="109">
        <v>11369</v>
      </c>
      <c r="W1802" s="144" t="s">
        <v>8423</v>
      </c>
      <c r="X1802" s="136" t="str">
        <f t="shared" si="88"/>
        <v>11369MOAMJ</v>
      </c>
      <c r="Y1802" s="176" t="str">
        <f>VLOOKUP(W1802,'[1]FAC VOTUPORANGA'!$E$39:$F$54,2,0)</f>
        <v>Av. Maj. Joaquim G. Carvalho x Av. Benisio Pinto Mendonça</v>
      </c>
      <c r="Z1802" s="109" t="s">
        <v>8410</v>
      </c>
      <c r="AA1802" s="109" t="s">
        <v>576</v>
      </c>
      <c r="AB1802" s="131" t="s">
        <v>8585</v>
      </c>
      <c r="AC1802" s="109" t="s">
        <v>52</v>
      </c>
      <c r="AD1802" s="109"/>
      <c r="AE1802" s="109" t="s">
        <v>8411</v>
      </c>
      <c r="AF1802" s="109" t="s">
        <v>7774</v>
      </c>
      <c r="AG1802" s="109" t="s">
        <v>7775</v>
      </c>
      <c r="AH1802" s="119"/>
      <c r="AI1802" s="220"/>
      <c r="AJ1802" s="136"/>
      <c r="AK1802" s="136"/>
      <c r="AL1802" s="136"/>
      <c r="AM1802" s="136"/>
      <c r="AN1802" s="136"/>
      <c r="AO1802" s="136"/>
      <c r="AP1802" s="136"/>
      <c r="AQ1802" s="136"/>
      <c r="AR1802" s="137" t="s">
        <v>8409</v>
      </c>
      <c r="AS1802" s="137"/>
      <c r="AT1802" s="176"/>
      <c r="AU1802" s="133">
        <v>1003790051</v>
      </c>
      <c r="AV1802" s="133"/>
      <c r="AW1802" s="133"/>
      <c r="AX1802" s="138"/>
      <c r="AY1802" s="138"/>
      <c r="AZ1802" s="109"/>
      <c r="BA1802" s="138"/>
      <c r="BB1802" s="138"/>
      <c r="BC1802" s="143">
        <v>1892063257</v>
      </c>
      <c r="BD1802" s="143" t="s">
        <v>10473</v>
      </c>
      <c r="BE1802" s="138"/>
      <c r="BF1802" s="140"/>
      <c r="BG1802" s="140"/>
      <c r="BH1802" s="140"/>
      <c r="BI1802" s="140"/>
      <c r="BJ1802" s="140"/>
      <c r="BK1802" s="140"/>
      <c r="BL1802" s="140"/>
      <c r="BM1802" s="140"/>
      <c r="BN1802" s="140"/>
      <c r="BO1802" s="140"/>
      <c r="BP1802" s="140"/>
      <c r="BQ1802" s="140"/>
      <c r="BR1802" s="140"/>
      <c r="BS1802" s="140"/>
      <c r="BT1802" s="140"/>
      <c r="BU1802" s="140"/>
      <c r="BV1802" s="140"/>
      <c r="BW1802" s="140"/>
      <c r="BX1802" s="140"/>
      <c r="BY1802" s="140"/>
      <c r="BZ1802" s="140"/>
      <c r="CA1802" s="140"/>
      <c r="CB1802" s="140"/>
      <c r="CC1802" s="140"/>
      <c r="CD1802" s="140"/>
      <c r="CE1802" s="170"/>
      <c r="CF1802" s="170"/>
      <c r="CG1802" s="170"/>
      <c r="CH1802" s="170"/>
      <c r="CI1802" s="170"/>
      <c r="CJ1802" s="170"/>
      <c r="CK1802" s="170"/>
      <c r="CL1802" s="170"/>
      <c r="CM1802" s="170"/>
      <c r="CN1802" s="170"/>
    </row>
    <row r="1803" spans="1:92" ht="12" customHeight="1">
      <c r="A1803" s="119">
        <v>2016</v>
      </c>
      <c r="B1803" s="119" t="s">
        <v>5975</v>
      </c>
      <c r="C1803" s="119" t="s">
        <v>8408</v>
      </c>
      <c r="D1803" s="131"/>
      <c r="E1803" s="131" t="str">
        <f t="shared" si="86"/>
        <v>SIM</v>
      </c>
      <c r="F1803" s="131" t="str">
        <f t="shared" si="87"/>
        <v>SIM</v>
      </c>
      <c r="G1803" s="132">
        <v>42698</v>
      </c>
      <c r="H1803" s="119" t="s">
        <v>87</v>
      </c>
      <c r="I1803" s="119" t="s">
        <v>357</v>
      </c>
      <c r="J1803" s="109">
        <v>320</v>
      </c>
      <c r="K1803" s="109">
        <v>384</v>
      </c>
      <c r="L1803" s="119">
        <v>0</v>
      </c>
      <c r="M1803" s="119">
        <v>0</v>
      </c>
      <c r="N1803" s="119">
        <v>0</v>
      </c>
      <c r="O1803" s="119" t="s">
        <v>46</v>
      </c>
      <c r="P1803" s="119" t="s">
        <v>43</v>
      </c>
      <c r="Q1803" s="136" t="s">
        <v>46</v>
      </c>
      <c r="R1803" s="119" t="s">
        <v>18</v>
      </c>
      <c r="S1803" s="134" t="s">
        <v>8852</v>
      </c>
      <c r="T1803" s="119" t="s">
        <v>47</v>
      </c>
      <c r="U1803" s="142">
        <v>16</v>
      </c>
      <c r="V1803" s="109">
        <v>11369</v>
      </c>
      <c r="W1803" s="144" t="s">
        <v>8420</v>
      </c>
      <c r="X1803" s="136" t="str">
        <f t="shared" si="88"/>
        <v>11369MOATF</v>
      </c>
      <c r="Y1803" s="176" t="str">
        <f>VLOOKUP(W1803,'[1]FAC VOTUPORANGA'!$E$39:$F$54,2,0)</f>
        <v>Av. Teofilo Dias de Toledo x Rua Sinharinha Frota</v>
      </c>
      <c r="Z1803" s="109" t="s">
        <v>8410</v>
      </c>
      <c r="AA1803" s="109" t="s">
        <v>576</v>
      </c>
      <c r="AB1803" s="131" t="s">
        <v>8570</v>
      </c>
      <c r="AC1803" s="109" t="s">
        <v>52</v>
      </c>
      <c r="AD1803" s="109"/>
      <c r="AE1803" s="109" t="s">
        <v>8411</v>
      </c>
      <c r="AF1803" s="109" t="s">
        <v>7774</v>
      </c>
      <c r="AG1803" s="109" t="s">
        <v>7775</v>
      </c>
      <c r="AH1803" s="119"/>
      <c r="AI1803" s="220"/>
      <c r="AJ1803" s="136"/>
      <c r="AK1803" s="136"/>
      <c r="AL1803" s="136"/>
      <c r="AM1803" s="136"/>
      <c r="AN1803" s="136"/>
      <c r="AO1803" s="136"/>
      <c r="AP1803" s="136"/>
      <c r="AQ1803" s="136"/>
      <c r="AR1803" s="137" t="s">
        <v>8409</v>
      </c>
      <c r="AS1803" s="137"/>
      <c r="AT1803" s="176"/>
      <c r="AU1803" s="56">
        <v>1003788561</v>
      </c>
      <c r="AV1803" s="133"/>
      <c r="AW1803" s="133"/>
      <c r="AX1803" s="138"/>
      <c r="AY1803" s="138"/>
      <c r="AZ1803" s="109"/>
      <c r="BA1803" s="138"/>
      <c r="BB1803" s="138"/>
      <c r="BC1803" s="143">
        <v>1892063257</v>
      </c>
      <c r="BD1803" s="143" t="s">
        <v>10474</v>
      </c>
      <c r="BE1803" s="138"/>
      <c r="BF1803" s="140"/>
      <c r="BG1803" s="140"/>
      <c r="BH1803" s="140"/>
      <c r="BI1803" s="140"/>
      <c r="BJ1803" s="140"/>
      <c r="BK1803" s="140"/>
      <c r="BL1803" s="140"/>
      <c r="BM1803" s="140"/>
      <c r="BN1803" s="140"/>
      <c r="BO1803" s="140"/>
      <c r="BP1803" s="140"/>
      <c r="BQ1803" s="140"/>
      <c r="BR1803" s="140"/>
      <c r="BS1803" s="140"/>
      <c r="BT1803" s="140"/>
      <c r="BU1803" s="140"/>
      <c r="BV1803" s="140"/>
      <c r="BW1803" s="140"/>
      <c r="BX1803" s="140"/>
      <c r="BY1803" s="140"/>
      <c r="BZ1803" s="140"/>
      <c r="CA1803" s="140"/>
      <c r="CB1803" s="140"/>
      <c r="CC1803" s="140"/>
      <c r="CD1803" s="140"/>
      <c r="CE1803" s="170"/>
      <c r="CF1803" s="170"/>
      <c r="CG1803" s="170"/>
      <c r="CH1803" s="170"/>
      <c r="CI1803" s="170"/>
      <c r="CJ1803" s="170"/>
      <c r="CK1803" s="170"/>
      <c r="CL1803" s="170"/>
      <c r="CM1803" s="170"/>
      <c r="CN1803" s="170"/>
    </row>
    <row r="1804" spans="1:92" ht="12" customHeight="1">
      <c r="A1804" s="119">
        <v>2016</v>
      </c>
      <c r="B1804" s="119" t="s">
        <v>5975</v>
      </c>
      <c r="C1804" s="119" t="s">
        <v>8408</v>
      </c>
      <c r="D1804" s="131"/>
      <c r="E1804" s="131" t="str">
        <f t="shared" si="86"/>
        <v>SIM</v>
      </c>
      <c r="F1804" s="131" t="str">
        <f t="shared" si="87"/>
        <v>SIM</v>
      </c>
      <c r="G1804" s="132">
        <v>42698</v>
      </c>
      <c r="H1804" s="119" t="s">
        <v>87</v>
      </c>
      <c r="I1804" s="119" t="s">
        <v>357</v>
      </c>
      <c r="J1804" s="109">
        <v>320</v>
      </c>
      <c r="K1804" s="109">
        <v>384</v>
      </c>
      <c r="L1804" s="119">
        <v>0</v>
      </c>
      <c r="M1804" s="119">
        <v>0</v>
      </c>
      <c r="N1804" s="119">
        <v>0</v>
      </c>
      <c r="O1804" s="119" t="s">
        <v>46</v>
      </c>
      <c r="P1804" s="119" t="s">
        <v>43</v>
      </c>
      <c r="Q1804" s="136" t="s">
        <v>46</v>
      </c>
      <c r="R1804" s="119" t="s">
        <v>18</v>
      </c>
      <c r="S1804" s="134" t="s">
        <v>8852</v>
      </c>
      <c r="T1804" s="119" t="s">
        <v>47</v>
      </c>
      <c r="U1804" s="142">
        <v>16</v>
      </c>
      <c r="V1804" s="109">
        <v>11369</v>
      </c>
      <c r="W1804" s="144" t="s">
        <v>8420</v>
      </c>
      <c r="X1804" s="136" t="str">
        <f t="shared" si="88"/>
        <v>11369MOATF</v>
      </c>
      <c r="Y1804" s="176" t="str">
        <f>VLOOKUP(W1804,'[1]FAC VOTUPORANGA'!$E$39:$F$54,2,0)</f>
        <v>Av. Teofilo Dias de Toledo x Rua Sinharinha Frota</v>
      </c>
      <c r="Z1804" s="109" t="s">
        <v>8410</v>
      </c>
      <c r="AA1804" s="109" t="s">
        <v>576</v>
      </c>
      <c r="AB1804" s="131" t="s">
        <v>8571</v>
      </c>
      <c r="AC1804" s="109" t="s">
        <v>52</v>
      </c>
      <c r="AD1804" s="109"/>
      <c r="AE1804" s="109" t="s">
        <v>8411</v>
      </c>
      <c r="AF1804" s="109" t="s">
        <v>7774</v>
      </c>
      <c r="AG1804" s="109" t="s">
        <v>7775</v>
      </c>
      <c r="AH1804" s="119"/>
      <c r="AI1804" s="220"/>
      <c r="AJ1804" s="136"/>
      <c r="AK1804" s="136"/>
      <c r="AL1804" s="136"/>
      <c r="AM1804" s="136"/>
      <c r="AN1804" s="136"/>
      <c r="AO1804" s="136"/>
      <c r="AP1804" s="136"/>
      <c r="AQ1804" s="136"/>
      <c r="AR1804" s="137" t="s">
        <v>8409</v>
      </c>
      <c r="AS1804" s="137"/>
      <c r="AT1804" s="176"/>
      <c r="AU1804" s="56">
        <v>1003788561</v>
      </c>
      <c r="AV1804" s="133"/>
      <c r="AW1804" s="133"/>
      <c r="AX1804" s="138"/>
      <c r="AY1804" s="138"/>
      <c r="AZ1804" s="109"/>
      <c r="BA1804" s="138"/>
      <c r="BB1804" s="138"/>
      <c r="BC1804" s="143">
        <v>1892063257</v>
      </c>
      <c r="BD1804" s="143" t="s">
        <v>10474</v>
      </c>
      <c r="BE1804" s="138"/>
      <c r="BF1804" s="140"/>
      <c r="BG1804" s="140"/>
      <c r="BH1804" s="140"/>
      <c r="BI1804" s="140"/>
      <c r="BJ1804" s="140"/>
      <c r="BK1804" s="140"/>
      <c r="BL1804" s="140"/>
      <c r="BM1804" s="140"/>
      <c r="BN1804" s="140"/>
      <c r="BO1804" s="140"/>
      <c r="BP1804" s="140"/>
      <c r="BQ1804" s="140"/>
      <c r="BR1804" s="140"/>
      <c r="BS1804" s="140"/>
      <c r="BT1804" s="140"/>
      <c r="BU1804" s="140"/>
      <c r="BV1804" s="140"/>
      <c r="BW1804" s="140"/>
      <c r="BX1804" s="140"/>
      <c r="BY1804" s="140"/>
      <c r="BZ1804" s="140"/>
      <c r="CA1804" s="140"/>
      <c r="CB1804" s="140"/>
      <c r="CC1804" s="140"/>
      <c r="CD1804" s="140"/>
      <c r="CE1804" s="170"/>
      <c r="CF1804" s="170"/>
      <c r="CG1804" s="170"/>
      <c r="CH1804" s="170"/>
      <c r="CI1804" s="170"/>
      <c r="CJ1804" s="170"/>
      <c r="CK1804" s="170"/>
      <c r="CL1804" s="170"/>
      <c r="CM1804" s="170"/>
      <c r="CN1804" s="170"/>
    </row>
    <row r="1805" spans="1:92" ht="12" customHeight="1">
      <c r="A1805" s="119">
        <v>2016</v>
      </c>
      <c r="B1805" s="119" t="s">
        <v>5975</v>
      </c>
      <c r="C1805" s="119" t="s">
        <v>8408</v>
      </c>
      <c r="D1805" s="131"/>
      <c r="E1805" s="131" t="str">
        <f t="shared" si="86"/>
        <v>SIM</v>
      </c>
      <c r="F1805" s="131" t="str">
        <f t="shared" si="87"/>
        <v>SIM</v>
      </c>
      <c r="G1805" s="132">
        <v>42698</v>
      </c>
      <c r="H1805" s="119" t="s">
        <v>87</v>
      </c>
      <c r="I1805" s="119" t="s">
        <v>357</v>
      </c>
      <c r="J1805" s="109">
        <v>320</v>
      </c>
      <c r="K1805" s="109">
        <v>384</v>
      </c>
      <c r="L1805" s="119">
        <v>0</v>
      </c>
      <c r="M1805" s="119">
        <v>0</v>
      </c>
      <c r="N1805" s="119">
        <v>0</v>
      </c>
      <c r="O1805" s="119" t="s">
        <v>46</v>
      </c>
      <c r="P1805" s="119" t="s">
        <v>43</v>
      </c>
      <c r="Q1805" s="136" t="s">
        <v>46</v>
      </c>
      <c r="R1805" s="119" t="s">
        <v>18</v>
      </c>
      <c r="S1805" s="134" t="s">
        <v>8852</v>
      </c>
      <c r="T1805" s="119" t="s">
        <v>47</v>
      </c>
      <c r="U1805" s="142">
        <v>16</v>
      </c>
      <c r="V1805" s="109">
        <v>11369</v>
      </c>
      <c r="W1805" s="144" t="s">
        <v>8420</v>
      </c>
      <c r="X1805" s="136" t="str">
        <f t="shared" si="88"/>
        <v>11369MOATF</v>
      </c>
      <c r="Y1805" s="176" t="str">
        <f>VLOOKUP(W1805,'[1]FAC VOTUPORANGA'!$E$39:$F$54,2,0)</f>
        <v>Av. Teofilo Dias de Toledo x Rua Sinharinha Frota</v>
      </c>
      <c r="Z1805" s="109" t="s">
        <v>8410</v>
      </c>
      <c r="AA1805" s="109" t="s">
        <v>576</v>
      </c>
      <c r="AB1805" s="131" t="s">
        <v>8572</v>
      </c>
      <c r="AC1805" s="109" t="s">
        <v>52</v>
      </c>
      <c r="AD1805" s="109"/>
      <c r="AE1805" s="109" t="s">
        <v>8411</v>
      </c>
      <c r="AF1805" s="109" t="s">
        <v>7774</v>
      </c>
      <c r="AG1805" s="109" t="s">
        <v>7775</v>
      </c>
      <c r="AH1805" s="119"/>
      <c r="AI1805" s="220"/>
      <c r="AJ1805" s="136"/>
      <c r="AK1805" s="136"/>
      <c r="AL1805" s="136"/>
      <c r="AM1805" s="136"/>
      <c r="AN1805" s="136"/>
      <c r="AO1805" s="136"/>
      <c r="AP1805" s="136"/>
      <c r="AQ1805" s="136"/>
      <c r="AR1805" s="137" t="s">
        <v>8409</v>
      </c>
      <c r="AS1805" s="137"/>
      <c r="AT1805" s="176"/>
      <c r="AU1805" s="56">
        <v>1003788561</v>
      </c>
      <c r="AV1805" s="133"/>
      <c r="AW1805" s="133"/>
      <c r="AX1805" s="138"/>
      <c r="AY1805" s="138"/>
      <c r="AZ1805" s="109"/>
      <c r="BA1805" s="138"/>
      <c r="BB1805" s="138"/>
      <c r="BC1805" s="143">
        <v>1892063257</v>
      </c>
      <c r="BD1805" s="143" t="s">
        <v>10474</v>
      </c>
      <c r="BE1805" s="138"/>
      <c r="BF1805" s="140"/>
      <c r="BG1805" s="140"/>
      <c r="BH1805" s="140"/>
      <c r="BI1805" s="140"/>
      <c r="BJ1805" s="140"/>
      <c r="BK1805" s="140"/>
      <c r="BL1805" s="140"/>
      <c r="BM1805" s="140"/>
      <c r="BN1805" s="140"/>
      <c r="BO1805" s="140"/>
      <c r="BP1805" s="140"/>
      <c r="BQ1805" s="140"/>
      <c r="BR1805" s="140"/>
      <c r="BS1805" s="140"/>
      <c r="BT1805" s="140"/>
      <c r="BU1805" s="140"/>
      <c r="BV1805" s="140"/>
      <c r="BW1805" s="140"/>
      <c r="BX1805" s="140"/>
      <c r="BY1805" s="140"/>
      <c r="BZ1805" s="140"/>
      <c r="CA1805" s="140"/>
      <c r="CB1805" s="140"/>
      <c r="CC1805" s="140"/>
      <c r="CD1805" s="140"/>
      <c r="CE1805" s="170"/>
      <c r="CF1805" s="170"/>
      <c r="CG1805" s="170"/>
      <c r="CH1805" s="170"/>
      <c r="CI1805" s="170"/>
      <c r="CJ1805" s="170"/>
      <c r="CK1805" s="170"/>
      <c r="CL1805" s="170"/>
      <c r="CM1805" s="170"/>
      <c r="CN1805" s="170"/>
    </row>
    <row r="1806" spans="1:92" ht="12" customHeight="1">
      <c r="A1806" s="119">
        <v>2016</v>
      </c>
      <c r="B1806" s="119" t="s">
        <v>5975</v>
      </c>
      <c r="C1806" s="119" t="s">
        <v>8408</v>
      </c>
      <c r="D1806" s="131"/>
      <c r="E1806" s="131" t="str">
        <f t="shared" si="86"/>
        <v>SIM</v>
      </c>
      <c r="F1806" s="131" t="str">
        <f t="shared" si="87"/>
        <v>SIM</v>
      </c>
      <c r="G1806" s="132">
        <v>42684</v>
      </c>
      <c r="H1806" s="119" t="s">
        <v>87</v>
      </c>
      <c r="I1806" s="119" t="s">
        <v>357</v>
      </c>
      <c r="J1806" s="109">
        <v>320</v>
      </c>
      <c r="K1806" s="109">
        <v>384</v>
      </c>
      <c r="L1806" s="119">
        <v>0</v>
      </c>
      <c r="M1806" s="119">
        <v>0</v>
      </c>
      <c r="N1806" s="119">
        <v>0</v>
      </c>
      <c r="O1806" s="119" t="s">
        <v>46</v>
      </c>
      <c r="P1806" s="119" t="s">
        <v>43</v>
      </c>
      <c r="Q1806" s="136" t="s">
        <v>46</v>
      </c>
      <c r="R1806" s="119" t="s">
        <v>18</v>
      </c>
      <c r="S1806" s="134" t="s">
        <v>8852</v>
      </c>
      <c r="T1806" s="119" t="s">
        <v>47</v>
      </c>
      <c r="U1806" s="142">
        <v>16</v>
      </c>
      <c r="V1806" s="109">
        <v>11369</v>
      </c>
      <c r="W1806" s="144" t="s">
        <v>8424</v>
      </c>
      <c r="X1806" s="136" t="str">
        <f t="shared" si="88"/>
        <v>11369MOKSL</v>
      </c>
      <c r="Y1806" s="176" t="s">
        <v>8426</v>
      </c>
      <c r="Z1806" s="109" t="s">
        <v>8410</v>
      </c>
      <c r="AA1806" s="109" t="s">
        <v>576</v>
      </c>
      <c r="AB1806" s="131" t="s">
        <v>8590</v>
      </c>
      <c r="AC1806" s="109" t="s">
        <v>52</v>
      </c>
      <c r="AD1806" s="109"/>
      <c r="AE1806" s="109" t="s">
        <v>8411</v>
      </c>
      <c r="AF1806" s="109" t="s">
        <v>7774</v>
      </c>
      <c r="AG1806" s="109" t="s">
        <v>7775</v>
      </c>
      <c r="AH1806" s="119"/>
      <c r="AI1806" s="220"/>
      <c r="AJ1806" s="136"/>
      <c r="AK1806" s="136"/>
      <c r="AL1806" s="136"/>
      <c r="AM1806" s="136"/>
      <c r="AN1806" s="136"/>
      <c r="AO1806" s="136"/>
      <c r="AP1806" s="136"/>
      <c r="AQ1806" s="136"/>
      <c r="AR1806" s="137" t="s">
        <v>8409</v>
      </c>
      <c r="AS1806" s="137"/>
      <c r="AT1806" s="176"/>
      <c r="AU1806" s="133">
        <v>1003790280</v>
      </c>
      <c r="AV1806" s="133"/>
      <c r="AW1806" s="133"/>
      <c r="AX1806" s="138"/>
      <c r="AY1806" s="138"/>
      <c r="AZ1806" s="109"/>
      <c r="BA1806" s="138"/>
      <c r="BB1806" s="138"/>
      <c r="BC1806" s="143">
        <v>1892063257</v>
      </c>
      <c r="BD1806" s="143" t="s">
        <v>10475</v>
      </c>
      <c r="BE1806" s="138"/>
      <c r="BF1806" s="140"/>
      <c r="BG1806" s="140"/>
      <c r="BH1806" s="140"/>
      <c r="BI1806" s="140"/>
      <c r="BJ1806" s="140"/>
      <c r="BK1806" s="140"/>
      <c r="BL1806" s="140"/>
      <c r="BM1806" s="140"/>
      <c r="BN1806" s="140"/>
      <c r="BO1806" s="140"/>
      <c r="BP1806" s="140"/>
      <c r="BQ1806" s="140"/>
      <c r="BR1806" s="140"/>
      <c r="BS1806" s="140"/>
      <c r="BT1806" s="140"/>
      <c r="BU1806" s="140"/>
      <c r="BV1806" s="140"/>
      <c r="BW1806" s="140"/>
      <c r="BX1806" s="140"/>
      <c r="BY1806" s="140"/>
      <c r="BZ1806" s="140"/>
      <c r="CA1806" s="170"/>
      <c r="CB1806" s="170"/>
      <c r="CC1806" s="170"/>
      <c r="CD1806" s="170"/>
      <c r="CE1806" s="170"/>
      <c r="CF1806" s="170"/>
      <c r="CG1806" s="170"/>
      <c r="CH1806" s="170"/>
      <c r="CI1806" s="170"/>
      <c r="CJ1806" s="170"/>
      <c r="CK1806" s="170"/>
      <c r="CL1806" s="170"/>
      <c r="CM1806" s="170"/>
      <c r="CN1806" s="170"/>
    </row>
    <row r="1807" spans="1:92" ht="12" customHeight="1">
      <c r="A1807" s="119">
        <v>2016</v>
      </c>
      <c r="B1807" s="119" t="s">
        <v>5975</v>
      </c>
      <c r="C1807" s="119" t="s">
        <v>8408</v>
      </c>
      <c r="D1807" s="131"/>
      <c r="E1807" s="131" t="str">
        <f t="shared" si="86"/>
        <v>SIM</v>
      </c>
      <c r="F1807" s="131" t="str">
        <f t="shared" si="87"/>
        <v>SIM</v>
      </c>
      <c r="G1807" s="132">
        <v>42684</v>
      </c>
      <c r="H1807" s="119" t="s">
        <v>87</v>
      </c>
      <c r="I1807" s="119" t="s">
        <v>357</v>
      </c>
      <c r="J1807" s="109">
        <v>320</v>
      </c>
      <c r="K1807" s="109">
        <v>384</v>
      </c>
      <c r="L1807" s="119">
        <v>0</v>
      </c>
      <c r="M1807" s="119">
        <v>0</v>
      </c>
      <c r="N1807" s="119">
        <v>0</v>
      </c>
      <c r="O1807" s="119" t="s">
        <v>46</v>
      </c>
      <c r="P1807" s="119" t="s">
        <v>43</v>
      </c>
      <c r="Q1807" s="136" t="s">
        <v>46</v>
      </c>
      <c r="R1807" s="119" t="s">
        <v>18</v>
      </c>
      <c r="S1807" s="134" t="s">
        <v>8852</v>
      </c>
      <c r="T1807" s="119" t="s">
        <v>47</v>
      </c>
      <c r="U1807" s="142">
        <v>16</v>
      </c>
      <c r="V1807" s="109">
        <v>11369</v>
      </c>
      <c r="W1807" s="144" t="s">
        <v>8424</v>
      </c>
      <c r="X1807" s="136" t="str">
        <f t="shared" si="88"/>
        <v>11369MOKSL</v>
      </c>
      <c r="Y1807" s="176" t="s">
        <v>8426</v>
      </c>
      <c r="Z1807" s="109" t="s">
        <v>8410</v>
      </c>
      <c r="AA1807" s="109" t="s">
        <v>576</v>
      </c>
      <c r="AB1807" s="131" t="s">
        <v>8591</v>
      </c>
      <c r="AC1807" s="109" t="s">
        <v>52</v>
      </c>
      <c r="AD1807" s="109"/>
      <c r="AE1807" s="109" t="s">
        <v>8411</v>
      </c>
      <c r="AF1807" s="109" t="s">
        <v>7774</v>
      </c>
      <c r="AG1807" s="109" t="s">
        <v>7775</v>
      </c>
      <c r="AH1807" s="119"/>
      <c r="AI1807" s="220"/>
      <c r="AJ1807" s="136"/>
      <c r="AK1807" s="136"/>
      <c r="AL1807" s="136"/>
      <c r="AM1807" s="136"/>
      <c r="AN1807" s="136"/>
      <c r="AO1807" s="136"/>
      <c r="AP1807" s="136"/>
      <c r="AQ1807" s="136"/>
      <c r="AR1807" s="137" t="s">
        <v>8409</v>
      </c>
      <c r="AS1807" s="137"/>
      <c r="AT1807" s="176"/>
      <c r="AU1807" s="133">
        <v>1003790280</v>
      </c>
      <c r="AV1807" s="133"/>
      <c r="AW1807" s="133"/>
      <c r="AX1807" s="138"/>
      <c r="AY1807" s="138"/>
      <c r="AZ1807" s="109"/>
      <c r="BA1807" s="138"/>
      <c r="BB1807" s="138"/>
      <c r="BC1807" s="143">
        <v>1892063257</v>
      </c>
      <c r="BD1807" s="143" t="s">
        <v>10475</v>
      </c>
      <c r="BE1807" s="138"/>
      <c r="BF1807" s="140"/>
      <c r="BG1807" s="140"/>
      <c r="BH1807" s="140"/>
      <c r="BI1807" s="140"/>
      <c r="BJ1807" s="140"/>
      <c r="BK1807" s="140"/>
      <c r="BL1807" s="140"/>
      <c r="BM1807" s="140"/>
      <c r="BN1807" s="140"/>
      <c r="BO1807" s="140"/>
      <c r="BP1807" s="140"/>
      <c r="BQ1807" s="140"/>
      <c r="BR1807" s="140"/>
      <c r="BS1807" s="140"/>
      <c r="BT1807" s="140"/>
      <c r="BU1807" s="140"/>
      <c r="BV1807" s="140"/>
      <c r="BW1807" s="140"/>
      <c r="BX1807" s="140"/>
      <c r="BY1807" s="140"/>
      <c r="BZ1807" s="140"/>
      <c r="CA1807" s="170"/>
      <c r="CB1807" s="170"/>
      <c r="CC1807" s="170"/>
      <c r="CD1807" s="170"/>
      <c r="CE1807" s="170"/>
      <c r="CF1807" s="170"/>
      <c r="CG1807" s="170"/>
      <c r="CH1807" s="170"/>
      <c r="CI1807" s="170"/>
      <c r="CJ1807" s="170"/>
      <c r="CK1807" s="170"/>
      <c r="CL1807" s="170"/>
      <c r="CM1807" s="170"/>
      <c r="CN1807" s="170"/>
    </row>
    <row r="1808" spans="1:92" ht="12" customHeight="1">
      <c r="A1808" s="119">
        <v>2016</v>
      </c>
      <c r="B1808" s="119" t="s">
        <v>5975</v>
      </c>
      <c r="C1808" s="119" t="s">
        <v>8408</v>
      </c>
      <c r="D1808" s="131"/>
      <c r="E1808" s="131" t="str">
        <f t="shared" si="86"/>
        <v>SIM</v>
      </c>
      <c r="F1808" s="131" t="str">
        <f t="shared" si="87"/>
        <v>SIM</v>
      </c>
      <c r="G1808" s="132">
        <v>42671</v>
      </c>
      <c r="H1808" s="119" t="s">
        <v>87</v>
      </c>
      <c r="I1808" s="119" t="s">
        <v>357</v>
      </c>
      <c r="J1808" s="109">
        <v>384</v>
      </c>
      <c r="K1808" s="109">
        <v>448</v>
      </c>
      <c r="L1808" s="119">
        <v>0</v>
      </c>
      <c r="M1808" s="119">
        <v>0</v>
      </c>
      <c r="N1808" s="119">
        <v>0</v>
      </c>
      <c r="O1808" s="119" t="s">
        <v>46</v>
      </c>
      <c r="P1808" s="119" t="s">
        <v>43</v>
      </c>
      <c r="Q1808" s="136" t="s">
        <v>46</v>
      </c>
      <c r="R1808" s="119" t="s">
        <v>18</v>
      </c>
      <c r="S1808" s="134" t="s">
        <v>8852</v>
      </c>
      <c r="T1808" s="119" t="s">
        <v>47</v>
      </c>
      <c r="U1808" s="142">
        <v>16</v>
      </c>
      <c r="V1808" s="109">
        <v>11369</v>
      </c>
      <c r="W1808" s="144" t="s">
        <v>8422</v>
      </c>
      <c r="X1808" s="136" t="str">
        <f t="shared" si="88"/>
        <v>11369MOLIW</v>
      </c>
      <c r="Y1808" s="176" t="str">
        <f>VLOOKUP(W1808,'[1]FAC VOTUPORANGA'!$E$39:$F$54,2,0)</f>
        <v>Av. Antonio Lian x Rua Sinharinha Frota</v>
      </c>
      <c r="Z1808" s="109" t="s">
        <v>8410</v>
      </c>
      <c r="AA1808" s="109" t="s">
        <v>576</v>
      </c>
      <c r="AB1808" s="131" t="s">
        <v>8578</v>
      </c>
      <c r="AC1808" s="109" t="s">
        <v>52</v>
      </c>
      <c r="AD1808" s="109"/>
      <c r="AE1808" s="109" t="s">
        <v>8411</v>
      </c>
      <c r="AF1808" s="109" t="s">
        <v>7774</v>
      </c>
      <c r="AG1808" s="109" t="s">
        <v>7775</v>
      </c>
      <c r="AH1808" s="119"/>
      <c r="AI1808" s="220"/>
      <c r="AJ1808" s="136"/>
      <c r="AK1808" s="136"/>
      <c r="AL1808" s="136"/>
      <c r="AM1808" s="136"/>
      <c r="AN1808" s="136"/>
      <c r="AO1808" s="136"/>
      <c r="AP1808" s="136"/>
      <c r="AQ1808" s="136"/>
      <c r="AR1808" s="137" t="s">
        <v>8409</v>
      </c>
      <c r="AS1808" s="137"/>
      <c r="AT1808" s="176"/>
      <c r="AU1808" s="133">
        <v>1003789894</v>
      </c>
      <c r="AV1808" s="133"/>
      <c r="AW1808" s="133"/>
      <c r="AX1808" s="138"/>
      <c r="AY1808" s="138"/>
      <c r="AZ1808" s="109"/>
      <c r="BA1808" s="138"/>
      <c r="BB1808" s="138"/>
      <c r="BC1808" s="143">
        <v>1892063257</v>
      </c>
      <c r="BD1808" s="143" t="s">
        <v>10476</v>
      </c>
      <c r="BE1808" s="138"/>
      <c r="BF1808" s="140"/>
      <c r="BG1808" s="140"/>
      <c r="BH1808" s="140"/>
      <c r="BI1808" s="140"/>
      <c r="BJ1808" s="140"/>
      <c r="BK1808" s="140"/>
      <c r="BL1808" s="140"/>
      <c r="BM1808" s="140"/>
      <c r="BN1808" s="140"/>
      <c r="BO1808" s="140"/>
      <c r="BP1808" s="140"/>
      <c r="BQ1808" s="140"/>
      <c r="BR1808" s="140"/>
      <c r="BS1808" s="140"/>
      <c r="BT1808" s="140"/>
      <c r="BU1808" s="140"/>
      <c r="BV1808" s="140"/>
      <c r="BW1808" s="140"/>
      <c r="BX1808" s="140"/>
      <c r="BY1808" s="140"/>
      <c r="BZ1808" s="140"/>
      <c r="CA1808" s="170"/>
      <c r="CB1808" s="170"/>
      <c r="CC1808" s="170"/>
      <c r="CD1808" s="170"/>
      <c r="CE1808" s="170"/>
      <c r="CF1808" s="170"/>
      <c r="CG1808" s="170"/>
      <c r="CH1808" s="170"/>
      <c r="CI1808" s="170"/>
      <c r="CJ1808" s="170"/>
      <c r="CK1808" s="170"/>
      <c r="CL1808" s="170"/>
      <c r="CM1808" s="170"/>
      <c r="CN1808" s="170"/>
    </row>
    <row r="1809" spans="1:92" ht="12" customHeight="1">
      <c r="A1809" s="119">
        <v>2016</v>
      </c>
      <c r="B1809" s="119" t="s">
        <v>5975</v>
      </c>
      <c r="C1809" s="119" t="s">
        <v>8408</v>
      </c>
      <c r="D1809" s="131"/>
      <c r="E1809" s="131" t="str">
        <f t="shared" si="86"/>
        <v>SIM</v>
      </c>
      <c r="F1809" s="131" t="str">
        <f t="shared" si="87"/>
        <v>SIM</v>
      </c>
      <c r="G1809" s="132">
        <v>42671</v>
      </c>
      <c r="H1809" s="119" t="s">
        <v>87</v>
      </c>
      <c r="I1809" s="119" t="s">
        <v>357</v>
      </c>
      <c r="J1809" s="109">
        <v>320</v>
      </c>
      <c r="K1809" s="109">
        <v>384</v>
      </c>
      <c r="L1809" s="119">
        <v>0</v>
      </c>
      <c r="M1809" s="119">
        <v>0</v>
      </c>
      <c r="N1809" s="119">
        <v>0</v>
      </c>
      <c r="O1809" s="119" t="s">
        <v>46</v>
      </c>
      <c r="P1809" s="119" t="s">
        <v>43</v>
      </c>
      <c r="Q1809" s="136" t="s">
        <v>46</v>
      </c>
      <c r="R1809" s="119" t="s">
        <v>18</v>
      </c>
      <c r="S1809" s="134" t="s">
        <v>8852</v>
      </c>
      <c r="T1809" s="119" t="s">
        <v>47</v>
      </c>
      <c r="U1809" s="142">
        <v>16</v>
      </c>
      <c r="V1809" s="109">
        <v>11369</v>
      </c>
      <c r="W1809" s="144" t="s">
        <v>8422</v>
      </c>
      <c r="X1809" s="136" t="str">
        <f t="shared" si="88"/>
        <v>11369MOLIW</v>
      </c>
      <c r="Y1809" s="176" t="str">
        <f>VLOOKUP(W1809,'[1]FAC VOTUPORANGA'!$E$39:$F$54,2,0)</f>
        <v>Av. Antonio Lian x Rua Sinharinha Frota</v>
      </c>
      <c r="Z1809" s="109" t="s">
        <v>8410</v>
      </c>
      <c r="AA1809" s="109" t="s">
        <v>576</v>
      </c>
      <c r="AB1809" s="131" t="s">
        <v>8579</v>
      </c>
      <c r="AC1809" s="109" t="s">
        <v>52</v>
      </c>
      <c r="AD1809" s="109"/>
      <c r="AE1809" s="109" t="s">
        <v>8411</v>
      </c>
      <c r="AF1809" s="109" t="s">
        <v>7774</v>
      </c>
      <c r="AG1809" s="109" t="s">
        <v>7775</v>
      </c>
      <c r="AH1809" s="119"/>
      <c r="AI1809" s="220"/>
      <c r="AJ1809" s="136"/>
      <c r="AK1809" s="136"/>
      <c r="AL1809" s="136"/>
      <c r="AM1809" s="136"/>
      <c r="AN1809" s="136"/>
      <c r="AO1809" s="136"/>
      <c r="AP1809" s="136"/>
      <c r="AQ1809" s="136"/>
      <c r="AR1809" s="137" t="s">
        <v>8409</v>
      </c>
      <c r="AS1809" s="137"/>
      <c r="AT1809" s="176"/>
      <c r="AU1809" s="133">
        <v>1003789894</v>
      </c>
      <c r="AV1809" s="133"/>
      <c r="AW1809" s="133"/>
      <c r="AX1809" s="138"/>
      <c r="AY1809" s="138"/>
      <c r="AZ1809" s="109"/>
      <c r="BA1809" s="138"/>
      <c r="BB1809" s="138"/>
      <c r="BC1809" s="143">
        <v>1892063257</v>
      </c>
      <c r="BD1809" s="143" t="s">
        <v>10476</v>
      </c>
      <c r="BE1809" s="138"/>
      <c r="BF1809" s="140"/>
      <c r="BG1809" s="140"/>
      <c r="BH1809" s="140"/>
      <c r="BI1809" s="140"/>
      <c r="BJ1809" s="140"/>
      <c r="BK1809" s="140"/>
      <c r="BL1809" s="140"/>
      <c r="BM1809" s="140"/>
      <c r="BN1809" s="140"/>
      <c r="BO1809" s="140"/>
      <c r="BP1809" s="140"/>
      <c r="BQ1809" s="140"/>
      <c r="BR1809" s="140"/>
      <c r="BS1809" s="140"/>
      <c r="BT1809" s="140"/>
      <c r="BU1809" s="140"/>
      <c r="BV1809" s="140"/>
      <c r="BW1809" s="140"/>
      <c r="BX1809" s="140"/>
      <c r="BY1809" s="140"/>
      <c r="BZ1809" s="140"/>
      <c r="CA1809" s="170"/>
      <c r="CB1809" s="170"/>
      <c r="CC1809" s="170"/>
      <c r="CD1809" s="170"/>
      <c r="CE1809" s="170"/>
      <c r="CF1809" s="170"/>
      <c r="CG1809" s="170"/>
      <c r="CH1809" s="170"/>
      <c r="CI1809" s="170"/>
      <c r="CJ1809" s="170"/>
      <c r="CK1809" s="170"/>
      <c r="CL1809" s="170"/>
      <c r="CM1809" s="170"/>
      <c r="CN1809" s="170"/>
    </row>
    <row r="1810" spans="1:92" ht="12" customHeight="1">
      <c r="A1810" s="119">
        <v>2016</v>
      </c>
      <c r="B1810" s="119" t="s">
        <v>5975</v>
      </c>
      <c r="C1810" s="119" t="s">
        <v>8408</v>
      </c>
      <c r="D1810" s="131"/>
      <c r="E1810" s="131" t="str">
        <f t="shared" si="86"/>
        <v>SIM</v>
      </c>
      <c r="F1810" s="131" t="str">
        <f t="shared" si="87"/>
        <v>SIM</v>
      </c>
      <c r="G1810" s="132">
        <v>42671</v>
      </c>
      <c r="H1810" s="119" t="s">
        <v>87</v>
      </c>
      <c r="I1810" s="119" t="s">
        <v>357</v>
      </c>
      <c r="J1810" s="109">
        <v>320</v>
      </c>
      <c r="K1810" s="109">
        <v>384</v>
      </c>
      <c r="L1810" s="119">
        <v>0</v>
      </c>
      <c r="M1810" s="119">
        <v>0</v>
      </c>
      <c r="N1810" s="119">
        <v>0</v>
      </c>
      <c r="O1810" s="119" t="s">
        <v>46</v>
      </c>
      <c r="P1810" s="119" t="s">
        <v>43</v>
      </c>
      <c r="Q1810" s="136" t="s">
        <v>46</v>
      </c>
      <c r="R1810" s="119" t="s">
        <v>18</v>
      </c>
      <c r="S1810" s="134" t="s">
        <v>8852</v>
      </c>
      <c r="T1810" s="119" t="s">
        <v>47</v>
      </c>
      <c r="U1810" s="142">
        <v>16</v>
      </c>
      <c r="V1810" s="109">
        <v>11369</v>
      </c>
      <c r="W1810" s="144" t="s">
        <v>8422</v>
      </c>
      <c r="X1810" s="136" t="str">
        <f t="shared" si="88"/>
        <v>11369MOLIW</v>
      </c>
      <c r="Y1810" s="176" t="str">
        <f>VLOOKUP(W1810,'[1]FAC VOTUPORANGA'!$E$39:$F$54,2,0)</f>
        <v>Av. Antonio Lian x Rua Sinharinha Frota</v>
      </c>
      <c r="Z1810" s="109" t="s">
        <v>8410</v>
      </c>
      <c r="AA1810" s="109" t="s">
        <v>576</v>
      </c>
      <c r="AB1810" s="131" t="s">
        <v>8580</v>
      </c>
      <c r="AC1810" s="109" t="s">
        <v>52</v>
      </c>
      <c r="AD1810" s="109"/>
      <c r="AE1810" s="109" t="s">
        <v>8411</v>
      </c>
      <c r="AF1810" s="109" t="s">
        <v>7774</v>
      </c>
      <c r="AG1810" s="109" t="s">
        <v>7775</v>
      </c>
      <c r="AH1810" s="119"/>
      <c r="AI1810" s="220"/>
      <c r="AJ1810" s="136"/>
      <c r="AK1810" s="136"/>
      <c r="AL1810" s="136"/>
      <c r="AM1810" s="136"/>
      <c r="AN1810" s="136"/>
      <c r="AO1810" s="136"/>
      <c r="AP1810" s="136"/>
      <c r="AQ1810" s="136"/>
      <c r="AR1810" s="137" t="s">
        <v>8409</v>
      </c>
      <c r="AS1810" s="137"/>
      <c r="AT1810" s="176"/>
      <c r="AU1810" s="133">
        <v>1003789894</v>
      </c>
      <c r="AV1810" s="133"/>
      <c r="AW1810" s="133"/>
      <c r="AX1810" s="138"/>
      <c r="AY1810" s="138"/>
      <c r="AZ1810" s="109"/>
      <c r="BA1810" s="138"/>
      <c r="BB1810" s="138"/>
      <c r="BC1810" s="143">
        <v>1892063257</v>
      </c>
      <c r="BD1810" s="143" t="s">
        <v>10476</v>
      </c>
      <c r="BE1810" s="138"/>
      <c r="BF1810" s="140"/>
      <c r="BG1810" s="140"/>
      <c r="BH1810" s="140"/>
      <c r="BI1810" s="140"/>
      <c r="BJ1810" s="140"/>
      <c r="BK1810" s="140"/>
      <c r="BL1810" s="140"/>
      <c r="BM1810" s="140"/>
      <c r="BN1810" s="140"/>
      <c r="BO1810" s="140"/>
      <c r="BP1810" s="140"/>
      <c r="BQ1810" s="140"/>
      <c r="BR1810" s="140"/>
      <c r="BS1810" s="140"/>
      <c r="BT1810" s="140"/>
      <c r="BU1810" s="140"/>
      <c r="BV1810" s="140"/>
      <c r="BW1810" s="140"/>
      <c r="BX1810" s="140"/>
      <c r="BY1810" s="140"/>
      <c r="BZ1810" s="140"/>
      <c r="CA1810" s="170"/>
      <c r="CB1810" s="170"/>
      <c r="CC1810" s="170"/>
      <c r="CD1810" s="170"/>
      <c r="CE1810" s="170"/>
      <c r="CF1810" s="170"/>
      <c r="CG1810" s="170"/>
      <c r="CH1810" s="170"/>
      <c r="CI1810" s="170"/>
      <c r="CJ1810" s="170"/>
      <c r="CK1810" s="170"/>
      <c r="CL1810" s="170"/>
      <c r="CM1810" s="170"/>
      <c r="CN1810" s="170"/>
    </row>
    <row r="1811" spans="1:92" ht="12" customHeight="1">
      <c r="A1811" s="119">
        <v>2016</v>
      </c>
      <c r="B1811" s="119" t="s">
        <v>5975</v>
      </c>
      <c r="C1811" s="119" t="s">
        <v>8408</v>
      </c>
      <c r="D1811" s="131"/>
      <c r="E1811" s="131" t="str">
        <f t="shared" si="86"/>
        <v>SIM</v>
      </c>
      <c r="F1811" s="131" t="str">
        <f t="shared" si="87"/>
        <v>SIM</v>
      </c>
      <c r="G1811" s="132">
        <v>42691</v>
      </c>
      <c r="H1811" s="119" t="s">
        <v>87</v>
      </c>
      <c r="I1811" s="119" t="s">
        <v>357</v>
      </c>
      <c r="J1811" s="109">
        <v>384</v>
      </c>
      <c r="K1811" s="109">
        <v>512</v>
      </c>
      <c r="L1811" s="119">
        <v>0</v>
      </c>
      <c r="M1811" s="119">
        <v>0</v>
      </c>
      <c r="N1811" s="119">
        <v>0</v>
      </c>
      <c r="O1811" s="119" t="s">
        <v>46</v>
      </c>
      <c r="P1811" s="119" t="s">
        <v>43</v>
      </c>
      <c r="Q1811" s="136" t="s">
        <v>46</v>
      </c>
      <c r="R1811" s="119" t="s">
        <v>18</v>
      </c>
      <c r="S1811" s="134" t="s">
        <v>8852</v>
      </c>
      <c r="T1811" s="119" t="s">
        <v>47</v>
      </c>
      <c r="U1811" s="142">
        <v>16</v>
      </c>
      <c r="V1811" s="109">
        <v>11369</v>
      </c>
      <c r="W1811" s="144" t="s">
        <v>8421</v>
      </c>
      <c r="X1811" s="136" t="str">
        <f t="shared" si="88"/>
        <v>11369MOMJK</v>
      </c>
      <c r="Y1811" s="176" t="str">
        <f>VLOOKUP(W1811,'[1]FAC VOTUPORANGA'!$E$39:$F$54,2,0)</f>
        <v>Av. João Marchesan x Av. Quinze de Novembro</v>
      </c>
      <c r="Z1811" s="109" t="s">
        <v>8410</v>
      </c>
      <c r="AA1811" s="109" t="s">
        <v>576</v>
      </c>
      <c r="AB1811" s="131" t="s">
        <v>8575</v>
      </c>
      <c r="AC1811" s="109" t="s">
        <v>52</v>
      </c>
      <c r="AD1811" s="109"/>
      <c r="AE1811" s="109" t="s">
        <v>8411</v>
      </c>
      <c r="AF1811" s="109" t="s">
        <v>7774</v>
      </c>
      <c r="AG1811" s="109" t="s">
        <v>7775</v>
      </c>
      <c r="AH1811" s="119"/>
      <c r="AI1811" s="220"/>
      <c r="AJ1811" s="136"/>
      <c r="AK1811" s="136"/>
      <c r="AL1811" s="136"/>
      <c r="AM1811" s="136"/>
      <c r="AN1811" s="136"/>
      <c r="AO1811" s="136"/>
      <c r="AP1811" s="136"/>
      <c r="AQ1811" s="136"/>
      <c r="AR1811" s="137" t="s">
        <v>8409</v>
      </c>
      <c r="AS1811" s="137"/>
      <c r="AT1811" s="176"/>
      <c r="AU1811" s="56">
        <v>1003789142</v>
      </c>
      <c r="AV1811" s="133"/>
      <c r="AW1811" s="133"/>
      <c r="AX1811" s="138"/>
      <c r="AY1811" s="138"/>
      <c r="AZ1811" s="109"/>
      <c r="BA1811" s="138"/>
      <c r="BB1811" s="138"/>
      <c r="BC1811" s="143">
        <v>1892063257</v>
      </c>
      <c r="BD1811" s="143" t="s">
        <v>10477</v>
      </c>
      <c r="BE1811" s="138"/>
      <c r="BF1811" s="140"/>
      <c r="BG1811" s="140"/>
      <c r="BH1811" s="140"/>
      <c r="BI1811" s="140"/>
      <c r="BJ1811" s="140"/>
      <c r="BK1811" s="140"/>
      <c r="BL1811" s="140"/>
      <c r="BM1811" s="140"/>
      <c r="BN1811" s="140"/>
      <c r="BO1811" s="140"/>
      <c r="BP1811" s="140"/>
      <c r="BQ1811" s="140"/>
      <c r="BR1811" s="140"/>
      <c r="BS1811" s="140"/>
      <c r="BT1811" s="140"/>
      <c r="BU1811" s="140"/>
      <c r="BV1811" s="140"/>
      <c r="BW1811" s="140"/>
      <c r="BX1811" s="140"/>
      <c r="BY1811" s="140"/>
      <c r="BZ1811" s="140"/>
      <c r="CA1811" s="170"/>
      <c r="CB1811" s="170"/>
      <c r="CC1811" s="170"/>
      <c r="CD1811" s="170"/>
      <c r="CE1811" s="170"/>
      <c r="CF1811" s="170"/>
      <c r="CG1811" s="170"/>
      <c r="CH1811" s="170"/>
      <c r="CI1811" s="170"/>
      <c r="CJ1811" s="170"/>
      <c r="CK1811" s="170"/>
      <c r="CL1811" s="170"/>
      <c r="CM1811" s="170"/>
      <c r="CN1811" s="170"/>
    </row>
    <row r="1812" spans="1:92" ht="12" customHeight="1">
      <c r="A1812" s="119">
        <v>2016</v>
      </c>
      <c r="B1812" s="119" t="s">
        <v>5975</v>
      </c>
      <c r="C1812" s="119" t="s">
        <v>8408</v>
      </c>
      <c r="D1812" s="131"/>
      <c r="E1812" s="131" t="str">
        <f t="shared" si="86"/>
        <v>SIM</v>
      </c>
      <c r="F1812" s="131" t="str">
        <f t="shared" si="87"/>
        <v>SIM</v>
      </c>
      <c r="G1812" s="132">
        <v>42656</v>
      </c>
      <c r="H1812" s="119" t="s">
        <v>87</v>
      </c>
      <c r="I1812" s="119" t="s">
        <v>357</v>
      </c>
      <c r="J1812" s="109">
        <v>384</v>
      </c>
      <c r="K1812" s="109">
        <v>448</v>
      </c>
      <c r="L1812" s="119">
        <v>0</v>
      </c>
      <c r="M1812" s="119">
        <v>0</v>
      </c>
      <c r="N1812" s="119">
        <v>0</v>
      </c>
      <c r="O1812" s="119" t="s">
        <v>46</v>
      </c>
      <c r="P1812" s="119" t="s">
        <v>43</v>
      </c>
      <c r="Q1812" s="136" t="s">
        <v>46</v>
      </c>
      <c r="R1812" s="119" t="s">
        <v>18</v>
      </c>
      <c r="S1812" s="134" t="s">
        <v>8852</v>
      </c>
      <c r="T1812" s="119" t="s">
        <v>47</v>
      </c>
      <c r="U1812" s="142">
        <v>16</v>
      </c>
      <c r="V1812" s="109">
        <v>11369</v>
      </c>
      <c r="W1812" s="144" t="s">
        <v>8413</v>
      </c>
      <c r="X1812" s="136" t="str">
        <f t="shared" si="88"/>
        <v xml:space="preserve">11369MOUKC </v>
      </c>
      <c r="Y1812" s="176" t="s">
        <v>8430</v>
      </c>
      <c r="Z1812" s="109" t="s">
        <v>8410</v>
      </c>
      <c r="AA1812" s="109" t="s">
        <v>576</v>
      </c>
      <c r="AB1812" s="131" t="s">
        <v>8564</v>
      </c>
      <c r="AC1812" s="109" t="s">
        <v>52</v>
      </c>
      <c r="AD1812" s="109"/>
      <c r="AE1812" s="109" t="s">
        <v>8411</v>
      </c>
      <c r="AF1812" s="109" t="s">
        <v>7774</v>
      </c>
      <c r="AG1812" s="109" t="s">
        <v>7775</v>
      </c>
      <c r="AH1812" s="119"/>
      <c r="AI1812" s="220"/>
      <c r="AJ1812" s="136"/>
      <c r="AK1812" s="136"/>
      <c r="AL1812" s="136"/>
      <c r="AM1812" s="136"/>
      <c r="AN1812" s="136"/>
      <c r="AO1812" s="136"/>
      <c r="AP1812" s="136"/>
      <c r="AQ1812" s="136"/>
      <c r="AR1812" s="137" t="s">
        <v>8409</v>
      </c>
      <c r="AS1812" s="137"/>
      <c r="AT1812" s="176"/>
      <c r="AU1812" s="56">
        <v>1003788243</v>
      </c>
      <c r="AV1812" s="133"/>
      <c r="AW1812" s="133"/>
      <c r="AX1812" s="138"/>
      <c r="AY1812" s="109"/>
      <c r="AZ1812" s="109"/>
      <c r="BA1812" s="109"/>
      <c r="BB1812" s="109"/>
      <c r="BC1812" s="143">
        <v>1892063257</v>
      </c>
      <c r="BD1812" s="143" t="s">
        <v>10478</v>
      </c>
      <c r="BE1812" s="109"/>
      <c r="CE1812" s="140"/>
      <c r="CF1812" s="140"/>
      <c r="CG1812" s="140"/>
      <c r="CH1812" s="140"/>
      <c r="CI1812" s="140"/>
      <c r="CJ1812" s="140"/>
      <c r="CK1812" s="140"/>
      <c r="CL1812" s="140"/>
      <c r="CM1812" s="140"/>
      <c r="CN1812" s="140"/>
    </row>
    <row r="1813" spans="1:92" ht="12" customHeight="1">
      <c r="A1813" s="119">
        <v>2016</v>
      </c>
      <c r="B1813" s="119" t="s">
        <v>5975</v>
      </c>
      <c r="C1813" s="119" t="s">
        <v>8408</v>
      </c>
      <c r="D1813" s="131"/>
      <c r="E1813" s="131" t="str">
        <f t="shared" si="86"/>
        <v>SIM</v>
      </c>
      <c r="F1813" s="131" t="str">
        <f t="shared" si="87"/>
        <v>SIM</v>
      </c>
      <c r="G1813" s="132">
        <v>42656</v>
      </c>
      <c r="H1813" s="119" t="s">
        <v>87</v>
      </c>
      <c r="I1813" s="119" t="s">
        <v>357</v>
      </c>
      <c r="J1813" s="109">
        <v>384</v>
      </c>
      <c r="K1813" s="109">
        <v>448</v>
      </c>
      <c r="L1813" s="119">
        <v>0</v>
      </c>
      <c r="M1813" s="119">
        <v>0</v>
      </c>
      <c r="N1813" s="119">
        <v>0</v>
      </c>
      <c r="O1813" s="119" t="s">
        <v>46</v>
      </c>
      <c r="P1813" s="119" t="s">
        <v>43</v>
      </c>
      <c r="Q1813" s="136" t="s">
        <v>46</v>
      </c>
      <c r="R1813" s="119" t="s">
        <v>18</v>
      </c>
      <c r="S1813" s="134" t="s">
        <v>8852</v>
      </c>
      <c r="T1813" s="119" t="s">
        <v>47</v>
      </c>
      <c r="U1813" s="142">
        <v>16</v>
      </c>
      <c r="V1813" s="109">
        <v>11369</v>
      </c>
      <c r="W1813" s="144" t="s">
        <v>8413</v>
      </c>
      <c r="X1813" s="136" t="str">
        <f t="shared" si="88"/>
        <v xml:space="preserve">11369MOUKC </v>
      </c>
      <c r="Y1813" s="176" t="s">
        <v>8430</v>
      </c>
      <c r="Z1813" s="109" t="s">
        <v>8410</v>
      </c>
      <c r="AA1813" s="109" t="s">
        <v>576</v>
      </c>
      <c r="AB1813" s="131" t="s">
        <v>8565</v>
      </c>
      <c r="AC1813" s="109" t="s">
        <v>52</v>
      </c>
      <c r="AD1813" s="109"/>
      <c r="AE1813" s="109" t="s">
        <v>8411</v>
      </c>
      <c r="AF1813" s="109" t="s">
        <v>7774</v>
      </c>
      <c r="AG1813" s="109" t="s">
        <v>7775</v>
      </c>
      <c r="AH1813" s="119"/>
      <c r="AI1813" s="220"/>
      <c r="AJ1813" s="136"/>
      <c r="AK1813" s="136"/>
      <c r="AL1813" s="136"/>
      <c r="AM1813" s="136"/>
      <c r="AN1813" s="136"/>
      <c r="AO1813" s="136"/>
      <c r="AP1813" s="136"/>
      <c r="AQ1813" s="136"/>
      <c r="AR1813" s="137" t="s">
        <v>8409</v>
      </c>
      <c r="AS1813" s="137"/>
      <c r="AT1813" s="176"/>
      <c r="AU1813" s="56">
        <v>1003788243</v>
      </c>
      <c r="AV1813" s="133"/>
      <c r="AW1813" s="133"/>
      <c r="AX1813" s="138"/>
      <c r="AY1813" s="109"/>
      <c r="AZ1813" s="109"/>
      <c r="BA1813" s="109"/>
      <c r="BB1813" s="109"/>
      <c r="BC1813" s="143">
        <v>1892063257</v>
      </c>
      <c r="BD1813" s="143" t="s">
        <v>10478</v>
      </c>
      <c r="BE1813" s="109"/>
      <c r="CE1813" s="140"/>
      <c r="CF1813" s="140"/>
      <c r="CG1813" s="140"/>
      <c r="CH1813" s="140"/>
      <c r="CI1813" s="140"/>
      <c r="CJ1813" s="140"/>
      <c r="CK1813" s="140"/>
      <c r="CL1813" s="140"/>
      <c r="CM1813" s="140"/>
      <c r="CN1813" s="140"/>
    </row>
    <row r="1814" spans="1:92" ht="12" customHeight="1">
      <c r="A1814" s="119">
        <v>2016</v>
      </c>
      <c r="B1814" s="119" t="s">
        <v>5975</v>
      </c>
      <c r="C1814" s="119" t="s">
        <v>8408</v>
      </c>
      <c r="D1814" s="131"/>
      <c r="E1814" s="131" t="str">
        <f t="shared" si="86"/>
        <v>SIM</v>
      </c>
      <c r="F1814" s="131" t="str">
        <f t="shared" si="87"/>
        <v>SIM</v>
      </c>
      <c r="G1814" s="132">
        <v>42698</v>
      </c>
      <c r="H1814" s="119" t="s">
        <v>87</v>
      </c>
      <c r="I1814" s="119" t="s">
        <v>357</v>
      </c>
      <c r="J1814" s="109">
        <v>384</v>
      </c>
      <c r="K1814" s="109">
        <v>448</v>
      </c>
      <c r="L1814" s="119">
        <v>0</v>
      </c>
      <c r="M1814" s="119">
        <v>0</v>
      </c>
      <c r="N1814" s="119">
        <v>0</v>
      </c>
      <c r="O1814" s="119" t="s">
        <v>46</v>
      </c>
      <c r="P1814" s="119" t="s">
        <v>43</v>
      </c>
      <c r="Q1814" s="136" t="s">
        <v>46</v>
      </c>
      <c r="R1814" s="119" t="s">
        <v>18</v>
      </c>
      <c r="S1814" s="134" t="s">
        <v>8852</v>
      </c>
      <c r="T1814" s="119" t="s">
        <v>47</v>
      </c>
      <c r="U1814" s="142">
        <v>16</v>
      </c>
      <c r="V1814" s="109">
        <v>11369</v>
      </c>
      <c r="W1814" s="144" t="s">
        <v>8412</v>
      </c>
      <c r="X1814" s="136" t="str">
        <f t="shared" si="88"/>
        <v xml:space="preserve">11369MOUKD </v>
      </c>
      <c r="Y1814" s="176" t="s">
        <v>8429</v>
      </c>
      <c r="Z1814" s="109" t="s">
        <v>8410</v>
      </c>
      <c r="AA1814" s="109" t="s">
        <v>576</v>
      </c>
      <c r="AB1814" s="131" t="s">
        <v>8561</v>
      </c>
      <c r="AC1814" s="109" t="s">
        <v>52</v>
      </c>
      <c r="AD1814" s="109"/>
      <c r="AE1814" s="109" t="s">
        <v>8411</v>
      </c>
      <c r="AF1814" s="109" t="s">
        <v>7774</v>
      </c>
      <c r="AG1814" s="109" t="s">
        <v>7775</v>
      </c>
      <c r="AH1814" s="119"/>
      <c r="AI1814" s="220"/>
      <c r="AJ1814" s="136"/>
      <c r="AK1814" s="136"/>
      <c r="AL1814" s="136"/>
      <c r="AM1814" s="136"/>
      <c r="AN1814" s="136"/>
      <c r="AO1814" s="136"/>
      <c r="AP1814" s="136"/>
      <c r="AQ1814" s="136"/>
      <c r="AR1814" s="137" t="s">
        <v>8409</v>
      </c>
      <c r="AS1814" s="137"/>
      <c r="AT1814" s="176"/>
      <c r="AU1814" s="56">
        <v>700040897</v>
      </c>
      <c r="AV1814" s="133"/>
      <c r="AW1814" s="133"/>
      <c r="AX1814" s="138"/>
      <c r="AY1814" s="109"/>
      <c r="AZ1814" s="109"/>
      <c r="BA1814" s="109"/>
      <c r="BB1814" s="109"/>
      <c r="BC1814" s="143">
        <v>1892063257</v>
      </c>
      <c r="BD1814" s="143" t="s">
        <v>10479</v>
      </c>
      <c r="BE1814" s="109"/>
      <c r="CE1814" s="140"/>
      <c r="CF1814" s="140"/>
      <c r="CG1814" s="140"/>
      <c r="CH1814" s="140"/>
      <c r="CI1814" s="140"/>
      <c r="CJ1814" s="140"/>
      <c r="CK1814" s="140"/>
      <c r="CL1814" s="140"/>
      <c r="CM1814" s="140"/>
      <c r="CN1814" s="140"/>
    </row>
    <row r="1815" spans="1:92" ht="12" customHeight="1">
      <c r="A1815" s="119">
        <v>2016</v>
      </c>
      <c r="B1815" s="119" t="s">
        <v>5975</v>
      </c>
      <c r="C1815" s="119" t="s">
        <v>8408</v>
      </c>
      <c r="D1815" s="131"/>
      <c r="E1815" s="131" t="str">
        <f t="shared" si="86"/>
        <v>SIM</v>
      </c>
      <c r="F1815" s="131" t="str">
        <f t="shared" si="87"/>
        <v>SIM</v>
      </c>
      <c r="G1815" s="132">
        <v>42698</v>
      </c>
      <c r="H1815" s="119" t="s">
        <v>87</v>
      </c>
      <c r="I1815" s="119" t="s">
        <v>357</v>
      </c>
      <c r="J1815" s="109">
        <v>384</v>
      </c>
      <c r="K1815" s="109">
        <v>448</v>
      </c>
      <c r="L1815" s="119">
        <v>0</v>
      </c>
      <c r="M1815" s="119">
        <v>0</v>
      </c>
      <c r="N1815" s="119">
        <v>0</v>
      </c>
      <c r="O1815" s="119" t="s">
        <v>46</v>
      </c>
      <c r="P1815" s="119" t="s">
        <v>43</v>
      </c>
      <c r="Q1815" s="136" t="s">
        <v>46</v>
      </c>
      <c r="R1815" s="119" t="s">
        <v>18</v>
      </c>
      <c r="S1815" s="134" t="s">
        <v>8852</v>
      </c>
      <c r="T1815" s="119" t="s">
        <v>47</v>
      </c>
      <c r="U1815" s="142">
        <v>16</v>
      </c>
      <c r="V1815" s="109">
        <v>11369</v>
      </c>
      <c r="W1815" s="144" t="s">
        <v>8412</v>
      </c>
      <c r="X1815" s="136" t="str">
        <f t="shared" si="88"/>
        <v xml:space="preserve">11369MOUKD </v>
      </c>
      <c r="Y1815" s="176" t="s">
        <v>8429</v>
      </c>
      <c r="Z1815" s="109" t="s">
        <v>8410</v>
      </c>
      <c r="AA1815" s="109" t="s">
        <v>576</v>
      </c>
      <c r="AB1815" s="131" t="s">
        <v>8562</v>
      </c>
      <c r="AC1815" s="109" t="s">
        <v>52</v>
      </c>
      <c r="AD1815" s="109"/>
      <c r="AE1815" s="109" t="s">
        <v>8411</v>
      </c>
      <c r="AF1815" s="109" t="s">
        <v>7774</v>
      </c>
      <c r="AG1815" s="109" t="s">
        <v>7775</v>
      </c>
      <c r="AH1815" s="119"/>
      <c r="AI1815" s="220"/>
      <c r="AJ1815" s="136"/>
      <c r="AK1815" s="136"/>
      <c r="AL1815" s="136"/>
      <c r="AM1815" s="136"/>
      <c r="AN1815" s="136"/>
      <c r="AO1815" s="136"/>
      <c r="AP1815" s="136"/>
      <c r="AQ1815" s="136"/>
      <c r="AR1815" s="137" t="s">
        <v>8409</v>
      </c>
      <c r="AS1815" s="137"/>
      <c r="AT1815" s="176"/>
      <c r="AU1815" s="56">
        <v>700040897</v>
      </c>
      <c r="AV1815" s="133"/>
      <c r="AW1815" s="133"/>
      <c r="AX1815" s="138"/>
      <c r="AY1815" s="109"/>
      <c r="AZ1815" s="109"/>
      <c r="BA1815" s="109"/>
      <c r="BB1815" s="109"/>
      <c r="BC1815" s="143">
        <v>1892063257</v>
      </c>
      <c r="BD1815" s="143" t="s">
        <v>10479</v>
      </c>
      <c r="BE1815" s="109"/>
      <c r="CE1815" s="140"/>
      <c r="CF1815" s="140"/>
      <c r="CG1815" s="140"/>
      <c r="CH1815" s="140"/>
      <c r="CI1815" s="140"/>
      <c r="CJ1815" s="140"/>
      <c r="CK1815" s="140"/>
      <c r="CL1815" s="140"/>
      <c r="CM1815" s="140"/>
      <c r="CN1815" s="140"/>
    </row>
    <row r="1816" spans="1:92" ht="12" customHeight="1">
      <c r="A1816" s="119">
        <v>2016</v>
      </c>
      <c r="B1816" s="119" t="s">
        <v>5975</v>
      </c>
      <c r="C1816" s="119" t="s">
        <v>8408</v>
      </c>
      <c r="D1816" s="131"/>
      <c r="E1816" s="131" t="str">
        <f t="shared" ref="E1816:E1872" si="89">IF(G1816="","","SIM")</f>
        <v>SIM</v>
      </c>
      <c r="F1816" s="131" t="str">
        <f t="shared" ref="F1816:F1872" si="90">IF(G1816="","","SIM")</f>
        <v>SIM</v>
      </c>
      <c r="G1816" s="132">
        <v>42698</v>
      </c>
      <c r="H1816" s="119" t="s">
        <v>87</v>
      </c>
      <c r="I1816" s="119" t="s">
        <v>357</v>
      </c>
      <c r="J1816" s="109">
        <v>320</v>
      </c>
      <c r="K1816" s="109">
        <v>384</v>
      </c>
      <c r="L1816" s="119">
        <v>0</v>
      </c>
      <c r="M1816" s="119">
        <v>0</v>
      </c>
      <c r="N1816" s="119">
        <v>0</v>
      </c>
      <c r="O1816" s="119" t="s">
        <v>46</v>
      </c>
      <c r="P1816" s="119" t="s">
        <v>43</v>
      </c>
      <c r="Q1816" s="136" t="s">
        <v>46</v>
      </c>
      <c r="R1816" s="119" t="s">
        <v>18</v>
      </c>
      <c r="S1816" s="134" t="s">
        <v>8852</v>
      </c>
      <c r="T1816" s="119" t="s">
        <v>47</v>
      </c>
      <c r="U1816" s="142">
        <v>16</v>
      </c>
      <c r="V1816" s="109">
        <v>11369</v>
      </c>
      <c r="W1816" s="144" t="s">
        <v>8412</v>
      </c>
      <c r="X1816" s="136" t="str">
        <f t="shared" si="88"/>
        <v xml:space="preserve">11369MOUKD </v>
      </c>
      <c r="Y1816" s="176" t="s">
        <v>8429</v>
      </c>
      <c r="Z1816" s="109" t="s">
        <v>8410</v>
      </c>
      <c r="AA1816" s="109" t="s">
        <v>576</v>
      </c>
      <c r="AB1816" s="131" t="s">
        <v>8563</v>
      </c>
      <c r="AC1816" s="109" t="s">
        <v>52</v>
      </c>
      <c r="AD1816" s="109"/>
      <c r="AE1816" s="109" t="s">
        <v>8411</v>
      </c>
      <c r="AF1816" s="109" t="s">
        <v>7774</v>
      </c>
      <c r="AG1816" s="109" t="s">
        <v>7775</v>
      </c>
      <c r="AH1816" s="119"/>
      <c r="AI1816" s="220"/>
      <c r="AJ1816" s="136"/>
      <c r="AK1816" s="136"/>
      <c r="AL1816" s="136"/>
      <c r="AM1816" s="136"/>
      <c r="AN1816" s="136"/>
      <c r="AO1816" s="136"/>
      <c r="AP1816" s="136"/>
      <c r="AQ1816" s="136"/>
      <c r="AR1816" s="137" t="s">
        <v>8409</v>
      </c>
      <c r="AS1816" s="137"/>
      <c r="AT1816" s="176"/>
      <c r="AU1816" s="56">
        <v>700040897</v>
      </c>
      <c r="AV1816" s="133"/>
      <c r="AW1816" s="133"/>
      <c r="AX1816" s="138"/>
      <c r="AY1816" s="109"/>
      <c r="AZ1816" s="109"/>
      <c r="BA1816" s="109"/>
      <c r="BB1816" s="109"/>
      <c r="BC1816" s="143">
        <v>1892063257</v>
      </c>
      <c r="BD1816" s="143" t="s">
        <v>10479</v>
      </c>
      <c r="BE1816" s="109"/>
      <c r="CE1816" s="140"/>
      <c r="CF1816" s="140"/>
      <c r="CG1816" s="140"/>
      <c r="CH1816" s="140"/>
      <c r="CI1816" s="140"/>
      <c r="CJ1816" s="140"/>
      <c r="CK1816" s="140"/>
      <c r="CL1816" s="140"/>
      <c r="CM1816" s="140"/>
      <c r="CN1816" s="140"/>
    </row>
    <row r="1817" spans="1:92" ht="12" customHeight="1">
      <c r="A1817" s="119">
        <v>2016</v>
      </c>
      <c r="B1817" s="119" t="s">
        <v>5975</v>
      </c>
      <c r="C1817" s="119" t="s">
        <v>8408</v>
      </c>
      <c r="D1817" s="131"/>
      <c r="E1817" s="131" t="str">
        <f t="shared" si="89"/>
        <v>SIM</v>
      </c>
      <c r="F1817" s="131" t="str">
        <f t="shared" si="90"/>
        <v>SIM</v>
      </c>
      <c r="G1817" s="132">
        <v>42662</v>
      </c>
      <c r="H1817" s="119" t="s">
        <v>87</v>
      </c>
      <c r="I1817" s="119" t="s">
        <v>357</v>
      </c>
      <c r="J1817" s="109">
        <v>320</v>
      </c>
      <c r="K1817" s="109">
        <v>384</v>
      </c>
      <c r="L1817" s="119">
        <v>0</v>
      </c>
      <c r="M1817" s="119">
        <v>0</v>
      </c>
      <c r="N1817" s="119">
        <v>0</v>
      </c>
      <c r="O1817" s="119" t="s">
        <v>46</v>
      </c>
      <c r="P1817" s="119" t="s">
        <v>43</v>
      </c>
      <c r="Q1817" s="136" t="s">
        <v>46</v>
      </c>
      <c r="R1817" s="119" t="s">
        <v>18</v>
      </c>
      <c r="S1817" s="134" t="s">
        <v>8852</v>
      </c>
      <c r="T1817" s="119" t="s">
        <v>47</v>
      </c>
      <c r="U1817" s="142">
        <v>16</v>
      </c>
      <c r="V1817" s="109">
        <v>11369</v>
      </c>
      <c r="W1817" s="144" t="s">
        <v>8414</v>
      </c>
      <c r="X1817" s="136" t="str">
        <f t="shared" si="88"/>
        <v xml:space="preserve">11369MOUKE </v>
      </c>
      <c r="Y1817" s="176" t="s">
        <v>8431</v>
      </c>
      <c r="Z1817" s="109" t="s">
        <v>8410</v>
      </c>
      <c r="AA1817" s="109" t="s">
        <v>576</v>
      </c>
      <c r="AB1817" s="131" t="s">
        <v>8566</v>
      </c>
      <c r="AC1817" s="109" t="s">
        <v>52</v>
      </c>
      <c r="AD1817" s="109"/>
      <c r="AE1817" s="109" t="s">
        <v>8411</v>
      </c>
      <c r="AF1817" s="109" t="s">
        <v>7774</v>
      </c>
      <c r="AG1817" s="109" t="s">
        <v>7775</v>
      </c>
      <c r="AH1817" s="119"/>
      <c r="AI1817" s="220"/>
      <c r="AJ1817" s="136"/>
      <c r="AK1817" s="136"/>
      <c r="AL1817" s="136"/>
      <c r="AM1817" s="136"/>
      <c r="AN1817" s="136"/>
      <c r="AO1817" s="136"/>
      <c r="AP1817" s="136"/>
      <c r="AQ1817" s="136"/>
      <c r="AR1817" s="137" t="s">
        <v>8409</v>
      </c>
      <c r="AS1817" s="137"/>
      <c r="AT1817" s="176"/>
      <c r="AU1817" s="56">
        <v>1003788308</v>
      </c>
      <c r="AV1817" s="133"/>
      <c r="AW1817" s="133"/>
      <c r="AX1817" s="138"/>
      <c r="AY1817" s="109"/>
      <c r="AZ1817" s="109"/>
      <c r="BA1817" s="109"/>
      <c r="BB1817" s="109"/>
      <c r="BC1817" s="143">
        <v>1892063257</v>
      </c>
      <c r="BD1817" s="143" t="s">
        <v>10480</v>
      </c>
      <c r="BE1817" s="109"/>
      <c r="CE1817" s="140"/>
      <c r="CF1817" s="140"/>
      <c r="CG1817" s="140"/>
      <c r="CH1817" s="140"/>
      <c r="CI1817" s="140"/>
      <c r="CJ1817" s="140"/>
      <c r="CK1817" s="140"/>
      <c r="CL1817" s="140"/>
      <c r="CM1817" s="140"/>
      <c r="CN1817" s="140"/>
    </row>
    <row r="1818" spans="1:92" ht="12" customHeight="1">
      <c r="A1818" s="119">
        <v>2016</v>
      </c>
      <c r="B1818" s="119" t="s">
        <v>5975</v>
      </c>
      <c r="C1818" s="119" t="s">
        <v>8408</v>
      </c>
      <c r="D1818" s="131"/>
      <c r="E1818" s="131" t="str">
        <f t="shared" si="89"/>
        <v>SIM</v>
      </c>
      <c r="F1818" s="131" t="str">
        <f t="shared" si="90"/>
        <v>SIM</v>
      </c>
      <c r="G1818" s="132">
        <v>42662</v>
      </c>
      <c r="H1818" s="119" t="s">
        <v>87</v>
      </c>
      <c r="I1818" s="119" t="s">
        <v>357</v>
      </c>
      <c r="J1818" s="109">
        <v>256</v>
      </c>
      <c r="K1818" s="109">
        <v>320</v>
      </c>
      <c r="L1818" s="119">
        <v>0</v>
      </c>
      <c r="M1818" s="119">
        <v>0</v>
      </c>
      <c r="N1818" s="119">
        <v>0</v>
      </c>
      <c r="O1818" s="119" t="s">
        <v>46</v>
      </c>
      <c r="P1818" s="119" t="s">
        <v>43</v>
      </c>
      <c r="Q1818" s="136" t="s">
        <v>46</v>
      </c>
      <c r="R1818" s="119" t="s">
        <v>18</v>
      </c>
      <c r="S1818" s="134" t="s">
        <v>8852</v>
      </c>
      <c r="T1818" s="119" t="s">
        <v>47</v>
      </c>
      <c r="U1818" s="142">
        <v>16</v>
      </c>
      <c r="V1818" s="109">
        <v>11369</v>
      </c>
      <c r="W1818" s="144" t="s">
        <v>8414</v>
      </c>
      <c r="X1818" s="136" t="str">
        <f t="shared" si="88"/>
        <v xml:space="preserve">11369MOUKE </v>
      </c>
      <c r="Y1818" s="176" t="s">
        <v>8431</v>
      </c>
      <c r="Z1818" s="109" t="s">
        <v>8410</v>
      </c>
      <c r="AA1818" s="109" t="s">
        <v>576</v>
      </c>
      <c r="AB1818" s="131" t="s">
        <v>8567</v>
      </c>
      <c r="AC1818" s="109" t="s">
        <v>52</v>
      </c>
      <c r="AD1818" s="109"/>
      <c r="AE1818" s="109" t="s">
        <v>8411</v>
      </c>
      <c r="AF1818" s="109" t="s">
        <v>7774</v>
      </c>
      <c r="AG1818" s="109" t="s">
        <v>7775</v>
      </c>
      <c r="AH1818" s="119"/>
      <c r="AI1818" s="220"/>
      <c r="AJ1818" s="136"/>
      <c r="AK1818" s="136"/>
      <c r="AL1818" s="136"/>
      <c r="AM1818" s="136"/>
      <c r="AN1818" s="136"/>
      <c r="AO1818" s="136"/>
      <c r="AP1818" s="136"/>
      <c r="AQ1818" s="136"/>
      <c r="AR1818" s="137" t="s">
        <v>8409</v>
      </c>
      <c r="AS1818" s="137"/>
      <c r="AT1818" s="176"/>
      <c r="AU1818" s="56">
        <v>1003788308</v>
      </c>
      <c r="AV1818" s="133"/>
      <c r="AW1818" s="133"/>
      <c r="AX1818" s="138"/>
      <c r="AY1818" s="109"/>
      <c r="AZ1818" s="109"/>
      <c r="BA1818" s="109"/>
      <c r="BB1818" s="109"/>
      <c r="BC1818" s="143">
        <v>1892063257</v>
      </c>
      <c r="BD1818" s="143" t="s">
        <v>10480</v>
      </c>
      <c r="BE1818" s="109"/>
      <c r="CE1818" s="140"/>
      <c r="CF1818" s="140"/>
      <c r="CG1818" s="140"/>
      <c r="CH1818" s="140"/>
      <c r="CI1818" s="140"/>
      <c r="CJ1818" s="140"/>
      <c r="CK1818" s="140"/>
      <c r="CL1818" s="140"/>
      <c r="CM1818" s="140"/>
      <c r="CN1818" s="140"/>
    </row>
    <row r="1819" spans="1:92" ht="12" customHeight="1">
      <c r="A1819" s="119">
        <v>2016</v>
      </c>
      <c r="B1819" s="119" t="s">
        <v>5975</v>
      </c>
      <c r="C1819" s="119" t="s">
        <v>8408</v>
      </c>
      <c r="D1819" s="131"/>
      <c r="E1819" s="131" t="str">
        <f t="shared" si="89"/>
        <v>SIM</v>
      </c>
      <c r="F1819" s="131" t="str">
        <f t="shared" si="90"/>
        <v>SIM</v>
      </c>
      <c r="G1819" s="132">
        <v>42669</v>
      </c>
      <c r="H1819" s="119" t="s">
        <v>87</v>
      </c>
      <c r="I1819" s="119" t="s">
        <v>357</v>
      </c>
      <c r="J1819" s="109">
        <v>320</v>
      </c>
      <c r="K1819" s="109">
        <v>384</v>
      </c>
      <c r="L1819" s="119">
        <v>0</v>
      </c>
      <c r="M1819" s="119">
        <v>0</v>
      </c>
      <c r="N1819" s="119">
        <v>0</v>
      </c>
      <c r="O1819" s="119" t="s">
        <v>46</v>
      </c>
      <c r="P1819" s="119" t="s">
        <v>43</v>
      </c>
      <c r="Q1819" s="136" t="s">
        <v>46</v>
      </c>
      <c r="R1819" s="119" t="s">
        <v>18</v>
      </c>
      <c r="S1819" s="134" t="s">
        <v>8852</v>
      </c>
      <c r="T1819" s="119" t="s">
        <v>47</v>
      </c>
      <c r="U1819" s="142">
        <v>16</v>
      </c>
      <c r="V1819" s="109">
        <v>11369</v>
      </c>
      <c r="W1819" s="144" t="s">
        <v>8416</v>
      </c>
      <c r="X1819" s="136" t="str">
        <f t="shared" si="88"/>
        <v xml:space="preserve">11369MOUKI </v>
      </c>
      <c r="Y1819" s="176" t="s">
        <v>8433</v>
      </c>
      <c r="Z1819" s="109" t="s">
        <v>8410</v>
      </c>
      <c r="AA1819" s="109" t="s">
        <v>576</v>
      </c>
      <c r="AB1819" s="131" t="s">
        <v>8573</v>
      </c>
      <c r="AC1819" s="109" t="s">
        <v>52</v>
      </c>
      <c r="AD1819" s="109"/>
      <c r="AE1819" s="109" t="s">
        <v>8411</v>
      </c>
      <c r="AF1819" s="109" t="s">
        <v>7774</v>
      </c>
      <c r="AG1819" s="109" t="s">
        <v>7775</v>
      </c>
      <c r="AH1819" s="119"/>
      <c r="AI1819" s="220"/>
      <c r="AJ1819" s="136"/>
      <c r="AK1819" s="136"/>
      <c r="AL1819" s="136"/>
      <c r="AM1819" s="136"/>
      <c r="AN1819" s="136"/>
      <c r="AO1819" s="136"/>
      <c r="AP1819" s="136"/>
      <c r="AQ1819" s="136"/>
      <c r="AR1819" s="137" t="s">
        <v>8409</v>
      </c>
      <c r="AS1819" s="137"/>
      <c r="AT1819" s="176"/>
      <c r="AU1819" s="56">
        <v>1003789010</v>
      </c>
      <c r="AV1819" s="133"/>
      <c r="AW1819" s="133"/>
      <c r="AX1819" s="138"/>
      <c r="AY1819" s="109"/>
      <c r="AZ1819" s="109"/>
      <c r="BA1819" s="109"/>
      <c r="BB1819" s="109"/>
      <c r="BC1819" s="143">
        <v>1892063257</v>
      </c>
      <c r="BD1819" s="143" t="s">
        <v>10481</v>
      </c>
      <c r="BE1819" s="109"/>
      <c r="CE1819" s="140"/>
      <c r="CF1819" s="140"/>
      <c r="CG1819" s="140"/>
      <c r="CH1819" s="140"/>
      <c r="CI1819" s="140"/>
      <c r="CJ1819" s="140"/>
      <c r="CK1819" s="140"/>
      <c r="CL1819" s="140"/>
      <c r="CM1819" s="140"/>
      <c r="CN1819" s="140"/>
    </row>
    <row r="1820" spans="1:92" ht="12" customHeight="1">
      <c r="A1820" s="119">
        <v>2016</v>
      </c>
      <c r="B1820" s="119" t="s">
        <v>5975</v>
      </c>
      <c r="C1820" s="119" t="s">
        <v>8408</v>
      </c>
      <c r="D1820" s="131"/>
      <c r="E1820" s="131" t="str">
        <f t="shared" si="89"/>
        <v>SIM</v>
      </c>
      <c r="F1820" s="131" t="str">
        <f t="shared" si="90"/>
        <v>SIM</v>
      </c>
      <c r="G1820" s="132">
        <v>42669</v>
      </c>
      <c r="H1820" s="119" t="s">
        <v>87</v>
      </c>
      <c r="I1820" s="119" t="s">
        <v>357</v>
      </c>
      <c r="J1820" s="109">
        <v>256</v>
      </c>
      <c r="K1820" s="109">
        <v>320</v>
      </c>
      <c r="L1820" s="119">
        <v>0</v>
      </c>
      <c r="M1820" s="119">
        <v>0</v>
      </c>
      <c r="N1820" s="119">
        <v>0</v>
      </c>
      <c r="O1820" s="119" t="s">
        <v>46</v>
      </c>
      <c r="P1820" s="119" t="s">
        <v>43</v>
      </c>
      <c r="Q1820" s="136" t="s">
        <v>46</v>
      </c>
      <c r="R1820" s="119" t="s">
        <v>18</v>
      </c>
      <c r="S1820" s="134" t="s">
        <v>8852</v>
      </c>
      <c r="T1820" s="119" t="s">
        <v>47</v>
      </c>
      <c r="U1820" s="142">
        <v>16</v>
      </c>
      <c r="V1820" s="109">
        <v>11369</v>
      </c>
      <c r="W1820" s="144" t="s">
        <v>8416</v>
      </c>
      <c r="X1820" s="136" t="str">
        <f t="shared" si="88"/>
        <v xml:space="preserve">11369MOUKI </v>
      </c>
      <c r="Y1820" s="176" t="s">
        <v>8433</v>
      </c>
      <c r="Z1820" s="109" t="s">
        <v>8410</v>
      </c>
      <c r="AA1820" s="109" t="s">
        <v>576</v>
      </c>
      <c r="AB1820" s="131" t="s">
        <v>8574</v>
      </c>
      <c r="AC1820" s="109" t="s">
        <v>52</v>
      </c>
      <c r="AD1820" s="109"/>
      <c r="AE1820" s="109" t="s">
        <v>8411</v>
      </c>
      <c r="AF1820" s="109" t="s">
        <v>7774</v>
      </c>
      <c r="AG1820" s="109" t="s">
        <v>7775</v>
      </c>
      <c r="AH1820" s="119"/>
      <c r="AI1820" s="220"/>
      <c r="AJ1820" s="136"/>
      <c r="AK1820" s="136"/>
      <c r="AL1820" s="136"/>
      <c r="AM1820" s="136"/>
      <c r="AN1820" s="136"/>
      <c r="AO1820" s="136"/>
      <c r="AP1820" s="136"/>
      <c r="AQ1820" s="136"/>
      <c r="AR1820" s="137" t="s">
        <v>8409</v>
      </c>
      <c r="AS1820" s="137"/>
      <c r="AT1820" s="176"/>
      <c r="AU1820" s="56">
        <v>1003789010</v>
      </c>
      <c r="AV1820" s="133"/>
      <c r="AW1820" s="133"/>
      <c r="AX1820" s="138"/>
      <c r="AY1820" s="109"/>
      <c r="AZ1820" s="109"/>
      <c r="BA1820" s="109"/>
      <c r="BB1820" s="109"/>
      <c r="BC1820" s="143">
        <v>1892063257</v>
      </c>
      <c r="BD1820" s="143" t="s">
        <v>10481</v>
      </c>
      <c r="BE1820" s="109"/>
      <c r="CE1820" s="140"/>
      <c r="CF1820" s="140"/>
      <c r="CG1820" s="140"/>
      <c r="CH1820" s="140"/>
      <c r="CI1820" s="140"/>
      <c r="CJ1820" s="140"/>
      <c r="CK1820" s="140"/>
      <c r="CL1820" s="140"/>
      <c r="CM1820" s="140"/>
      <c r="CN1820" s="140"/>
    </row>
    <row r="1821" spans="1:92" ht="12" customHeight="1">
      <c r="A1821" s="119">
        <v>2016</v>
      </c>
      <c r="B1821" s="119" t="s">
        <v>5975</v>
      </c>
      <c r="C1821" s="119" t="s">
        <v>8408</v>
      </c>
      <c r="D1821" s="131"/>
      <c r="E1821" s="131" t="str">
        <f t="shared" si="89"/>
        <v>SIM</v>
      </c>
      <c r="F1821" s="131" t="str">
        <f t="shared" si="90"/>
        <v>SIM</v>
      </c>
      <c r="G1821" s="132">
        <v>42685</v>
      </c>
      <c r="H1821" s="119" t="s">
        <v>87</v>
      </c>
      <c r="I1821" s="119" t="s">
        <v>357</v>
      </c>
      <c r="J1821" s="109">
        <v>384</v>
      </c>
      <c r="K1821" s="109">
        <v>448</v>
      </c>
      <c r="L1821" s="119">
        <v>0</v>
      </c>
      <c r="M1821" s="119">
        <v>0</v>
      </c>
      <c r="N1821" s="119">
        <v>0</v>
      </c>
      <c r="O1821" s="119" t="s">
        <v>46</v>
      </c>
      <c r="P1821" s="119" t="s">
        <v>43</v>
      </c>
      <c r="Q1821" s="136" t="s">
        <v>46</v>
      </c>
      <c r="R1821" s="119" t="s">
        <v>18</v>
      </c>
      <c r="S1821" s="134" t="s">
        <v>8852</v>
      </c>
      <c r="T1821" s="119" t="s">
        <v>47</v>
      </c>
      <c r="U1821" s="142">
        <v>16</v>
      </c>
      <c r="V1821" s="109">
        <v>11369</v>
      </c>
      <c r="W1821" s="144" t="s">
        <v>8419</v>
      </c>
      <c r="X1821" s="136" t="str">
        <f t="shared" si="88"/>
        <v xml:space="preserve">11369MOUKM </v>
      </c>
      <c r="Y1821" s="176" t="s">
        <v>8436</v>
      </c>
      <c r="Z1821" s="109" t="s">
        <v>8410</v>
      </c>
      <c r="AA1821" s="109" t="s">
        <v>576</v>
      </c>
      <c r="AB1821" s="131" t="s">
        <v>8586</v>
      </c>
      <c r="AC1821" s="109" t="s">
        <v>52</v>
      </c>
      <c r="AD1821" s="109"/>
      <c r="AE1821" s="109" t="s">
        <v>8411</v>
      </c>
      <c r="AF1821" s="109" t="s">
        <v>7774</v>
      </c>
      <c r="AG1821" s="109" t="s">
        <v>7775</v>
      </c>
      <c r="AH1821" s="119"/>
      <c r="AI1821" s="220"/>
      <c r="AJ1821" s="136"/>
      <c r="AK1821" s="136"/>
      <c r="AL1821" s="136"/>
      <c r="AM1821" s="136"/>
      <c r="AN1821" s="136"/>
      <c r="AO1821" s="136"/>
      <c r="AP1821" s="136"/>
      <c r="AQ1821" s="136"/>
      <c r="AR1821" s="137" t="s">
        <v>8409</v>
      </c>
      <c r="AS1821" s="137"/>
      <c r="AT1821" s="176"/>
      <c r="AU1821" s="133">
        <v>1003790205</v>
      </c>
      <c r="AV1821" s="133"/>
      <c r="AW1821" s="133"/>
      <c r="AX1821" s="138"/>
      <c r="AY1821" s="109"/>
      <c r="AZ1821" s="109"/>
      <c r="BA1821" s="109"/>
      <c r="BB1821" s="109"/>
      <c r="BC1821" s="143">
        <v>1892063257</v>
      </c>
      <c r="BD1821" s="143" t="s">
        <v>10482</v>
      </c>
      <c r="BE1821" s="109"/>
      <c r="CE1821" s="140"/>
      <c r="CF1821" s="140"/>
      <c r="CG1821" s="140"/>
      <c r="CH1821" s="140"/>
      <c r="CI1821" s="140"/>
      <c r="CJ1821" s="140"/>
      <c r="CK1821" s="140"/>
      <c r="CL1821" s="140"/>
      <c r="CM1821" s="140"/>
      <c r="CN1821" s="140"/>
    </row>
    <row r="1822" spans="1:92" ht="12" customHeight="1">
      <c r="A1822" s="119">
        <v>2016</v>
      </c>
      <c r="B1822" s="119" t="s">
        <v>5975</v>
      </c>
      <c r="C1822" s="119" t="s">
        <v>8408</v>
      </c>
      <c r="D1822" s="131"/>
      <c r="E1822" s="131" t="str">
        <f t="shared" si="89"/>
        <v>SIM</v>
      </c>
      <c r="F1822" s="131" t="str">
        <f t="shared" si="90"/>
        <v>SIM</v>
      </c>
      <c r="G1822" s="132">
        <v>42685</v>
      </c>
      <c r="H1822" s="119" t="s">
        <v>87</v>
      </c>
      <c r="I1822" s="119" t="s">
        <v>357</v>
      </c>
      <c r="J1822" s="109">
        <v>384</v>
      </c>
      <c r="K1822" s="109">
        <v>448</v>
      </c>
      <c r="L1822" s="119">
        <v>0</v>
      </c>
      <c r="M1822" s="119">
        <v>0</v>
      </c>
      <c r="N1822" s="119">
        <v>0</v>
      </c>
      <c r="O1822" s="119" t="s">
        <v>46</v>
      </c>
      <c r="P1822" s="119" t="s">
        <v>43</v>
      </c>
      <c r="Q1822" s="136" t="s">
        <v>46</v>
      </c>
      <c r="R1822" s="119" t="s">
        <v>18</v>
      </c>
      <c r="S1822" s="134" t="s">
        <v>8852</v>
      </c>
      <c r="T1822" s="119" t="s">
        <v>47</v>
      </c>
      <c r="U1822" s="142">
        <v>16</v>
      </c>
      <c r="V1822" s="109">
        <v>11369</v>
      </c>
      <c r="W1822" s="144" t="s">
        <v>8419</v>
      </c>
      <c r="X1822" s="136" t="str">
        <f t="shared" ref="X1822:X1885" si="91">V1822&amp;AA1822&amp;W1822</f>
        <v xml:space="preserve">11369MOUKM </v>
      </c>
      <c r="Y1822" s="176" t="s">
        <v>8436</v>
      </c>
      <c r="Z1822" s="109" t="s">
        <v>8410</v>
      </c>
      <c r="AA1822" s="109" t="s">
        <v>576</v>
      </c>
      <c r="AB1822" s="131" t="s">
        <v>8587</v>
      </c>
      <c r="AC1822" s="109" t="s">
        <v>52</v>
      </c>
      <c r="AD1822" s="109"/>
      <c r="AE1822" s="109" t="s">
        <v>8411</v>
      </c>
      <c r="AF1822" s="109" t="s">
        <v>7774</v>
      </c>
      <c r="AG1822" s="109" t="s">
        <v>7775</v>
      </c>
      <c r="AH1822" s="119"/>
      <c r="AI1822" s="220"/>
      <c r="AJ1822" s="136"/>
      <c r="AK1822" s="136"/>
      <c r="AL1822" s="136"/>
      <c r="AM1822" s="136"/>
      <c r="AN1822" s="136"/>
      <c r="AO1822" s="136"/>
      <c r="AP1822" s="136"/>
      <c r="AQ1822" s="136"/>
      <c r="AR1822" s="137" t="s">
        <v>8409</v>
      </c>
      <c r="AS1822" s="137"/>
      <c r="AT1822" s="176"/>
      <c r="AU1822" s="133">
        <v>1003790205</v>
      </c>
      <c r="AV1822" s="133"/>
      <c r="AW1822" s="133"/>
      <c r="AX1822" s="138"/>
      <c r="AY1822" s="109"/>
      <c r="AZ1822" s="109"/>
      <c r="BA1822" s="109"/>
      <c r="BB1822" s="109"/>
      <c r="BC1822" s="143">
        <v>1892063257</v>
      </c>
      <c r="BD1822" s="143" t="s">
        <v>10482</v>
      </c>
      <c r="BE1822" s="109"/>
      <c r="CE1822" s="140"/>
      <c r="CF1822" s="140"/>
      <c r="CG1822" s="140"/>
      <c r="CH1822" s="140"/>
      <c r="CI1822" s="140"/>
      <c r="CJ1822" s="140"/>
      <c r="CK1822" s="140"/>
      <c r="CL1822" s="140"/>
      <c r="CM1822" s="140"/>
      <c r="CN1822" s="140"/>
    </row>
    <row r="1823" spans="1:92" ht="12" customHeight="1">
      <c r="A1823" s="119">
        <v>2016</v>
      </c>
      <c r="B1823" s="119" t="s">
        <v>5975</v>
      </c>
      <c r="C1823" s="119" t="s">
        <v>8408</v>
      </c>
      <c r="D1823" s="131"/>
      <c r="E1823" s="131" t="str">
        <f t="shared" si="89"/>
        <v>SIM</v>
      </c>
      <c r="F1823" s="131" t="str">
        <f t="shared" si="90"/>
        <v>SIM</v>
      </c>
      <c r="G1823" s="132">
        <v>42663</v>
      </c>
      <c r="H1823" s="119" t="s">
        <v>87</v>
      </c>
      <c r="I1823" s="119" t="s">
        <v>357</v>
      </c>
      <c r="J1823" s="109">
        <v>384</v>
      </c>
      <c r="K1823" s="109">
        <v>512</v>
      </c>
      <c r="L1823" s="119">
        <v>0</v>
      </c>
      <c r="M1823" s="119">
        <v>0</v>
      </c>
      <c r="N1823" s="119">
        <v>0</v>
      </c>
      <c r="O1823" s="119" t="s">
        <v>46</v>
      </c>
      <c r="P1823" s="119" t="s">
        <v>43</v>
      </c>
      <c r="Q1823" s="136" t="s">
        <v>46</v>
      </c>
      <c r="R1823" s="119" t="s">
        <v>18</v>
      </c>
      <c r="S1823" s="134" t="s">
        <v>8852</v>
      </c>
      <c r="T1823" s="119" t="s">
        <v>47</v>
      </c>
      <c r="U1823" s="142">
        <v>16</v>
      </c>
      <c r="V1823" s="109">
        <v>11369</v>
      </c>
      <c r="W1823" s="144" t="s">
        <v>8417</v>
      </c>
      <c r="X1823" s="136" t="str">
        <f t="shared" si="91"/>
        <v xml:space="preserve">11369MOUKP </v>
      </c>
      <c r="Y1823" s="176" t="s">
        <v>8434</v>
      </c>
      <c r="Z1823" s="109" t="s">
        <v>8410</v>
      </c>
      <c r="AA1823" s="109" t="s">
        <v>576</v>
      </c>
      <c r="AB1823" s="131" t="s">
        <v>8576</v>
      </c>
      <c r="AC1823" s="109" t="s">
        <v>52</v>
      </c>
      <c r="AD1823" s="109"/>
      <c r="AE1823" s="109" t="s">
        <v>8411</v>
      </c>
      <c r="AF1823" s="109" t="s">
        <v>7774</v>
      </c>
      <c r="AG1823" s="109" t="s">
        <v>7775</v>
      </c>
      <c r="AH1823" s="119"/>
      <c r="AI1823" s="220"/>
      <c r="AJ1823" s="136"/>
      <c r="AK1823" s="136"/>
      <c r="AL1823" s="136"/>
      <c r="AM1823" s="136"/>
      <c r="AN1823" s="136"/>
      <c r="AO1823" s="136"/>
      <c r="AP1823" s="136"/>
      <c r="AQ1823" s="136"/>
      <c r="AR1823" s="137" t="s">
        <v>8409</v>
      </c>
      <c r="AS1823" s="137"/>
      <c r="AT1823" s="176"/>
      <c r="AU1823" s="56">
        <v>1003789185</v>
      </c>
      <c r="AV1823" s="133"/>
      <c r="AW1823" s="133"/>
      <c r="AX1823" s="138"/>
      <c r="AY1823" s="109"/>
      <c r="AZ1823" s="109"/>
      <c r="BA1823" s="109"/>
      <c r="BB1823" s="109"/>
      <c r="BC1823" s="143">
        <v>1892063257</v>
      </c>
      <c r="BD1823" s="143" t="s">
        <v>10483</v>
      </c>
      <c r="BE1823" s="109"/>
      <c r="CE1823" s="140"/>
      <c r="CF1823" s="140"/>
      <c r="CG1823" s="140"/>
      <c r="CH1823" s="140"/>
      <c r="CI1823" s="140"/>
      <c r="CJ1823" s="140"/>
      <c r="CK1823" s="140"/>
      <c r="CL1823" s="140"/>
      <c r="CM1823" s="140"/>
      <c r="CN1823" s="140"/>
    </row>
    <row r="1824" spans="1:92" ht="12" customHeight="1">
      <c r="A1824" s="119">
        <v>2016</v>
      </c>
      <c r="B1824" s="119" t="s">
        <v>5975</v>
      </c>
      <c r="C1824" s="119" t="s">
        <v>8408</v>
      </c>
      <c r="D1824" s="131"/>
      <c r="E1824" s="131" t="str">
        <f t="shared" si="89"/>
        <v>SIM</v>
      </c>
      <c r="F1824" s="131" t="str">
        <f t="shared" si="90"/>
        <v>SIM</v>
      </c>
      <c r="G1824" s="132">
        <v>42663</v>
      </c>
      <c r="H1824" s="119" t="s">
        <v>87</v>
      </c>
      <c r="I1824" s="119" t="s">
        <v>357</v>
      </c>
      <c r="J1824" s="109">
        <v>384</v>
      </c>
      <c r="K1824" s="109">
        <v>448</v>
      </c>
      <c r="L1824" s="119">
        <v>0</v>
      </c>
      <c r="M1824" s="119">
        <v>0</v>
      </c>
      <c r="N1824" s="119">
        <v>0</v>
      </c>
      <c r="O1824" s="119" t="s">
        <v>46</v>
      </c>
      <c r="P1824" s="119" t="s">
        <v>43</v>
      </c>
      <c r="Q1824" s="136" t="s">
        <v>46</v>
      </c>
      <c r="R1824" s="119" t="s">
        <v>18</v>
      </c>
      <c r="S1824" s="134" t="s">
        <v>8852</v>
      </c>
      <c r="T1824" s="119" t="s">
        <v>47</v>
      </c>
      <c r="U1824" s="142">
        <v>16</v>
      </c>
      <c r="V1824" s="109">
        <v>11369</v>
      </c>
      <c r="W1824" s="144" t="s">
        <v>8417</v>
      </c>
      <c r="X1824" s="136" t="str">
        <f t="shared" si="91"/>
        <v xml:space="preserve">11369MOUKP </v>
      </c>
      <c r="Y1824" s="176" t="s">
        <v>8434</v>
      </c>
      <c r="Z1824" s="109" t="s">
        <v>8410</v>
      </c>
      <c r="AA1824" s="109" t="s">
        <v>576</v>
      </c>
      <c r="AB1824" s="131" t="s">
        <v>8577</v>
      </c>
      <c r="AC1824" s="109" t="s">
        <v>52</v>
      </c>
      <c r="AD1824" s="109"/>
      <c r="AE1824" s="109" t="s">
        <v>8411</v>
      </c>
      <c r="AF1824" s="109" t="s">
        <v>7774</v>
      </c>
      <c r="AG1824" s="109" t="s">
        <v>7775</v>
      </c>
      <c r="AH1824" s="119"/>
      <c r="AI1824" s="220"/>
      <c r="AJ1824" s="136"/>
      <c r="AK1824" s="136"/>
      <c r="AL1824" s="136"/>
      <c r="AM1824" s="136"/>
      <c r="AN1824" s="136"/>
      <c r="AO1824" s="136"/>
      <c r="AP1824" s="136"/>
      <c r="AQ1824" s="136"/>
      <c r="AR1824" s="137" t="s">
        <v>8409</v>
      </c>
      <c r="AS1824" s="137"/>
      <c r="AT1824" s="176"/>
      <c r="AU1824" s="56">
        <v>1003789185</v>
      </c>
      <c r="AV1824" s="133"/>
      <c r="AW1824" s="133"/>
      <c r="AX1824" s="138"/>
      <c r="AY1824" s="109"/>
      <c r="AZ1824" s="109"/>
      <c r="BA1824" s="109"/>
      <c r="BB1824" s="109"/>
      <c r="BC1824" s="143">
        <v>1892063257</v>
      </c>
      <c r="BD1824" s="143" t="s">
        <v>10483</v>
      </c>
      <c r="BE1824" s="109"/>
      <c r="CE1824" s="140"/>
      <c r="CF1824" s="140"/>
      <c r="CG1824" s="140"/>
      <c r="CH1824" s="140"/>
      <c r="CI1824" s="140"/>
      <c r="CJ1824" s="140"/>
      <c r="CK1824" s="140"/>
      <c r="CL1824" s="140"/>
      <c r="CM1824" s="140"/>
      <c r="CN1824" s="140"/>
    </row>
    <row r="1825" spans="1:92" ht="12" customHeight="1">
      <c r="A1825" s="119">
        <v>2016</v>
      </c>
      <c r="B1825" s="119" t="s">
        <v>5975</v>
      </c>
      <c r="C1825" s="119" t="s">
        <v>8408</v>
      </c>
      <c r="D1825" s="131"/>
      <c r="E1825" s="131" t="str">
        <f t="shared" si="89"/>
        <v>SIM</v>
      </c>
      <c r="F1825" s="131" t="str">
        <f t="shared" si="90"/>
        <v>SIM</v>
      </c>
      <c r="G1825" s="132">
        <v>42678</v>
      </c>
      <c r="H1825" s="119" t="s">
        <v>87</v>
      </c>
      <c r="I1825" s="119" t="s">
        <v>357</v>
      </c>
      <c r="J1825" s="109">
        <v>320</v>
      </c>
      <c r="K1825" s="109">
        <v>384</v>
      </c>
      <c r="L1825" s="119">
        <v>0</v>
      </c>
      <c r="M1825" s="119">
        <v>0</v>
      </c>
      <c r="N1825" s="119">
        <v>0</v>
      </c>
      <c r="O1825" s="119" t="s">
        <v>46</v>
      </c>
      <c r="P1825" s="119" t="s">
        <v>43</v>
      </c>
      <c r="Q1825" s="136" t="s">
        <v>46</v>
      </c>
      <c r="R1825" s="119" t="s">
        <v>18</v>
      </c>
      <c r="S1825" s="134" t="s">
        <v>8852</v>
      </c>
      <c r="T1825" s="119" t="s">
        <v>47</v>
      </c>
      <c r="U1825" s="142">
        <v>16</v>
      </c>
      <c r="V1825" s="109">
        <v>11369</v>
      </c>
      <c r="W1825" s="144" t="s">
        <v>8418</v>
      </c>
      <c r="X1825" s="136" t="str">
        <f t="shared" si="91"/>
        <v xml:space="preserve">11369MOUKS </v>
      </c>
      <c r="Y1825" s="176" t="s">
        <v>8435</v>
      </c>
      <c r="Z1825" s="109" t="s">
        <v>8410</v>
      </c>
      <c r="AA1825" s="109" t="s">
        <v>576</v>
      </c>
      <c r="AB1825" s="131" t="s">
        <v>8581</v>
      </c>
      <c r="AC1825" s="109" t="s">
        <v>52</v>
      </c>
      <c r="AD1825" s="109"/>
      <c r="AE1825" s="109" t="s">
        <v>8411</v>
      </c>
      <c r="AF1825" s="109" t="s">
        <v>7774</v>
      </c>
      <c r="AG1825" s="109" t="s">
        <v>7775</v>
      </c>
      <c r="AH1825" s="119"/>
      <c r="AI1825" s="220"/>
      <c r="AJ1825" s="136"/>
      <c r="AK1825" s="136"/>
      <c r="AL1825" s="136"/>
      <c r="AM1825" s="136"/>
      <c r="AN1825" s="136"/>
      <c r="AO1825" s="136"/>
      <c r="AP1825" s="136"/>
      <c r="AQ1825" s="136"/>
      <c r="AR1825" s="137" t="s">
        <v>8409</v>
      </c>
      <c r="AS1825" s="137"/>
      <c r="AT1825" s="176"/>
      <c r="AU1825" s="133">
        <v>1003789975</v>
      </c>
      <c r="AV1825" s="133"/>
      <c r="AW1825" s="133"/>
      <c r="AX1825" s="138"/>
      <c r="AY1825" s="109"/>
      <c r="AZ1825" s="109"/>
      <c r="BA1825" s="109"/>
      <c r="BB1825" s="109"/>
      <c r="BC1825" s="143">
        <v>1892063257</v>
      </c>
      <c r="BD1825" s="143" t="s">
        <v>10484</v>
      </c>
      <c r="BE1825" s="109"/>
      <c r="CE1825" s="170"/>
      <c r="CF1825" s="170"/>
      <c r="CG1825" s="170"/>
      <c r="CH1825" s="170"/>
      <c r="CI1825" s="170"/>
      <c r="CJ1825" s="170"/>
      <c r="CK1825" s="170"/>
      <c r="CL1825" s="170"/>
      <c r="CM1825" s="170"/>
      <c r="CN1825" s="170"/>
    </row>
    <row r="1826" spans="1:92" ht="12" customHeight="1">
      <c r="A1826" s="119">
        <v>2016</v>
      </c>
      <c r="B1826" s="119" t="s">
        <v>5975</v>
      </c>
      <c r="C1826" s="119" t="s">
        <v>8408</v>
      </c>
      <c r="D1826" s="131"/>
      <c r="E1826" s="131" t="str">
        <f t="shared" si="89"/>
        <v>SIM</v>
      </c>
      <c r="F1826" s="131" t="str">
        <f t="shared" si="90"/>
        <v>SIM</v>
      </c>
      <c r="G1826" s="132">
        <v>42678</v>
      </c>
      <c r="H1826" s="119" t="s">
        <v>87</v>
      </c>
      <c r="I1826" s="119" t="s">
        <v>357</v>
      </c>
      <c r="J1826" s="109">
        <v>320</v>
      </c>
      <c r="K1826" s="109">
        <v>384</v>
      </c>
      <c r="L1826" s="119">
        <v>0</v>
      </c>
      <c r="M1826" s="119">
        <v>0</v>
      </c>
      <c r="N1826" s="119">
        <v>0</v>
      </c>
      <c r="O1826" s="119" t="s">
        <v>46</v>
      </c>
      <c r="P1826" s="119" t="s">
        <v>43</v>
      </c>
      <c r="Q1826" s="136" t="s">
        <v>46</v>
      </c>
      <c r="R1826" s="119" t="s">
        <v>18</v>
      </c>
      <c r="S1826" s="134" t="s">
        <v>8852</v>
      </c>
      <c r="T1826" s="119" t="s">
        <v>47</v>
      </c>
      <c r="U1826" s="142">
        <v>16</v>
      </c>
      <c r="V1826" s="109">
        <v>11369</v>
      </c>
      <c r="W1826" s="144" t="s">
        <v>8418</v>
      </c>
      <c r="X1826" s="136" t="str">
        <f t="shared" si="91"/>
        <v xml:space="preserve">11369MOUKS </v>
      </c>
      <c r="Y1826" s="176" t="s">
        <v>8435</v>
      </c>
      <c r="Z1826" s="109" t="s">
        <v>8410</v>
      </c>
      <c r="AA1826" s="109" t="s">
        <v>576</v>
      </c>
      <c r="AB1826" s="131" t="s">
        <v>8582</v>
      </c>
      <c r="AC1826" s="109" t="s">
        <v>52</v>
      </c>
      <c r="AD1826" s="109"/>
      <c r="AE1826" s="109" t="s">
        <v>8411</v>
      </c>
      <c r="AF1826" s="109" t="s">
        <v>7774</v>
      </c>
      <c r="AG1826" s="109" t="s">
        <v>7775</v>
      </c>
      <c r="AH1826" s="119"/>
      <c r="AI1826" s="220"/>
      <c r="AJ1826" s="136"/>
      <c r="AK1826" s="136"/>
      <c r="AL1826" s="136"/>
      <c r="AM1826" s="136"/>
      <c r="AN1826" s="136"/>
      <c r="AO1826" s="136"/>
      <c r="AP1826" s="136"/>
      <c r="AQ1826" s="136"/>
      <c r="AR1826" s="137" t="s">
        <v>8409</v>
      </c>
      <c r="AS1826" s="137"/>
      <c r="AT1826" s="176"/>
      <c r="AU1826" s="133">
        <v>1003789975</v>
      </c>
      <c r="AV1826" s="133"/>
      <c r="AW1826" s="133"/>
      <c r="AX1826" s="138"/>
      <c r="AY1826" s="109"/>
      <c r="AZ1826" s="109"/>
      <c r="BA1826" s="109"/>
      <c r="BB1826" s="109"/>
      <c r="BC1826" s="143">
        <v>1892063257</v>
      </c>
      <c r="BD1826" s="143" t="s">
        <v>10484</v>
      </c>
      <c r="BE1826" s="109"/>
      <c r="CE1826" s="170"/>
      <c r="CF1826" s="170"/>
      <c r="CG1826" s="170"/>
      <c r="CH1826" s="170"/>
      <c r="CI1826" s="170"/>
      <c r="CJ1826" s="170"/>
      <c r="CK1826" s="170"/>
      <c r="CL1826" s="170"/>
      <c r="CM1826" s="170"/>
      <c r="CN1826" s="170"/>
    </row>
    <row r="1827" spans="1:92" ht="12" customHeight="1">
      <c r="A1827" s="119">
        <v>2016</v>
      </c>
      <c r="B1827" s="119" t="s">
        <v>5975</v>
      </c>
      <c r="C1827" s="119" t="s">
        <v>8408</v>
      </c>
      <c r="D1827" s="131"/>
      <c r="E1827" s="131" t="str">
        <f t="shared" si="89"/>
        <v>SIM</v>
      </c>
      <c r="F1827" s="131" t="str">
        <f t="shared" si="90"/>
        <v>SIM</v>
      </c>
      <c r="G1827" s="132">
        <v>42678</v>
      </c>
      <c r="H1827" s="119" t="s">
        <v>87</v>
      </c>
      <c r="I1827" s="119" t="s">
        <v>357</v>
      </c>
      <c r="J1827" s="109">
        <v>256</v>
      </c>
      <c r="K1827" s="109">
        <v>320</v>
      </c>
      <c r="L1827" s="119">
        <v>0</v>
      </c>
      <c r="M1827" s="119">
        <v>0</v>
      </c>
      <c r="N1827" s="119">
        <v>0</v>
      </c>
      <c r="O1827" s="119" t="s">
        <v>46</v>
      </c>
      <c r="P1827" s="119" t="s">
        <v>43</v>
      </c>
      <c r="Q1827" s="136" t="s">
        <v>46</v>
      </c>
      <c r="R1827" s="119" t="s">
        <v>18</v>
      </c>
      <c r="S1827" s="134" t="s">
        <v>8852</v>
      </c>
      <c r="T1827" s="119" t="s">
        <v>47</v>
      </c>
      <c r="U1827" s="142">
        <v>16</v>
      </c>
      <c r="V1827" s="109">
        <v>11369</v>
      </c>
      <c r="W1827" s="144" t="s">
        <v>8418</v>
      </c>
      <c r="X1827" s="136" t="str">
        <f t="shared" si="91"/>
        <v xml:space="preserve">11369MOUKS </v>
      </c>
      <c r="Y1827" s="176" t="s">
        <v>8435</v>
      </c>
      <c r="Z1827" s="109" t="s">
        <v>8410</v>
      </c>
      <c r="AA1827" s="109" t="s">
        <v>576</v>
      </c>
      <c r="AB1827" s="131" t="s">
        <v>8583</v>
      </c>
      <c r="AC1827" s="109" t="s">
        <v>52</v>
      </c>
      <c r="AD1827" s="109"/>
      <c r="AE1827" s="109" t="s">
        <v>8411</v>
      </c>
      <c r="AF1827" s="109" t="s">
        <v>7774</v>
      </c>
      <c r="AG1827" s="109" t="s">
        <v>7775</v>
      </c>
      <c r="AH1827" s="119"/>
      <c r="AI1827" s="220"/>
      <c r="AJ1827" s="136"/>
      <c r="AK1827" s="136"/>
      <c r="AL1827" s="136"/>
      <c r="AM1827" s="136"/>
      <c r="AN1827" s="136"/>
      <c r="AO1827" s="136"/>
      <c r="AP1827" s="136"/>
      <c r="AQ1827" s="136"/>
      <c r="AR1827" s="137" t="s">
        <v>8409</v>
      </c>
      <c r="AS1827" s="137"/>
      <c r="AT1827" s="176"/>
      <c r="AU1827" s="133">
        <v>1003789975</v>
      </c>
      <c r="AV1827" s="133"/>
      <c r="AW1827" s="133"/>
      <c r="AX1827" s="138"/>
      <c r="AY1827" s="109"/>
      <c r="AZ1827" s="109"/>
      <c r="BA1827" s="109"/>
      <c r="BB1827" s="109"/>
      <c r="BC1827" s="143">
        <v>1892063257</v>
      </c>
      <c r="BD1827" s="143" t="s">
        <v>10484</v>
      </c>
      <c r="BE1827" s="109"/>
      <c r="CE1827" s="170"/>
      <c r="CF1827" s="170"/>
      <c r="CG1827" s="170"/>
      <c r="CH1827" s="170"/>
      <c r="CI1827" s="170"/>
      <c r="CJ1827" s="170"/>
      <c r="CK1827" s="170"/>
      <c r="CL1827" s="170"/>
      <c r="CM1827" s="170"/>
      <c r="CN1827" s="170"/>
    </row>
    <row r="1828" spans="1:92" ht="12" customHeight="1">
      <c r="A1828" s="119">
        <v>2016</v>
      </c>
      <c r="B1828" s="119" t="s">
        <v>5975</v>
      </c>
      <c r="C1828" s="119" t="s">
        <v>8408</v>
      </c>
      <c r="D1828" s="131"/>
      <c r="E1828" s="131" t="str">
        <f t="shared" si="89"/>
        <v>SIM</v>
      </c>
      <c r="F1828" s="131" t="str">
        <f t="shared" si="90"/>
        <v>SIM</v>
      </c>
      <c r="G1828" s="132">
        <v>42649</v>
      </c>
      <c r="H1828" s="119" t="s">
        <v>87</v>
      </c>
      <c r="I1828" s="119" t="s">
        <v>357</v>
      </c>
      <c r="J1828" s="109">
        <v>384</v>
      </c>
      <c r="K1828" s="109">
        <v>512</v>
      </c>
      <c r="L1828" s="119">
        <v>0</v>
      </c>
      <c r="M1828" s="119">
        <v>0</v>
      </c>
      <c r="N1828" s="119">
        <v>0</v>
      </c>
      <c r="O1828" s="119" t="s">
        <v>46</v>
      </c>
      <c r="P1828" s="119" t="s">
        <v>43</v>
      </c>
      <c r="Q1828" s="136" t="s">
        <v>46</v>
      </c>
      <c r="R1828" s="119" t="s">
        <v>18</v>
      </c>
      <c r="S1828" s="134" t="s">
        <v>8852</v>
      </c>
      <c r="T1828" s="119" t="s">
        <v>47</v>
      </c>
      <c r="U1828" s="142">
        <v>16</v>
      </c>
      <c r="V1828" s="109">
        <v>11369</v>
      </c>
      <c r="W1828" s="144" t="s">
        <v>8415</v>
      </c>
      <c r="X1828" s="136" t="str">
        <f t="shared" si="91"/>
        <v xml:space="preserve">11369MOUKZ </v>
      </c>
      <c r="Y1828" s="176" t="s">
        <v>8432</v>
      </c>
      <c r="Z1828" s="109" t="s">
        <v>8410</v>
      </c>
      <c r="AA1828" s="109" t="s">
        <v>576</v>
      </c>
      <c r="AB1828" s="131" t="s">
        <v>8568</v>
      </c>
      <c r="AC1828" s="109" t="s">
        <v>52</v>
      </c>
      <c r="AD1828" s="109"/>
      <c r="AE1828" s="109" t="s">
        <v>8411</v>
      </c>
      <c r="AF1828" s="109" t="s">
        <v>7774</v>
      </c>
      <c r="AG1828" s="109" t="s">
        <v>7775</v>
      </c>
      <c r="AH1828" s="119"/>
      <c r="AI1828" s="220"/>
      <c r="AJ1828" s="136"/>
      <c r="AK1828" s="136"/>
      <c r="AL1828" s="136"/>
      <c r="AM1828" s="136"/>
      <c r="AN1828" s="136"/>
      <c r="AO1828" s="136"/>
      <c r="AP1828" s="136"/>
      <c r="AQ1828" s="136"/>
      <c r="AR1828" s="137" t="s">
        <v>8409</v>
      </c>
      <c r="AS1828" s="137"/>
      <c r="AT1828" s="176"/>
      <c r="AU1828" s="56">
        <v>1003788510</v>
      </c>
      <c r="AV1828" s="133"/>
      <c r="AW1828" s="133"/>
      <c r="AX1828" s="138"/>
      <c r="AY1828" s="109"/>
      <c r="AZ1828" s="109"/>
      <c r="BA1828" s="109"/>
      <c r="BB1828" s="109"/>
      <c r="BC1828" s="143">
        <v>1892063257</v>
      </c>
      <c r="BD1828" s="143" t="s">
        <v>10485</v>
      </c>
      <c r="BE1828" s="109"/>
      <c r="CE1828" s="140"/>
      <c r="CF1828" s="140"/>
      <c r="CG1828" s="140"/>
      <c r="CH1828" s="140"/>
      <c r="CI1828" s="140"/>
      <c r="CJ1828" s="140"/>
      <c r="CK1828" s="140"/>
      <c r="CL1828" s="140"/>
      <c r="CM1828" s="140"/>
      <c r="CN1828" s="140"/>
    </row>
    <row r="1829" spans="1:92" ht="12" customHeight="1">
      <c r="A1829" s="119">
        <v>2016</v>
      </c>
      <c r="B1829" s="119" t="s">
        <v>5975</v>
      </c>
      <c r="C1829" s="119" t="s">
        <v>8408</v>
      </c>
      <c r="D1829" s="131"/>
      <c r="E1829" s="131" t="str">
        <f t="shared" si="89"/>
        <v>SIM</v>
      </c>
      <c r="F1829" s="131" t="str">
        <f t="shared" si="90"/>
        <v>SIM</v>
      </c>
      <c r="G1829" s="132">
        <v>42649</v>
      </c>
      <c r="H1829" s="119" t="s">
        <v>87</v>
      </c>
      <c r="I1829" s="119" t="s">
        <v>357</v>
      </c>
      <c r="J1829" s="109">
        <v>384</v>
      </c>
      <c r="K1829" s="109">
        <v>448</v>
      </c>
      <c r="L1829" s="119">
        <v>0</v>
      </c>
      <c r="M1829" s="119">
        <v>0</v>
      </c>
      <c r="N1829" s="119">
        <v>0</v>
      </c>
      <c r="O1829" s="119" t="s">
        <v>46</v>
      </c>
      <c r="P1829" s="119" t="s">
        <v>43</v>
      </c>
      <c r="Q1829" s="136" t="s">
        <v>46</v>
      </c>
      <c r="R1829" s="119" t="s">
        <v>18</v>
      </c>
      <c r="S1829" s="134" t="s">
        <v>8852</v>
      </c>
      <c r="T1829" s="119" t="s">
        <v>47</v>
      </c>
      <c r="U1829" s="142">
        <v>16</v>
      </c>
      <c r="V1829" s="109">
        <v>11369</v>
      </c>
      <c r="W1829" s="144" t="s">
        <v>8415</v>
      </c>
      <c r="X1829" s="136" t="str">
        <f t="shared" si="91"/>
        <v xml:space="preserve">11369MOUKZ </v>
      </c>
      <c r="Y1829" s="176" t="s">
        <v>8432</v>
      </c>
      <c r="Z1829" s="109" t="s">
        <v>8410</v>
      </c>
      <c r="AA1829" s="109" t="s">
        <v>576</v>
      </c>
      <c r="AB1829" s="131" t="s">
        <v>8569</v>
      </c>
      <c r="AC1829" s="109" t="s">
        <v>52</v>
      </c>
      <c r="AD1829" s="109"/>
      <c r="AE1829" s="109" t="s">
        <v>8411</v>
      </c>
      <c r="AF1829" s="109" t="s">
        <v>7774</v>
      </c>
      <c r="AG1829" s="109" t="s">
        <v>7775</v>
      </c>
      <c r="AH1829" s="119"/>
      <c r="AI1829" s="220"/>
      <c r="AJ1829" s="136"/>
      <c r="AK1829" s="136"/>
      <c r="AL1829" s="136"/>
      <c r="AM1829" s="136"/>
      <c r="AN1829" s="136"/>
      <c r="AO1829" s="136"/>
      <c r="AP1829" s="136"/>
      <c r="AQ1829" s="136"/>
      <c r="AR1829" s="137" t="s">
        <v>8409</v>
      </c>
      <c r="AS1829" s="137"/>
      <c r="AT1829" s="176"/>
      <c r="AU1829" s="56">
        <v>1003788510</v>
      </c>
      <c r="AV1829" s="133"/>
      <c r="AW1829" s="133"/>
      <c r="AX1829" s="138"/>
      <c r="AY1829" s="109"/>
      <c r="AZ1829" s="109"/>
      <c r="BA1829" s="109"/>
      <c r="BB1829" s="109"/>
      <c r="BC1829" s="143">
        <v>1892063257</v>
      </c>
      <c r="BD1829" s="143" t="s">
        <v>10485</v>
      </c>
      <c r="BE1829" s="109"/>
      <c r="CE1829" s="140"/>
      <c r="CF1829" s="140"/>
      <c r="CG1829" s="140"/>
      <c r="CH1829" s="140"/>
      <c r="CI1829" s="140"/>
      <c r="CJ1829" s="140"/>
      <c r="CK1829" s="140"/>
      <c r="CL1829" s="140"/>
      <c r="CM1829" s="140"/>
      <c r="CN1829" s="140"/>
    </row>
    <row r="1830" spans="1:92" ht="12" customHeight="1">
      <c r="A1830" s="119">
        <v>2016</v>
      </c>
      <c r="B1830" s="119" t="s">
        <v>5975</v>
      </c>
      <c r="C1830" s="119" t="s">
        <v>8408</v>
      </c>
      <c r="D1830" s="131"/>
      <c r="E1830" s="131" t="str">
        <f t="shared" si="89"/>
        <v>SIM</v>
      </c>
      <c r="F1830" s="131" t="str">
        <f t="shared" si="90"/>
        <v>SIM</v>
      </c>
      <c r="G1830" s="132">
        <v>42678</v>
      </c>
      <c r="H1830" s="119" t="s">
        <v>87</v>
      </c>
      <c r="I1830" s="119" t="s">
        <v>357</v>
      </c>
      <c r="J1830" s="109">
        <v>384</v>
      </c>
      <c r="K1830" s="109">
        <v>448</v>
      </c>
      <c r="L1830" s="119">
        <v>0</v>
      </c>
      <c r="M1830" s="119">
        <v>0</v>
      </c>
      <c r="N1830" s="119">
        <v>0</v>
      </c>
      <c r="O1830" s="119" t="s">
        <v>46</v>
      </c>
      <c r="P1830" s="119" t="s">
        <v>43</v>
      </c>
      <c r="Q1830" s="136" t="s">
        <v>46</v>
      </c>
      <c r="R1830" s="119" t="s">
        <v>18</v>
      </c>
      <c r="S1830" s="134" t="s">
        <v>8852</v>
      </c>
      <c r="T1830" s="119" t="s">
        <v>47</v>
      </c>
      <c r="U1830" s="142">
        <v>16</v>
      </c>
      <c r="V1830" s="109">
        <v>11369</v>
      </c>
      <c r="W1830" s="222" t="s">
        <v>8692</v>
      </c>
      <c r="X1830" s="136" t="str">
        <f t="shared" si="91"/>
        <v>11369MOUMA</v>
      </c>
      <c r="Y1830" s="176" t="s">
        <v>8425</v>
      </c>
      <c r="Z1830" s="109" t="s">
        <v>8410</v>
      </c>
      <c r="AA1830" s="109" t="s">
        <v>576</v>
      </c>
      <c r="AB1830" s="131" t="s">
        <v>8588</v>
      </c>
      <c r="AC1830" s="109" t="s">
        <v>52</v>
      </c>
      <c r="AD1830" s="109"/>
      <c r="AE1830" s="109" t="s">
        <v>8411</v>
      </c>
      <c r="AF1830" s="109" t="s">
        <v>7774</v>
      </c>
      <c r="AG1830" s="109" t="s">
        <v>7775</v>
      </c>
      <c r="AH1830" s="119"/>
      <c r="AI1830" s="220"/>
      <c r="AJ1830" s="136"/>
      <c r="AK1830" s="136"/>
      <c r="AL1830" s="136"/>
      <c r="AM1830" s="136"/>
      <c r="AN1830" s="136"/>
      <c r="AO1830" s="136"/>
      <c r="AP1830" s="136"/>
      <c r="AQ1830" s="136"/>
      <c r="AR1830" s="137" t="s">
        <v>8409</v>
      </c>
      <c r="AS1830" s="137"/>
      <c r="AT1830" s="176"/>
      <c r="AU1830" s="133">
        <v>1003790248</v>
      </c>
      <c r="AV1830" s="133"/>
      <c r="AW1830" s="133"/>
      <c r="AX1830" s="138"/>
      <c r="AY1830" s="109"/>
      <c r="AZ1830" s="109"/>
      <c r="BA1830" s="109"/>
      <c r="BB1830" s="109"/>
      <c r="BC1830" s="143">
        <v>1892063257</v>
      </c>
      <c r="BD1830" s="143" t="s">
        <v>10486</v>
      </c>
      <c r="BE1830" s="109"/>
      <c r="CE1830" s="140"/>
      <c r="CF1830" s="140"/>
      <c r="CG1830" s="140"/>
      <c r="CH1830" s="140"/>
      <c r="CI1830" s="140"/>
      <c r="CJ1830" s="140"/>
      <c r="CK1830" s="140"/>
      <c r="CL1830" s="140"/>
      <c r="CM1830" s="140"/>
      <c r="CN1830" s="140"/>
    </row>
    <row r="1831" spans="1:92" ht="12" customHeight="1">
      <c r="A1831" s="119">
        <v>2016</v>
      </c>
      <c r="B1831" s="119" t="s">
        <v>5975</v>
      </c>
      <c r="C1831" s="119" t="s">
        <v>8408</v>
      </c>
      <c r="D1831" s="131"/>
      <c r="E1831" s="131" t="str">
        <f t="shared" si="89"/>
        <v>SIM</v>
      </c>
      <c r="F1831" s="131" t="str">
        <f t="shared" si="90"/>
        <v>SIM</v>
      </c>
      <c r="G1831" s="132">
        <v>42678</v>
      </c>
      <c r="H1831" s="119" t="s">
        <v>87</v>
      </c>
      <c r="I1831" s="119" t="s">
        <v>357</v>
      </c>
      <c r="J1831" s="109">
        <v>384</v>
      </c>
      <c r="K1831" s="109">
        <v>448</v>
      </c>
      <c r="L1831" s="119">
        <v>0</v>
      </c>
      <c r="M1831" s="119">
        <v>0</v>
      </c>
      <c r="N1831" s="119">
        <v>0</v>
      </c>
      <c r="O1831" s="119" t="s">
        <v>46</v>
      </c>
      <c r="P1831" s="119" t="s">
        <v>43</v>
      </c>
      <c r="Q1831" s="136" t="s">
        <v>46</v>
      </c>
      <c r="R1831" s="119" t="s">
        <v>18</v>
      </c>
      <c r="S1831" s="134" t="s">
        <v>8852</v>
      </c>
      <c r="T1831" s="119" t="s">
        <v>47</v>
      </c>
      <c r="U1831" s="142">
        <v>16</v>
      </c>
      <c r="V1831" s="109">
        <v>11369</v>
      </c>
      <c r="W1831" s="222" t="s">
        <v>8692</v>
      </c>
      <c r="X1831" s="136" t="str">
        <f t="shared" si="91"/>
        <v>11369MOUMA</v>
      </c>
      <c r="Y1831" s="176" t="s">
        <v>8425</v>
      </c>
      <c r="Z1831" s="109" t="s">
        <v>8410</v>
      </c>
      <c r="AA1831" s="109" t="s">
        <v>576</v>
      </c>
      <c r="AB1831" s="131" t="s">
        <v>8589</v>
      </c>
      <c r="AC1831" s="109" t="s">
        <v>52</v>
      </c>
      <c r="AD1831" s="109"/>
      <c r="AE1831" s="109" t="s">
        <v>8411</v>
      </c>
      <c r="AF1831" s="109" t="s">
        <v>7774</v>
      </c>
      <c r="AG1831" s="109" t="s">
        <v>7775</v>
      </c>
      <c r="AH1831" s="119"/>
      <c r="AI1831" s="220"/>
      <c r="AJ1831" s="136"/>
      <c r="AK1831" s="136"/>
      <c r="AL1831" s="136"/>
      <c r="AM1831" s="136"/>
      <c r="AN1831" s="136"/>
      <c r="AO1831" s="136"/>
      <c r="AP1831" s="136"/>
      <c r="AQ1831" s="136"/>
      <c r="AR1831" s="137" t="s">
        <v>8409</v>
      </c>
      <c r="AS1831" s="137"/>
      <c r="AT1831" s="176"/>
      <c r="AU1831" s="133">
        <v>1003790248</v>
      </c>
      <c r="AV1831" s="133"/>
      <c r="AW1831" s="133"/>
      <c r="AX1831" s="138"/>
      <c r="AY1831" s="109"/>
      <c r="AZ1831" s="109"/>
      <c r="BA1831" s="109"/>
      <c r="BB1831" s="109"/>
      <c r="BC1831" s="143">
        <v>1892063257</v>
      </c>
      <c r="BD1831" s="143" t="s">
        <v>10486</v>
      </c>
      <c r="BE1831" s="109"/>
      <c r="CE1831" s="140"/>
      <c r="CF1831" s="140"/>
      <c r="CG1831" s="140"/>
      <c r="CH1831" s="140"/>
      <c r="CI1831" s="140"/>
      <c r="CJ1831" s="140"/>
      <c r="CK1831" s="140"/>
      <c r="CL1831" s="140"/>
      <c r="CM1831" s="140"/>
      <c r="CN1831" s="140"/>
    </row>
    <row r="1832" spans="1:92" ht="12" customHeight="1">
      <c r="A1832" s="119">
        <v>2016</v>
      </c>
      <c r="B1832" s="119" t="s">
        <v>5975</v>
      </c>
      <c r="C1832" s="119" t="s">
        <v>8408</v>
      </c>
      <c r="D1832" s="131"/>
      <c r="E1832" s="131" t="str">
        <f t="shared" si="89"/>
        <v>SIM</v>
      </c>
      <c r="F1832" s="131" t="str">
        <f t="shared" si="90"/>
        <v>SIM</v>
      </c>
      <c r="G1832" s="132">
        <v>42690</v>
      </c>
      <c r="H1832" s="119" t="s">
        <v>87</v>
      </c>
      <c r="I1832" s="119" t="s">
        <v>357</v>
      </c>
      <c r="J1832" s="109">
        <v>384</v>
      </c>
      <c r="K1832" s="109">
        <v>448</v>
      </c>
      <c r="L1832" s="119">
        <v>0</v>
      </c>
      <c r="M1832" s="119">
        <v>0</v>
      </c>
      <c r="N1832" s="119">
        <v>0</v>
      </c>
      <c r="O1832" s="119" t="s">
        <v>46</v>
      </c>
      <c r="P1832" s="119" t="s">
        <v>43</v>
      </c>
      <c r="Q1832" s="136" t="s">
        <v>46</v>
      </c>
      <c r="R1832" s="119" t="s">
        <v>18</v>
      </c>
      <c r="S1832" s="134" t="s">
        <v>8852</v>
      </c>
      <c r="T1832" s="119" t="s">
        <v>47</v>
      </c>
      <c r="U1832" s="142">
        <v>16</v>
      </c>
      <c r="V1832" s="109">
        <v>11369</v>
      </c>
      <c r="W1832" s="144" t="s">
        <v>8641</v>
      </c>
      <c r="X1832" s="136" t="str">
        <f t="shared" si="91"/>
        <v>11369MOUMB</v>
      </c>
      <c r="Y1832" s="176" t="s">
        <v>8427</v>
      </c>
      <c r="Z1832" s="109" t="s">
        <v>8410</v>
      </c>
      <c r="AA1832" s="109" t="s">
        <v>576</v>
      </c>
      <c r="AB1832" s="131" t="s">
        <v>8592</v>
      </c>
      <c r="AC1832" s="109" t="s">
        <v>52</v>
      </c>
      <c r="AD1832" s="109"/>
      <c r="AE1832" s="109" t="s">
        <v>8411</v>
      </c>
      <c r="AF1832" s="109" t="s">
        <v>7774</v>
      </c>
      <c r="AG1832" s="109" t="s">
        <v>7775</v>
      </c>
      <c r="AH1832" s="119"/>
      <c r="AI1832" s="220"/>
      <c r="AJ1832" s="136"/>
      <c r="AK1832" s="136"/>
      <c r="AL1832" s="136"/>
      <c r="AM1832" s="136"/>
      <c r="AN1832" s="136"/>
      <c r="AO1832" s="136"/>
      <c r="AP1832" s="136"/>
      <c r="AQ1832" s="136"/>
      <c r="AR1832" s="137" t="s">
        <v>8409</v>
      </c>
      <c r="AS1832" s="137"/>
      <c r="AT1832" s="176"/>
      <c r="AU1832" s="133">
        <v>1003790361</v>
      </c>
      <c r="AV1832" s="133"/>
      <c r="AW1832" s="133"/>
      <c r="AX1832" s="138"/>
      <c r="AY1832" s="109"/>
      <c r="AZ1832" s="109"/>
      <c r="BA1832" s="109"/>
      <c r="BB1832" s="109"/>
      <c r="BC1832" s="143">
        <v>1892063257</v>
      </c>
      <c r="BD1832" s="143" t="s">
        <v>10487</v>
      </c>
      <c r="BE1832" s="109"/>
      <c r="CE1832" s="140"/>
      <c r="CF1832" s="140"/>
      <c r="CG1832" s="140"/>
      <c r="CH1832" s="140"/>
      <c r="CI1832" s="140"/>
      <c r="CJ1832" s="140"/>
      <c r="CK1832" s="140"/>
      <c r="CL1832" s="140"/>
      <c r="CM1832" s="140"/>
      <c r="CN1832" s="140"/>
    </row>
    <row r="1833" spans="1:92" ht="12" customHeight="1">
      <c r="A1833" s="119">
        <v>2016</v>
      </c>
      <c r="B1833" s="119" t="s">
        <v>5975</v>
      </c>
      <c r="C1833" s="119" t="s">
        <v>8408</v>
      </c>
      <c r="D1833" s="131"/>
      <c r="E1833" s="131" t="str">
        <f t="shared" si="89"/>
        <v>SIM</v>
      </c>
      <c r="F1833" s="131" t="str">
        <f t="shared" si="90"/>
        <v>SIM</v>
      </c>
      <c r="G1833" s="132">
        <v>42704</v>
      </c>
      <c r="H1833" s="119" t="s">
        <v>87</v>
      </c>
      <c r="I1833" s="119" t="s">
        <v>357</v>
      </c>
      <c r="J1833" s="109">
        <v>256</v>
      </c>
      <c r="K1833" s="109">
        <v>320</v>
      </c>
      <c r="L1833" s="119">
        <v>0</v>
      </c>
      <c r="M1833" s="119">
        <v>0</v>
      </c>
      <c r="N1833" s="119">
        <v>0</v>
      </c>
      <c r="O1833" s="119" t="s">
        <v>46</v>
      </c>
      <c r="P1833" s="119" t="s">
        <v>43</v>
      </c>
      <c r="Q1833" s="136" t="s">
        <v>46</v>
      </c>
      <c r="R1833" s="119" t="s">
        <v>18</v>
      </c>
      <c r="S1833" s="134" t="s">
        <v>8852</v>
      </c>
      <c r="T1833" s="119" t="s">
        <v>47</v>
      </c>
      <c r="U1833" s="142">
        <v>16</v>
      </c>
      <c r="V1833" s="109">
        <v>11369</v>
      </c>
      <c r="W1833" s="222" t="s">
        <v>8697</v>
      </c>
      <c r="X1833" s="136" t="str">
        <f t="shared" si="91"/>
        <v>11369MOUMC</v>
      </c>
      <c r="Y1833" s="176" t="s">
        <v>8428</v>
      </c>
      <c r="Z1833" s="109" t="s">
        <v>8410</v>
      </c>
      <c r="AA1833" s="109" t="s">
        <v>576</v>
      </c>
      <c r="AB1833" s="131" t="s">
        <v>8593</v>
      </c>
      <c r="AC1833" s="109" t="s">
        <v>52</v>
      </c>
      <c r="AD1833" s="109"/>
      <c r="AE1833" s="109" t="s">
        <v>8411</v>
      </c>
      <c r="AF1833" s="109" t="s">
        <v>7774</v>
      </c>
      <c r="AG1833" s="109" t="s">
        <v>7775</v>
      </c>
      <c r="AH1833" s="119"/>
      <c r="AI1833" s="220"/>
      <c r="AJ1833" s="136"/>
      <c r="AK1833" s="136"/>
      <c r="AL1833" s="136"/>
      <c r="AM1833" s="136"/>
      <c r="AN1833" s="136"/>
      <c r="AO1833" s="136"/>
      <c r="AP1833" s="136"/>
      <c r="AQ1833" s="136"/>
      <c r="AR1833" s="137" t="s">
        <v>8409</v>
      </c>
      <c r="AS1833" s="137"/>
      <c r="AT1833" s="176"/>
      <c r="AU1833" s="133">
        <v>1003790418</v>
      </c>
      <c r="AV1833" s="133"/>
      <c r="AW1833" s="133"/>
      <c r="AX1833" s="138"/>
      <c r="AY1833" s="109"/>
      <c r="AZ1833" s="109"/>
      <c r="BA1833" s="109"/>
      <c r="BB1833" s="109"/>
      <c r="BC1833" s="143">
        <v>1892063257</v>
      </c>
      <c r="BD1833" s="143" t="s">
        <v>10488</v>
      </c>
      <c r="BE1833" s="109"/>
      <c r="CE1833" s="170"/>
      <c r="CF1833" s="170"/>
      <c r="CG1833" s="170"/>
      <c r="CH1833" s="170"/>
      <c r="CI1833" s="170"/>
      <c r="CJ1833" s="170"/>
      <c r="CK1833" s="170"/>
      <c r="CL1833" s="170"/>
      <c r="CM1833" s="170"/>
      <c r="CN1833" s="170"/>
    </row>
    <row r="1834" spans="1:92" ht="12" customHeight="1">
      <c r="A1834" s="119">
        <v>2016</v>
      </c>
      <c r="B1834" s="119" t="s">
        <v>5975</v>
      </c>
      <c r="C1834" s="119" t="s">
        <v>8408</v>
      </c>
      <c r="D1834" s="131"/>
      <c r="E1834" s="131" t="str">
        <f t="shared" si="89"/>
        <v>SIM</v>
      </c>
      <c r="F1834" s="131" t="str">
        <f t="shared" si="90"/>
        <v>SIM</v>
      </c>
      <c r="G1834" s="132">
        <v>42704</v>
      </c>
      <c r="H1834" s="119" t="s">
        <v>87</v>
      </c>
      <c r="I1834" s="119" t="s">
        <v>357</v>
      </c>
      <c r="J1834" s="109">
        <v>192</v>
      </c>
      <c r="K1834" s="109">
        <v>256</v>
      </c>
      <c r="L1834" s="119">
        <v>0</v>
      </c>
      <c r="M1834" s="119">
        <v>0</v>
      </c>
      <c r="N1834" s="119">
        <v>0</v>
      </c>
      <c r="O1834" s="119" t="s">
        <v>46</v>
      </c>
      <c r="P1834" s="119" t="s">
        <v>43</v>
      </c>
      <c r="Q1834" s="136" t="s">
        <v>46</v>
      </c>
      <c r="R1834" s="119" t="s">
        <v>18</v>
      </c>
      <c r="S1834" s="134" t="s">
        <v>8852</v>
      </c>
      <c r="T1834" s="119" t="s">
        <v>47</v>
      </c>
      <c r="U1834" s="142">
        <v>16</v>
      </c>
      <c r="V1834" s="109">
        <v>11369</v>
      </c>
      <c r="W1834" s="222" t="s">
        <v>8697</v>
      </c>
      <c r="X1834" s="136" t="str">
        <f t="shared" si="91"/>
        <v>11369MOUMC</v>
      </c>
      <c r="Y1834" s="176" t="s">
        <v>8428</v>
      </c>
      <c r="Z1834" s="109" t="s">
        <v>8410</v>
      </c>
      <c r="AA1834" s="109" t="s">
        <v>576</v>
      </c>
      <c r="AB1834" s="131" t="s">
        <v>8594</v>
      </c>
      <c r="AC1834" s="109" t="s">
        <v>52</v>
      </c>
      <c r="AD1834" s="109"/>
      <c r="AE1834" s="109" t="s">
        <v>8411</v>
      </c>
      <c r="AF1834" s="109" t="s">
        <v>7774</v>
      </c>
      <c r="AG1834" s="109" t="s">
        <v>7775</v>
      </c>
      <c r="AH1834" s="119"/>
      <c r="AI1834" s="220"/>
      <c r="AJ1834" s="136"/>
      <c r="AK1834" s="136"/>
      <c r="AL1834" s="136"/>
      <c r="AM1834" s="136"/>
      <c r="AN1834" s="136"/>
      <c r="AO1834" s="136"/>
      <c r="AP1834" s="136"/>
      <c r="AQ1834" s="136"/>
      <c r="AR1834" s="137" t="s">
        <v>8409</v>
      </c>
      <c r="AS1834" s="137"/>
      <c r="AT1834" s="176"/>
      <c r="AU1834" s="133">
        <v>1003790418</v>
      </c>
      <c r="AV1834" s="133"/>
      <c r="AW1834" s="133"/>
      <c r="AX1834" s="138"/>
      <c r="AY1834" s="109"/>
      <c r="AZ1834" s="109"/>
      <c r="BA1834" s="109"/>
      <c r="BB1834" s="109"/>
      <c r="BC1834" s="143">
        <v>1892063257</v>
      </c>
      <c r="BD1834" s="143" t="s">
        <v>10488</v>
      </c>
      <c r="BE1834" s="109"/>
      <c r="CE1834" s="140"/>
      <c r="CF1834" s="140"/>
      <c r="CG1834" s="140"/>
      <c r="CH1834" s="140"/>
      <c r="CI1834" s="140"/>
      <c r="CJ1834" s="140"/>
      <c r="CK1834" s="140"/>
      <c r="CL1834" s="140"/>
      <c r="CM1834" s="140"/>
      <c r="CN1834" s="140"/>
    </row>
    <row r="1835" spans="1:92" ht="12" customHeight="1">
      <c r="A1835" s="119">
        <v>2016</v>
      </c>
      <c r="B1835" s="119" t="s">
        <v>5975</v>
      </c>
      <c r="C1835" s="119" t="s">
        <v>8373</v>
      </c>
      <c r="D1835" s="131"/>
      <c r="E1835" s="131" t="str">
        <f t="shared" si="89"/>
        <v>SIM</v>
      </c>
      <c r="F1835" s="131" t="str">
        <f t="shared" si="90"/>
        <v>SIM</v>
      </c>
      <c r="G1835" s="132">
        <v>42698</v>
      </c>
      <c r="H1835" s="119" t="s">
        <v>87</v>
      </c>
      <c r="I1835" s="119" t="s">
        <v>357</v>
      </c>
      <c r="J1835" s="109">
        <v>384</v>
      </c>
      <c r="K1835" s="109">
        <v>448</v>
      </c>
      <c r="L1835" s="119">
        <v>0</v>
      </c>
      <c r="M1835" s="119">
        <v>0</v>
      </c>
      <c r="N1835" s="119">
        <v>0</v>
      </c>
      <c r="O1835" s="119" t="s">
        <v>46</v>
      </c>
      <c r="P1835" s="119" t="s">
        <v>43</v>
      </c>
      <c r="Q1835" s="136" t="s">
        <v>46</v>
      </c>
      <c r="R1835" s="119" t="s">
        <v>18</v>
      </c>
      <c r="S1835" s="134" t="s">
        <v>8852</v>
      </c>
      <c r="T1835" s="119" t="s">
        <v>47</v>
      </c>
      <c r="U1835" s="142">
        <v>16</v>
      </c>
      <c r="V1835" s="109">
        <v>11310</v>
      </c>
      <c r="W1835" s="144" t="s">
        <v>8376</v>
      </c>
      <c r="X1835" s="136" t="str">
        <f t="shared" si="91"/>
        <v>11310SSJAA</v>
      </c>
      <c r="Y1835" s="176" t="s">
        <v>8392</v>
      </c>
      <c r="Z1835" s="109" t="s">
        <v>8388</v>
      </c>
      <c r="AA1835" s="109" t="s">
        <v>1099</v>
      </c>
      <c r="AB1835" s="131" t="s">
        <v>8599</v>
      </c>
      <c r="AC1835" s="109" t="s">
        <v>52</v>
      </c>
      <c r="AD1835" s="109"/>
      <c r="AE1835" s="109" t="s">
        <v>8389</v>
      </c>
      <c r="AF1835" s="109" t="s">
        <v>7774</v>
      </c>
      <c r="AG1835" s="109" t="s">
        <v>7775</v>
      </c>
      <c r="AH1835" s="119"/>
      <c r="AI1835" s="220"/>
      <c r="AJ1835" s="136"/>
      <c r="AK1835" s="136"/>
      <c r="AL1835" s="136"/>
      <c r="AM1835" s="136"/>
      <c r="AN1835" s="136"/>
      <c r="AO1835" s="136"/>
      <c r="AP1835" s="136"/>
      <c r="AQ1835" s="136"/>
      <c r="AR1835" s="137" t="s">
        <v>8407</v>
      </c>
      <c r="AS1835" s="137"/>
      <c r="AT1835" s="176"/>
      <c r="AU1835" s="133">
        <v>1003795479</v>
      </c>
      <c r="AV1835" s="133"/>
      <c r="AW1835" s="133"/>
      <c r="AX1835" s="138"/>
      <c r="AY1835" s="138"/>
      <c r="AZ1835" s="109"/>
      <c r="BA1835" s="138"/>
      <c r="BB1835" s="138"/>
      <c r="BC1835" s="143">
        <v>1892063257</v>
      </c>
      <c r="BD1835" s="143" t="s">
        <v>10489</v>
      </c>
      <c r="BE1835" s="138"/>
      <c r="BF1835" s="140"/>
      <c r="BG1835" s="140"/>
      <c r="BH1835" s="140"/>
      <c r="BI1835" s="140"/>
      <c r="BJ1835" s="140"/>
      <c r="BK1835" s="140"/>
      <c r="BL1835" s="140"/>
      <c r="BM1835" s="140"/>
      <c r="BN1835" s="140"/>
      <c r="BO1835" s="140"/>
      <c r="BP1835" s="140"/>
      <c r="BQ1835" s="140"/>
      <c r="BR1835" s="140"/>
      <c r="BS1835" s="140"/>
      <c r="BT1835" s="140"/>
      <c r="BU1835" s="140"/>
      <c r="BV1835" s="140"/>
      <c r="BW1835" s="140"/>
      <c r="BX1835" s="140"/>
      <c r="BY1835" s="140"/>
      <c r="BZ1835" s="140"/>
      <c r="CA1835" s="170"/>
      <c r="CB1835" s="170"/>
      <c r="CC1835" s="170"/>
      <c r="CD1835" s="170"/>
      <c r="CE1835" s="170"/>
      <c r="CF1835" s="170"/>
      <c r="CG1835" s="170"/>
      <c r="CH1835" s="170"/>
      <c r="CI1835" s="170"/>
      <c r="CJ1835" s="170"/>
      <c r="CK1835" s="170"/>
      <c r="CL1835" s="170"/>
      <c r="CM1835" s="170"/>
      <c r="CN1835" s="170"/>
    </row>
    <row r="1836" spans="1:92" ht="12" customHeight="1">
      <c r="A1836" s="119">
        <v>2016</v>
      </c>
      <c r="B1836" s="119" t="s">
        <v>5975</v>
      </c>
      <c r="C1836" s="119" t="s">
        <v>8373</v>
      </c>
      <c r="D1836" s="131"/>
      <c r="E1836" s="131" t="str">
        <f t="shared" si="89"/>
        <v>SIM</v>
      </c>
      <c r="F1836" s="131" t="str">
        <f t="shared" si="90"/>
        <v>SIM</v>
      </c>
      <c r="G1836" s="132">
        <v>42698</v>
      </c>
      <c r="H1836" s="119" t="s">
        <v>87</v>
      </c>
      <c r="I1836" s="119" t="s">
        <v>357</v>
      </c>
      <c r="J1836" s="109">
        <v>384</v>
      </c>
      <c r="K1836" s="109">
        <v>448</v>
      </c>
      <c r="L1836" s="119">
        <v>0</v>
      </c>
      <c r="M1836" s="119">
        <v>0</v>
      </c>
      <c r="N1836" s="119">
        <v>0</v>
      </c>
      <c r="O1836" s="119" t="s">
        <v>46</v>
      </c>
      <c r="P1836" s="119" t="s">
        <v>43</v>
      </c>
      <c r="Q1836" s="136" t="s">
        <v>46</v>
      </c>
      <c r="R1836" s="119" t="s">
        <v>18</v>
      </c>
      <c r="S1836" s="134" t="s">
        <v>8852</v>
      </c>
      <c r="T1836" s="119" t="s">
        <v>47</v>
      </c>
      <c r="U1836" s="142">
        <v>16</v>
      </c>
      <c r="V1836" s="109">
        <v>11310</v>
      </c>
      <c r="W1836" s="144" t="s">
        <v>8376</v>
      </c>
      <c r="X1836" s="136" t="str">
        <f t="shared" si="91"/>
        <v>11310SSJAA</v>
      </c>
      <c r="Y1836" s="176" t="s">
        <v>8392</v>
      </c>
      <c r="Z1836" s="109" t="s">
        <v>8388</v>
      </c>
      <c r="AA1836" s="109" t="s">
        <v>1099</v>
      </c>
      <c r="AB1836" s="131" t="s">
        <v>8600</v>
      </c>
      <c r="AC1836" s="109" t="s">
        <v>52</v>
      </c>
      <c r="AD1836" s="109"/>
      <c r="AE1836" s="109" t="s">
        <v>8389</v>
      </c>
      <c r="AF1836" s="109" t="s">
        <v>7774</v>
      </c>
      <c r="AG1836" s="109" t="s">
        <v>7775</v>
      </c>
      <c r="AH1836" s="119"/>
      <c r="AI1836" s="220"/>
      <c r="AJ1836" s="136"/>
      <c r="AK1836" s="136"/>
      <c r="AL1836" s="136"/>
      <c r="AM1836" s="136"/>
      <c r="AN1836" s="136"/>
      <c r="AO1836" s="136"/>
      <c r="AP1836" s="136"/>
      <c r="AQ1836" s="136"/>
      <c r="AR1836" s="137" t="s">
        <v>8407</v>
      </c>
      <c r="AS1836" s="137"/>
      <c r="AT1836" s="176"/>
      <c r="AU1836" s="133">
        <v>1003795479</v>
      </c>
      <c r="AV1836" s="133"/>
      <c r="AW1836" s="133"/>
      <c r="AX1836" s="138"/>
      <c r="AY1836" s="138"/>
      <c r="AZ1836" s="109"/>
      <c r="BA1836" s="138"/>
      <c r="BB1836" s="138"/>
      <c r="BC1836" s="143">
        <v>1892063257</v>
      </c>
      <c r="BD1836" s="143" t="s">
        <v>10489</v>
      </c>
      <c r="BE1836" s="138"/>
      <c r="BF1836" s="140"/>
      <c r="BG1836" s="140"/>
      <c r="BH1836" s="140"/>
      <c r="BI1836" s="140"/>
      <c r="BJ1836" s="140"/>
      <c r="BK1836" s="140"/>
      <c r="BL1836" s="140"/>
      <c r="BM1836" s="140"/>
      <c r="BN1836" s="140"/>
      <c r="BO1836" s="140"/>
      <c r="BP1836" s="140"/>
      <c r="BQ1836" s="140"/>
      <c r="BR1836" s="140"/>
      <c r="BS1836" s="140"/>
      <c r="BT1836" s="140"/>
      <c r="BU1836" s="140"/>
      <c r="BV1836" s="140"/>
      <c r="BW1836" s="140"/>
      <c r="BX1836" s="140"/>
      <c r="BY1836" s="140"/>
      <c r="BZ1836" s="140"/>
      <c r="CA1836" s="170"/>
      <c r="CB1836" s="170"/>
      <c r="CC1836" s="170"/>
      <c r="CD1836" s="170"/>
      <c r="CE1836" s="170"/>
      <c r="CF1836" s="170"/>
      <c r="CG1836" s="170"/>
      <c r="CH1836" s="170"/>
      <c r="CI1836" s="170"/>
      <c r="CJ1836" s="170"/>
      <c r="CK1836" s="170"/>
      <c r="CL1836" s="170"/>
      <c r="CM1836" s="170"/>
      <c r="CN1836" s="170"/>
    </row>
    <row r="1837" spans="1:92" ht="12" customHeight="1">
      <c r="A1837" s="119">
        <v>2016</v>
      </c>
      <c r="B1837" s="119" t="s">
        <v>5975</v>
      </c>
      <c r="C1837" s="119" t="s">
        <v>8373</v>
      </c>
      <c r="D1837" s="131"/>
      <c r="E1837" s="131" t="str">
        <f t="shared" si="89"/>
        <v>SIM</v>
      </c>
      <c r="F1837" s="131" t="str">
        <f t="shared" si="90"/>
        <v>SIM</v>
      </c>
      <c r="G1837" s="132">
        <v>42678</v>
      </c>
      <c r="H1837" s="119" t="s">
        <v>87</v>
      </c>
      <c r="I1837" s="119" t="s">
        <v>357</v>
      </c>
      <c r="J1837" s="109">
        <v>384</v>
      </c>
      <c r="K1837" s="109">
        <v>512</v>
      </c>
      <c r="L1837" s="119">
        <v>0</v>
      </c>
      <c r="M1837" s="119">
        <v>0</v>
      </c>
      <c r="N1837" s="119">
        <v>0</v>
      </c>
      <c r="O1837" s="119" t="s">
        <v>46</v>
      </c>
      <c r="P1837" s="119" t="s">
        <v>43</v>
      </c>
      <c r="Q1837" s="136" t="s">
        <v>46</v>
      </c>
      <c r="R1837" s="119" t="s">
        <v>18</v>
      </c>
      <c r="S1837" s="134" t="s">
        <v>8852</v>
      </c>
      <c r="T1837" s="119" t="s">
        <v>47</v>
      </c>
      <c r="U1837" s="142">
        <v>16</v>
      </c>
      <c r="V1837" s="109">
        <v>11310</v>
      </c>
      <c r="W1837" s="144" t="s">
        <v>8377</v>
      </c>
      <c r="X1837" s="136" t="str">
        <f t="shared" si="91"/>
        <v>11310SSJAF</v>
      </c>
      <c r="Y1837" s="176" t="s">
        <v>8393</v>
      </c>
      <c r="Z1837" s="109" t="s">
        <v>8388</v>
      </c>
      <c r="AA1837" s="109" t="s">
        <v>1099</v>
      </c>
      <c r="AB1837" s="131" t="s">
        <v>8601</v>
      </c>
      <c r="AC1837" s="109" t="s">
        <v>52</v>
      </c>
      <c r="AD1837" s="109"/>
      <c r="AE1837" s="109" t="s">
        <v>8389</v>
      </c>
      <c r="AF1837" s="109" t="s">
        <v>7774</v>
      </c>
      <c r="AG1837" s="109" t="s">
        <v>7775</v>
      </c>
      <c r="AH1837" s="119"/>
      <c r="AI1837" s="220"/>
      <c r="AJ1837" s="136"/>
      <c r="AK1837" s="136"/>
      <c r="AL1837" s="136"/>
      <c r="AM1837" s="136"/>
      <c r="AN1837" s="136"/>
      <c r="AO1837" s="136"/>
      <c r="AP1837" s="136"/>
      <c r="AQ1837" s="136"/>
      <c r="AR1837" s="137" t="s">
        <v>8407</v>
      </c>
      <c r="AS1837" s="137"/>
      <c r="AT1837" s="176"/>
      <c r="AU1837" s="133">
        <v>1003794405</v>
      </c>
      <c r="AV1837" s="133"/>
      <c r="AW1837" s="133"/>
      <c r="AX1837" s="138"/>
      <c r="AY1837" s="138"/>
      <c r="AZ1837" s="109"/>
      <c r="BA1837" s="138"/>
      <c r="BB1837" s="138"/>
      <c r="BC1837" s="143">
        <v>1892063257</v>
      </c>
      <c r="BD1837" s="143" t="s">
        <v>10490</v>
      </c>
      <c r="BE1837" s="138"/>
      <c r="BF1837" s="140"/>
      <c r="BG1837" s="140"/>
      <c r="BH1837" s="140"/>
      <c r="BI1837" s="140"/>
      <c r="BJ1837" s="140"/>
      <c r="BK1837" s="140"/>
      <c r="BL1837" s="140"/>
      <c r="BM1837" s="140"/>
      <c r="BN1837" s="140"/>
      <c r="BO1837" s="140"/>
      <c r="BP1837" s="140"/>
      <c r="BQ1837" s="140"/>
      <c r="BR1837" s="140"/>
      <c r="BS1837" s="140"/>
      <c r="BT1837" s="140"/>
      <c r="BU1837" s="140"/>
      <c r="BV1837" s="140"/>
      <c r="BW1837" s="140"/>
      <c r="BX1837" s="140"/>
      <c r="BY1837" s="140"/>
      <c r="BZ1837" s="140"/>
      <c r="CA1837" s="170"/>
      <c r="CB1837" s="170"/>
      <c r="CC1837" s="170"/>
      <c r="CD1837" s="170"/>
      <c r="CE1837" s="170"/>
      <c r="CF1837" s="170"/>
      <c r="CG1837" s="170"/>
      <c r="CH1837" s="170"/>
      <c r="CI1837" s="170"/>
      <c r="CJ1837" s="170"/>
      <c r="CK1837" s="170"/>
      <c r="CL1837" s="170"/>
      <c r="CM1837" s="170"/>
      <c r="CN1837" s="170"/>
    </row>
    <row r="1838" spans="1:92" ht="12" customHeight="1">
      <c r="A1838" s="119">
        <v>2016</v>
      </c>
      <c r="B1838" s="119" t="s">
        <v>5975</v>
      </c>
      <c r="C1838" s="119" t="s">
        <v>8373</v>
      </c>
      <c r="D1838" s="131"/>
      <c r="E1838" s="131" t="str">
        <f t="shared" si="89"/>
        <v>SIM</v>
      </c>
      <c r="F1838" s="131" t="str">
        <f t="shared" si="90"/>
        <v>SIM</v>
      </c>
      <c r="G1838" s="132">
        <v>42678</v>
      </c>
      <c r="H1838" s="119" t="s">
        <v>87</v>
      </c>
      <c r="I1838" s="119" t="s">
        <v>357</v>
      </c>
      <c r="J1838" s="109">
        <v>384</v>
      </c>
      <c r="K1838" s="109">
        <v>448</v>
      </c>
      <c r="L1838" s="119">
        <v>0</v>
      </c>
      <c r="M1838" s="119">
        <v>0</v>
      </c>
      <c r="N1838" s="119">
        <v>0</v>
      </c>
      <c r="O1838" s="119" t="s">
        <v>46</v>
      </c>
      <c r="P1838" s="119" t="s">
        <v>43</v>
      </c>
      <c r="Q1838" s="136" t="s">
        <v>46</v>
      </c>
      <c r="R1838" s="119" t="s">
        <v>18</v>
      </c>
      <c r="S1838" s="134" t="s">
        <v>8852</v>
      </c>
      <c r="T1838" s="119" t="s">
        <v>47</v>
      </c>
      <c r="U1838" s="142">
        <v>16</v>
      </c>
      <c r="V1838" s="109">
        <v>11310</v>
      </c>
      <c r="W1838" s="144" t="s">
        <v>8377</v>
      </c>
      <c r="X1838" s="136" t="str">
        <f t="shared" si="91"/>
        <v>11310SSJAF</v>
      </c>
      <c r="Y1838" s="176" t="s">
        <v>8393</v>
      </c>
      <c r="Z1838" s="109" t="s">
        <v>8388</v>
      </c>
      <c r="AA1838" s="109" t="s">
        <v>1099</v>
      </c>
      <c r="AB1838" s="131" t="s">
        <v>8602</v>
      </c>
      <c r="AC1838" s="109" t="s">
        <v>52</v>
      </c>
      <c r="AD1838" s="109"/>
      <c r="AE1838" s="109" t="s">
        <v>8389</v>
      </c>
      <c r="AF1838" s="109" t="s">
        <v>7774</v>
      </c>
      <c r="AG1838" s="109" t="s">
        <v>7775</v>
      </c>
      <c r="AH1838" s="119"/>
      <c r="AI1838" s="220"/>
      <c r="AJ1838" s="136"/>
      <c r="AK1838" s="136"/>
      <c r="AL1838" s="136"/>
      <c r="AM1838" s="136"/>
      <c r="AN1838" s="136"/>
      <c r="AO1838" s="136"/>
      <c r="AP1838" s="136"/>
      <c r="AQ1838" s="136"/>
      <c r="AR1838" s="137" t="s">
        <v>8407</v>
      </c>
      <c r="AS1838" s="137"/>
      <c r="AT1838" s="176"/>
      <c r="AU1838" s="133">
        <v>1003794405</v>
      </c>
      <c r="AV1838" s="133"/>
      <c r="AW1838" s="133"/>
      <c r="AX1838" s="138"/>
      <c r="AY1838" s="138"/>
      <c r="AZ1838" s="109"/>
      <c r="BA1838" s="138"/>
      <c r="BB1838" s="138"/>
      <c r="BC1838" s="143">
        <v>1892063257</v>
      </c>
      <c r="BD1838" s="143" t="s">
        <v>10490</v>
      </c>
      <c r="BE1838" s="138"/>
      <c r="BF1838" s="140"/>
      <c r="BG1838" s="140"/>
      <c r="BH1838" s="140"/>
      <c r="BI1838" s="140"/>
      <c r="BJ1838" s="140"/>
      <c r="BK1838" s="140"/>
      <c r="BL1838" s="140"/>
      <c r="BM1838" s="140"/>
      <c r="BN1838" s="140"/>
      <c r="BO1838" s="140"/>
      <c r="BP1838" s="140"/>
      <c r="BQ1838" s="140"/>
      <c r="BR1838" s="140"/>
      <c r="BS1838" s="140"/>
      <c r="BT1838" s="140"/>
      <c r="BU1838" s="140"/>
      <c r="BV1838" s="140"/>
      <c r="BW1838" s="140"/>
      <c r="BX1838" s="140"/>
      <c r="BY1838" s="140"/>
      <c r="BZ1838" s="140"/>
      <c r="CA1838" s="170"/>
      <c r="CB1838" s="170"/>
      <c r="CC1838" s="170"/>
      <c r="CD1838" s="170"/>
      <c r="CE1838" s="170"/>
      <c r="CF1838" s="170"/>
      <c r="CG1838" s="170"/>
      <c r="CH1838" s="170"/>
      <c r="CI1838" s="170"/>
      <c r="CJ1838" s="170"/>
      <c r="CK1838" s="170"/>
      <c r="CL1838" s="170"/>
      <c r="CM1838" s="170"/>
      <c r="CN1838" s="170"/>
    </row>
    <row r="1839" spans="1:92" ht="12" customHeight="1">
      <c r="A1839" s="119">
        <v>2016</v>
      </c>
      <c r="B1839" s="119" t="s">
        <v>5975</v>
      </c>
      <c r="C1839" s="119" t="s">
        <v>8373</v>
      </c>
      <c r="D1839" s="131"/>
      <c r="E1839" s="131" t="str">
        <f t="shared" si="89"/>
        <v>SIM</v>
      </c>
      <c r="F1839" s="131" t="str">
        <f t="shared" si="90"/>
        <v>SIM</v>
      </c>
      <c r="G1839" s="132">
        <v>42662</v>
      </c>
      <c r="H1839" s="119" t="s">
        <v>87</v>
      </c>
      <c r="I1839" s="119" t="s">
        <v>357</v>
      </c>
      <c r="J1839" s="109">
        <v>448</v>
      </c>
      <c r="K1839" s="109">
        <v>512</v>
      </c>
      <c r="L1839" s="119">
        <v>0</v>
      </c>
      <c r="M1839" s="119">
        <v>0</v>
      </c>
      <c r="N1839" s="119">
        <v>0</v>
      </c>
      <c r="O1839" s="119" t="s">
        <v>46</v>
      </c>
      <c r="P1839" s="119" t="s">
        <v>43</v>
      </c>
      <c r="Q1839" s="136" t="s">
        <v>46</v>
      </c>
      <c r="R1839" s="119" t="s">
        <v>18</v>
      </c>
      <c r="S1839" s="134" t="s">
        <v>8852</v>
      </c>
      <c r="T1839" s="119" t="s">
        <v>47</v>
      </c>
      <c r="U1839" s="142">
        <v>16</v>
      </c>
      <c r="V1839" s="109">
        <v>11310</v>
      </c>
      <c r="W1839" s="144" t="s">
        <v>8378</v>
      </c>
      <c r="X1839" s="136" t="str">
        <f t="shared" si="91"/>
        <v>11310SSJAJ</v>
      </c>
      <c r="Y1839" s="42" t="s">
        <v>8394</v>
      </c>
      <c r="Z1839" s="109" t="s">
        <v>8388</v>
      </c>
      <c r="AA1839" s="109" t="s">
        <v>1099</v>
      </c>
      <c r="AB1839" s="131" t="s">
        <v>8603</v>
      </c>
      <c r="AC1839" s="109" t="s">
        <v>52</v>
      </c>
      <c r="AD1839" s="109"/>
      <c r="AE1839" s="109" t="s">
        <v>8389</v>
      </c>
      <c r="AF1839" s="109" t="s">
        <v>7774</v>
      </c>
      <c r="AG1839" s="109" t="s">
        <v>7775</v>
      </c>
      <c r="AH1839" s="119"/>
      <c r="AI1839" s="220"/>
      <c r="AJ1839" s="136"/>
      <c r="AK1839" s="136"/>
      <c r="AL1839" s="136"/>
      <c r="AM1839" s="136"/>
      <c r="AN1839" s="136"/>
      <c r="AO1839" s="136"/>
      <c r="AP1839" s="136"/>
      <c r="AQ1839" s="136"/>
      <c r="AR1839" s="137" t="s">
        <v>8407</v>
      </c>
      <c r="AS1839" s="137"/>
      <c r="AT1839" s="176"/>
      <c r="AU1839" s="133">
        <v>1003794057</v>
      </c>
      <c r="AV1839" s="133"/>
      <c r="AW1839" s="133"/>
      <c r="AX1839" s="138"/>
      <c r="AY1839" s="138"/>
      <c r="AZ1839" s="109"/>
      <c r="BA1839" s="138"/>
      <c r="BB1839" s="138"/>
      <c r="BC1839" s="143">
        <v>1892063257</v>
      </c>
      <c r="BD1839" s="143" t="s">
        <v>10491</v>
      </c>
      <c r="BE1839" s="138"/>
      <c r="BF1839" s="140"/>
      <c r="BG1839" s="140"/>
      <c r="BH1839" s="140"/>
      <c r="BI1839" s="140"/>
      <c r="BJ1839" s="140"/>
      <c r="BK1839" s="140"/>
      <c r="BL1839" s="140"/>
      <c r="BM1839" s="140"/>
      <c r="BN1839" s="140"/>
      <c r="BO1839" s="140"/>
      <c r="BP1839" s="140"/>
      <c r="BQ1839" s="140"/>
      <c r="BR1839" s="140"/>
      <c r="BS1839" s="140"/>
      <c r="BT1839" s="140"/>
      <c r="BU1839" s="140"/>
      <c r="BV1839" s="140"/>
      <c r="BW1839" s="140"/>
      <c r="BX1839" s="140"/>
      <c r="BY1839" s="140"/>
      <c r="BZ1839" s="140"/>
      <c r="CA1839" s="170"/>
      <c r="CB1839" s="170"/>
      <c r="CC1839" s="170"/>
      <c r="CD1839" s="170"/>
      <c r="CE1839" s="170"/>
      <c r="CF1839" s="170"/>
      <c r="CG1839" s="170"/>
      <c r="CH1839" s="170"/>
      <c r="CI1839" s="170"/>
      <c r="CJ1839" s="170"/>
      <c r="CK1839" s="170"/>
      <c r="CL1839" s="170"/>
      <c r="CM1839" s="170"/>
      <c r="CN1839" s="170"/>
    </row>
    <row r="1840" spans="1:92" ht="12" customHeight="1">
      <c r="A1840" s="119">
        <v>2016</v>
      </c>
      <c r="B1840" s="119" t="s">
        <v>5975</v>
      </c>
      <c r="C1840" s="119" t="s">
        <v>8373</v>
      </c>
      <c r="D1840" s="131"/>
      <c r="E1840" s="131" t="str">
        <f t="shared" si="89"/>
        <v>SIM</v>
      </c>
      <c r="F1840" s="131" t="str">
        <f t="shared" si="90"/>
        <v>SIM</v>
      </c>
      <c r="G1840" s="132">
        <v>42691</v>
      </c>
      <c r="H1840" s="119" t="s">
        <v>87</v>
      </c>
      <c r="I1840" s="119" t="s">
        <v>357</v>
      </c>
      <c r="J1840" s="119">
        <v>384</v>
      </c>
      <c r="K1840" s="119">
        <v>448</v>
      </c>
      <c r="L1840" s="119">
        <v>0</v>
      </c>
      <c r="M1840" s="119">
        <v>0</v>
      </c>
      <c r="N1840" s="119">
        <v>0</v>
      </c>
      <c r="O1840" s="119" t="s">
        <v>46</v>
      </c>
      <c r="P1840" s="119" t="s">
        <v>43</v>
      </c>
      <c r="Q1840" s="136" t="s">
        <v>46</v>
      </c>
      <c r="R1840" s="119" t="s">
        <v>18</v>
      </c>
      <c r="S1840" s="134" t="s">
        <v>8852</v>
      </c>
      <c r="T1840" s="119" t="s">
        <v>47</v>
      </c>
      <c r="U1840" s="142">
        <v>16</v>
      </c>
      <c r="V1840" s="142">
        <v>11310</v>
      </c>
      <c r="W1840" s="144" t="s">
        <v>8375</v>
      </c>
      <c r="X1840" s="136" t="str">
        <f t="shared" si="91"/>
        <v>11310SSJAN</v>
      </c>
      <c r="Y1840" s="176" t="s">
        <v>8390</v>
      </c>
      <c r="Z1840" s="142" t="s">
        <v>8388</v>
      </c>
      <c r="AA1840" s="142" t="s">
        <v>1099</v>
      </c>
      <c r="AB1840" s="131" t="s">
        <v>8595</v>
      </c>
      <c r="AC1840" s="119" t="s">
        <v>52</v>
      </c>
      <c r="AD1840" s="119"/>
      <c r="AE1840" s="119" t="s">
        <v>8389</v>
      </c>
      <c r="AF1840" s="119" t="s">
        <v>7774</v>
      </c>
      <c r="AG1840" s="119" t="s">
        <v>7775</v>
      </c>
      <c r="AH1840" s="119"/>
      <c r="AI1840" s="220"/>
      <c r="AJ1840" s="136"/>
      <c r="AK1840" s="136"/>
      <c r="AL1840" s="136"/>
      <c r="AM1840" s="136"/>
      <c r="AN1840" s="136"/>
      <c r="AO1840" s="136"/>
      <c r="AP1840" s="136"/>
      <c r="AQ1840" s="136"/>
      <c r="AR1840" s="137" t="s">
        <v>8407</v>
      </c>
      <c r="AS1840" s="137"/>
      <c r="AT1840" s="176"/>
      <c r="AU1840" s="133">
        <v>1003790655</v>
      </c>
      <c r="AV1840" s="133"/>
      <c r="AW1840" s="133"/>
      <c r="AX1840" s="138"/>
      <c r="AY1840" s="138"/>
      <c r="AZ1840" s="138"/>
      <c r="BA1840" s="138"/>
      <c r="BB1840" s="138"/>
      <c r="BC1840" s="143">
        <v>1892063257</v>
      </c>
      <c r="BD1840" s="143" t="s">
        <v>10492</v>
      </c>
      <c r="BE1840" s="138"/>
      <c r="BF1840" s="140"/>
      <c r="BG1840" s="140"/>
      <c r="BH1840" s="140"/>
      <c r="BI1840" s="140"/>
      <c r="BJ1840" s="140"/>
      <c r="BK1840" s="140"/>
      <c r="BL1840" s="140"/>
      <c r="BM1840" s="140"/>
      <c r="BN1840" s="140"/>
      <c r="BO1840" s="140"/>
      <c r="BP1840" s="140"/>
      <c r="BQ1840" s="140"/>
      <c r="BR1840" s="140"/>
      <c r="BS1840" s="140"/>
      <c r="BT1840" s="140"/>
      <c r="BU1840" s="140"/>
      <c r="BV1840" s="140"/>
      <c r="BW1840" s="140"/>
      <c r="BX1840" s="140"/>
      <c r="BY1840" s="140"/>
      <c r="BZ1840" s="140"/>
      <c r="CA1840" s="170"/>
      <c r="CB1840" s="170"/>
      <c r="CC1840" s="170"/>
      <c r="CD1840" s="170"/>
      <c r="CE1840" s="170"/>
      <c r="CF1840" s="170"/>
      <c r="CG1840" s="170"/>
      <c r="CH1840" s="170"/>
      <c r="CI1840" s="170"/>
      <c r="CJ1840" s="170"/>
      <c r="CK1840" s="170"/>
      <c r="CL1840" s="170"/>
      <c r="CM1840" s="170"/>
      <c r="CN1840" s="170"/>
    </row>
    <row r="1841" spans="1:92" ht="12" customHeight="1">
      <c r="A1841" s="119">
        <v>2016</v>
      </c>
      <c r="B1841" s="119" t="s">
        <v>5975</v>
      </c>
      <c r="C1841" s="119" t="s">
        <v>8373</v>
      </c>
      <c r="D1841" s="131"/>
      <c r="E1841" s="131" t="str">
        <f t="shared" si="89"/>
        <v>SIM</v>
      </c>
      <c r="F1841" s="131" t="str">
        <f t="shared" si="90"/>
        <v>SIM</v>
      </c>
      <c r="G1841" s="132">
        <v>42691</v>
      </c>
      <c r="H1841" s="119" t="s">
        <v>87</v>
      </c>
      <c r="I1841" s="119" t="s">
        <v>357</v>
      </c>
      <c r="J1841" s="109">
        <v>384</v>
      </c>
      <c r="K1841" s="109">
        <v>448</v>
      </c>
      <c r="L1841" s="119">
        <v>0</v>
      </c>
      <c r="M1841" s="119">
        <v>0</v>
      </c>
      <c r="N1841" s="119">
        <v>0</v>
      </c>
      <c r="O1841" s="119" t="s">
        <v>46</v>
      </c>
      <c r="P1841" s="119" t="s">
        <v>43</v>
      </c>
      <c r="Q1841" s="136" t="s">
        <v>46</v>
      </c>
      <c r="R1841" s="119" t="s">
        <v>18</v>
      </c>
      <c r="S1841" s="134" t="s">
        <v>8852</v>
      </c>
      <c r="T1841" s="119" t="s">
        <v>47</v>
      </c>
      <c r="U1841" s="142">
        <v>16</v>
      </c>
      <c r="V1841" s="109">
        <v>11310</v>
      </c>
      <c r="W1841" s="144" t="s">
        <v>8375</v>
      </c>
      <c r="X1841" s="136" t="str">
        <f t="shared" si="91"/>
        <v>11310SSJAN</v>
      </c>
      <c r="Y1841" s="176" t="s">
        <v>8390</v>
      </c>
      <c r="Z1841" s="109" t="s">
        <v>8388</v>
      </c>
      <c r="AA1841" s="109" t="s">
        <v>1099</v>
      </c>
      <c r="AB1841" s="131" t="s">
        <v>8596</v>
      </c>
      <c r="AC1841" s="109" t="s">
        <v>52</v>
      </c>
      <c r="AD1841" s="109"/>
      <c r="AE1841" s="109" t="s">
        <v>8389</v>
      </c>
      <c r="AF1841" s="109" t="s">
        <v>7774</v>
      </c>
      <c r="AG1841" s="109" t="s">
        <v>7775</v>
      </c>
      <c r="AH1841" s="119"/>
      <c r="AI1841" s="220"/>
      <c r="AJ1841" s="136"/>
      <c r="AK1841" s="136"/>
      <c r="AL1841" s="136"/>
      <c r="AM1841" s="136"/>
      <c r="AN1841" s="136"/>
      <c r="AO1841" s="136"/>
      <c r="AP1841" s="136"/>
      <c r="AQ1841" s="136"/>
      <c r="AR1841" s="137" t="s">
        <v>8407</v>
      </c>
      <c r="AS1841" s="137"/>
      <c r="AT1841" s="176"/>
      <c r="AU1841" s="133">
        <v>1003790655</v>
      </c>
      <c r="AV1841" s="133"/>
      <c r="AW1841" s="133"/>
      <c r="AX1841" s="138"/>
      <c r="AY1841" s="138"/>
      <c r="AZ1841" s="109"/>
      <c r="BA1841" s="138"/>
      <c r="BB1841" s="138"/>
      <c r="BC1841" s="143">
        <v>1892063257</v>
      </c>
      <c r="BD1841" s="143" t="s">
        <v>10492</v>
      </c>
      <c r="BE1841" s="138"/>
      <c r="BF1841" s="140"/>
      <c r="BG1841" s="140"/>
      <c r="BH1841" s="140"/>
      <c r="BI1841" s="140"/>
      <c r="BJ1841" s="140"/>
      <c r="BK1841" s="140"/>
      <c r="BL1841" s="140"/>
      <c r="BM1841" s="140"/>
      <c r="BN1841" s="140"/>
      <c r="BO1841" s="140"/>
      <c r="BP1841" s="140"/>
      <c r="BQ1841" s="140"/>
      <c r="BR1841" s="140"/>
      <c r="BS1841" s="140"/>
      <c r="BT1841" s="140"/>
      <c r="BU1841" s="140"/>
      <c r="BV1841" s="140"/>
      <c r="BW1841" s="140"/>
      <c r="BX1841" s="140"/>
      <c r="BY1841" s="140"/>
      <c r="BZ1841" s="140"/>
      <c r="CA1841" s="170"/>
      <c r="CB1841" s="170"/>
      <c r="CC1841" s="170"/>
      <c r="CD1841" s="170"/>
      <c r="CE1841" s="170"/>
      <c r="CF1841" s="170"/>
      <c r="CG1841" s="170"/>
      <c r="CH1841" s="170"/>
      <c r="CI1841" s="170"/>
      <c r="CJ1841" s="170"/>
      <c r="CK1841" s="170"/>
      <c r="CL1841" s="170"/>
      <c r="CM1841" s="170"/>
      <c r="CN1841" s="170"/>
    </row>
    <row r="1842" spans="1:92" ht="12" customHeight="1">
      <c r="A1842" s="119">
        <v>2016</v>
      </c>
      <c r="B1842" s="119" t="s">
        <v>5975</v>
      </c>
      <c r="C1842" s="119" t="s">
        <v>8373</v>
      </c>
      <c r="D1842" s="131"/>
      <c r="E1842" s="131" t="str">
        <f t="shared" si="89"/>
        <v>SIM</v>
      </c>
      <c r="F1842" s="131" t="str">
        <f t="shared" si="90"/>
        <v>SIM</v>
      </c>
      <c r="G1842" s="132">
        <v>42697</v>
      </c>
      <c r="H1842" s="119" t="s">
        <v>87</v>
      </c>
      <c r="I1842" s="119" t="s">
        <v>357</v>
      </c>
      <c r="J1842" s="109">
        <v>384</v>
      </c>
      <c r="K1842" s="109">
        <v>448</v>
      </c>
      <c r="L1842" s="119">
        <v>0</v>
      </c>
      <c r="M1842" s="119">
        <v>0</v>
      </c>
      <c r="N1842" s="119">
        <v>0</v>
      </c>
      <c r="O1842" s="119" t="s">
        <v>46</v>
      </c>
      <c r="P1842" s="119" t="s">
        <v>43</v>
      </c>
      <c r="Q1842" s="136" t="s">
        <v>46</v>
      </c>
      <c r="R1842" s="119" t="s">
        <v>18</v>
      </c>
      <c r="S1842" s="134" t="s">
        <v>8852</v>
      </c>
      <c r="T1842" s="119" t="s">
        <v>47</v>
      </c>
      <c r="U1842" s="142">
        <v>16</v>
      </c>
      <c r="V1842" s="109">
        <v>11310</v>
      </c>
      <c r="W1842" s="144" t="s">
        <v>8379</v>
      </c>
      <c r="X1842" s="136" t="str">
        <f t="shared" si="91"/>
        <v>11310SSJAO</v>
      </c>
      <c r="Y1842" s="176" t="s">
        <v>8395</v>
      </c>
      <c r="Z1842" s="109" t="s">
        <v>8388</v>
      </c>
      <c r="AA1842" s="109" t="s">
        <v>1099</v>
      </c>
      <c r="AB1842" s="131" t="s">
        <v>8604</v>
      </c>
      <c r="AC1842" s="109" t="s">
        <v>52</v>
      </c>
      <c r="AD1842" s="109"/>
      <c r="AE1842" s="109" t="s">
        <v>8389</v>
      </c>
      <c r="AF1842" s="109" t="s">
        <v>7774</v>
      </c>
      <c r="AG1842" s="109" t="s">
        <v>7775</v>
      </c>
      <c r="AH1842" s="119"/>
      <c r="AI1842" s="220"/>
      <c r="AJ1842" s="136"/>
      <c r="AK1842" s="136"/>
      <c r="AL1842" s="136"/>
      <c r="AM1842" s="136"/>
      <c r="AN1842" s="136"/>
      <c r="AO1842" s="136"/>
      <c r="AP1842" s="136"/>
      <c r="AQ1842" s="136"/>
      <c r="AR1842" s="137" t="s">
        <v>8407</v>
      </c>
      <c r="AS1842" s="137"/>
      <c r="AT1842" s="176"/>
      <c r="AU1842" s="133">
        <v>1003790710</v>
      </c>
      <c r="AV1842" s="133"/>
      <c r="AW1842" s="133"/>
      <c r="AX1842" s="138"/>
      <c r="AY1842" s="138"/>
      <c r="AZ1842" s="109"/>
      <c r="BA1842" s="138"/>
      <c r="BB1842" s="138"/>
      <c r="BC1842" s="143">
        <v>1892063257</v>
      </c>
      <c r="BD1842" s="143" t="s">
        <v>10493</v>
      </c>
      <c r="BE1842" s="138"/>
      <c r="BF1842" s="140"/>
      <c r="BG1842" s="140"/>
      <c r="BH1842" s="140"/>
      <c r="BI1842" s="140"/>
      <c r="BJ1842" s="140"/>
      <c r="BK1842" s="140"/>
      <c r="BL1842" s="140"/>
      <c r="BM1842" s="140"/>
      <c r="BN1842" s="140"/>
      <c r="BO1842" s="140"/>
      <c r="BP1842" s="140"/>
      <c r="BQ1842" s="140"/>
      <c r="BR1842" s="140"/>
      <c r="BS1842" s="140"/>
      <c r="BT1842" s="140"/>
      <c r="BU1842" s="140"/>
      <c r="BV1842" s="140"/>
      <c r="BW1842" s="140"/>
      <c r="BX1842" s="140"/>
      <c r="BY1842" s="140"/>
      <c r="BZ1842" s="140"/>
      <c r="CA1842" s="170"/>
      <c r="CB1842" s="170"/>
      <c r="CC1842" s="170"/>
      <c r="CD1842" s="170"/>
      <c r="CE1842" s="170"/>
      <c r="CF1842" s="170"/>
      <c r="CG1842" s="170"/>
      <c r="CH1842" s="170"/>
      <c r="CI1842" s="170"/>
      <c r="CJ1842" s="170"/>
      <c r="CK1842" s="170"/>
      <c r="CL1842" s="170"/>
      <c r="CM1842" s="170"/>
      <c r="CN1842" s="170"/>
    </row>
    <row r="1843" spans="1:92" ht="12" customHeight="1">
      <c r="A1843" s="119">
        <v>2016</v>
      </c>
      <c r="B1843" s="119" t="s">
        <v>5975</v>
      </c>
      <c r="C1843" s="119" t="s">
        <v>8373</v>
      </c>
      <c r="D1843" s="131"/>
      <c r="E1843" s="131" t="str">
        <f t="shared" si="89"/>
        <v>SIM</v>
      </c>
      <c r="F1843" s="131" t="str">
        <f t="shared" si="90"/>
        <v>SIM</v>
      </c>
      <c r="G1843" s="132">
        <v>42683</v>
      </c>
      <c r="H1843" s="119" t="s">
        <v>87</v>
      </c>
      <c r="I1843" s="119" t="s">
        <v>357</v>
      </c>
      <c r="J1843" s="109">
        <v>256</v>
      </c>
      <c r="K1843" s="109">
        <v>320</v>
      </c>
      <c r="L1843" s="119">
        <v>0</v>
      </c>
      <c r="M1843" s="119">
        <v>0</v>
      </c>
      <c r="N1843" s="119">
        <v>0</v>
      </c>
      <c r="O1843" s="119" t="s">
        <v>46</v>
      </c>
      <c r="P1843" s="119" t="s">
        <v>43</v>
      </c>
      <c r="Q1843" s="136" t="s">
        <v>46</v>
      </c>
      <c r="R1843" s="119" t="s">
        <v>18</v>
      </c>
      <c r="S1843" s="134" t="s">
        <v>8852</v>
      </c>
      <c r="T1843" s="119" t="s">
        <v>47</v>
      </c>
      <c r="U1843" s="142">
        <v>16</v>
      </c>
      <c r="V1843" s="109">
        <v>11310</v>
      </c>
      <c r="W1843" s="144" t="s">
        <v>5565</v>
      </c>
      <c r="X1843" s="136" t="str">
        <f t="shared" si="91"/>
        <v>11310SSJAS</v>
      </c>
      <c r="Y1843" s="176" t="s">
        <v>8391</v>
      </c>
      <c r="Z1843" s="109" t="s">
        <v>8388</v>
      </c>
      <c r="AA1843" s="109" t="s">
        <v>1099</v>
      </c>
      <c r="AB1843" s="131" t="s">
        <v>8597</v>
      </c>
      <c r="AC1843" s="109" t="s">
        <v>52</v>
      </c>
      <c r="AD1843" s="109"/>
      <c r="AE1843" s="109" t="s">
        <v>8389</v>
      </c>
      <c r="AF1843" s="109" t="s">
        <v>7774</v>
      </c>
      <c r="AG1843" s="109" t="s">
        <v>7775</v>
      </c>
      <c r="AH1843" s="119"/>
      <c r="AI1843" s="220"/>
      <c r="AJ1843" s="136"/>
      <c r="AK1843" s="136"/>
      <c r="AL1843" s="136"/>
      <c r="AM1843" s="136"/>
      <c r="AN1843" s="136"/>
      <c r="AO1843" s="136"/>
      <c r="AP1843" s="136"/>
      <c r="AQ1843" s="136"/>
      <c r="AR1843" s="137" t="s">
        <v>8407</v>
      </c>
      <c r="AS1843" s="137"/>
      <c r="AT1843" s="176"/>
      <c r="AU1843" s="133">
        <v>1003790779</v>
      </c>
      <c r="AV1843" s="133"/>
      <c r="AW1843" s="133"/>
      <c r="AX1843" s="138"/>
      <c r="AY1843" s="207"/>
      <c r="AZ1843" s="109"/>
      <c r="BA1843" s="207"/>
      <c r="BB1843" s="207"/>
      <c r="BC1843" s="143">
        <v>1892063257</v>
      </c>
      <c r="BD1843" s="143" t="s">
        <v>10494</v>
      </c>
      <c r="BE1843" s="207"/>
      <c r="BF1843" s="223"/>
      <c r="BG1843" s="223"/>
      <c r="BH1843" s="223"/>
      <c r="BI1843" s="223"/>
      <c r="BJ1843" s="223"/>
      <c r="BK1843" s="223"/>
      <c r="BL1843" s="223"/>
      <c r="BM1843" s="223"/>
      <c r="BN1843" s="223"/>
      <c r="BO1843" s="223"/>
      <c r="BP1843" s="223"/>
      <c r="BQ1843" s="223"/>
      <c r="BR1843" s="223"/>
      <c r="BS1843" s="223"/>
      <c r="BT1843" s="223"/>
      <c r="BU1843" s="223"/>
      <c r="BV1843" s="223"/>
      <c r="BW1843" s="223"/>
      <c r="BX1843" s="223"/>
      <c r="BY1843" s="223"/>
      <c r="BZ1843" s="223"/>
      <c r="CA1843" s="206"/>
      <c r="CB1843" s="206"/>
      <c r="CC1843" s="206"/>
      <c r="CD1843" s="206"/>
      <c r="CE1843" s="206"/>
      <c r="CF1843" s="206"/>
      <c r="CG1843" s="206"/>
      <c r="CH1843" s="206"/>
      <c r="CI1843" s="206"/>
      <c r="CJ1843" s="206"/>
      <c r="CK1843" s="206"/>
      <c r="CL1843" s="206"/>
      <c r="CM1843" s="206"/>
      <c r="CN1843" s="206"/>
    </row>
    <row r="1844" spans="1:92" ht="12" customHeight="1">
      <c r="A1844" s="119">
        <v>2016</v>
      </c>
      <c r="B1844" s="119" t="s">
        <v>5975</v>
      </c>
      <c r="C1844" s="119" t="s">
        <v>8373</v>
      </c>
      <c r="D1844" s="131"/>
      <c r="E1844" s="131" t="str">
        <f t="shared" si="89"/>
        <v>SIM</v>
      </c>
      <c r="F1844" s="131" t="str">
        <f t="shared" si="90"/>
        <v>SIM</v>
      </c>
      <c r="G1844" s="132">
        <v>42683</v>
      </c>
      <c r="H1844" s="119" t="s">
        <v>87</v>
      </c>
      <c r="I1844" s="119" t="s">
        <v>357</v>
      </c>
      <c r="J1844" s="109">
        <v>256</v>
      </c>
      <c r="K1844" s="109">
        <v>320</v>
      </c>
      <c r="L1844" s="119">
        <v>0</v>
      </c>
      <c r="M1844" s="119">
        <v>0</v>
      </c>
      <c r="N1844" s="119">
        <v>0</v>
      </c>
      <c r="O1844" s="119" t="s">
        <v>46</v>
      </c>
      <c r="P1844" s="119" t="s">
        <v>43</v>
      </c>
      <c r="Q1844" s="136" t="s">
        <v>46</v>
      </c>
      <c r="R1844" s="119" t="s">
        <v>18</v>
      </c>
      <c r="S1844" s="134" t="s">
        <v>8852</v>
      </c>
      <c r="T1844" s="119" t="s">
        <v>47</v>
      </c>
      <c r="U1844" s="142">
        <v>16</v>
      </c>
      <c r="V1844" s="109">
        <v>11310</v>
      </c>
      <c r="W1844" s="144" t="s">
        <v>5565</v>
      </c>
      <c r="X1844" s="136" t="str">
        <f t="shared" si="91"/>
        <v>11310SSJAS</v>
      </c>
      <c r="Y1844" s="176" t="s">
        <v>8391</v>
      </c>
      <c r="Z1844" s="109" t="s">
        <v>8388</v>
      </c>
      <c r="AA1844" s="109" t="s">
        <v>1099</v>
      </c>
      <c r="AB1844" s="131" t="s">
        <v>8598</v>
      </c>
      <c r="AC1844" s="109" t="s">
        <v>52</v>
      </c>
      <c r="AD1844" s="109"/>
      <c r="AE1844" s="109" t="s">
        <v>8389</v>
      </c>
      <c r="AF1844" s="109" t="s">
        <v>7774</v>
      </c>
      <c r="AG1844" s="109" t="s">
        <v>7775</v>
      </c>
      <c r="AH1844" s="119"/>
      <c r="AI1844" s="220"/>
      <c r="AJ1844" s="136"/>
      <c r="AK1844" s="136"/>
      <c r="AL1844" s="136"/>
      <c r="AM1844" s="136"/>
      <c r="AN1844" s="136"/>
      <c r="AO1844" s="136"/>
      <c r="AP1844" s="136"/>
      <c r="AQ1844" s="136"/>
      <c r="AR1844" s="137" t="s">
        <v>8407</v>
      </c>
      <c r="AS1844" s="137"/>
      <c r="AT1844" s="176"/>
      <c r="AU1844" s="133">
        <v>1003790779</v>
      </c>
      <c r="AV1844" s="133"/>
      <c r="AW1844" s="133"/>
      <c r="AX1844" s="138"/>
      <c r="AY1844" s="138"/>
      <c r="AZ1844" s="109"/>
      <c r="BA1844" s="138"/>
      <c r="BB1844" s="138"/>
      <c r="BC1844" s="143">
        <v>1892063257</v>
      </c>
      <c r="BD1844" s="143" t="s">
        <v>10494</v>
      </c>
      <c r="BE1844" s="138"/>
      <c r="BF1844" s="140"/>
      <c r="BG1844" s="140"/>
      <c r="BH1844" s="140"/>
      <c r="BI1844" s="140"/>
      <c r="BJ1844" s="140"/>
      <c r="BK1844" s="140"/>
      <c r="BL1844" s="140"/>
      <c r="BM1844" s="140"/>
      <c r="BN1844" s="140"/>
      <c r="BO1844" s="140"/>
      <c r="BP1844" s="140"/>
      <c r="BQ1844" s="140"/>
      <c r="BR1844" s="140"/>
      <c r="BS1844" s="140"/>
      <c r="BT1844" s="140"/>
      <c r="BU1844" s="140"/>
      <c r="BV1844" s="140"/>
      <c r="BW1844" s="140"/>
      <c r="BX1844" s="140"/>
      <c r="BY1844" s="140"/>
      <c r="BZ1844" s="140"/>
      <c r="CA1844" s="170"/>
      <c r="CB1844" s="170"/>
      <c r="CC1844" s="170"/>
      <c r="CD1844" s="170"/>
      <c r="CE1844" s="170"/>
      <c r="CF1844" s="170"/>
      <c r="CG1844" s="170"/>
      <c r="CH1844" s="170"/>
      <c r="CI1844" s="170"/>
      <c r="CJ1844" s="170"/>
      <c r="CK1844" s="170"/>
      <c r="CL1844" s="170"/>
      <c r="CM1844" s="170"/>
      <c r="CN1844" s="170"/>
    </row>
    <row r="1845" spans="1:92" ht="12" customHeight="1">
      <c r="A1845" s="119">
        <v>2016</v>
      </c>
      <c r="B1845" s="119" t="s">
        <v>5975</v>
      </c>
      <c r="C1845" s="119" t="s">
        <v>8373</v>
      </c>
      <c r="D1845" s="131"/>
      <c r="E1845" s="131" t="str">
        <f t="shared" si="89"/>
        <v>SIM</v>
      </c>
      <c r="F1845" s="131" t="str">
        <f t="shared" si="90"/>
        <v>SIM</v>
      </c>
      <c r="G1845" s="132">
        <v>42678</v>
      </c>
      <c r="H1845" s="119" t="s">
        <v>87</v>
      </c>
      <c r="I1845" s="119" t="s">
        <v>357</v>
      </c>
      <c r="J1845" s="109">
        <v>384</v>
      </c>
      <c r="K1845" s="109">
        <v>448</v>
      </c>
      <c r="L1845" s="119">
        <v>0</v>
      </c>
      <c r="M1845" s="119">
        <v>0</v>
      </c>
      <c r="N1845" s="119">
        <v>0</v>
      </c>
      <c r="O1845" s="119" t="s">
        <v>46</v>
      </c>
      <c r="P1845" s="119" t="s">
        <v>43</v>
      </c>
      <c r="Q1845" s="136" t="s">
        <v>46</v>
      </c>
      <c r="R1845" s="119" t="s">
        <v>18</v>
      </c>
      <c r="S1845" s="134" t="s">
        <v>8852</v>
      </c>
      <c r="T1845" s="119" t="s">
        <v>47</v>
      </c>
      <c r="U1845" s="142">
        <v>16</v>
      </c>
      <c r="V1845" s="109">
        <v>11310</v>
      </c>
      <c r="W1845" s="144" t="s">
        <v>8380</v>
      </c>
      <c r="X1845" s="136" t="str">
        <f t="shared" si="91"/>
        <v>11310SSJAU</v>
      </c>
      <c r="Y1845" s="176" t="s">
        <v>8396</v>
      </c>
      <c r="Z1845" s="109" t="s">
        <v>8388</v>
      </c>
      <c r="AA1845" s="109" t="s">
        <v>1099</v>
      </c>
      <c r="AB1845" s="131" t="s">
        <v>8605</v>
      </c>
      <c r="AC1845" s="109" t="s">
        <v>52</v>
      </c>
      <c r="AD1845" s="109"/>
      <c r="AE1845" s="109" t="s">
        <v>8389</v>
      </c>
      <c r="AF1845" s="109" t="s">
        <v>7774</v>
      </c>
      <c r="AG1845" s="109" t="s">
        <v>7775</v>
      </c>
      <c r="AH1845" s="119"/>
      <c r="AI1845" s="220"/>
      <c r="AJ1845" s="136"/>
      <c r="AK1845" s="136"/>
      <c r="AL1845" s="136"/>
      <c r="AM1845" s="136"/>
      <c r="AN1845" s="136"/>
      <c r="AO1845" s="136"/>
      <c r="AP1845" s="136"/>
      <c r="AQ1845" s="136"/>
      <c r="AR1845" s="137" t="s">
        <v>8407</v>
      </c>
      <c r="AS1845" s="137"/>
      <c r="AT1845" s="176"/>
      <c r="AU1845" s="133">
        <v>1003791740</v>
      </c>
      <c r="AV1845" s="133"/>
      <c r="AW1845" s="133"/>
      <c r="AX1845" s="138"/>
      <c r="AY1845" s="138"/>
      <c r="AZ1845" s="109"/>
      <c r="BA1845" s="138"/>
      <c r="BB1845" s="138"/>
      <c r="BC1845" s="143">
        <v>1892063257</v>
      </c>
      <c r="BD1845" s="143" t="s">
        <v>10495</v>
      </c>
      <c r="BE1845" s="138"/>
      <c r="BF1845" s="140"/>
      <c r="BG1845" s="140"/>
      <c r="BH1845" s="140"/>
      <c r="BI1845" s="140"/>
      <c r="BJ1845" s="140"/>
      <c r="BK1845" s="140"/>
      <c r="BL1845" s="140"/>
      <c r="BM1845" s="140"/>
      <c r="BN1845" s="140"/>
      <c r="BO1845" s="140"/>
      <c r="BP1845" s="140"/>
      <c r="BQ1845" s="140"/>
      <c r="BR1845" s="140"/>
      <c r="BS1845" s="140"/>
      <c r="BT1845" s="140"/>
      <c r="BU1845" s="140"/>
      <c r="BV1845" s="140"/>
      <c r="BW1845" s="140"/>
      <c r="BX1845" s="140"/>
      <c r="BY1845" s="140"/>
      <c r="BZ1845" s="140"/>
      <c r="CA1845" s="170"/>
      <c r="CB1845" s="170"/>
      <c r="CC1845" s="170"/>
      <c r="CD1845" s="170"/>
      <c r="CE1845" s="170"/>
      <c r="CF1845" s="170"/>
      <c r="CG1845" s="170"/>
      <c r="CH1845" s="170"/>
      <c r="CI1845" s="170"/>
      <c r="CJ1845" s="170"/>
      <c r="CK1845" s="170"/>
      <c r="CL1845" s="170"/>
      <c r="CM1845" s="170"/>
      <c r="CN1845" s="170"/>
    </row>
    <row r="1846" spans="1:92" ht="12" customHeight="1">
      <c r="A1846" s="119">
        <v>2016</v>
      </c>
      <c r="B1846" s="119" t="s">
        <v>5975</v>
      </c>
      <c r="C1846" s="119" t="s">
        <v>8373</v>
      </c>
      <c r="D1846" s="131"/>
      <c r="E1846" s="131" t="str">
        <f t="shared" si="89"/>
        <v>SIM</v>
      </c>
      <c r="F1846" s="131" t="str">
        <f t="shared" si="90"/>
        <v>SIM</v>
      </c>
      <c r="G1846" s="132">
        <v>42678</v>
      </c>
      <c r="H1846" s="119" t="s">
        <v>87</v>
      </c>
      <c r="I1846" s="119" t="s">
        <v>357</v>
      </c>
      <c r="J1846" s="109">
        <v>320</v>
      </c>
      <c r="K1846" s="109">
        <v>384</v>
      </c>
      <c r="L1846" s="119">
        <v>0</v>
      </c>
      <c r="M1846" s="119">
        <v>0</v>
      </c>
      <c r="N1846" s="119">
        <v>0</v>
      </c>
      <c r="O1846" s="119" t="s">
        <v>46</v>
      </c>
      <c r="P1846" s="119" t="s">
        <v>43</v>
      </c>
      <c r="Q1846" s="136" t="s">
        <v>46</v>
      </c>
      <c r="R1846" s="119" t="s">
        <v>18</v>
      </c>
      <c r="S1846" s="134" t="s">
        <v>8852</v>
      </c>
      <c r="T1846" s="119" t="s">
        <v>47</v>
      </c>
      <c r="U1846" s="142">
        <v>16</v>
      </c>
      <c r="V1846" s="109">
        <v>11310</v>
      </c>
      <c r="W1846" s="144" t="s">
        <v>8380</v>
      </c>
      <c r="X1846" s="136" t="str">
        <f t="shared" si="91"/>
        <v>11310SSJAU</v>
      </c>
      <c r="Y1846" s="176" t="s">
        <v>8396</v>
      </c>
      <c r="Z1846" s="109" t="s">
        <v>8388</v>
      </c>
      <c r="AA1846" s="109" t="s">
        <v>1099</v>
      </c>
      <c r="AB1846" s="131" t="s">
        <v>8606</v>
      </c>
      <c r="AC1846" s="109" t="s">
        <v>52</v>
      </c>
      <c r="AD1846" s="109"/>
      <c r="AE1846" s="109" t="s">
        <v>8389</v>
      </c>
      <c r="AF1846" s="109" t="s">
        <v>7774</v>
      </c>
      <c r="AG1846" s="109" t="s">
        <v>7775</v>
      </c>
      <c r="AH1846" s="119"/>
      <c r="AI1846" s="220"/>
      <c r="AJ1846" s="136"/>
      <c r="AK1846" s="136"/>
      <c r="AL1846" s="136"/>
      <c r="AM1846" s="136"/>
      <c r="AN1846" s="136"/>
      <c r="AO1846" s="136"/>
      <c r="AP1846" s="136"/>
      <c r="AQ1846" s="136"/>
      <c r="AR1846" s="137" t="s">
        <v>8407</v>
      </c>
      <c r="AS1846" s="137"/>
      <c r="AT1846" s="176"/>
      <c r="AU1846" s="133">
        <v>1003791740</v>
      </c>
      <c r="AV1846" s="133"/>
      <c r="AW1846" s="133"/>
      <c r="AX1846" s="138"/>
      <c r="AY1846" s="138"/>
      <c r="AZ1846" s="109"/>
      <c r="BA1846" s="138"/>
      <c r="BB1846" s="138"/>
      <c r="BC1846" s="143">
        <v>1892063257</v>
      </c>
      <c r="BD1846" s="143" t="s">
        <v>10495</v>
      </c>
      <c r="BE1846" s="138"/>
      <c r="BF1846" s="140"/>
      <c r="BG1846" s="140"/>
      <c r="BH1846" s="140"/>
      <c r="BI1846" s="140"/>
      <c r="BJ1846" s="140"/>
      <c r="BK1846" s="140"/>
      <c r="BL1846" s="140"/>
      <c r="BM1846" s="140"/>
      <c r="BN1846" s="140"/>
      <c r="BO1846" s="140"/>
      <c r="BP1846" s="140"/>
      <c r="BQ1846" s="140"/>
      <c r="BR1846" s="140"/>
      <c r="BS1846" s="140"/>
      <c r="BT1846" s="140"/>
      <c r="BU1846" s="140"/>
      <c r="BV1846" s="140"/>
      <c r="BW1846" s="140"/>
      <c r="BX1846" s="140"/>
      <c r="BY1846" s="140"/>
      <c r="BZ1846" s="140"/>
      <c r="CA1846" s="170"/>
      <c r="CB1846" s="170"/>
      <c r="CC1846" s="170"/>
      <c r="CD1846" s="170"/>
      <c r="CE1846" s="170"/>
      <c r="CF1846" s="170"/>
      <c r="CG1846" s="170"/>
      <c r="CH1846" s="170"/>
      <c r="CI1846" s="170"/>
      <c r="CJ1846" s="170"/>
      <c r="CK1846" s="170"/>
      <c r="CL1846" s="170"/>
      <c r="CM1846" s="170"/>
      <c r="CN1846" s="170"/>
    </row>
    <row r="1847" spans="1:92" ht="12" customHeight="1">
      <c r="A1847" s="119">
        <v>2016</v>
      </c>
      <c r="B1847" s="119" t="s">
        <v>5975</v>
      </c>
      <c r="C1847" s="119" t="s">
        <v>8373</v>
      </c>
      <c r="D1847" s="131"/>
      <c r="E1847" s="131" t="str">
        <f t="shared" si="89"/>
        <v>SIM</v>
      </c>
      <c r="F1847" s="131" t="str">
        <f t="shared" si="90"/>
        <v>SIM</v>
      </c>
      <c r="G1847" s="132">
        <v>42678</v>
      </c>
      <c r="H1847" s="119" t="s">
        <v>87</v>
      </c>
      <c r="I1847" s="119" t="s">
        <v>357</v>
      </c>
      <c r="J1847" s="109">
        <v>320</v>
      </c>
      <c r="K1847" s="109">
        <v>384</v>
      </c>
      <c r="L1847" s="119">
        <v>0</v>
      </c>
      <c r="M1847" s="119">
        <v>0</v>
      </c>
      <c r="N1847" s="119">
        <v>0</v>
      </c>
      <c r="O1847" s="119" t="s">
        <v>46</v>
      </c>
      <c r="P1847" s="119" t="s">
        <v>43</v>
      </c>
      <c r="Q1847" s="136" t="s">
        <v>46</v>
      </c>
      <c r="R1847" s="119" t="s">
        <v>18</v>
      </c>
      <c r="S1847" s="134" t="s">
        <v>8852</v>
      </c>
      <c r="T1847" s="119" t="s">
        <v>47</v>
      </c>
      <c r="U1847" s="142">
        <v>16</v>
      </c>
      <c r="V1847" s="109">
        <v>11310</v>
      </c>
      <c r="W1847" s="144" t="s">
        <v>8380</v>
      </c>
      <c r="X1847" s="136" t="str">
        <f t="shared" si="91"/>
        <v>11310SSJAU</v>
      </c>
      <c r="Y1847" s="176" t="s">
        <v>8396</v>
      </c>
      <c r="Z1847" s="109" t="s">
        <v>8388</v>
      </c>
      <c r="AA1847" s="109" t="s">
        <v>1099</v>
      </c>
      <c r="AB1847" s="131" t="s">
        <v>8607</v>
      </c>
      <c r="AC1847" s="109" t="s">
        <v>52</v>
      </c>
      <c r="AD1847" s="109"/>
      <c r="AE1847" s="109" t="s">
        <v>8389</v>
      </c>
      <c r="AF1847" s="109" t="s">
        <v>7774</v>
      </c>
      <c r="AG1847" s="109" t="s">
        <v>7775</v>
      </c>
      <c r="AH1847" s="119"/>
      <c r="AI1847" s="220"/>
      <c r="AJ1847" s="136"/>
      <c r="AK1847" s="136"/>
      <c r="AL1847" s="136"/>
      <c r="AM1847" s="136"/>
      <c r="AN1847" s="136"/>
      <c r="AO1847" s="136"/>
      <c r="AP1847" s="136"/>
      <c r="AQ1847" s="136"/>
      <c r="AR1847" s="137" t="s">
        <v>8407</v>
      </c>
      <c r="AS1847" s="137"/>
      <c r="AT1847" s="176"/>
      <c r="AU1847" s="133">
        <v>1003791740</v>
      </c>
      <c r="AV1847" s="133"/>
      <c r="AW1847" s="133"/>
      <c r="AX1847" s="138"/>
      <c r="AY1847" s="138"/>
      <c r="AZ1847" s="109"/>
      <c r="BA1847" s="138"/>
      <c r="BB1847" s="138"/>
      <c r="BC1847" s="143">
        <v>1892063257</v>
      </c>
      <c r="BD1847" s="143" t="s">
        <v>10495</v>
      </c>
      <c r="BE1847" s="138"/>
      <c r="BF1847" s="140"/>
      <c r="BG1847" s="140"/>
      <c r="BH1847" s="140"/>
      <c r="BI1847" s="140"/>
      <c r="BJ1847" s="140"/>
      <c r="BK1847" s="140"/>
      <c r="BL1847" s="140"/>
      <c r="BM1847" s="140"/>
      <c r="BN1847" s="140"/>
      <c r="BO1847" s="140"/>
      <c r="BP1847" s="140"/>
      <c r="BQ1847" s="140"/>
      <c r="BR1847" s="140"/>
      <c r="BS1847" s="140"/>
      <c r="BT1847" s="140"/>
      <c r="BU1847" s="140"/>
      <c r="BV1847" s="140"/>
      <c r="BW1847" s="140"/>
      <c r="BX1847" s="140"/>
      <c r="BY1847" s="140"/>
      <c r="BZ1847" s="140"/>
      <c r="CA1847" s="170"/>
      <c r="CB1847" s="170"/>
      <c r="CC1847" s="170"/>
      <c r="CD1847" s="170"/>
      <c r="CE1847" s="170"/>
      <c r="CF1847" s="170"/>
      <c r="CG1847" s="170"/>
      <c r="CH1847" s="170"/>
      <c r="CI1847" s="170"/>
      <c r="CJ1847" s="170"/>
      <c r="CK1847" s="170"/>
      <c r="CL1847" s="170"/>
      <c r="CM1847" s="170"/>
      <c r="CN1847" s="170"/>
    </row>
    <row r="1848" spans="1:92" ht="12" customHeight="1">
      <c r="A1848" s="119">
        <v>2016</v>
      </c>
      <c r="B1848" s="119" t="s">
        <v>5975</v>
      </c>
      <c r="C1848" s="119" t="s">
        <v>8373</v>
      </c>
      <c r="D1848" s="131"/>
      <c r="E1848" s="131" t="str">
        <f t="shared" si="89"/>
        <v>SIM</v>
      </c>
      <c r="F1848" s="131" t="str">
        <f t="shared" si="90"/>
        <v>SIM</v>
      </c>
      <c r="G1848" s="132">
        <v>42670</v>
      </c>
      <c r="H1848" s="119" t="s">
        <v>87</v>
      </c>
      <c r="I1848" s="119" t="s">
        <v>357</v>
      </c>
      <c r="J1848" s="109">
        <v>320</v>
      </c>
      <c r="K1848" s="109">
        <v>384</v>
      </c>
      <c r="L1848" s="119">
        <v>0</v>
      </c>
      <c r="M1848" s="119">
        <v>0</v>
      </c>
      <c r="N1848" s="119">
        <v>0</v>
      </c>
      <c r="O1848" s="119" t="s">
        <v>46</v>
      </c>
      <c r="P1848" s="119" t="s">
        <v>43</v>
      </c>
      <c r="Q1848" s="136" t="s">
        <v>46</v>
      </c>
      <c r="R1848" s="119" t="s">
        <v>18</v>
      </c>
      <c r="S1848" s="134" t="s">
        <v>8852</v>
      </c>
      <c r="T1848" s="119" t="s">
        <v>47</v>
      </c>
      <c r="U1848" s="142">
        <v>16</v>
      </c>
      <c r="V1848" s="109">
        <v>11310</v>
      </c>
      <c r="W1848" s="144" t="s">
        <v>8405</v>
      </c>
      <c r="X1848" s="136" t="str">
        <f t="shared" si="91"/>
        <v>11310SSPIF</v>
      </c>
      <c r="Y1848" s="42" t="s">
        <v>8406</v>
      </c>
      <c r="Z1848" s="109" t="s">
        <v>8388</v>
      </c>
      <c r="AA1848" s="109" t="s">
        <v>1099</v>
      </c>
      <c r="AB1848" s="131" t="s">
        <v>8608</v>
      </c>
      <c r="AC1848" s="109" t="s">
        <v>52</v>
      </c>
      <c r="AD1848" s="109"/>
      <c r="AE1848" s="109" t="s">
        <v>8389</v>
      </c>
      <c r="AF1848" s="109" t="s">
        <v>7774</v>
      </c>
      <c r="AG1848" s="109" t="s">
        <v>7775</v>
      </c>
      <c r="AH1848" s="119"/>
      <c r="AI1848" s="220"/>
      <c r="AJ1848" s="136"/>
      <c r="AK1848" s="136"/>
      <c r="AL1848" s="136"/>
      <c r="AM1848" s="136"/>
      <c r="AN1848" s="136"/>
      <c r="AO1848" s="136"/>
      <c r="AP1848" s="136"/>
      <c r="AQ1848" s="136"/>
      <c r="AR1848" s="137" t="s">
        <v>8407</v>
      </c>
      <c r="AS1848" s="137"/>
      <c r="AT1848" s="176"/>
      <c r="AU1848" s="133">
        <v>1003794162</v>
      </c>
      <c r="AV1848" s="133"/>
      <c r="AW1848" s="133"/>
      <c r="AX1848" s="138"/>
      <c r="AY1848" s="138"/>
      <c r="AZ1848" s="109"/>
      <c r="BA1848" s="138"/>
      <c r="BB1848" s="138"/>
      <c r="BC1848" s="143">
        <v>1892063257</v>
      </c>
      <c r="BD1848" s="143" t="s">
        <v>10496</v>
      </c>
      <c r="BE1848" s="138"/>
      <c r="BF1848" s="140"/>
      <c r="BG1848" s="140"/>
      <c r="BH1848" s="140"/>
      <c r="BI1848" s="140"/>
      <c r="BJ1848" s="140"/>
      <c r="BK1848" s="140"/>
      <c r="BL1848" s="140"/>
      <c r="BM1848" s="140"/>
      <c r="BN1848" s="140"/>
      <c r="BO1848" s="140"/>
      <c r="BP1848" s="140"/>
      <c r="BQ1848" s="140"/>
      <c r="BR1848" s="140"/>
      <c r="BS1848" s="140"/>
      <c r="BT1848" s="140"/>
      <c r="BU1848" s="140"/>
      <c r="BV1848" s="140"/>
      <c r="BW1848" s="140"/>
      <c r="BX1848" s="140"/>
      <c r="BY1848" s="140"/>
      <c r="BZ1848" s="140"/>
      <c r="CA1848" s="170"/>
      <c r="CB1848" s="170"/>
      <c r="CC1848" s="170"/>
      <c r="CD1848" s="170"/>
      <c r="CE1848" s="170"/>
      <c r="CF1848" s="170"/>
      <c r="CG1848" s="170"/>
      <c r="CH1848" s="170"/>
      <c r="CI1848" s="170"/>
      <c r="CJ1848" s="170"/>
      <c r="CK1848" s="170"/>
      <c r="CL1848" s="170"/>
      <c r="CM1848" s="170"/>
      <c r="CN1848" s="170"/>
    </row>
    <row r="1849" spans="1:92" ht="12" customHeight="1">
      <c r="A1849" s="119">
        <v>2016</v>
      </c>
      <c r="B1849" s="119" t="s">
        <v>5975</v>
      </c>
      <c r="C1849" s="119" t="s">
        <v>8373</v>
      </c>
      <c r="D1849" s="131"/>
      <c r="E1849" s="131" t="str">
        <f t="shared" si="89"/>
        <v>SIM</v>
      </c>
      <c r="F1849" s="131" t="str">
        <f t="shared" si="90"/>
        <v>SIM</v>
      </c>
      <c r="G1849" s="132">
        <v>42670</v>
      </c>
      <c r="H1849" s="119" t="s">
        <v>87</v>
      </c>
      <c r="I1849" s="119" t="s">
        <v>357</v>
      </c>
      <c r="J1849" s="109">
        <v>320</v>
      </c>
      <c r="K1849" s="109">
        <v>384</v>
      </c>
      <c r="L1849" s="119">
        <v>0</v>
      </c>
      <c r="M1849" s="119">
        <v>0</v>
      </c>
      <c r="N1849" s="119">
        <v>0</v>
      </c>
      <c r="O1849" s="119" t="s">
        <v>46</v>
      </c>
      <c r="P1849" s="119" t="s">
        <v>43</v>
      </c>
      <c r="Q1849" s="136" t="s">
        <v>46</v>
      </c>
      <c r="R1849" s="119" t="s">
        <v>18</v>
      </c>
      <c r="S1849" s="134" t="s">
        <v>8852</v>
      </c>
      <c r="T1849" s="119" t="s">
        <v>47</v>
      </c>
      <c r="U1849" s="142">
        <v>16</v>
      </c>
      <c r="V1849" s="109">
        <v>11310</v>
      </c>
      <c r="W1849" s="144" t="s">
        <v>8405</v>
      </c>
      <c r="X1849" s="136" t="str">
        <f t="shared" si="91"/>
        <v>11310SSPIF</v>
      </c>
      <c r="Y1849" s="176" t="s">
        <v>8406</v>
      </c>
      <c r="Z1849" s="109" t="s">
        <v>8388</v>
      </c>
      <c r="AA1849" s="109" t="s">
        <v>1099</v>
      </c>
      <c r="AB1849" s="131" t="s">
        <v>8609</v>
      </c>
      <c r="AC1849" s="109" t="s">
        <v>52</v>
      </c>
      <c r="AD1849" s="109"/>
      <c r="AE1849" s="109" t="s">
        <v>8389</v>
      </c>
      <c r="AF1849" s="109" t="s">
        <v>7774</v>
      </c>
      <c r="AG1849" s="109" t="s">
        <v>7775</v>
      </c>
      <c r="AH1849" s="119"/>
      <c r="AI1849" s="220"/>
      <c r="AJ1849" s="136"/>
      <c r="AK1849" s="136"/>
      <c r="AL1849" s="136"/>
      <c r="AM1849" s="136"/>
      <c r="AN1849" s="136"/>
      <c r="AO1849" s="136"/>
      <c r="AP1849" s="136"/>
      <c r="AQ1849" s="136"/>
      <c r="AR1849" s="137" t="s">
        <v>8407</v>
      </c>
      <c r="AS1849" s="137"/>
      <c r="AT1849" s="176"/>
      <c r="AU1849" s="133">
        <v>1003794162</v>
      </c>
      <c r="AV1849" s="133"/>
      <c r="AW1849" s="133"/>
      <c r="AX1849" s="138"/>
      <c r="AY1849" s="138"/>
      <c r="AZ1849" s="109"/>
      <c r="BA1849" s="138"/>
      <c r="BB1849" s="138"/>
      <c r="BC1849" s="143">
        <v>1892063257</v>
      </c>
      <c r="BD1849" s="143" t="s">
        <v>10496</v>
      </c>
      <c r="BE1849" s="138"/>
      <c r="BF1849" s="140"/>
      <c r="BG1849" s="140"/>
      <c r="BH1849" s="140"/>
      <c r="BI1849" s="140"/>
      <c r="BJ1849" s="140"/>
      <c r="BK1849" s="140"/>
      <c r="BL1849" s="140"/>
      <c r="BM1849" s="140"/>
      <c r="BN1849" s="140"/>
      <c r="BO1849" s="140"/>
      <c r="BP1849" s="140"/>
      <c r="BQ1849" s="140"/>
      <c r="BR1849" s="140"/>
      <c r="BS1849" s="140"/>
      <c r="BT1849" s="140"/>
      <c r="BU1849" s="140"/>
      <c r="BV1849" s="140"/>
      <c r="BW1849" s="140"/>
      <c r="BX1849" s="140"/>
      <c r="BY1849" s="140"/>
      <c r="BZ1849" s="140"/>
      <c r="CA1849" s="170"/>
      <c r="CB1849" s="170"/>
      <c r="CC1849" s="170"/>
      <c r="CD1849" s="170"/>
      <c r="CE1849" s="170"/>
      <c r="CF1849" s="170"/>
      <c r="CG1849" s="170"/>
      <c r="CH1849" s="170"/>
      <c r="CI1849" s="170"/>
      <c r="CJ1849" s="170"/>
      <c r="CK1849" s="170"/>
      <c r="CL1849" s="170"/>
      <c r="CM1849" s="170"/>
      <c r="CN1849" s="170"/>
    </row>
    <row r="1850" spans="1:92" ht="12" customHeight="1">
      <c r="A1850" s="119">
        <v>2016</v>
      </c>
      <c r="B1850" s="119" t="s">
        <v>5975</v>
      </c>
      <c r="C1850" s="119" t="s">
        <v>8373</v>
      </c>
      <c r="D1850" s="131"/>
      <c r="E1850" s="131" t="str">
        <f t="shared" si="89"/>
        <v>SIM</v>
      </c>
      <c r="F1850" s="131" t="str">
        <f t="shared" si="90"/>
        <v>SIM</v>
      </c>
      <c r="G1850" s="132">
        <v>42670</v>
      </c>
      <c r="H1850" s="119" t="s">
        <v>87</v>
      </c>
      <c r="I1850" s="119" t="s">
        <v>357</v>
      </c>
      <c r="J1850" s="109">
        <v>256</v>
      </c>
      <c r="K1850" s="109">
        <v>320</v>
      </c>
      <c r="L1850" s="119">
        <v>0</v>
      </c>
      <c r="M1850" s="119">
        <v>0</v>
      </c>
      <c r="N1850" s="119">
        <v>0</v>
      </c>
      <c r="O1850" s="119" t="s">
        <v>46</v>
      </c>
      <c r="P1850" s="119" t="s">
        <v>43</v>
      </c>
      <c r="Q1850" s="136" t="s">
        <v>46</v>
      </c>
      <c r="R1850" s="119" t="s">
        <v>18</v>
      </c>
      <c r="S1850" s="134" t="s">
        <v>8852</v>
      </c>
      <c r="T1850" s="119" t="s">
        <v>47</v>
      </c>
      <c r="U1850" s="142">
        <v>16</v>
      </c>
      <c r="V1850" s="109">
        <v>11310</v>
      </c>
      <c r="W1850" s="144" t="s">
        <v>8405</v>
      </c>
      <c r="X1850" s="136" t="str">
        <f t="shared" si="91"/>
        <v>11310SSPIF</v>
      </c>
      <c r="Y1850" s="176" t="s">
        <v>8406</v>
      </c>
      <c r="Z1850" s="109" t="s">
        <v>8388</v>
      </c>
      <c r="AA1850" s="109" t="s">
        <v>1099</v>
      </c>
      <c r="AB1850" s="131" t="s">
        <v>8610</v>
      </c>
      <c r="AC1850" s="109" t="s">
        <v>52</v>
      </c>
      <c r="AD1850" s="109"/>
      <c r="AE1850" s="109" t="s">
        <v>8389</v>
      </c>
      <c r="AF1850" s="109" t="s">
        <v>7774</v>
      </c>
      <c r="AG1850" s="109" t="s">
        <v>7775</v>
      </c>
      <c r="AH1850" s="119"/>
      <c r="AI1850" s="220"/>
      <c r="AJ1850" s="136"/>
      <c r="AK1850" s="136"/>
      <c r="AL1850" s="136"/>
      <c r="AM1850" s="136"/>
      <c r="AN1850" s="136"/>
      <c r="AO1850" s="136"/>
      <c r="AP1850" s="136"/>
      <c r="AQ1850" s="136"/>
      <c r="AR1850" s="137" t="s">
        <v>8407</v>
      </c>
      <c r="AS1850" s="137"/>
      <c r="AT1850" s="176"/>
      <c r="AU1850" s="133">
        <v>1003794162</v>
      </c>
      <c r="AV1850" s="133"/>
      <c r="AW1850" s="133"/>
      <c r="AX1850" s="138"/>
      <c r="AY1850" s="138"/>
      <c r="AZ1850" s="109"/>
      <c r="BA1850" s="138"/>
      <c r="BB1850" s="138"/>
      <c r="BC1850" s="143">
        <v>1892063257</v>
      </c>
      <c r="BD1850" s="143" t="s">
        <v>10496</v>
      </c>
      <c r="BE1850" s="138"/>
      <c r="BF1850" s="140"/>
      <c r="BG1850" s="140"/>
      <c r="BH1850" s="140"/>
      <c r="BI1850" s="140"/>
      <c r="BJ1850" s="140"/>
      <c r="BK1850" s="140"/>
      <c r="BL1850" s="140"/>
      <c r="BM1850" s="140"/>
      <c r="BN1850" s="140"/>
      <c r="BO1850" s="140"/>
      <c r="BP1850" s="140"/>
      <c r="BQ1850" s="140"/>
      <c r="BR1850" s="140"/>
      <c r="BS1850" s="140"/>
      <c r="BT1850" s="140"/>
      <c r="BU1850" s="140"/>
      <c r="BV1850" s="140"/>
      <c r="BW1850" s="140"/>
      <c r="BX1850" s="140"/>
      <c r="BY1850" s="140"/>
      <c r="BZ1850" s="140"/>
      <c r="CA1850" s="170"/>
      <c r="CB1850" s="170"/>
      <c r="CC1850" s="170"/>
      <c r="CD1850" s="170"/>
      <c r="CE1850" s="170"/>
      <c r="CF1850" s="170"/>
      <c r="CG1850" s="170"/>
      <c r="CH1850" s="170"/>
      <c r="CI1850" s="170"/>
      <c r="CJ1850" s="170"/>
      <c r="CK1850" s="170"/>
      <c r="CL1850" s="170"/>
      <c r="CM1850" s="170"/>
      <c r="CN1850" s="170"/>
    </row>
    <row r="1851" spans="1:92" ht="12" customHeight="1">
      <c r="A1851" s="119">
        <v>2016</v>
      </c>
      <c r="B1851" s="119" t="s">
        <v>5975</v>
      </c>
      <c r="C1851" s="119" t="s">
        <v>8373</v>
      </c>
      <c r="D1851" s="131"/>
      <c r="E1851" s="131" t="str">
        <f t="shared" si="89"/>
        <v>SIM</v>
      </c>
      <c r="F1851" s="131" t="str">
        <f t="shared" si="90"/>
        <v>SIM</v>
      </c>
      <c r="G1851" s="132">
        <v>42654</v>
      </c>
      <c r="H1851" s="119" t="s">
        <v>87</v>
      </c>
      <c r="I1851" s="119" t="s">
        <v>357</v>
      </c>
      <c r="J1851" s="109">
        <v>320</v>
      </c>
      <c r="K1851" s="109">
        <v>384</v>
      </c>
      <c r="L1851" s="119">
        <v>0</v>
      </c>
      <c r="M1851" s="119">
        <v>0</v>
      </c>
      <c r="N1851" s="119">
        <v>0</v>
      </c>
      <c r="O1851" s="119" t="s">
        <v>46</v>
      </c>
      <c r="P1851" s="119" t="s">
        <v>43</v>
      </c>
      <c r="Q1851" s="136" t="s">
        <v>46</v>
      </c>
      <c r="R1851" s="119" t="s">
        <v>18</v>
      </c>
      <c r="S1851" s="134" t="s">
        <v>8852</v>
      </c>
      <c r="T1851" s="119" t="s">
        <v>47</v>
      </c>
      <c r="U1851" s="142">
        <v>16</v>
      </c>
      <c r="V1851" s="109">
        <v>11310</v>
      </c>
      <c r="W1851" s="144" t="s">
        <v>8381</v>
      </c>
      <c r="X1851" s="136" t="str">
        <f t="shared" si="91"/>
        <v>11310SSXKY</v>
      </c>
      <c r="Y1851" s="176" t="s">
        <v>8397</v>
      </c>
      <c r="Z1851" s="109" t="s">
        <v>8388</v>
      </c>
      <c r="AA1851" s="109" t="s">
        <v>1099</v>
      </c>
      <c r="AB1851" s="131" t="s">
        <v>8611</v>
      </c>
      <c r="AC1851" s="109" t="s">
        <v>52</v>
      </c>
      <c r="AD1851" s="109"/>
      <c r="AE1851" s="109" t="s">
        <v>8389</v>
      </c>
      <c r="AF1851" s="109" t="s">
        <v>7774</v>
      </c>
      <c r="AG1851" s="109" t="s">
        <v>7775</v>
      </c>
      <c r="AH1851" s="119"/>
      <c r="AI1851" s="220"/>
      <c r="AJ1851" s="136"/>
      <c r="AK1851" s="136"/>
      <c r="AL1851" s="136"/>
      <c r="AM1851" s="136"/>
      <c r="AN1851" s="136"/>
      <c r="AO1851" s="136"/>
      <c r="AP1851" s="136"/>
      <c r="AQ1851" s="136"/>
      <c r="AR1851" s="137" t="s">
        <v>8407</v>
      </c>
      <c r="AS1851" s="137"/>
      <c r="AT1851" s="176"/>
      <c r="AU1851" s="133">
        <v>1003791805</v>
      </c>
      <c r="AV1851" s="133"/>
      <c r="AW1851" s="133"/>
      <c r="AX1851" s="138"/>
      <c r="AY1851" s="109"/>
      <c r="AZ1851" s="109"/>
      <c r="BA1851" s="109"/>
      <c r="BB1851" s="109"/>
      <c r="BC1851" s="143">
        <v>1892063257</v>
      </c>
      <c r="BD1851" s="143" t="s">
        <v>10497</v>
      </c>
      <c r="BE1851" s="109"/>
    </row>
    <row r="1852" spans="1:92" ht="12" customHeight="1">
      <c r="A1852" s="119">
        <v>2016</v>
      </c>
      <c r="B1852" s="119" t="s">
        <v>5975</v>
      </c>
      <c r="C1852" s="119" t="s">
        <v>8373</v>
      </c>
      <c r="D1852" s="131"/>
      <c r="E1852" s="131" t="str">
        <f t="shared" si="89"/>
        <v>SIM</v>
      </c>
      <c r="F1852" s="131" t="str">
        <f t="shared" si="90"/>
        <v>SIM</v>
      </c>
      <c r="G1852" s="132">
        <v>42654</v>
      </c>
      <c r="H1852" s="119" t="s">
        <v>87</v>
      </c>
      <c r="I1852" s="119" t="s">
        <v>357</v>
      </c>
      <c r="J1852" s="109">
        <v>256</v>
      </c>
      <c r="K1852" s="109">
        <v>320</v>
      </c>
      <c r="L1852" s="119">
        <v>0</v>
      </c>
      <c r="M1852" s="119">
        <v>0</v>
      </c>
      <c r="N1852" s="119">
        <v>0</v>
      </c>
      <c r="O1852" s="119" t="s">
        <v>46</v>
      </c>
      <c r="P1852" s="119" t="s">
        <v>43</v>
      </c>
      <c r="Q1852" s="136" t="s">
        <v>46</v>
      </c>
      <c r="R1852" s="119" t="s">
        <v>18</v>
      </c>
      <c r="S1852" s="134" t="s">
        <v>8852</v>
      </c>
      <c r="T1852" s="119" t="s">
        <v>47</v>
      </c>
      <c r="U1852" s="142">
        <v>16</v>
      </c>
      <c r="V1852" s="109">
        <v>11310</v>
      </c>
      <c r="W1852" s="144" t="s">
        <v>8381</v>
      </c>
      <c r="X1852" s="136" t="str">
        <f t="shared" si="91"/>
        <v>11310SSXKY</v>
      </c>
      <c r="Y1852" s="176" t="s">
        <v>8397</v>
      </c>
      <c r="Z1852" s="109" t="s">
        <v>8388</v>
      </c>
      <c r="AA1852" s="109" t="s">
        <v>1099</v>
      </c>
      <c r="AB1852" s="131" t="s">
        <v>8612</v>
      </c>
      <c r="AC1852" s="109" t="s">
        <v>52</v>
      </c>
      <c r="AD1852" s="109"/>
      <c r="AE1852" s="109" t="s">
        <v>8389</v>
      </c>
      <c r="AF1852" s="109" t="s">
        <v>7774</v>
      </c>
      <c r="AG1852" s="109" t="s">
        <v>7775</v>
      </c>
      <c r="AH1852" s="119"/>
      <c r="AI1852" s="220"/>
      <c r="AJ1852" s="136"/>
      <c r="AK1852" s="136"/>
      <c r="AL1852" s="136"/>
      <c r="AM1852" s="136"/>
      <c r="AN1852" s="136"/>
      <c r="AO1852" s="136"/>
      <c r="AP1852" s="136"/>
      <c r="AQ1852" s="136"/>
      <c r="AR1852" s="137" t="s">
        <v>8407</v>
      </c>
      <c r="AS1852" s="137"/>
      <c r="AT1852" s="176"/>
      <c r="AU1852" s="133">
        <v>1003791805</v>
      </c>
      <c r="AV1852" s="133"/>
      <c r="AW1852" s="133"/>
      <c r="AX1852" s="138"/>
      <c r="AY1852" s="109"/>
      <c r="AZ1852" s="109"/>
      <c r="BA1852" s="109"/>
      <c r="BB1852" s="109"/>
      <c r="BC1852" s="143">
        <v>1892063257</v>
      </c>
      <c r="BD1852" s="143" t="s">
        <v>10497</v>
      </c>
      <c r="BE1852" s="109"/>
    </row>
    <row r="1853" spans="1:92" ht="12" customHeight="1">
      <c r="A1853" s="119">
        <v>2016</v>
      </c>
      <c r="B1853" s="119" t="s">
        <v>5975</v>
      </c>
      <c r="C1853" s="119" t="s">
        <v>8373</v>
      </c>
      <c r="D1853" s="131"/>
      <c r="E1853" s="131" t="str">
        <f t="shared" si="89"/>
        <v>SIM</v>
      </c>
      <c r="F1853" s="131" t="str">
        <f t="shared" si="90"/>
        <v>SIM</v>
      </c>
      <c r="G1853" s="132">
        <v>42649</v>
      </c>
      <c r="H1853" s="119" t="s">
        <v>87</v>
      </c>
      <c r="I1853" s="119" t="s">
        <v>357</v>
      </c>
      <c r="J1853" s="109">
        <v>384</v>
      </c>
      <c r="K1853" s="109">
        <v>448</v>
      </c>
      <c r="L1853" s="119">
        <v>0</v>
      </c>
      <c r="M1853" s="119">
        <v>0</v>
      </c>
      <c r="N1853" s="119">
        <v>0</v>
      </c>
      <c r="O1853" s="119" t="s">
        <v>46</v>
      </c>
      <c r="P1853" s="119" t="s">
        <v>43</v>
      </c>
      <c r="Q1853" s="136" t="s">
        <v>46</v>
      </c>
      <c r="R1853" s="119" t="s">
        <v>18</v>
      </c>
      <c r="S1853" s="134" t="s">
        <v>8852</v>
      </c>
      <c r="T1853" s="119" t="s">
        <v>47</v>
      </c>
      <c r="U1853" s="142">
        <v>16</v>
      </c>
      <c r="V1853" s="109">
        <v>11310</v>
      </c>
      <c r="W1853" s="144" t="s">
        <v>2246</v>
      </c>
      <c r="X1853" s="136" t="str">
        <f t="shared" si="91"/>
        <v>11310SSXVL</v>
      </c>
      <c r="Y1853" s="176" t="s">
        <v>8398</v>
      </c>
      <c r="Z1853" s="109" t="s">
        <v>8388</v>
      </c>
      <c r="AA1853" s="109" t="s">
        <v>1099</v>
      </c>
      <c r="AB1853" s="131" t="s">
        <v>8613</v>
      </c>
      <c r="AC1853" s="109" t="s">
        <v>52</v>
      </c>
      <c r="AD1853" s="109"/>
      <c r="AE1853" s="109" t="s">
        <v>8389</v>
      </c>
      <c r="AF1853" s="109" t="s">
        <v>7774</v>
      </c>
      <c r="AG1853" s="109" t="s">
        <v>7775</v>
      </c>
      <c r="AH1853" s="119"/>
      <c r="AI1853" s="220"/>
      <c r="AJ1853" s="136"/>
      <c r="AK1853" s="136"/>
      <c r="AL1853" s="136"/>
      <c r="AM1853" s="136"/>
      <c r="AN1853" s="136"/>
      <c r="AO1853" s="136"/>
      <c r="AP1853" s="136"/>
      <c r="AQ1853" s="136"/>
      <c r="AR1853" s="137" t="s">
        <v>8407</v>
      </c>
      <c r="AS1853" s="137"/>
      <c r="AT1853" s="176"/>
      <c r="AU1853" s="133">
        <v>1003794448</v>
      </c>
      <c r="AV1853" s="133"/>
      <c r="AW1853" s="133"/>
      <c r="AX1853" s="138"/>
      <c r="AY1853" s="109"/>
      <c r="AZ1853" s="109"/>
      <c r="BA1853" s="109"/>
      <c r="BB1853" s="109"/>
      <c r="BC1853" s="143">
        <v>1892063257</v>
      </c>
      <c r="BD1853" s="143" t="s">
        <v>10498</v>
      </c>
      <c r="BE1853" s="109"/>
    </row>
    <row r="1854" spans="1:92" ht="12" customHeight="1">
      <c r="A1854" s="119">
        <v>2016</v>
      </c>
      <c r="B1854" s="119" t="s">
        <v>5975</v>
      </c>
      <c r="C1854" s="119" t="s">
        <v>8373</v>
      </c>
      <c r="D1854" s="131"/>
      <c r="E1854" s="131" t="str">
        <f t="shared" si="89"/>
        <v>SIM</v>
      </c>
      <c r="F1854" s="131" t="str">
        <f t="shared" si="90"/>
        <v>SIM</v>
      </c>
      <c r="G1854" s="132">
        <v>42649</v>
      </c>
      <c r="H1854" s="119" t="s">
        <v>87</v>
      </c>
      <c r="I1854" s="119" t="s">
        <v>357</v>
      </c>
      <c r="J1854" s="109">
        <v>384</v>
      </c>
      <c r="K1854" s="109">
        <v>448</v>
      </c>
      <c r="L1854" s="119">
        <v>0</v>
      </c>
      <c r="M1854" s="119">
        <v>0</v>
      </c>
      <c r="N1854" s="119">
        <v>0</v>
      </c>
      <c r="O1854" s="119" t="s">
        <v>46</v>
      </c>
      <c r="P1854" s="119" t="s">
        <v>43</v>
      </c>
      <c r="Q1854" s="136" t="s">
        <v>46</v>
      </c>
      <c r="R1854" s="119" t="s">
        <v>18</v>
      </c>
      <c r="S1854" s="134" t="s">
        <v>8852</v>
      </c>
      <c r="T1854" s="119" t="s">
        <v>47</v>
      </c>
      <c r="U1854" s="142">
        <v>16</v>
      </c>
      <c r="V1854" s="109">
        <v>11310</v>
      </c>
      <c r="W1854" s="144" t="s">
        <v>2246</v>
      </c>
      <c r="X1854" s="136" t="str">
        <f t="shared" si="91"/>
        <v>11310SSXVL</v>
      </c>
      <c r="Y1854" s="176" t="s">
        <v>8398</v>
      </c>
      <c r="Z1854" s="109" t="s">
        <v>8388</v>
      </c>
      <c r="AA1854" s="109" t="s">
        <v>1099</v>
      </c>
      <c r="AB1854" s="131" t="s">
        <v>8614</v>
      </c>
      <c r="AC1854" s="109" t="s">
        <v>52</v>
      </c>
      <c r="AD1854" s="109"/>
      <c r="AE1854" s="109" t="s">
        <v>8389</v>
      </c>
      <c r="AF1854" s="109" t="s">
        <v>7774</v>
      </c>
      <c r="AG1854" s="109" t="s">
        <v>7775</v>
      </c>
      <c r="AH1854" s="119"/>
      <c r="AI1854" s="220"/>
      <c r="AJ1854" s="136"/>
      <c r="AK1854" s="136"/>
      <c r="AL1854" s="136"/>
      <c r="AM1854" s="136"/>
      <c r="AN1854" s="136"/>
      <c r="AO1854" s="136"/>
      <c r="AP1854" s="136"/>
      <c r="AQ1854" s="136"/>
      <c r="AR1854" s="137" t="s">
        <v>8407</v>
      </c>
      <c r="AS1854" s="137"/>
      <c r="AT1854" s="176"/>
      <c r="AU1854" s="133">
        <v>1003794448</v>
      </c>
      <c r="AV1854" s="133"/>
      <c r="AW1854" s="133"/>
      <c r="AX1854" s="138"/>
      <c r="AY1854" s="109"/>
      <c r="AZ1854" s="109"/>
      <c r="BA1854" s="109"/>
      <c r="BB1854" s="109"/>
      <c r="BC1854" s="143">
        <v>1892063257</v>
      </c>
      <c r="BD1854" s="143" t="s">
        <v>10498</v>
      </c>
      <c r="BE1854" s="109"/>
    </row>
    <row r="1855" spans="1:92" ht="12" customHeight="1">
      <c r="A1855" s="119">
        <v>2016</v>
      </c>
      <c r="B1855" s="119" t="s">
        <v>5975</v>
      </c>
      <c r="C1855" s="119" t="s">
        <v>8373</v>
      </c>
      <c r="D1855" s="131"/>
      <c r="E1855" s="131" t="str">
        <f t="shared" si="89"/>
        <v>SIM</v>
      </c>
      <c r="F1855" s="131" t="str">
        <f t="shared" si="90"/>
        <v>SIM</v>
      </c>
      <c r="G1855" s="132">
        <v>42703</v>
      </c>
      <c r="H1855" s="119" t="s">
        <v>87</v>
      </c>
      <c r="I1855" s="119" t="s">
        <v>357</v>
      </c>
      <c r="J1855" s="109">
        <v>384</v>
      </c>
      <c r="K1855" s="109">
        <v>448</v>
      </c>
      <c r="L1855" s="119">
        <v>0</v>
      </c>
      <c r="M1855" s="119">
        <v>0</v>
      </c>
      <c r="N1855" s="119">
        <v>0</v>
      </c>
      <c r="O1855" s="119" t="s">
        <v>46</v>
      </c>
      <c r="P1855" s="119" t="s">
        <v>43</v>
      </c>
      <c r="Q1855" s="136" t="s">
        <v>46</v>
      </c>
      <c r="R1855" s="119" t="s">
        <v>18</v>
      </c>
      <c r="S1855" s="134" t="s">
        <v>8852</v>
      </c>
      <c r="T1855" s="119" t="s">
        <v>47</v>
      </c>
      <c r="U1855" s="142">
        <v>16</v>
      </c>
      <c r="V1855" s="109">
        <v>11310</v>
      </c>
      <c r="W1855" s="144" t="s">
        <v>8382</v>
      </c>
      <c r="X1855" s="136" t="str">
        <f t="shared" si="91"/>
        <v>11310SSXVQ</v>
      </c>
      <c r="Y1855" s="176" t="s">
        <v>8399</v>
      </c>
      <c r="Z1855" s="109" t="s">
        <v>8388</v>
      </c>
      <c r="AA1855" s="109" t="s">
        <v>1099</v>
      </c>
      <c r="AB1855" s="131" t="s">
        <v>8615</v>
      </c>
      <c r="AC1855" s="109" t="s">
        <v>52</v>
      </c>
      <c r="AD1855" s="109"/>
      <c r="AE1855" s="109" t="s">
        <v>8389</v>
      </c>
      <c r="AF1855" s="109" t="s">
        <v>7774</v>
      </c>
      <c r="AG1855" s="109" t="s">
        <v>7775</v>
      </c>
      <c r="AH1855" s="119"/>
      <c r="AI1855" s="220"/>
      <c r="AJ1855" s="136"/>
      <c r="AK1855" s="136"/>
      <c r="AL1855" s="136"/>
      <c r="AM1855" s="136"/>
      <c r="AN1855" s="136"/>
      <c r="AO1855" s="136"/>
      <c r="AP1855" s="136"/>
      <c r="AQ1855" s="136"/>
      <c r="AR1855" s="137" t="s">
        <v>8407</v>
      </c>
      <c r="AS1855" s="137"/>
      <c r="AT1855" s="176"/>
      <c r="AU1855" s="133">
        <v>1003795436</v>
      </c>
      <c r="AV1855" s="133"/>
      <c r="AW1855" s="133"/>
      <c r="AX1855" s="138"/>
      <c r="AY1855" s="109"/>
      <c r="AZ1855" s="109"/>
      <c r="BA1855" s="109"/>
      <c r="BB1855" s="109"/>
      <c r="BC1855" s="143">
        <v>1892063257</v>
      </c>
      <c r="BD1855" s="143" t="s">
        <v>10499</v>
      </c>
      <c r="BE1855" s="109"/>
    </row>
    <row r="1856" spans="1:92" ht="12" customHeight="1">
      <c r="A1856" s="119">
        <v>2016</v>
      </c>
      <c r="B1856" s="119" t="s">
        <v>5975</v>
      </c>
      <c r="C1856" s="119" t="s">
        <v>8373</v>
      </c>
      <c r="D1856" s="131"/>
      <c r="E1856" s="131" t="str">
        <f t="shared" si="89"/>
        <v>SIM</v>
      </c>
      <c r="F1856" s="131" t="str">
        <f t="shared" si="90"/>
        <v>SIM</v>
      </c>
      <c r="G1856" s="132">
        <v>42703</v>
      </c>
      <c r="H1856" s="119" t="s">
        <v>87</v>
      </c>
      <c r="I1856" s="119" t="s">
        <v>357</v>
      </c>
      <c r="J1856" s="109">
        <v>448</v>
      </c>
      <c r="K1856" s="109">
        <v>512</v>
      </c>
      <c r="L1856" s="119">
        <v>0</v>
      </c>
      <c r="M1856" s="119">
        <v>0</v>
      </c>
      <c r="N1856" s="119">
        <v>0</v>
      </c>
      <c r="O1856" s="119" t="s">
        <v>46</v>
      </c>
      <c r="P1856" s="119" t="s">
        <v>43</v>
      </c>
      <c r="Q1856" s="136" t="s">
        <v>46</v>
      </c>
      <c r="R1856" s="119" t="s">
        <v>18</v>
      </c>
      <c r="S1856" s="134" t="s">
        <v>8852</v>
      </c>
      <c r="T1856" s="119" t="s">
        <v>47</v>
      </c>
      <c r="U1856" s="142">
        <v>16</v>
      </c>
      <c r="V1856" s="109">
        <v>11310</v>
      </c>
      <c r="W1856" s="144" t="s">
        <v>8383</v>
      </c>
      <c r="X1856" s="136" t="str">
        <f t="shared" si="91"/>
        <v>11310SSXVU</v>
      </c>
      <c r="Y1856" s="176" t="s">
        <v>8400</v>
      </c>
      <c r="Z1856" s="109" t="s">
        <v>8388</v>
      </c>
      <c r="AA1856" s="109" t="s">
        <v>1099</v>
      </c>
      <c r="AB1856" s="131" t="s">
        <v>8616</v>
      </c>
      <c r="AC1856" s="109" t="s">
        <v>52</v>
      </c>
      <c r="AD1856" s="109"/>
      <c r="AE1856" s="109" t="s">
        <v>8389</v>
      </c>
      <c r="AF1856" s="109" t="s">
        <v>7774</v>
      </c>
      <c r="AG1856" s="109" t="s">
        <v>7775</v>
      </c>
      <c r="AH1856" s="119"/>
      <c r="AI1856" s="220"/>
      <c r="AJ1856" s="136"/>
      <c r="AK1856" s="136"/>
      <c r="AL1856" s="136"/>
      <c r="AM1856" s="136"/>
      <c r="AN1856" s="136"/>
      <c r="AO1856" s="136"/>
      <c r="AP1856" s="136"/>
      <c r="AQ1856" s="136"/>
      <c r="AR1856" s="137" t="s">
        <v>8407</v>
      </c>
      <c r="AS1856" s="137"/>
      <c r="AT1856" s="176"/>
      <c r="AU1856" s="133">
        <v>1003793930</v>
      </c>
      <c r="AV1856" s="133"/>
      <c r="AW1856" s="133"/>
      <c r="AX1856" s="138"/>
      <c r="AY1856" s="109"/>
      <c r="AZ1856" s="109"/>
      <c r="BA1856" s="109"/>
      <c r="BB1856" s="109"/>
      <c r="BC1856" s="143">
        <v>1892063257</v>
      </c>
      <c r="BD1856" s="143" t="s">
        <v>10500</v>
      </c>
      <c r="BE1856" s="109"/>
    </row>
    <row r="1857" spans="1:92" ht="12" customHeight="1">
      <c r="A1857" s="119">
        <v>2016</v>
      </c>
      <c r="B1857" s="119" t="s">
        <v>5975</v>
      </c>
      <c r="C1857" s="119" t="s">
        <v>8373</v>
      </c>
      <c r="D1857" s="131"/>
      <c r="E1857" s="131" t="str">
        <f t="shared" si="89"/>
        <v>SIM</v>
      </c>
      <c r="F1857" s="131" t="str">
        <f t="shared" si="90"/>
        <v>SIM</v>
      </c>
      <c r="G1857" s="132">
        <v>42703</v>
      </c>
      <c r="H1857" s="119" t="s">
        <v>87</v>
      </c>
      <c r="I1857" s="119" t="s">
        <v>357</v>
      </c>
      <c r="J1857" s="109">
        <v>448</v>
      </c>
      <c r="K1857" s="109">
        <v>512</v>
      </c>
      <c r="L1857" s="119">
        <v>0</v>
      </c>
      <c r="M1857" s="119">
        <v>0</v>
      </c>
      <c r="N1857" s="119">
        <v>0</v>
      </c>
      <c r="O1857" s="119" t="s">
        <v>46</v>
      </c>
      <c r="P1857" s="119" t="s">
        <v>43</v>
      </c>
      <c r="Q1857" s="136" t="s">
        <v>46</v>
      </c>
      <c r="R1857" s="119" t="s">
        <v>18</v>
      </c>
      <c r="S1857" s="134" t="s">
        <v>8852</v>
      </c>
      <c r="T1857" s="119" t="s">
        <v>47</v>
      </c>
      <c r="U1857" s="142">
        <v>16</v>
      </c>
      <c r="V1857" s="109">
        <v>11310</v>
      </c>
      <c r="W1857" s="144" t="s">
        <v>8383</v>
      </c>
      <c r="X1857" s="136" t="str">
        <f t="shared" si="91"/>
        <v>11310SSXVU</v>
      </c>
      <c r="Y1857" s="176" t="s">
        <v>8400</v>
      </c>
      <c r="Z1857" s="109" t="s">
        <v>8388</v>
      </c>
      <c r="AA1857" s="109" t="s">
        <v>1099</v>
      </c>
      <c r="AB1857" s="131" t="s">
        <v>8617</v>
      </c>
      <c r="AC1857" s="109" t="s">
        <v>52</v>
      </c>
      <c r="AD1857" s="109"/>
      <c r="AE1857" s="109" t="s">
        <v>8389</v>
      </c>
      <c r="AF1857" s="109" t="s">
        <v>7774</v>
      </c>
      <c r="AG1857" s="109" t="s">
        <v>7775</v>
      </c>
      <c r="AH1857" s="119"/>
      <c r="AI1857" s="220"/>
      <c r="AJ1857" s="136"/>
      <c r="AK1857" s="136"/>
      <c r="AL1857" s="136"/>
      <c r="AM1857" s="136"/>
      <c r="AN1857" s="136"/>
      <c r="AO1857" s="136"/>
      <c r="AP1857" s="136"/>
      <c r="AQ1857" s="136"/>
      <c r="AR1857" s="137" t="s">
        <v>8407</v>
      </c>
      <c r="AS1857" s="137"/>
      <c r="AT1857" s="176"/>
      <c r="AU1857" s="133">
        <v>1003793930</v>
      </c>
      <c r="AV1857" s="133"/>
      <c r="AW1857" s="133"/>
      <c r="AX1857" s="138"/>
      <c r="AY1857" s="109"/>
      <c r="AZ1857" s="109"/>
      <c r="BA1857" s="109"/>
      <c r="BB1857" s="109"/>
      <c r="BC1857" s="143">
        <v>1892063257</v>
      </c>
      <c r="BD1857" s="143" t="s">
        <v>10500</v>
      </c>
      <c r="BE1857" s="109"/>
    </row>
    <row r="1858" spans="1:92" ht="12" customHeight="1">
      <c r="A1858" s="119">
        <v>2016</v>
      </c>
      <c r="B1858" s="119" t="s">
        <v>5975</v>
      </c>
      <c r="C1858" s="119" t="s">
        <v>8373</v>
      </c>
      <c r="D1858" s="131"/>
      <c r="E1858" s="131" t="str">
        <f t="shared" si="89"/>
        <v>SIM</v>
      </c>
      <c r="F1858" s="131" t="str">
        <f t="shared" si="90"/>
        <v>SIM</v>
      </c>
      <c r="G1858" s="132">
        <v>42685</v>
      </c>
      <c r="H1858" s="119" t="s">
        <v>87</v>
      </c>
      <c r="I1858" s="119" t="s">
        <v>357</v>
      </c>
      <c r="J1858" s="109">
        <v>320</v>
      </c>
      <c r="K1858" s="109">
        <v>384</v>
      </c>
      <c r="L1858" s="119">
        <v>0</v>
      </c>
      <c r="M1858" s="119">
        <v>0</v>
      </c>
      <c r="N1858" s="119">
        <v>0</v>
      </c>
      <c r="O1858" s="119" t="s">
        <v>46</v>
      </c>
      <c r="P1858" s="119" t="s">
        <v>43</v>
      </c>
      <c r="Q1858" s="136" t="s">
        <v>46</v>
      </c>
      <c r="R1858" s="119" t="s">
        <v>18</v>
      </c>
      <c r="S1858" s="134" t="s">
        <v>8852</v>
      </c>
      <c r="T1858" s="119" t="s">
        <v>47</v>
      </c>
      <c r="U1858" s="142">
        <v>16</v>
      </c>
      <c r="V1858" s="109">
        <v>11310</v>
      </c>
      <c r="W1858" s="144" t="s">
        <v>8384</v>
      </c>
      <c r="X1858" s="136" t="str">
        <f t="shared" si="91"/>
        <v>11310SSXVX</v>
      </c>
      <c r="Y1858" s="176" t="s">
        <v>8401</v>
      </c>
      <c r="Z1858" s="109" t="s">
        <v>8388</v>
      </c>
      <c r="AA1858" s="109" t="s">
        <v>1099</v>
      </c>
      <c r="AB1858" s="131" t="s">
        <v>8618</v>
      </c>
      <c r="AC1858" s="109" t="s">
        <v>52</v>
      </c>
      <c r="AD1858" s="109"/>
      <c r="AE1858" s="109" t="s">
        <v>8389</v>
      </c>
      <c r="AF1858" s="109" t="s">
        <v>7774</v>
      </c>
      <c r="AG1858" s="109" t="s">
        <v>7775</v>
      </c>
      <c r="AH1858" s="119"/>
      <c r="AI1858" s="220"/>
      <c r="AJ1858" s="136"/>
      <c r="AK1858" s="136"/>
      <c r="AL1858" s="136"/>
      <c r="AM1858" s="136"/>
      <c r="AN1858" s="136"/>
      <c r="AO1858" s="136"/>
      <c r="AP1858" s="136"/>
      <c r="AQ1858" s="136"/>
      <c r="AR1858" s="137" t="s">
        <v>8407</v>
      </c>
      <c r="AS1858" s="137"/>
      <c r="AT1858" s="176"/>
      <c r="AU1858" s="133">
        <v>1003790833</v>
      </c>
      <c r="AV1858" s="133"/>
      <c r="AW1858" s="133"/>
      <c r="AX1858" s="138"/>
      <c r="AY1858" s="109"/>
      <c r="AZ1858" s="109"/>
      <c r="BA1858" s="109"/>
      <c r="BB1858" s="109"/>
      <c r="BC1858" s="143">
        <v>1892063257</v>
      </c>
      <c r="BD1858" s="143" t="s">
        <v>10501</v>
      </c>
      <c r="BE1858" s="109"/>
    </row>
    <row r="1859" spans="1:92" ht="12" customHeight="1">
      <c r="A1859" s="119">
        <v>2016</v>
      </c>
      <c r="B1859" s="119" t="s">
        <v>5975</v>
      </c>
      <c r="C1859" s="119" t="s">
        <v>8373</v>
      </c>
      <c r="D1859" s="131"/>
      <c r="E1859" s="131" t="str">
        <f t="shared" si="89"/>
        <v>SIM</v>
      </c>
      <c r="F1859" s="131" t="str">
        <f t="shared" si="90"/>
        <v>SIM</v>
      </c>
      <c r="G1859" s="132">
        <v>42685</v>
      </c>
      <c r="H1859" s="119" t="s">
        <v>87</v>
      </c>
      <c r="I1859" s="119" t="s">
        <v>357</v>
      </c>
      <c r="J1859" s="109">
        <v>320</v>
      </c>
      <c r="K1859" s="109">
        <v>384</v>
      </c>
      <c r="L1859" s="119">
        <v>0</v>
      </c>
      <c r="M1859" s="119">
        <v>0</v>
      </c>
      <c r="N1859" s="119">
        <v>0</v>
      </c>
      <c r="O1859" s="119" t="s">
        <v>46</v>
      </c>
      <c r="P1859" s="119" t="s">
        <v>43</v>
      </c>
      <c r="Q1859" s="136" t="s">
        <v>46</v>
      </c>
      <c r="R1859" s="119" t="s">
        <v>18</v>
      </c>
      <c r="S1859" s="134" t="s">
        <v>8852</v>
      </c>
      <c r="T1859" s="119" t="s">
        <v>47</v>
      </c>
      <c r="U1859" s="142">
        <v>16</v>
      </c>
      <c r="V1859" s="109">
        <v>11310</v>
      </c>
      <c r="W1859" s="144" t="s">
        <v>8384</v>
      </c>
      <c r="X1859" s="136" t="str">
        <f t="shared" si="91"/>
        <v>11310SSXVX</v>
      </c>
      <c r="Y1859" s="176" t="s">
        <v>8401</v>
      </c>
      <c r="Z1859" s="109" t="s">
        <v>8388</v>
      </c>
      <c r="AA1859" s="109" t="s">
        <v>1099</v>
      </c>
      <c r="AB1859" s="131" t="s">
        <v>8619</v>
      </c>
      <c r="AC1859" s="109" t="s">
        <v>52</v>
      </c>
      <c r="AD1859" s="109"/>
      <c r="AE1859" s="109" t="s">
        <v>8389</v>
      </c>
      <c r="AF1859" s="109" t="s">
        <v>7774</v>
      </c>
      <c r="AG1859" s="109" t="s">
        <v>7775</v>
      </c>
      <c r="AH1859" s="119"/>
      <c r="AI1859" s="220"/>
      <c r="AJ1859" s="136"/>
      <c r="AK1859" s="136"/>
      <c r="AL1859" s="136"/>
      <c r="AM1859" s="136"/>
      <c r="AN1859" s="136"/>
      <c r="AO1859" s="136"/>
      <c r="AP1859" s="136"/>
      <c r="AQ1859" s="136"/>
      <c r="AR1859" s="137" t="s">
        <v>8407</v>
      </c>
      <c r="AS1859" s="137"/>
      <c r="AT1859" s="176"/>
      <c r="AU1859" s="133">
        <v>1003790833</v>
      </c>
      <c r="AV1859" s="133"/>
      <c r="AW1859" s="133"/>
      <c r="AX1859" s="138"/>
      <c r="AY1859" s="109"/>
      <c r="AZ1859" s="109"/>
      <c r="BA1859" s="109"/>
      <c r="BB1859" s="109"/>
      <c r="BC1859" s="143">
        <v>1892063257</v>
      </c>
      <c r="BD1859" s="143" t="s">
        <v>10501</v>
      </c>
      <c r="BE1859" s="109"/>
    </row>
    <row r="1860" spans="1:92" ht="12" customHeight="1">
      <c r="A1860" s="119">
        <v>2016</v>
      </c>
      <c r="B1860" s="119" t="s">
        <v>5975</v>
      </c>
      <c r="C1860" s="119" t="s">
        <v>8373</v>
      </c>
      <c r="D1860" s="131"/>
      <c r="E1860" s="131" t="str">
        <f t="shared" si="89"/>
        <v>SIM</v>
      </c>
      <c r="F1860" s="131" t="str">
        <f t="shared" si="90"/>
        <v>SIM</v>
      </c>
      <c r="G1860" s="132">
        <v>42685</v>
      </c>
      <c r="H1860" s="119" t="s">
        <v>87</v>
      </c>
      <c r="I1860" s="119" t="s">
        <v>357</v>
      </c>
      <c r="J1860" s="109">
        <v>256</v>
      </c>
      <c r="K1860" s="109">
        <v>320</v>
      </c>
      <c r="L1860" s="119">
        <v>0</v>
      </c>
      <c r="M1860" s="119">
        <v>0</v>
      </c>
      <c r="N1860" s="119">
        <v>0</v>
      </c>
      <c r="O1860" s="119" t="s">
        <v>46</v>
      </c>
      <c r="P1860" s="119" t="s">
        <v>43</v>
      </c>
      <c r="Q1860" s="136" t="s">
        <v>46</v>
      </c>
      <c r="R1860" s="119" t="s">
        <v>18</v>
      </c>
      <c r="S1860" s="134" t="s">
        <v>8852</v>
      </c>
      <c r="T1860" s="119" t="s">
        <v>47</v>
      </c>
      <c r="U1860" s="142">
        <v>16</v>
      </c>
      <c r="V1860" s="109">
        <v>11310</v>
      </c>
      <c r="W1860" s="144" t="s">
        <v>8384</v>
      </c>
      <c r="X1860" s="136" t="str">
        <f t="shared" si="91"/>
        <v>11310SSXVX</v>
      </c>
      <c r="Y1860" s="176" t="s">
        <v>8401</v>
      </c>
      <c r="Z1860" s="109" t="s">
        <v>8388</v>
      </c>
      <c r="AA1860" s="109" t="s">
        <v>1099</v>
      </c>
      <c r="AB1860" s="131" t="s">
        <v>8620</v>
      </c>
      <c r="AC1860" s="109" t="s">
        <v>52</v>
      </c>
      <c r="AD1860" s="109"/>
      <c r="AE1860" s="109" t="s">
        <v>8389</v>
      </c>
      <c r="AF1860" s="109" t="s">
        <v>7774</v>
      </c>
      <c r="AG1860" s="109" t="s">
        <v>7775</v>
      </c>
      <c r="AH1860" s="119"/>
      <c r="AI1860" s="220"/>
      <c r="AJ1860" s="136"/>
      <c r="AK1860" s="136"/>
      <c r="AL1860" s="136"/>
      <c r="AM1860" s="136"/>
      <c r="AN1860" s="136"/>
      <c r="AO1860" s="136"/>
      <c r="AP1860" s="136"/>
      <c r="AQ1860" s="136"/>
      <c r="AR1860" s="137" t="s">
        <v>8407</v>
      </c>
      <c r="AS1860" s="137"/>
      <c r="AT1860" s="176"/>
      <c r="AU1860" s="160">
        <v>1003790833</v>
      </c>
      <c r="AV1860" s="133"/>
      <c r="AW1860" s="133"/>
      <c r="AX1860" s="138"/>
      <c r="AY1860" s="109"/>
      <c r="AZ1860" s="109"/>
      <c r="BA1860" s="109"/>
      <c r="BB1860" s="109"/>
      <c r="BC1860" s="143">
        <v>1892063257</v>
      </c>
      <c r="BD1860" s="143" t="s">
        <v>10501</v>
      </c>
      <c r="BE1860" s="109"/>
    </row>
    <row r="1861" spans="1:92" ht="12" customHeight="1">
      <c r="A1861" s="119">
        <v>2016</v>
      </c>
      <c r="B1861" s="119" t="s">
        <v>5975</v>
      </c>
      <c r="C1861" s="119" t="s">
        <v>8373</v>
      </c>
      <c r="D1861" s="131"/>
      <c r="E1861" s="131" t="str">
        <f t="shared" si="89"/>
        <v>SIM</v>
      </c>
      <c r="F1861" s="131" t="str">
        <f t="shared" si="90"/>
        <v>SIM</v>
      </c>
      <c r="G1861" s="132">
        <v>42690</v>
      </c>
      <c r="H1861" s="119" t="s">
        <v>87</v>
      </c>
      <c r="I1861" s="119" t="s">
        <v>357</v>
      </c>
      <c r="J1861" s="109">
        <v>256</v>
      </c>
      <c r="K1861" s="109">
        <v>320</v>
      </c>
      <c r="L1861" s="119">
        <v>0</v>
      </c>
      <c r="M1861" s="119">
        <v>0</v>
      </c>
      <c r="N1861" s="119">
        <v>0</v>
      </c>
      <c r="O1861" s="119" t="s">
        <v>46</v>
      </c>
      <c r="P1861" s="119" t="s">
        <v>43</v>
      </c>
      <c r="Q1861" s="136" t="s">
        <v>46</v>
      </c>
      <c r="R1861" s="119" t="s">
        <v>18</v>
      </c>
      <c r="S1861" s="134" t="s">
        <v>8852</v>
      </c>
      <c r="T1861" s="119" t="s">
        <v>47</v>
      </c>
      <c r="U1861" s="142">
        <v>16</v>
      </c>
      <c r="V1861" s="109">
        <v>11310</v>
      </c>
      <c r="W1861" s="144" t="s">
        <v>8385</v>
      </c>
      <c r="X1861" s="136" t="str">
        <f t="shared" si="91"/>
        <v>11310SSXXB</v>
      </c>
      <c r="Y1861" s="176" t="s">
        <v>8402</v>
      </c>
      <c r="Z1861" s="109" t="s">
        <v>8388</v>
      </c>
      <c r="AA1861" s="109" t="s">
        <v>1099</v>
      </c>
      <c r="AB1861" s="131" t="s">
        <v>8621</v>
      </c>
      <c r="AC1861" s="109" t="s">
        <v>52</v>
      </c>
      <c r="AD1861" s="109"/>
      <c r="AE1861" s="109" t="s">
        <v>8389</v>
      </c>
      <c r="AF1861" s="109" t="s">
        <v>7774</v>
      </c>
      <c r="AG1861" s="109" t="s">
        <v>7775</v>
      </c>
      <c r="AH1861" s="119"/>
      <c r="AI1861" s="220"/>
      <c r="AJ1861" s="136"/>
      <c r="AK1861" s="136"/>
      <c r="AL1861" s="136"/>
      <c r="AM1861" s="136"/>
      <c r="AN1861" s="136"/>
      <c r="AO1861" s="136"/>
      <c r="AP1861" s="136"/>
      <c r="AQ1861" s="136"/>
      <c r="AR1861" s="137" t="s">
        <v>8407</v>
      </c>
      <c r="AS1861" s="137"/>
      <c r="AT1861" s="176"/>
      <c r="AU1861" s="133">
        <v>1003790914</v>
      </c>
      <c r="AV1861" s="133"/>
      <c r="AW1861" s="133"/>
      <c r="AX1861" s="138"/>
      <c r="AY1861" s="109"/>
      <c r="AZ1861" s="109"/>
      <c r="BA1861" s="109"/>
      <c r="BB1861" s="109"/>
      <c r="BC1861" s="143">
        <v>1892063257</v>
      </c>
      <c r="BD1861" s="143" t="s">
        <v>10502</v>
      </c>
      <c r="BE1861" s="109"/>
    </row>
    <row r="1862" spans="1:92" ht="12" customHeight="1">
      <c r="A1862" s="119">
        <v>2016</v>
      </c>
      <c r="B1862" s="119" t="s">
        <v>5975</v>
      </c>
      <c r="C1862" s="119" t="s">
        <v>8373</v>
      </c>
      <c r="D1862" s="131"/>
      <c r="E1862" s="131" t="str">
        <f t="shared" si="89"/>
        <v>SIM</v>
      </c>
      <c r="F1862" s="131" t="str">
        <f t="shared" si="90"/>
        <v>SIM</v>
      </c>
      <c r="G1862" s="132">
        <v>42690</v>
      </c>
      <c r="H1862" s="119" t="s">
        <v>87</v>
      </c>
      <c r="I1862" s="119" t="s">
        <v>357</v>
      </c>
      <c r="J1862" s="109">
        <v>192</v>
      </c>
      <c r="K1862" s="109">
        <v>256</v>
      </c>
      <c r="L1862" s="119">
        <v>0</v>
      </c>
      <c r="M1862" s="119">
        <v>0</v>
      </c>
      <c r="N1862" s="119">
        <v>0</v>
      </c>
      <c r="O1862" s="119" t="s">
        <v>46</v>
      </c>
      <c r="P1862" s="119" t="s">
        <v>43</v>
      </c>
      <c r="Q1862" s="136" t="s">
        <v>46</v>
      </c>
      <c r="R1862" s="119" t="s">
        <v>18</v>
      </c>
      <c r="S1862" s="134" t="s">
        <v>8852</v>
      </c>
      <c r="T1862" s="119" t="s">
        <v>47</v>
      </c>
      <c r="U1862" s="142">
        <v>16</v>
      </c>
      <c r="V1862" s="109">
        <v>11310</v>
      </c>
      <c r="W1862" s="144" t="s">
        <v>8385</v>
      </c>
      <c r="X1862" s="136" t="str">
        <f t="shared" si="91"/>
        <v>11310SSXXB</v>
      </c>
      <c r="Y1862" s="176" t="s">
        <v>8402</v>
      </c>
      <c r="Z1862" s="109" t="s">
        <v>8388</v>
      </c>
      <c r="AA1862" s="109" t="s">
        <v>1099</v>
      </c>
      <c r="AB1862" s="131" t="s">
        <v>8622</v>
      </c>
      <c r="AC1862" s="109" t="s">
        <v>52</v>
      </c>
      <c r="AD1862" s="109"/>
      <c r="AE1862" s="109" t="s">
        <v>8389</v>
      </c>
      <c r="AF1862" s="109" t="s">
        <v>7774</v>
      </c>
      <c r="AG1862" s="109" t="s">
        <v>7775</v>
      </c>
      <c r="AH1862" s="119"/>
      <c r="AI1862" s="220"/>
      <c r="AJ1862" s="136"/>
      <c r="AK1862" s="136"/>
      <c r="AL1862" s="136"/>
      <c r="AM1862" s="136"/>
      <c r="AN1862" s="136"/>
      <c r="AO1862" s="136"/>
      <c r="AP1862" s="136"/>
      <c r="AQ1862" s="136"/>
      <c r="AR1862" s="137" t="s">
        <v>8407</v>
      </c>
      <c r="AS1862" s="137"/>
      <c r="AT1862" s="176"/>
      <c r="AU1862" s="133">
        <v>1003790914</v>
      </c>
      <c r="AV1862" s="133"/>
      <c r="AW1862" s="133"/>
      <c r="AX1862" s="138"/>
      <c r="AY1862" s="109"/>
      <c r="AZ1862" s="109"/>
      <c r="BA1862" s="109"/>
      <c r="BB1862" s="109"/>
      <c r="BC1862" s="143">
        <v>1892063257</v>
      </c>
      <c r="BD1862" s="143" t="s">
        <v>10502</v>
      </c>
      <c r="BE1862" s="109"/>
    </row>
    <row r="1863" spans="1:92" ht="12" customHeight="1">
      <c r="A1863" s="119">
        <v>2016</v>
      </c>
      <c r="B1863" s="119" t="s">
        <v>5975</v>
      </c>
      <c r="C1863" s="119" t="s">
        <v>8373</v>
      </c>
      <c r="D1863" s="131"/>
      <c r="E1863" s="131" t="str">
        <f t="shared" si="89"/>
        <v>SIM</v>
      </c>
      <c r="F1863" s="131" t="str">
        <f t="shared" si="90"/>
        <v>SIM</v>
      </c>
      <c r="G1863" s="132">
        <v>42671</v>
      </c>
      <c r="H1863" s="119" t="s">
        <v>87</v>
      </c>
      <c r="I1863" s="119" t="s">
        <v>357</v>
      </c>
      <c r="J1863" s="109">
        <v>320</v>
      </c>
      <c r="K1863" s="109">
        <v>384</v>
      </c>
      <c r="L1863" s="119">
        <v>0</v>
      </c>
      <c r="M1863" s="119">
        <v>0</v>
      </c>
      <c r="N1863" s="119">
        <v>0</v>
      </c>
      <c r="O1863" s="119" t="s">
        <v>46</v>
      </c>
      <c r="P1863" s="119" t="s">
        <v>43</v>
      </c>
      <c r="Q1863" s="136" t="s">
        <v>46</v>
      </c>
      <c r="R1863" s="119" t="s">
        <v>18</v>
      </c>
      <c r="S1863" s="134" t="s">
        <v>8852</v>
      </c>
      <c r="T1863" s="119" t="s">
        <v>47</v>
      </c>
      <c r="U1863" s="142">
        <v>16</v>
      </c>
      <c r="V1863" s="109">
        <v>11310</v>
      </c>
      <c r="W1863" s="144" t="s">
        <v>8386</v>
      </c>
      <c r="X1863" s="136" t="str">
        <f t="shared" si="91"/>
        <v>11310SSXXJ</v>
      </c>
      <c r="Y1863" s="176" t="s">
        <v>8403</v>
      </c>
      <c r="Z1863" s="109" t="s">
        <v>8388</v>
      </c>
      <c r="AA1863" s="109" t="s">
        <v>1099</v>
      </c>
      <c r="AB1863" s="131" t="s">
        <v>8623</v>
      </c>
      <c r="AC1863" s="109" t="s">
        <v>52</v>
      </c>
      <c r="AD1863" s="109"/>
      <c r="AE1863" s="109" t="s">
        <v>8389</v>
      </c>
      <c r="AF1863" s="109" t="s">
        <v>7774</v>
      </c>
      <c r="AG1863" s="109" t="s">
        <v>7775</v>
      </c>
      <c r="AH1863" s="119"/>
      <c r="AI1863" s="220"/>
      <c r="AJ1863" s="136"/>
      <c r="AK1863" s="136"/>
      <c r="AL1863" s="136"/>
      <c r="AM1863" s="136"/>
      <c r="AN1863" s="136"/>
      <c r="AO1863" s="136"/>
      <c r="AP1863" s="136"/>
      <c r="AQ1863" s="136"/>
      <c r="AR1863" s="137" t="s">
        <v>8407</v>
      </c>
      <c r="AS1863" s="137"/>
      <c r="AT1863" s="176"/>
      <c r="AU1863" s="133">
        <v>1003790990</v>
      </c>
      <c r="AV1863" s="133"/>
      <c r="AW1863" s="133"/>
      <c r="AX1863" s="138"/>
      <c r="AY1863" s="109"/>
      <c r="AZ1863" s="109"/>
      <c r="BA1863" s="109"/>
      <c r="BB1863" s="109"/>
      <c r="BC1863" s="143">
        <v>1892063257</v>
      </c>
      <c r="BD1863" s="143" t="s">
        <v>10503</v>
      </c>
      <c r="BE1863" s="109"/>
    </row>
    <row r="1864" spans="1:92" ht="12" customHeight="1">
      <c r="A1864" s="119">
        <v>2016</v>
      </c>
      <c r="B1864" s="119" t="s">
        <v>5975</v>
      </c>
      <c r="C1864" s="119" t="s">
        <v>8373</v>
      </c>
      <c r="D1864" s="131"/>
      <c r="E1864" s="131" t="str">
        <f t="shared" si="89"/>
        <v>SIM</v>
      </c>
      <c r="F1864" s="131" t="str">
        <f t="shared" si="90"/>
        <v>SIM</v>
      </c>
      <c r="G1864" s="132">
        <v>42671</v>
      </c>
      <c r="H1864" s="119" t="s">
        <v>87</v>
      </c>
      <c r="I1864" s="119" t="s">
        <v>357</v>
      </c>
      <c r="J1864" s="109">
        <v>320</v>
      </c>
      <c r="K1864" s="109">
        <v>384</v>
      </c>
      <c r="L1864" s="119">
        <v>0</v>
      </c>
      <c r="M1864" s="119">
        <v>0</v>
      </c>
      <c r="N1864" s="119">
        <v>0</v>
      </c>
      <c r="O1864" s="119" t="s">
        <v>46</v>
      </c>
      <c r="P1864" s="119" t="s">
        <v>43</v>
      </c>
      <c r="Q1864" s="136" t="s">
        <v>46</v>
      </c>
      <c r="R1864" s="119" t="s">
        <v>18</v>
      </c>
      <c r="S1864" s="134" t="s">
        <v>8852</v>
      </c>
      <c r="T1864" s="119" t="s">
        <v>47</v>
      </c>
      <c r="U1864" s="142">
        <v>16</v>
      </c>
      <c r="V1864" s="109">
        <v>11310</v>
      </c>
      <c r="W1864" s="144" t="s">
        <v>8386</v>
      </c>
      <c r="X1864" s="136" t="str">
        <f t="shared" si="91"/>
        <v>11310SSXXJ</v>
      </c>
      <c r="Y1864" s="176" t="s">
        <v>8403</v>
      </c>
      <c r="Z1864" s="109" t="s">
        <v>8388</v>
      </c>
      <c r="AA1864" s="109" t="s">
        <v>1099</v>
      </c>
      <c r="AB1864" s="131" t="s">
        <v>8624</v>
      </c>
      <c r="AC1864" s="109" t="s">
        <v>52</v>
      </c>
      <c r="AD1864" s="109"/>
      <c r="AE1864" s="109" t="s">
        <v>8389</v>
      </c>
      <c r="AF1864" s="109" t="s">
        <v>7774</v>
      </c>
      <c r="AG1864" s="109" t="s">
        <v>7775</v>
      </c>
      <c r="AH1864" s="119"/>
      <c r="AI1864" s="220"/>
      <c r="AJ1864" s="136"/>
      <c r="AK1864" s="136"/>
      <c r="AL1864" s="136"/>
      <c r="AM1864" s="136"/>
      <c r="AN1864" s="136"/>
      <c r="AO1864" s="136"/>
      <c r="AP1864" s="136"/>
      <c r="AQ1864" s="136"/>
      <c r="AR1864" s="137" t="s">
        <v>8407</v>
      </c>
      <c r="AS1864" s="137"/>
      <c r="AT1864" s="176"/>
      <c r="AU1864" s="133">
        <v>1003790990</v>
      </c>
      <c r="AV1864" s="133"/>
      <c r="AW1864" s="133"/>
      <c r="AX1864" s="138"/>
      <c r="AY1864" s="109"/>
      <c r="AZ1864" s="109"/>
      <c r="BA1864" s="109"/>
      <c r="BB1864" s="109"/>
      <c r="BC1864" s="143">
        <v>1892063257</v>
      </c>
      <c r="BD1864" s="143" t="s">
        <v>10503</v>
      </c>
      <c r="BE1864" s="109"/>
    </row>
    <row r="1865" spans="1:92" ht="12" customHeight="1">
      <c r="A1865" s="119">
        <v>2016</v>
      </c>
      <c r="B1865" s="119" t="s">
        <v>5975</v>
      </c>
      <c r="C1865" s="119" t="s">
        <v>8373</v>
      </c>
      <c r="D1865" s="131"/>
      <c r="E1865" s="131" t="str">
        <f t="shared" si="89"/>
        <v>SIM</v>
      </c>
      <c r="F1865" s="131" t="str">
        <f t="shared" si="90"/>
        <v>SIM</v>
      </c>
      <c r="G1865" s="132">
        <v>42704</v>
      </c>
      <c r="H1865" s="119" t="s">
        <v>87</v>
      </c>
      <c r="I1865" s="119" t="s">
        <v>357</v>
      </c>
      <c r="J1865" s="109">
        <v>384</v>
      </c>
      <c r="K1865" s="109">
        <v>448</v>
      </c>
      <c r="L1865" s="119">
        <v>0</v>
      </c>
      <c r="M1865" s="119">
        <v>0</v>
      </c>
      <c r="N1865" s="119">
        <v>0</v>
      </c>
      <c r="O1865" s="119" t="s">
        <v>46</v>
      </c>
      <c r="P1865" s="119" t="s">
        <v>43</v>
      </c>
      <c r="Q1865" s="136" t="s">
        <v>46</v>
      </c>
      <c r="R1865" s="119" t="s">
        <v>18</v>
      </c>
      <c r="S1865" s="134" t="s">
        <v>8852</v>
      </c>
      <c r="T1865" s="119" t="s">
        <v>47</v>
      </c>
      <c r="U1865" s="142">
        <v>16</v>
      </c>
      <c r="V1865" s="109">
        <v>11310</v>
      </c>
      <c r="W1865" s="144" t="s">
        <v>8387</v>
      </c>
      <c r="X1865" s="136" t="str">
        <f t="shared" si="91"/>
        <v>11310SSXXK</v>
      </c>
      <c r="Y1865" s="176" t="s">
        <v>8404</v>
      </c>
      <c r="Z1865" s="109" t="s">
        <v>8388</v>
      </c>
      <c r="AA1865" s="109" t="s">
        <v>1099</v>
      </c>
      <c r="AB1865" s="131" t="s">
        <v>8625</v>
      </c>
      <c r="AC1865" s="109" t="s">
        <v>52</v>
      </c>
      <c r="AD1865" s="109"/>
      <c r="AE1865" s="109" t="s">
        <v>8389</v>
      </c>
      <c r="AF1865" s="109" t="s">
        <v>7774</v>
      </c>
      <c r="AG1865" s="109" t="s">
        <v>7775</v>
      </c>
      <c r="AH1865" s="119"/>
      <c r="AI1865" s="220"/>
      <c r="AJ1865" s="136"/>
      <c r="AK1865" s="136"/>
      <c r="AL1865" s="136"/>
      <c r="AM1865" s="136"/>
      <c r="AN1865" s="136"/>
      <c r="AO1865" s="136"/>
      <c r="AP1865" s="136"/>
      <c r="AQ1865" s="136"/>
      <c r="AR1865" s="137" t="s">
        <v>8407</v>
      </c>
      <c r="AS1865" s="137"/>
      <c r="AT1865" s="176"/>
      <c r="AU1865" s="133">
        <v>1003791643</v>
      </c>
      <c r="AV1865" s="133"/>
      <c r="AW1865" s="133"/>
      <c r="AX1865" s="138"/>
      <c r="AY1865" s="109"/>
      <c r="AZ1865" s="109"/>
      <c r="BA1865" s="109"/>
      <c r="BB1865" s="109"/>
      <c r="BC1865" s="143">
        <v>1892063257</v>
      </c>
      <c r="BD1865" s="143" t="s">
        <v>10504</v>
      </c>
      <c r="BE1865" s="109"/>
    </row>
    <row r="1866" spans="1:92" ht="12" customHeight="1">
      <c r="A1866" s="119">
        <v>2016</v>
      </c>
      <c r="B1866" s="119" t="s">
        <v>5975</v>
      </c>
      <c r="C1866" s="119" t="s">
        <v>8373</v>
      </c>
      <c r="D1866" s="131"/>
      <c r="E1866" s="131" t="str">
        <f t="shared" si="89"/>
        <v>SIM</v>
      </c>
      <c r="F1866" s="131" t="str">
        <f t="shared" si="90"/>
        <v>SIM</v>
      </c>
      <c r="G1866" s="132">
        <v>42704</v>
      </c>
      <c r="H1866" s="119" t="s">
        <v>87</v>
      </c>
      <c r="I1866" s="119" t="s">
        <v>357</v>
      </c>
      <c r="J1866" s="109">
        <v>384</v>
      </c>
      <c r="K1866" s="109">
        <v>448</v>
      </c>
      <c r="L1866" s="119">
        <v>0</v>
      </c>
      <c r="M1866" s="119">
        <v>0</v>
      </c>
      <c r="N1866" s="119">
        <v>0</v>
      </c>
      <c r="O1866" s="119" t="s">
        <v>46</v>
      </c>
      <c r="P1866" s="119" t="s">
        <v>43</v>
      </c>
      <c r="Q1866" s="136" t="s">
        <v>46</v>
      </c>
      <c r="R1866" s="119" t="s">
        <v>18</v>
      </c>
      <c r="S1866" s="134" t="s">
        <v>8852</v>
      </c>
      <c r="T1866" s="119" t="s">
        <v>47</v>
      </c>
      <c r="U1866" s="142">
        <v>16</v>
      </c>
      <c r="V1866" s="109">
        <v>11310</v>
      </c>
      <c r="W1866" s="144" t="s">
        <v>8387</v>
      </c>
      <c r="X1866" s="136" t="str">
        <f t="shared" si="91"/>
        <v>11310SSXXK</v>
      </c>
      <c r="Y1866" s="176" t="s">
        <v>8404</v>
      </c>
      <c r="Z1866" s="109" t="s">
        <v>8388</v>
      </c>
      <c r="AA1866" s="109" t="s">
        <v>1099</v>
      </c>
      <c r="AB1866" s="131" t="s">
        <v>8626</v>
      </c>
      <c r="AC1866" s="109" t="s">
        <v>52</v>
      </c>
      <c r="AD1866" s="109"/>
      <c r="AE1866" s="109" t="s">
        <v>8389</v>
      </c>
      <c r="AF1866" s="109" t="s">
        <v>7774</v>
      </c>
      <c r="AG1866" s="109" t="s">
        <v>7775</v>
      </c>
      <c r="AH1866" s="119"/>
      <c r="AI1866" s="220"/>
      <c r="AJ1866" s="136"/>
      <c r="AK1866" s="136"/>
      <c r="AL1866" s="136"/>
      <c r="AM1866" s="136"/>
      <c r="AN1866" s="136"/>
      <c r="AO1866" s="136"/>
      <c r="AP1866" s="136"/>
      <c r="AQ1866" s="136"/>
      <c r="AR1866" s="137" t="s">
        <v>8407</v>
      </c>
      <c r="AS1866" s="137"/>
      <c r="AT1866" s="176"/>
      <c r="AU1866" s="133">
        <v>1003791643</v>
      </c>
      <c r="AV1866" s="133"/>
      <c r="AW1866" s="133"/>
      <c r="AX1866" s="138"/>
      <c r="AY1866" s="109"/>
      <c r="AZ1866" s="109"/>
      <c r="BA1866" s="109"/>
      <c r="BB1866" s="109"/>
      <c r="BC1866" s="143">
        <v>1892063257</v>
      </c>
      <c r="BD1866" s="143" t="s">
        <v>10504</v>
      </c>
      <c r="BE1866" s="109"/>
    </row>
    <row r="1867" spans="1:92" ht="12" customHeight="1">
      <c r="A1867" s="119">
        <v>2016</v>
      </c>
      <c r="B1867" s="119" t="s">
        <v>355</v>
      </c>
      <c r="C1867" s="119" t="s">
        <v>7124</v>
      </c>
      <c r="D1867" s="158">
        <v>5700440609</v>
      </c>
      <c r="E1867" s="131" t="str">
        <f t="shared" si="89"/>
        <v>SIM</v>
      </c>
      <c r="F1867" s="131" t="str">
        <f t="shared" si="90"/>
        <v>SIM</v>
      </c>
      <c r="G1867" s="132">
        <v>42475</v>
      </c>
      <c r="H1867" s="119" t="s">
        <v>87</v>
      </c>
      <c r="I1867" s="119" t="s">
        <v>357</v>
      </c>
      <c r="J1867" s="119">
        <v>192</v>
      </c>
      <c r="K1867" s="119">
        <v>448</v>
      </c>
      <c r="L1867" s="119">
        <v>8</v>
      </c>
      <c r="M1867" s="119">
        <v>8</v>
      </c>
      <c r="N1867" s="119">
        <v>16</v>
      </c>
      <c r="O1867" s="119" t="s">
        <v>46</v>
      </c>
      <c r="P1867" s="119" t="s">
        <v>46</v>
      </c>
      <c r="Q1867" s="133" t="s">
        <v>43</v>
      </c>
      <c r="R1867" s="134" t="s">
        <v>18</v>
      </c>
      <c r="S1867" s="134" t="s">
        <v>8851</v>
      </c>
      <c r="T1867" s="134" t="s">
        <v>63</v>
      </c>
      <c r="U1867" s="142">
        <v>11</v>
      </c>
      <c r="V1867" s="142">
        <v>11303</v>
      </c>
      <c r="W1867" s="144" t="s">
        <v>7147</v>
      </c>
      <c r="X1867" s="136" t="str">
        <f t="shared" si="91"/>
        <v>11303CSOLG</v>
      </c>
      <c r="Y1867" s="137" t="s">
        <v>7148</v>
      </c>
      <c r="Z1867" s="142" t="s">
        <v>1215</v>
      </c>
      <c r="AA1867" s="142" t="s">
        <v>697</v>
      </c>
      <c r="AB1867" s="161" t="s">
        <v>7149</v>
      </c>
      <c r="AC1867" s="142" t="s">
        <v>348</v>
      </c>
      <c r="AD1867" s="142" t="s">
        <v>42</v>
      </c>
      <c r="AE1867" s="142" t="s">
        <v>875</v>
      </c>
      <c r="AF1867" s="142" t="s">
        <v>350</v>
      </c>
      <c r="AG1867" s="142" t="s">
        <v>351</v>
      </c>
      <c r="AH1867" s="142" t="s">
        <v>7150</v>
      </c>
      <c r="AI1867" s="142" t="s">
        <v>3683</v>
      </c>
      <c r="AJ1867" s="133" t="s">
        <v>124</v>
      </c>
      <c r="AK1867" s="133" t="s">
        <v>123</v>
      </c>
      <c r="AL1867" s="133"/>
      <c r="AM1867" s="133"/>
      <c r="AN1867" s="133"/>
      <c r="AO1867" s="133"/>
      <c r="AP1867" s="133" t="s">
        <v>56</v>
      </c>
      <c r="AQ1867" s="133" t="s">
        <v>56</v>
      </c>
      <c r="AR1867" s="137" t="s">
        <v>7136</v>
      </c>
      <c r="AS1867" s="137" t="s">
        <v>7151</v>
      </c>
      <c r="AT1867" s="137" t="s">
        <v>7138</v>
      </c>
      <c r="AU1867" s="133" t="s">
        <v>8190</v>
      </c>
      <c r="AV1867" s="133" t="s">
        <v>7152</v>
      </c>
      <c r="AW1867" s="133" t="s">
        <v>7153</v>
      </c>
      <c r="AX1867" s="138"/>
      <c r="AY1867" s="162"/>
      <c r="AZ1867" s="138"/>
      <c r="BA1867" s="162"/>
      <c r="BB1867" s="162"/>
      <c r="BC1867" s="143">
        <v>1892063257</v>
      </c>
      <c r="BD1867" s="143" t="s">
        <v>10505</v>
      </c>
      <c r="BE1867" s="166"/>
      <c r="CE1867" s="140"/>
      <c r="CF1867" s="140"/>
      <c r="CG1867" s="140"/>
      <c r="CH1867" s="140"/>
      <c r="CI1867" s="140"/>
      <c r="CJ1867" s="140"/>
      <c r="CK1867" s="140"/>
      <c r="CL1867" s="140"/>
      <c r="CM1867" s="140"/>
      <c r="CN1867" s="140"/>
    </row>
    <row r="1868" spans="1:92" ht="12" customHeight="1">
      <c r="A1868" s="119">
        <v>2016</v>
      </c>
      <c r="B1868" s="119" t="s">
        <v>355</v>
      </c>
      <c r="C1868" s="119" t="s">
        <v>7124</v>
      </c>
      <c r="D1868" s="158">
        <v>5700440621</v>
      </c>
      <c r="E1868" s="131" t="str">
        <f t="shared" si="89"/>
        <v>SIM</v>
      </c>
      <c r="F1868" s="131" t="str">
        <f t="shared" si="90"/>
        <v>SIM</v>
      </c>
      <c r="G1868" s="132">
        <v>42452</v>
      </c>
      <c r="H1868" s="119" t="s">
        <v>87</v>
      </c>
      <c r="I1868" s="119" t="s">
        <v>357</v>
      </c>
      <c r="J1868" s="119">
        <v>192</v>
      </c>
      <c r="K1868" s="119">
        <v>448</v>
      </c>
      <c r="L1868" s="119">
        <v>8</v>
      </c>
      <c r="M1868" s="119">
        <v>8</v>
      </c>
      <c r="N1868" s="119">
        <v>16</v>
      </c>
      <c r="O1868" s="119" t="s">
        <v>46</v>
      </c>
      <c r="P1868" s="119" t="s">
        <v>46</v>
      </c>
      <c r="Q1868" s="133" t="s">
        <v>43</v>
      </c>
      <c r="R1868" s="134" t="s">
        <v>18</v>
      </c>
      <c r="S1868" s="134" t="s">
        <v>8851</v>
      </c>
      <c r="T1868" s="134" t="s">
        <v>63</v>
      </c>
      <c r="U1868" s="142">
        <v>14</v>
      </c>
      <c r="V1868" s="142">
        <v>11509</v>
      </c>
      <c r="W1868" s="144" t="s">
        <v>7185</v>
      </c>
      <c r="X1868" s="136" t="str">
        <f t="shared" si="91"/>
        <v>11509NJOWT</v>
      </c>
      <c r="Y1868" s="137" t="s">
        <v>7186</v>
      </c>
      <c r="Z1868" s="142" t="s">
        <v>7187</v>
      </c>
      <c r="AA1868" s="142" t="s">
        <v>5016</v>
      </c>
      <c r="AB1868" s="161" t="s">
        <v>7188</v>
      </c>
      <c r="AC1868" s="142" t="s">
        <v>52</v>
      </c>
      <c r="AD1868" s="142" t="s">
        <v>7189</v>
      </c>
      <c r="AE1868" s="142" t="s">
        <v>3598</v>
      </c>
      <c r="AF1868" s="142" t="s">
        <v>54</v>
      </c>
      <c r="AG1868" s="142" t="s">
        <v>55</v>
      </c>
      <c r="AH1868" s="142" t="s">
        <v>7190</v>
      </c>
      <c r="AI1868" s="142" t="s">
        <v>3645</v>
      </c>
      <c r="AJ1868" s="133" t="s">
        <v>57</v>
      </c>
      <c r="AK1868" s="133" t="s">
        <v>58</v>
      </c>
      <c r="AL1868" s="133"/>
      <c r="AM1868" s="133"/>
      <c r="AN1868" s="133"/>
      <c r="AO1868" s="133"/>
      <c r="AP1868" s="133" t="s">
        <v>56</v>
      </c>
      <c r="AQ1868" s="133" t="s">
        <v>56</v>
      </c>
      <c r="AR1868" s="137" t="s">
        <v>7136</v>
      </c>
      <c r="AS1868" s="137" t="s">
        <v>7191</v>
      </c>
      <c r="AT1868" s="137" t="s">
        <v>7138</v>
      </c>
      <c r="AU1868" s="133" t="s">
        <v>8190</v>
      </c>
      <c r="AV1868" s="133" t="s">
        <v>7192</v>
      </c>
      <c r="AW1868" s="133" t="s">
        <v>7193</v>
      </c>
      <c r="AX1868" s="138"/>
      <c r="AY1868" s="162"/>
      <c r="AZ1868" s="138"/>
      <c r="BA1868" s="162"/>
      <c r="BB1868" s="162"/>
      <c r="BC1868" s="143">
        <v>1892063257</v>
      </c>
      <c r="BD1868" s="143" t="s">
        <v>10506</v>
      </c>
      <c r="BE1868" s="166"/>
      <c r="CE1868" s="140"/>
      <c r="CF1868" s="140"/>
      <c r="CG1868" s="140"/>
      <c r="CH1868" s="140"/>
      <c r="CI1868" s="140"/>
      <c r="CJ1868" s="140"/>
      <c r="CK1868" s="140"/>
      <c r="CL1868" s="140"/>
      <c r="CM1868" s="140"/>
      <c r="CN1868" s="140"/>
    </row>
    <row r="1869" spans="1:92" ht="12" customHeight="1">
      <c r="A1869" s="119">
        <v>2016</v>
      </c>
      <c r="B1869" s="119" t="s">
        <v>355</v>
      </c>
      <c r="C1869" s="119" t="s">
        <v>7124</v>
      </c>
      <c r="D1869" s="158">
        <v>5700440625</v>
      </c>
      <c r="E1869" s="131" t="str">
        <f t="shared" si="89"/>
        <v>SIM</v>
      </c>
      <c r="F1869" s="131" t="str">
        <f t="shared" si="90"/>
        <v>SIM</v>
      </c>
      <c r="G1869" s="132">
        <v>42586</v>
      </c>
      <c r="H1869" s="119" t="s">
        <v>87</v>
      </c>
      <c r="I1869" s="119" t="s">
        <v>357</v>
      </c>
      <c r="J1869" s="119">
        <v>192</v>
      </c>
      <c r="K1869" s="119">
        <v>448</v>
      </c>
      <c r="L1869" s="119">
        <v>8</v>
      </c>
      <c r="M1869" s="119">
        <v>8</v>
      </c>
      <c r="N1869" s="119">
        <v>16</v>
      </c>
      <c r="O1869" s="119" t="s">
        <v>46</v>
      </c>
      <c r="P1869" s="119" t="s">
        <v>46</v>
      </c>
      <c r="Q1869" s="133" t="s">
        <v>43</v>
      </c>
      <c r="R1869" s="119" t="s">
        <v>18</v>
      </c>
      <c r="S1869" s="134" t="s">
        <v>8851</v>
      </c>
      <c r="T1869" s="119" t="s">
        <v>63</v>
      </c>
      <c r="U1869" s="142">
        <v>19</v>
      </c>
      <c r="V1869" s="142">
        <v>11383</v>
      </c>
      <c r="W1869" s="144" t="s">
        <v>7125</v>
      </c>
      <c r="X1869" s="136" t="str">
        <f t="shared" si="91"/>
        <v>11383PJPTP</v>
      </c>
      <c r="Y1869" s="137" t="s">
        <v>7126</v>
      </c>
      <c r="Z1869" s="142" t="s">
        <v>1483</v>
      </c>
      <c r="AA1869" s="142" t="s">
        <v>619</v>
      </c>
      <c r="AB1869" s="131" t="s">
        <v>7127</v>
      </c>
      <c r="AC1869" s="119" t="s">
        <v>348</v>
      </c>
      <c r="AD1869" s="119" t="s">
        <v>42</v>
      </c>
      <c r="AE1869" s="119" t="s">
        <v>1485</v>
      </c>
      <c r="AF1869" s="119" t="s">
        <v>1018</v>
      </c>
      <c r="AG1869" s="119" t="s">
        <v>1019</v>
      </c>
      <c r="AH1869" s="119"/>
      <c r="AI1869" s="138" t="s">
        <v>5607</v>
      </c>
      <c r="AJ1869" s="133" t="s">
        <v>58</v>
      </c>
      <c r="AK1869" s="133" t="s">
        <v>57</v>
      </c>
      <c r="AL1869" s="133"/>
      <c r="AM1869" s="133"/>
      <c r="AN1869" s="133"/>
      <c r="AO1869" s="133"/>
      <c r="AP1869" s="133" t="s">
        <v>56</v>
      </c>
      <c r="AQ1869" s="133" t="s">
        <v>56</v>
      </c>
      <c r="AR1869" s="137"/>
      <c r="AS1869" s="224"/>
      <c r="AT1869" s="137" t="s">
        <v>7128</v>
      </c>
      <c r="AU1869" s="138">
        <v>1003675007</v>
      </c>
      <c r="AV1869" s="225" t="s">
        <v>8642</v>
      </c>
      <c r="AW1869" s="225" t="s">
        <v>8643</v>
      </c>
      <c r="AX1869" s="138"/>
      <c r="AY1869" s="162"/>
      <c r="AZ1869" s="138"/>
      <c r="BA1869" s="162"/>
      <c r="BB1869" s="162"/>
      <c r="BC1869" s="143">
        <v>1892063257</v>
      </c>
      <c r="BD1869" s="143" t="s">
        <v>10507</v>
      </c>
      <c r="BE1869" s="166"/>
      <c r="CE1869" s="140"/>
      <c r="CF1869" s="140"/>
      <c r="CG1869" s="140"/>
      <c r="CH1869" s="140"/>
      <c r="CI1869" s="140"/>
      <c r="CJ1869" s="140"/>
      <c r="CK1869" s="140"/>
      <c r="CL1869" s="140"/>
      <c r="CM1869" s="140"/>
      <c r="CN1869" s="140"/>
    </row>
    <row r="1870" spans="1:92" ht="12" customHeight="1">
      <c r="A1870" s="119">
        <v>2016</v>
      </c>
      <c r="B1870" s="119" t="s">
        <v>355</v>
      </c>
      <c r="C1870" s="119" t="s">
        <v>7124</v>
      </c>
      <c r="D1870" s="158">
        <v>5700440617</v>
      </c>
      <c r="E1870" s="131" t="str">
        <f t="shared" si="89"/>
        <v>SIM</v>
      </c>
      <c r="F1870" s="131" t="str">
        <f t="shared" si="90"/>
        <v>SIM</v>
      </c>
      <c r="G1870" s="132">
        <v>42457</v>
      </c>
      <c r="H1870" s="119" t="s">
        <v>87</v>
      </c>
      <c r="I1870" s="119" t="s">
        <v>357</v>
      </c>
      <c r="J1870" s="119">
        <v>192</v>
      </c>
      <c r="K1870" s="119">
        <v>448</v>
      </c>
      <c r="L1870" s="119">
        <v>8</v>
      </c>
      <c r="M1870" s="119">
        <v>8</v>
      </c>
      <c r="N1870" s="119">
        <v>16</v>
      </c>
      <c r="O1870" s="119" t="s">
        <v>46</v>
      </c>
      <c r="P1870" s="119" t="s">
        <v>46</v>
      </c>
      <c r="Q1870" s="133" t="s">
        <v>43</v>
      </c>
      <c r="R1870" s="134" t="s">
        <v>18</v>
      </c>
      <c r="S1870" s="134" t="s">
        <v>8851</v>
      </c>
      <c r="T1870" s="134" t="s">
        <v>63</v>
      </c>
      <c r="U1870" s="142">
        <v>16</v>
      </c>
      <c r="V1870" s="142">
        <v>11551</v>
      </c>
      <c r="W1870" s="144" t="s">
        <v>3995</v>
      </c>
      <c r="X1870" s="136" t="str">
        <f t="shared" si="91"/>
        <v>11551NJPYA</v>
      </c>
      <c r="Y1870" s="137" t="s">
        <v>7202</v>
      </c>
      <c r="Z1870" s="142" t="s">
        <v>626</v>
      </c>
      <c r="AA1870" s="142" t="s">
        <v>5016</v>
      </c>
      <c r="AB1870" s="161" t="s">
        <v>7203</v>
      </c>
      <c r="AC1870" s="142" t="s">
        <v>52</v>
      </c>
      <c r="AD1870" s="142" t="s">
        <v>6825</v>
      </c>
      <c r="AE1870" s="142" t="s">
        <v>629</v>
      </c>
      <c r="AF1870" s="142" t="s">
        <v>98</v>
      </c>
      <c r="AG1870" s="142" t="s">
        <v>99</v>
      </c>
      <c r="AH1870" s="142" t="s">
        <v>7204</v>
      </c>
      <c r="AI1870" s="142" t="s">
        <v>3659</v>
      </c>
      <c r="AJ1870" s="133" t="s">
        <v>58</v>
      </c>
      <c r="AK1870" s="133" t="s">
        <v>57</v>
      </c>
      <c r="AL1870" s="133"/>
      <c r="AM1870" s="133"/>
      <c r="AN1870" s="133"/>
      <c r="AO1870" s="133"/>
      <c r="AP1870" s="133" t="s">
        <v>56</v>
      </c>
      <c r="AQ1870" s="133" t="s">
        <v>56</v>
      </c>
      <c r="AR1870" s="137" t="s">
        <v>7136</v>
      </c>
      <c r="AS1870" s="137" t="s">
        <v>7205</v>
      </c>
      <c r="AT1870" s="137" t="s">
        <v>7206</v>
      </c>
      <c r="AU1870" s="133" t="s">
        <v>8190</v>
      </c>
      <c r="AV1870" s="133" t="s">
        <v>7207</v>
      </c>
      <c r="AW1870" s="133" t="s">
        <v>7208</v>
      </c>
      <c r="AX1870" s="138"/>
      <c r="AY1870" s="162"/>
      <c r="AZ1870" s="138"/>
      <c r="BA1870" s="162"/>
      <c r="BB1870" s="162"/>
      <c r="BC1870" s="143">
        <v>1892063257</v>
      </c>
      <c r="BD1870" s="143" t="s">
        <v>10508</v>
      </c>
      <c r="BE1870" s="166"/>
      <c r="CE1870" s="140"/>
      <c r="CF1870" s="140"/>
      <c r="CG1870" s="140"/>
      <c r="CH1870" s="140"/>
      <c r="CI1870" s="140"/>
      <c r="CJ1870" s="140"/>
      <c r="CK1870" s="140"/>
      <c r="CL1870" s="140"/>
      <c r="CM1870" s="140"/>
      <c r="CN1870" s="140"/>
    </row>
    <row r="1871" spans="1:92" ht="28.5" customHeight="1">
      <c r="A1871" s="119">
        <v>2016</v>
      </c>
      <c r="B1871" s="119" t="s">
        <v>355</v>
      </c>
      <c r="C1871" s="119" t="s">
        <v>7124</v>
      </c>
      <c r="D1871" s="158">
        <v>5700440627</v>
      </c>
      <c r="E1871" s="131" t="str">
        <f t="shared" si="89"/>
        <v/>
      </c>
      <c r="F1871" s="131" t="str">
        <f t="shared" si="90"/>
        <v/>
      </c>
      <c r="G1871" s="132"/>
      <c r="H1871" s="119" t="s">
        <v>87</v>
      </c>
      <c r="I1871" s="119" t="s">
        <v>357</v>
      </c>
      <c r="J1871" s="119">
        <v>192</v>
      </c>
      <c r="K1871" s="119">
        <v>448</v>
      </c>
      <c r="L1871" s="119">
        <v>8</v>
      </c>
      <c r="M1871" s="119">
        <v>8</v>
      </c>
      <c r="N1871" s="119">
        <v>16</v>
      </c>
      <c r="O1871" s="119" t="s">
        <v>46</v>
      </c>
      <c r="P1871" s="119" t="s">
        <v>46</v>
      </c>
      <c r="Q1871" s="133" t="s">
        <v>43</v>
      </c>
      <c r="R1871" s="119" t="s">
        <v>18</v>
      </c>
      <c r="S1871" s="134" t="s">
        <v>8851</v>
      </c>
      <c r="T1871" s="119" t="s">
        <v>63</v>
      </c>
      <c r="U1871" s="142">
        <v>15</v>
      </c>
      <c r="V1871" s="142">
        <v>11109</v>
      </c>
      <c r="W1871" s="144" t="s">
        <v>7129</v>
      </c>
      <c r="X1871" s="136" t="str">
        <f t="shared" si="91"/>
        <v>11109ABSDR</v>
      </c>
      <c r="Y1871" s="137" t="s">
        <v>8793</v>
      </c>
      <c r="Z1871" s="142" t="s">
        <v>942</v>
      </c>
      <c r="AA1871" s="142" t="s">
        <v>200</v>
      </c>
      <c r="AB1871" s="161" t="s">
        <v>7130</v>
      </c>
      <c r="AC1871" s="142" t="s">
        <v>87</v>
      </c>
      <c r="AD1871" s="119" t="s">
        <v>944</v>
      </c>
      <c r="AE1871" s="119" t="s">
        <v>945</v>
      </c>
      <c r="AF1871" s="119" t="s">
        <v>486</v>
      </c>
      <c r="AG1871" s="119" t="s">
        <v>487</v>
      </c>
      <c r="AH1871" s="119"/>
      <c r="AI1871" s="138" t="s">
        <v>488</v>
      </c>
      <c r="AJ1871" s="133" t="s">
        <v>58</v>
      </c>
      <c r="AK1871" s="133" t="s">
        <v>57</v>
      </c>
      <c r="AL1871" s="133"/>
      <c r="AM1871" s="133"/>
      <c r="AN1871" s="133"/>
      <c r="AO1871" s="133"/>
      <c r="AP1871" s="133" t="s">
        <v>56</v>
      </c>
      <c r="AQ1871" s="133" t="s">
        <v>56</v>
      </c>
      <c r="AR1871" s="137"/>
      <c r="AS1871" s="226" t="s">
        <v>8791</v>
      </c>
      <c r="AT1871" s="148" t="s">
        <v>8790</v>
      </c>
      <c r="AU1871" s="133" t="s">
        <v>8190</v>
      </c>
      <c r="AV1871" s="133" t="s">
        <v>8287</v>
      </c>
      <c r="AW1871" s="133" t="s">
        <v>8287</v>
      </c>
      <c r="AX1871" s="138"/>
      <c r="AY1871" s="138"/>
      <c r="AZ1871" s="138" t="s">
        <v>8757</v>
      </c>
      <c r="BA1871" s="138"/>
      <c r="BB1871" s="138"/>
      <c r="BC1871" s="143">
        <v>1892063257</v>
      </c>
      <c r="BD1871" s="143" t="s">
        <v>10509</v>
      </c>
      <c r="BE1871" s="138"/>
      <c r="BF1871" s="140"/>
      <c r="BG1871" s="140"/>
      <c r="BH1871" s="140"/>
      <c r="BI1871" s="140"/>
      <c r="BJ1871" s="140"/>
      <c r="BK1871" s="140"/>
      <c r="BL1871" s="140"/>
      <c r="BM1871" s="140"/>
      <c r="BN1871" s="140"/>
      <c r="BO1871" s="140"/>
      <c r="BP1871" s="140"/>
      <c r="BQ1871" s="140"/>
      <c r="BR1871" s="140"/>
      <c r="BS1871" s="140"/>
      <c r="BT1871" s="140"/>
      <c r="BU1871" s="140"/>
      <c r="BV1871" s="140"/>
      <c r="BW1871" s="140"/>
      <c r="BX1871" s="140"/>
      <c r="BY1871" s="140"/>
      <c r="BZ1871" s="140"/>
      <c r="CA1871" s="140"/>
      <c r="CB1871" s="140"/>
      <c r="CC1871" s="140"/>
      <c r="CD1871" s="140"/>
      <c r="CE1871" s="140"/>
      <c r="CF1871" s="140"/>
      <c r="CG1871" s="140"/>
      <c r="CH1871" s="140"/>
      <c r="CI1871" s="140"/>
      <c r="CJ1871" s="140"/>
      <c r="CK1871" s="140"/>
      <c r="CL1871" s="140"/>
      <c r="CM1871" s="140"/>
      <c r="CN1871" s="140"/>
    </row>
    <row r="1872" spans="1:92" ht="12" customHeight="1">
      <c r="A1872" s="119">
        <v>2016</v>
      </c>
      <c r="B1872" s="119" t="s">
        <v>355</v>
      </c>
      <c r="C1872" s="119" t="s">
        <v>7124</v>
      </c>
      <c r="D1872" s="158">
        <v>5700440633</v>
      </c>
      <c r="E1872" s="131" t="str">
        <f t="shared" si="89"/>
        <v>SIM</v>
      </c>
      <c r="F1872" s="131" t="str">
        <f t="shared" si="90"/>
        <v>SIM</v>
      </c>
      <c r="G1872" s="132">
        <v>42437</v>
      </c>
      <c r="H1872" s="119" t="s">
        <v>87</v>
      </c>
      <c r="I1872" s="119" t="s">
        <v>357</v>
      </c>
      <c r="J1872" s="119">
        <v>192</v>
      </c>
      <c r="K1872" s="119">
        <v>448</v>
      </c>
      <c r="L1872" s="119">
        <v>8</v>
      </c>
      <c r="M1872" s="119">
        <v>8</v>
      </c>
      <c r="N1872" s="119">
        <v>16</v>
      </c>
      <c r="O1872" s="119" t="s">
        <v>46</v>
      </c>
      <c r="P1872" s="119" t="s">
        <v>46</v>
      </c>
      <c r="Q1872" s="133" t="s">
        <v>43</v>
      </c>
      <c r="R1872" s="119" t="s">
        <v>18</v>
      </c>
      <c r="S1872" s="134" t="s">
        <v>8851</v>
      </c>
      <c r="T1872" s="119" t="s">
        <v>63</v>
      </c>
      <c r="U1872" s="142">
        <v>19</v>
      </c>
      <c r="V1872" s="142">
        <v>11474</v>
      </c>
      <c r="W1872" s="144" t="s">
        <v>7179</v>
      </c>
      <c r="X1872" s="136" t="str">
        <f t="shared" si="91"/>
        <v>11474VRSET</v>
      </c>
      <c r="Y1872" s="137" t="s">
        <v>7180</v>
      </c>
      <c r="Z1872" s="142" t="s">
        <v>1595</v>
      </c>
      <c r="AA1872" s="142" t="s">
        <v>1596</v>
      </c>
      <c r="AB1872" s="161" t="s">
        <v>7181</v>
      </c>
      <c r="AC1872" s="142" t="s">
        <v>87</v>
      </c>
      <c r="AD1872" s="142" t="s">
        <v>42</v>
      </c>
      <c r="AE1872" s="142" t="s">
        <v>1598</v>
      </c>
      <c r="AF1872" s="142" t="s">
        <v>89</v>
      </c>
      <c r="AG1872" s="142" t="s">
        <v>90</v>
      </c>
      <c r="AH1872" s="142" t="s">
        <v>42</v>
      </c>
      <c r="AI1872" s="142" t="s">
        <v>1030</v>
      </c>
      <c r="AJ1872" s="133" t="s">
        <v>58</v>
      </c>
      <c r="AK1872" s="133" t="s">
        <v>57</v>
      </c>
      <c r="AL1872" s="133"/>
      <c r="AM1872" s="133"/>
      <c r="AN1872" s="133"/>
      <c r="AO1872" s="133"/>
      <c r="AP1872" s="133" t="s">
        <v>56</v>
      </c>
      <c r="AQ1872" s="133" t="s">
        <v>56</v>
      </c>
      <c r="AR1872" s="137" t="s">
        <v>7136</v>
      </c>
      <c r="AS1872" s="137" t="s">
        <v>7182</v>
      </c>
      <c r="AT1872" s="137"/>
      <c r="AU1872" s="138">
        <v>1003670722</v>
      </c>
      <c r="AV1872" s="133" t="s">
        <v>7183</v>
      </c>
      <c r="AW1872" s="133" t="s">
        <v>7184</v>
      </c>
      <c r="AX1872" s="138"/>
      <c r="AY1872" s="138"/>
      <c r="AZ1872" s="138"/>
      <c r="BA1872" s="138"/>
      <c r="BB1872" s="138"/>
      <c r="BC1872" s="143">
        <v>1892063257</v>
      </c>
      <c r="BD1872" s="143" t="s">
        <v>10510</v>
      </c>
      <c r="BE1872" s="138"/>
      <c r="BF1872" s="140"/>
      <c r="BG1872" s="140"/>
      <c r="BH1872" s="140"/>
      <c r="BI1872" s="140"/>
      <c r="BJ1872" s="140"/>
      <c r="BK1872" s="140"/>
      <c r="BL1872" s="140"/>
      <c r="BM1872" s="140"/>
      <c r="BN1872" s="140"/>
      <c r="BO1872" s="140"/>
      <c r="BP1872" s="140"/>
      <c r="BQ1872" s="140"/>
      <c r="BR1872" s="140"/>
      <c r="BS1872" s="140"/>
      <c r="BT1872" s="140"/>
      <c r="BU1872" s="140"/>
      <c r="BV1872" s="140"/>
      <c r="BW1872" s="140"/>
      <c r="BX1872" s="140"/>
      <c r="BY1872" s="140"/>
      <c r="BZ1872" s="140"/>
      <c r="CA1872" s="140"/>
      <c r="CB1872" s="140"/>
      <c r="CC1872" s="140"/>
      <c r="CD1872" s="140"/>
      <c r="CE1872" s="140"/>
      <c r="CF1872" s="140"/>
      <c r="CG1872" s="140"/>
      <c r="CH1872" s="140"/>
      <c r="CI1872" s="140"/>
      <c r="CJ1872" s="140"/>
      <c r="CK1872" s="140"/>
      <c r="CL1872" s="140"/>
      <c r="CM1872" s="140"/>
      <c r="CN1872" s="140"/>
    </row>
    <row r="1873" spans="1:98" ht="12" customHeight="1">
      <c r="A1873" s="13">
        <v>2016</v>
      </c>
      <c r="B1873" s="13" t="s">
        <v>355</v>
      </c>
      <c r="C1873" s="13" t="s">
        <v>7124</v>
      </c>
      <c r="D1873" s="54">
        <v>5700440629</v>
      </c>
      <c r="E1873" s="86"/>
      <c r="F1873" s="86"/>
      <c r="G1873" s="86"/>
      <c r="H1873" s="13" t="s">
        <v>87</v>
      </c>
      <c r="I1873" s="13" t="s">
        <v>357</v>
      </c>
      <c r="J1873" s="13">
        <v>192</v>
      </c>
      <c r="K1873" s="13">
        <v>448</v>
      </c>
      <c r="L1873" s="13">
        <v>8</v>
      </c>
      <c r="M1873" s="13">
        <v>8</v>
      </c>
      <c r="N1873" s="13">
        <v>16</v>
      </c>
      <c r="O1873" s="13" t="s">
        <v>46</v>
      </c>
      <c r="P1873" s="13" t="s">
        <v>46</v>
      </c>
      <c r="Q1873" s="14" t="s">
        <v>43</v>
      </c>
      <c r="R1873" s="13" t="s">
        <v>18</v>
      </c>
      <c r="S1873" s="15" t="s">
        <v>8851</v>
      </c>
      <c r="T1873" s="13" t="s">
        <v>63</v>
      </c>
      <c r="U1873" s="16">
        <v>19</v>
      </c>
      <c r="V1873" s="16">
        <v>11535</v>
      </c>
      <c r="W1873" s="54" t="s">
        <v>7194</v>
      </c>
      <c r="X1873" s="17" t="str">
        <f t="shared" si="91"/>
        <v>11535ADUID</v>
      </c>
      <c r="Y1873" s="61" t="s">
        <v>7195</v>
      </c>
      <c r="Z1873" s="16" t="s">
        <v>2887</v>
      </c>
      <c r="AA1873" s="16" t="s">
        <v>798</v>
      </c>
      <c r="AB1873" s="52" t="s">
        <v>7196</v>
      </c>
      <c r="AC1873" s="16" t="s">
        <v>348</v>
      </c>
      <c r="AD1873" s="16" t="s">
        <v>42</v>
      </c>
      <c r="AE1873" s="16" t="s">
        <v>2889</v>
      </c>
      <c r="AF1873" s="16" t="s">
        <v>89</v>
      </c>
      <c r="AG1873" s="16" t="s">
        <v>90</v>
      </c>
      <c r="AH1873" s="16" t="s">
        <v>42</v>
      </c>
      <c r="AI1873" s="16" t="s">
        <v>1030</v>
      </c>
      <c r="AJ1873" s="14" t="s">
        <v>58</v>
      </c>
      <c r="AK1873" s="14" t="s">
        <v>57</v>
      </c>
      <c r="AL1873" s="14"/>
      <c r="AM1873" s="14"/>
      <c r="AN1873" s="14"/>
      <c r="AO1873" s="14"/>
      <c r="AP1873" s="14" t="s">
        <v>56</v>
      </c>
      <c r="AQ1873" s="61" t="s">
        <v>56</v>
      </c>
      <c r="AR1873" s="61" t="s">
        <v>7136</v>
      </c>
      <c r="AS1873" s="61" t="s">
        <v>7197</v>
      </c>
      <c r="AT1873" s="14"/>
      <c r="AU1873" s="14" t="s">
        <v>8190</v>
      </c>
      <c r="AV1873" s="14" t="s">
        <v>7198</v>
      </c>
      <c r="AW1873" s="14" t="s">
        <v>7199</v>
      </c>
      <c r="AX1873" s="73"/>
      <c r="AY1873" s="73"/>
      <c r="AZ1873" s="73"/>
      <c r="BA1873" s="73"/>
      <c r="BB1873" s="31"/>
      <c r="BC1873" s="31"/>
      <c r="BD1873" s="73"/>
      <c r="BE1873" s="73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36"/>
      <c r="CT1873" s="36"/>
    </row>
    <row r="1874" spans="1:98" ht="12" customHeight="1">
      <c r="A1874" s="13">
        <v>2016</v>
      </c>
      <c r="B1874" s="13" t="s">
        <v>355</v>
      </c>
      <c r="C1874" s="13" t="s">
        <v>7124</v>
      </c>
      <c r="D1874" s="54">
        <v>5700440631</v>
      </c>
      <c r="E1874" s="86"/>
      <c r="F1874" s="86"/>
      <c r="G1874" s="86"/>
      <c r="H1874" s="13" t="s">
        <v>87</v>
      </c>
      <c r="I1874" s="13" t="s">
        <v>357</v>
      </c>
      <c r="J1874" s="13">
        <v>192</v>
      </c>
      <c r="K1874" s="13">
        <v>448</v>
      </c>
      <c r="L1874" s="13">
        <v>8</v>
      </c>
      <c r="M1874" s="13">
        <v>8</v>
      </c>
      <c r="N1874" s="13">
        <v>16</v>
      </c>
      <c r="O1874" s="13" t="s">
        <v>46</v>
      </c>
      <c r="P1874" s="13" t="s">
        <v>46</v>
      </c>
      <c r="Q1874" s="14" t="s">
        <v>43</v>
      </c>
      <c r="R1874" s="13" t="s">
        <v>18</v>
      </c>
      <c r="S1874" s="15" t="s">
        <v>8851</v>
      </c>
      <c r="T1874" s="13" t="s">
        <v>63</v>
      </c>
      <c r="U1874" s="16">
        <v>19</v>
      </c>
      <c r="V1874" s="16">
        <v>11535</v>
      </c>
      <c r="W1874" s="54" t="s">
        <v>7200</v>
      </c>
      <c r="X1874" s="17" t="str">
        <f t="shared" si="91"/>
        <v>11535ADUIE</v>
      </c>
      <c r="Y1874" s="61" t="s">
        <v>7195</v>
      </c>
      <c r="Z1874" s="16" t="s">
        <v>2887</v>
      </c>
      <c r="AA1874" s="16" t="s">
        <v>798</v>
      </c>
      <c r="AB1874" s="52" t="s">
        <v>7201</v>
      </c>
      <c r="AC1874" s="16" t="s">
        <v>348</v>
      </c>
      <c r="AD1874" s="16" t="s">
        <v>42</v>
      </c>
      <c r="AE1874" s="16" t="s">
        <v>2889</v>
      </c>
      <c r="AF1874" s="16" t="s">
        <v>89</v>
      </c>
      <c r="AG1874" s="16" t="s">
        <v>90</v>
      </c>
      <c r="AH1874" s="16" t="s">
        <v>42</v>
      </c>
      <c r="AI1874" s="16" t="s">
        <v>1030</v>
      </c>
      <c r="AJ1874" s="14" t="s">
        <v>58</v>
      </c>
      <c r="AK1874" s="14" t="s">
        <v>57</v>
      </c>
      <c r="AL1874" s="14"/>
      <c r="AM1874" s="14"/>
      <c r="AN1874" s="14"/>
      <c r="AO1874" s="14"/>
      <c r="AP1874" s="14" t="s">
        <v>56</v>
      </c>
      <c r="AQ1874" s="61" t="s">
        <v>56</v>
      </c>
      <c r="AR1874" s="61" t="s">
        <v>7136</v>
      </c>
      <c r="AS1874" s="61" t="s">
        <v>7197</v>
      </c>
      <c r="AT1874" s="14"/>
      <c r="AU1874" s="14" t="s">
        <v>8190</v>
      </c>
      <c r="AV1874" s="14" t="s">
        <v>7198</v>
      </c>
      <c r="AW1874" s="14" t="s">
        <v>7199</v>
      </c>
      <c r="AX1874" s="73"/>
      <c r="AY1874" s="73"/>
      <c r="AZ1874" s="73"/>
      <c r="BA1874" s="73"/>
      <c r="BB1874" s="31"/>
      <c r="BC1874" s="31"/>
      <c r="BD1874" s="73"/>
      <c r="BE1874" s="73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36"/>
      <c r="CT1874" s="36"/>
    </row>
    <row r="1875" spans="1:98" ht="12" customHeight="1">
      <c r="A1875" s="119">
        <v>2016</v>
      </c>
      <c r="B1875" s="119" t="s">
        <v>355</v>
      </c>
      <c r="C1875" s="119" t="s">
        <v>7124</v>
      </c>
      <c r="D1875" s="158">
        <v>5700440619</v>
      </c>
      <c r="E1875" s="131" t="str">
        <f t="shared" ref="E1875:E1898" si="92">IF(G1875="","","SIM")</f>
        <v>SIM</v>
      </c>
      <c r="F1875" s="131" t="str">
        <f t="shared" ref="F1875:F1898" si="93">IF(G1875="","","SIM")</f>
        <v>SIM</v>
      </c>
      <c r="G1875" s="132">
        <v>42447</v>
      </c>
      <c r="H1875" s="119" t="s">
        <v>87</v>
      </c>
      <c r="I1875" s="119" t="s">
        <v>357</v>
      </c>
      <c r="J1875" s="119">
        <v>192</v>
      </c>
      <c r="K1875" s="119">
        <v>448</v>
      </c>
      <c r="L1875" s="119">
        <v>8</v>
      </c>
      <c r="M1875" s="119">
        <v>8</v>
      </c>
      <c r="N1875" s="119">
        <v>16</v>
      </c>
      <c r="O1875" s="119" t="s">
        <v>46</v>
      </c>
      <c r="P1875" s="119" t="s">
        <v>46</v>
      </c>
      <c r="Q1875" s="133" t="s">
        <v>43</v>
      </c>
      <c r="R1875" s="134" t="s">
        <v>18</v>
      </c>
      <c r="S1875" s="134" t="s">
        <v>8851</v>
      </c>
      <c r="T1875" s="134" t="s">
        <v>63</v>
      </c>
      <c r="U1875" s="142">
        <v>19</v>
      </c>
      <c r="V1875" s="142">
        <v>11174</v>
      </c>
      <c r="W1875" s="144" t="s">
        <v>7141</v>
      </c>
      <c r="X1875" s="136" t="str">
        <f t="shared" si="91"/>
        <v>11174MCXKC</v>
      </c>
      <c r="Y1875" s="137" t="s">
        <v>7142</v>
      </c>
      <c r="Z1875" s="142" t="s">
        <v>1035</v>
      </c>
      <c r="AA1875" s="142" t="s">
        <v>831</v>
      </c>
      <c r="AB1875" s="161" t="s">
        <v>7143</v>
      </c>
      <c r="AC1875" s="142" t="s">
        <v>87</v>
      </c>
      <c r="AD1875" s="142" t="s">
        <v>42</v>
      </c>
      <c r="AE1875" s="142" t="s">
        <v>1037</v>
      </c>
      <c r="AF1875" s="142" t="s">
        <v>992</v>
      </c>
      <c r="AG1875" s="142" t="s">
        <v>487</v>
      </c>
      <c r="AH1875" s="142" t="s">
        <v>42</v>
      </c>
      <c r="AI1875" s="142" t="s">
        <v>3651</v>
      </c>
      <c r="AJ1875" s="133" t="s">
        <v>58</v>
      </c>
      <c r="AK1875" s="133" t="s">
        <v>57</v>
      </c>
      <c r="AL1875" s="133"/>
      <c r="AM1875" s="133"/>
      <c r="AN1875" s="133"/>
      <c r="AO1875" s="133"/>
      <c r="AP1875" s="133" t="s">
        <v>56</v>
      </c>
      <c r="AQ1875" s="133" t="s">
        <v>56</v>
      </c>
      <c r="AR1875" s="137" t="s">
        <v>7136</v>
      </c>
      <c r="AS1875" s="137" t="s">
        <v>7144</v>
      </c>
      <c r="AT1875" s="137" t="s">
        <v>7138</v>
      </c>
      <c r="AU1875" s="138">
        <v>1003349827</v>
      </c>
      <c r="AV1875" s="133" t="s">
        <v>7145</v>
      </c>
      <c r="AW1875" s="133" t="s">
        <v>7146</v>
      </c>
      <c r="AX1875" s="138"/>
      <c r="AY1875" s="138"/>
      <c r="AZ1875" s="138"/>
      <c r="BA1875" s="138"/>
      <c r="BB1875" s="138"/>
      <c r="BC1875" s="143">
        <v>1892063257</v>
      </c>
      <c r="BD1875" s="143" t="s">
        <v>10511</v>
      </c>
      <c r="BE1875" s="138"/>
      <c r="BF1875" s="140"/>
      <c r="BG1875" s="140"/>
      <c r="BH1875" s="140"/>
      <c r="BI1875" s="140"/>
      <c r="BJ1875" s="140"/>
      <c r="BK1875" s="140"/>
      <c r="BL1875" s="140"/>
      <c r="BM1875" s="140"/>
      <c r="BN1875" s="140"/>
      <c r="BO1875" s="140"/>
      <c r="BP1875" s="140"/>
      <c r="BQ1875" s="140"/>
      <c r="BR1875" s="140"/>
      <c r="BS1875" s="140"/>
      <c r="BT1875" s="140"/>
      <c r="BU1875" s="140"/>
      <c r="BV1875" s="140"/>
      <c r="BW1875" s="140"/>
      <c r="BX1875" s="140"/>
      <c r="BY1875" s="140"/>
      <c r="BZ1875" s="140"/>
      <c r="CA1875" s="140"/>
      <c r="CB1875" s="140"/>
      <c r="CC1875" s="140"/>
      <c r="CD1875" s="140"/>
      <c r="CE1875" s="140"/>
      <c r="CF1875" s="140"/>
      <c r="CG1875" s="140"/>
      <c r="CH1875" s="140"/>
      <c r="CI1875" s="140"/>
      <c r="CJ1875" s="140"/>
      <c r="CK1875" s="140"/>
      <c r="CL1875" s="140"/>
      <c r="CM1875" s="140"/>
      <c r="CN1875" s="140"/>
    </row>
    <row r="1876" spans="1:98" ht="12" customHeight="1">
      <c r="A1876" s="119">
        <v>2016</v>
      </c>
      <c r="B1876" s="119" t="s">
        <v>355</v>
      </c>
      <c r="C1876" s="119" t="s">
        <v>7124</v>
      </c>
      <c r="D1876" s="158">
        <v>5700440613</v>
      </c>
      <c r="E1876" s="131" t="str">
        <f t="shared" si="92"/>
        <v>SIM</v>
      </c>
      <c r="F1876" s="131" t="str">
        <f t="shared" si="93"/>
        <v>SIM</v>
      </c>
      <c r="G1876" s="132">
        <v>42453</v>
      </c>
      <c r="H1876" s="119" t="s">
        <v>87</v>
      </c>
      <c r="I1876" s="119" t="s">
        <v>357</v>
      </c>
      <c r="J1876" s="119">
        <v>192</v>
      </c>
      <c r="K1876" s="119">
        <v>448</v>
      </c>
      <c r="L1876" s="119">
        <v>8</v>
      </c>
      <c r="M1876" s="119">
        <v>8</v>
      </c>
      <c r="N1876" s="119">
        <v>16</v>
      </c>
      <c r="O1876" s="119" t="s">
        <v>46</v>
      </c>
      <c r="P1876" s="119" t="s">
        <v>46</v>
      </c>
      <c r="Q1876" s="133" t="s">
        <v>43</v>
      </c>
      <c r="R1876" s="134" t="s">
        <v>18</v>
      </c>
      <c r="S1876" s="134" t="s">
        <v>8851</v>
      </c>
      <c r="T1876" s="134" t="s">
        <v>63</v>
      </c>
      <c r="U1876" s="142">
        <v>11</v>
      </c>
      <c r="V1876" s="142">
        <v>11326</v>
      </c>
      <c r="W1876" s="144" t="s">
        <v>7154</v>
      </c>
      <c r="X1876" s="136" t="str">
        <f t="shared" si="91"/>
        <v>11326HBXPA</v>
      </c>
      <c r="Y1876" s="137" t="s">
        <v>7155</v>
      </c>
      <c r="Z1876" s="142" t="s">
        <v>555</v>
      </c>
      <c r="AA1876" s="142" t="s">
        <v>7156</v>
      </c>
      <c r="AB1876" s="161" t="s">
        <v>7157</v>
      </c>
      <c r="AC1876" s="142" t="s">
        <v>348</v>
      </c>
      <c r="AD1876" s="142" t="s">
        <v>7158</v>
      </c>
      <c r="AE1876" s="142" t="s">
        <v>1247</v>
      </c>
      <c r="AF1876" s="142" t="s">
        <v>437</v>
      </c>
      <c r="AG1876" s="142" t="s">
        <v>438</v>
      </c>
      <c r="AH1876" s="142" t="s">
        <v>7159</v>
      </c>
      <c r="AI1876" s="142" t="s">
        <v>1289</v>
      </c>
      <c r="AJ1876" s="133" t="s">
        <v>124</v>
      </c>
      <c r="AK1876" s="133" t="s">
        <v>123</v>
      </c>
      <c r="AL1876" s="133"/>
      <c r="AM1876" s="133"/>
      <c r="AN1876" s="133"/>
      <c r="AO1876" s="133"/>
      <c r="AP1876" s="133" t="s">
        <v>56</v>
      </c>
      <c r="AQ1876" s="133" t="s">
        <v>56</v>
      </c>
      <c r="AR1876" s="137" t="s">
        <v>7136</v>
      </c>
      <c r="AS1876" s="137" t="s">
        <v>7160</v>
      </c>
      <c r="AT1876" s="137" t="s">
        <v>7138</v>
      </c>
      <c r="AU1876" s="133" t="s">
        <v>8190</v>
      </c>
      <c r="AV1876" s="133" t="s">
        <v>7161</v>
      </c>
      <c r="AW1876" s="133" t="s">
        <v>7162</v>
      </c>
      <c r="AX1876" s="138"/>
      <c r="AY1876" s="138"/>
      <c r="AZ1876" s="138"/>
      <c r="BA1876" s="138"/>
      <c r="BB1876" s="138"/>
      <c r="BC1876" s="143">
        <v>1892063257</v>
      </c>
      <c r="BD1876" s="143" t="s">
        <v>10512</v>
      </c>
      <c r="BE1876" s="138"/>
      <c r="BF1876" s="140"/>
      <c r="BG1876" s="140"/>
      <c r="BH1876" s="140"/>
      <c r="BI1876" s="140"/>
      <c r="BJ1876" s="140"/>
      <c r="BK1876" s="140"/>
      <c r="BL1876" s="140"/>
      <c r="BM1876" s="140"/>
      <c r="BN1876" s="140"/>
      <c r="BO1876" s="140"/>
      <c r="BP1876" s="140"/>
      <c r="BQ1876" s="140"/>
      <c r="BR1876" s="140"/>
      <c r="BS1876" s="140"/>
      <c r="BT1876" s="140"/>
      <c r="BU1876" s="140"/>
      <c r="BV1876" s="140"/>
      <c r="BW1876" s="140"/>
      <c r="BX1876" s="140"/>
      <c r="BY1876" s="140"/>
      <c r="BZ1876" s="140"/>
      <c r="CA1876" s="140"/>
      <c r="CB1876" s="140"/>
      <c r="CC1876" s="140"/>
      <c r="CD1876" s="140"/>
      <c r="CE1876" s="140"/>
      <c r="CF1876" s="140"/>
      <c r="CG1876" s="140"/>
      <c r="CH1876" s="140"/>
      <c r="CI1876" s="140"/>
      <c r="CJ1876" s="140"/>
      <c r="CK1876" s="140"/>
      <c r="CL1876" s="140"/>
      <c r="CM1876" s="140"/>
      <c r="CN1876" s="140"/>
    </row>
    <row r="1877" spans="1:98" ht="12" customHeight="1">
      <c r="A1877" s="119">
        <v>2016</v>
      </c>
      <c r="B1877" s="119" t="s">
        <v>355</v>
      </c>
      <c r="C1877" s="119" t="s">
        <v>7124</v>
      </c>
      <c r="D1877" s="158">
        <v>5700440615</v>
      </c>
      <c r="E1877" s="131" t="str">
        <f t="shared" si="92"/>
        <v>SIM</v>
      </c>
      <c r="F1877" s="131" t="str">
        <f t="shared" si="93"/>
        <v>SIM</v>
      </c>
      <c r="G1877" s="132">
        <v>42460</v>
      </c>
      <c r="H1877" s="119" t="s">
        <v>87</v>
      </c>
      <c r="I1877" s="119" t="s">
        <v>357</v>
      </c>
      <c r="J1877" s="119">
        <v>192</v>
      </c>
      <c r="K1877" s="119">
        <v>448</v>
      </c>
      <c r="L1877" s="119">
        <v>8</v>
      </c>
      <c r="M1877" s="119">
        <v>8</v>
      </c>
      <c r="N1877" s="119">
        <v>16</v>
      </c>
      <c r="O1877" s="119" t="s">
        <v>46</v>
      </c>
      <c r="P1877" s="119" t="s">
        <v>46</v>
      </c>
      <c r="Q1877" s="133" t="s">
        <v>43</v>
      </c>
      <c r="R1877" s="134" t="s">
        <v>18</v>
      </c>
      <c r="S1877" s="134" t="s">
        <v>8851</v>
      </c>
      <c r="T1877" s="134" t="s">
        <v>63</v>
      </c>
      <c r="U1877" s="142">
        <v>19</v>
      </c>
      <c r="V1877" s="142">
        <v>11382</v>
      </c>
      <c r="W1877" s="144" t="s">
        <v>7173</v>
      </c>
      <c r="X1877" s="136" t="str">
        <f t="shared" si="91"/>
        <v>11382HCYFO</v>
      </c>
      <c r="Y1877" s="137" t="s">
        <v>7174</v>
      </c>
      <c r="Z1877" s="142" t="s">
        <v>1475</v>
      </c>
      <c r="AA1877" s="142" t="s">
        <v>1476</v>
      </c>
      <c r="AB1877" s="161" t="s">
        <v>7175</v>
      </c>
      <c r="AC1877" s="142" t="s">
        <v>87</v>
      </c>
      <c r="AD1877" s="142" t="s">
        <v>42</v>
      </c>
      <c r="AE1877" s="142" t="s">
        <v>1478</v>
      </c>
      <c r="AF1877" s="142" t="s">
        <v>89</v>
      </c>
      <c r="AG1877" s="142" t="s">
        <v>90</v>
      </c>
      <c r="AH1877" s="142" t="s">
        <v>42</v>
      </c>
      <c r="AI1877" s="142" t="s">
        <v>1030</v>
      </c>
      <c r="AJ1877" s="133" t="s">
        <v>58</v>
      </c>
      <c r="AK1877" s="133" t="s">
        <v>57</v>
      </c>
      <c r="AL1877" s="133"/>
      <c r="AM1877" s="133"/>
      <c r="AN1877" s="133"/>
      <c r="AO1877" s="133"/>
      <c r="AP1877" s="133" t="s">
        <v>56</v>
      </c>
      <c r="AQ1877" s="133" t="s">
        <v>56</v>
      </c>
      <c r="AR1877" s="137" t="s">
        <v>7136</v>
      </c>
      <c r="AS1877" s="137" t="s">
        <v>7176</v>
      </c>
      <c r="AT1877" s="137" t="s">
        <v>7138</v>
      </c>
      <c r="AU1877" s="133" t="s">
        <v>8190</v>
      </c>
      <c r="AV1877" s="133" t="s">
        <v>7177</v>
      </c>
      <c r="AW1877" s="133" t="s">
        <v>7178</v>
      </c>
      <c r="AX1877" s="138"/>
      <c r="AY1877" s="138"/>
      <c r="AZ1877" s="138"/>
      <c r="BA1877" s="138"/>
      <c r="BB1877" s="138"/>
      <c r="BC1877" s="143">
        <v>1892063257</v>
      </c>
      <c r="BD1877" s="143" t="s">
        <v>10513</v>
      </c>
      <c r="BE1877" s="138"/>
      <c r="BF1877" s="140"/>
      <c r="BG1877" s="140"/>
      <c r="BH1877" s="140"/>
      <c r="BI1877" s="140"/>
      <c r="BJ1877" s="140"/>
      <c r="BK1877" s="140"/>
      <c r="BL1877" s="140"/>
      <c r="BM1877" s="140"/>
      <c r="BN1877" s="140"/>
      <c r="BO1877" s="140"/>
      <c r="BP1877" s="140"/>
      <c r="BQ1877" s="140"/>
      <c r="BR1877" s="140"/>
      <c r="BS1877" s="140"/>
      <c r="BT1877" s="140"/>
      <c r="BU1877" s="140"/>
      <c r="BV1877" s="140"/>
      <c r="BW1877" s="140"/>
      <c r="BX1877" s="140"/>
      <c r="BY1877" s="140"/>
      <c r="BZ1877" s="140"/>
      <c r="CA1877" s="140"/>
      <c r="CB1877" s="140"/>
      <c r="CC1877" s="140"/>
      <c r="CD1877" s="140"/>
      <c r="CE1877" s="140"/>
      <c r="CF1877" s="140"/>
      <c r="CG1877" s="140"/>
      <c r="CH1877" s="140"/>
      <c r="CI1877" s="140"/>
      <c r="CJ1877" s="140"/>
      <c r="CK1877" s="140"/>
      <c r="CL1877" s="140"/>
      <c r="CM1877" s="140"/>
      <c r="CN1877" s="140"/>
    </row>
    <row r="1878" spans="1:98" ht="12" customHeight="1">
      <c r="A1878" s="119">
        <v>2016</v>
      </c>
      <c r="B1878" s="119" t="s">
        <v>355</v>
      </c>
      <c r="C1878" s="119" t="s">
        <v>7124</v>
      </c>
      <c r="D1878" s="158">
        <v>5700440611</v>
      </c>
      <c r="E1878" s="131" t="str">
        <f t="shared" si="92"/>
        <v>SIM</v>
      </c>
      <c r="F1878" s="131" t="str">
        <f t="shared" si="93"/>
        <v>SIM</v>
      </c>
      <c r="G1878" s="132">
        <v>42451</v>
      </c>
      <c r="H1878" s="119" t="s">
        <v>87</v>
      </c>
      <c r="I1878" s="119" t="s">
        <v>357</v>
      </c>
      <c r="J1878" s="119">
        <v>192</v>
      </c>
      <c r="K1878" s="119">
        <v>448</v>
      </c>
      <c r="L1878" s="119">
        <v>8</v>
      </c>
      <c r="M1878" s="119">
        <v>8</v>
      </c>
      <c r="N1878" s="119">
        <v>16</v>
      </c>
      <c r="O1878" s="119" t="s">
        <v>46</v>
      </c>
      <c r="P1878" s="119" t="s">
        <v>46</v>
      </c>
      <c r="Q1878" s="133" t="s">
        <v>43</v>
      </c>
      <c r="R1878" s="134" t="s">
        <v>18</v>
      </c>
      <c r="S1878" s="134" t="s">
        <v>8851</v>
      </c>
      <c r="T1878" s="134" t="s">
        <v>63</v>
      </c>
      <c r="U1878" s="142">
        <v>17</v>
      </c>
      <c r="V1878" s="142">
        <v>11562</v>
      </c>
      <c r="W1878" s="144" t="s">
        <v>7209</v>
      </c>
      <c r="X1878" s="136" t="str">
        <f t="shared" si="91"/>
        <v>11562ELYVF</v>
      </c>
      <c r="Y1878" s="137" t="s">
        <v>7210</v>
      </c>
      <c r="Z1878" s="142" t="s">
        <v>638</v>
      </c>
      <c r="AA1878" s="142" t="s">
        <v>639</v>
      </c>
      <c r="AB1878" s="161" t="s">
        <v>7211</v>
      </c>
      <c r="AC1878" s="142" t="s">
        <v>52</v>
      </c>
      <c r="AD1878" s="142" t="s">
        <v>7212</v>
      </c>
      <c r="AE1878" s="142" t="s">
        <v>641</v>
      </c>
      <c r="AF1878" s="142" t="s">
        <v>98</v>
      </c>
      <c r="AG1878" s="142" t="s">
        <v>99</v>
      </c>
      <c r="AH1878" s="142" t="s">
        <v>7204</v>
      </c>
      <c r="AI1878" s="142" t="s">
        <v>3659</v>
      </c>
      <c r="AJ1878" s="133" t="s">
        <v>58</v>
      </c>
      <c r="AK1878" s="133" t="s">
        <v>57</v>
      </c>
      <c r="AL1878" s="133"/>
      <c r="AM1878" s="133"/>
      <c r="AN1878" s="133"/>
      <c r="AO1878" s="133"/>
      <c r="AP1878" s="133" t="s">
        <v>56</v>
      </c>
      <c r="AQ1878" s="133" t="s">
        <v>56</v>
      </c>
      <c r="AR1878" s="137" t="s">
        <v>7136</v>
      </c>
      <c r="AS1878" s="137" t="s">
        <v>7213</v>
      </c>
      <c r="AT1878" s="137" t="s">
        <v>7138</v>
      </c>
      <c r="AU1878" s="133" t="s">
        <v>8190</v>
      </c>
      <c r="AV1878" s="133" t="s">
        <v>7214</v>
      </c>
      <c r="AW1878" s="133" t="s">
        <v>7215</v>
      </c>
      <c r="AX1878" s="138"/>
      <c r="AY1878" s="138"/>
      <c r="AZ1878" s="138"/>
      <c r="BA1878" s="138"/>
      <c r="BB1878" s="138"/>
      <c r="BC1878" s="143">
        <v>1892063257</v>
      </c>
      <c r="BD1878" s="143" t="s">
        <v>10514</v>
      </c>
      <c r="BE1878" s="138"/>
      <c r="BF1878" s="140"/>
      <c r="BG1878" s="140"/>
      <c r="BH1878" s="140"/>
      <c r="BI1878" s="140"/>
      <c r="BJ1878" s="140"/>
      <c r="BK1878" s="140"/>
      <c r="BL1878" s="140"/>
      <c r="BM1878" s="140"/>
      <c r="BN1878" s="140"/>
      <c r="BO1878" s="140"/>
      <c r="BP1878" s="140"/>
      <c r="BQ1878" s="140"/>
      <c r="BR1878" s="140"/>
      <c r="BS1878" s="140"/>
      <c r="BT1878" s="140"/>
      <c r="BU1878" s="140"/>
      <c r="BV1878" s="140"/>
      <c r="BW1878" s="140"/>
      <c r="BX1878" s="140"/>
      <c r="BY1878" s="140"/>
      <c r="BZ1878" s="140"/>
      <c r="CA1878" s="140"/>
      <c r="CB1878" s="140"/>
      <c r="CC1878" s="140"/>
      <c r="CD1878" s="140"/>
      <c r="CE1878" s="170"/>
      <c r="CF1878" s="170"/>
      <c r="CG1878" s="170"/>
      <c r="CH1878" s="170"/>
      <c r="CI1878" s="170"/>
      <c r="CJ1878" s="170"/>
      <c r="CK1878" s="170"/>
      <c r="CL1878" s="170"/>
      <c r="CM1878" s="170"/>
      <c r="CN1878" s="170"/>
    </row>
    <row r="1879" spans="1:98" ht="12" customHeight="1">
      <c r="A1879" s="119">
        <v>2016</v>
      </c>
      <c r="B1879" s="119" t="s">
        <v>355</v>
      </c>
      <c r="C1879" s="119" t="s">
        <v>61</v>
      </c>
      <c r="D1879" s="131"/>
      <c r="E1879" s="131" t="str">
        <f t="shared" si="92"/>
        <v/>
      </c>
      <c r="F1879" s="131" t="str">
        <f t="shared" si="93"/>
        <v/>
      </c>
      <c r="G1879" s="132"/>
      <c r="H1879" s="119" t="s">
        <v>87</v>
      </c>
      <c r="I1879" s="119" t="s">
        <v>357</v>
      </c>
      <c r="J1879" s="119">
        <v>192</v>
      </c>
      <c r="K1879" s="119">
        <v>448</v>
      </c>
      <c r="L1879" s="119">
        <v>8</v>
      </c>
      <c r="M1879" s="119">
        <v>8</v>
      </c>
      <c r="N1879" s="119">
        <v>16</v>
      </c>
      <c r="O1879" s="119" t="s">
        <v>46</v>
      </c>
      <c r="P1879" s="119" t="s">
        <v>46</v>
      </c>
      <c r="Q1879" s="133" t="s">
        <v>43</v>
      </c>
      <c r="R1879" s="134" t="s">
        <v>18</v>
      </c>
      <c r="S1879" s="134" t="s">
        <v>8851</v>
      </c>
      <c r="T1879" s="119" t="s">
        <v>63</v>
      </c>
      <c r="U1879" s="142">
        <v>14</v>
      </c>
      <c r="V1879" s="142">
        <v>11055</v>
      </c>
      <c r="W1879" s="144" t="s">
        <v>8059</v>
      </c>
      <c r="X1879" s="136" t="str">
        <f t="shared" si="91"/>
        <v>11055SCRQL</v>
      </c>
      <c r="Y1879" s="176" t="s">
        <v>7889</v>
      </c>
      <c r="Z1879" s="142" t="s">
        <v>7890</v>
      </c>
      <c r="AA1879" s="142" t="s">
        <v>872</v>
      </c>
      <c r="AB1879" s="131" t="s">
        <v>7891</v>
      </c>
      <c r="AC1879" s="142" t="s">
        <v>52</v>
      </c>
      <c r="AD1879" s="142" t="s">
        <v>42</v>
      </c>
      <c r="AE1879" s="142" t="s">
        <v>5463</v>
      </c>
      <c r="AF1879" s="142" t="s">
        <v>5464</v>
      </c>
      <c r="AG1879" s="142" t="s">
        <v>5465</v>
      </c>
      <c r="AH1879" s="142"/>
      <c r="AI1879" s="220" t="s">
        <v>3645</v>
      </c>
      <c r="AJ1879" s="136" t="s">
        <v>57</v>
      </c>
      <c r="AK1879" s="136" t="s">
        <v>58</v>
      </c>
      <c r="AL1879" s="133"/>
      <c r="AM1879" s="133"/>
      <c r="AN1879" s="133"/>
      <c r="AO1879" s="133"/>
      <c r="AP1879" s="133"/>
      <c r="AQ1879" s="133"/>
      <c r="AR1879" s="137" t="s">
        <v>7952</v>
      </c>
      <c r="AS1879" s="137" t="s">
        <v>7953</v>
      </c>
      <c r="AT1879" s="137" t="s">
        <v>8741</v>
      </c>
      <c r="AU1879" s="133" t="s">
        <v>8190</v>
      </c>
      <c r="AV1879" s="133" t="s">
        <v>8287</v>
      </c>
      <c r="AW1879" s="133" t="s">
        <v>8287</v>
      </c>
      <c r="AX1879" s="138"/>
      <c r="AY1879" s="138"/>
      <c r="AZ1879" s="138"/>
      <c r="BA1879" s="138"/>
      <c r="BB1879" s="138"/>
      <c r="BC1879" s="143">
        <v>1892063257</v>
      </c>
      <c r="BD1879" s="143" t="s">
        <v>10515</v>
      </c>
      <c r="BE1879" s="138"/>
      <c r="BF1879" s="140"/>
      <c r="BG1879" s="140"/>
      <c r="BH1879" s="140"/>
      <c r="BI1879" s="140"/>
      <c r="BJ1879" s="140"/>
      <c r="BK1879" s="140"/>
      <c r="BL1879" s="140"/>
      <c r="BM1879" s="140"/>
      <c r="BN1879" s="140"/>
      <c r="BO1879" s="140"/>
      <c r="BP1879" s="140"/>
      <c r="BQ1879" s="140"/>
      <c r="BR1879" s="140"/>
      <c r="BS1879" s="140"/>
      <c r="BT1879" s="140"/>
      <c r="BU1879" s="140"/>
      <c r="BV1879" s="140"/>
      <c r="BW1879" s="140"/>
      <c r="BX1879" s="140"/>
      <c r="BY1879" s="140"/>
      <c r="BZ1879" s="140"/>
      <c r="CA1879" s="140"/>
      <c r="CB1879" s="140"/>
      <c r="CC1879" s="140"/>
      <c r="CD1879" s="140"/>
      <c r="CE1879" s="140"/>
      <c r="CF1879" s="140"/>
      <c r="CG1879" s="140"/>
      <c r="CH1879" s="140"/>
      <c r="CI1879" s="140"/>
      <c r="CJ1879" s="140"/>
      <c r="CK1879" s="140"/>
      <c r="CL1879" s="140"/>
      <c r="CM1879" s="140"/>
      <c r="CN1879" s="140"/>
    </row>
    <row r="1880" spans="1:98" ht="12" customHeight="1">
      <c r="A1880" s="119">
        <v>2016</v>
      </c>
      <c r="B1880" s="119" t="s">
        <v>355</v>
      </c>
      <c r="C1880" s="119" t="s">
        <v>61</v>
      </c>
      <c r="D1880" s="131"/>
      <c r="E1880" s="131" t="str">
        <f t="shared" si="92"/>
        <v/>
      </c>
      <c r="F1880" s="131" t="str">
        <f t="shared" si="93"/>
        <v/>
      </c>
      <c r="G1880" s="132"/>
      <c r="H1880" s="119" t="s">
        <v>87</v>
      </c>
      <c r="I1880" s="119" t="s">
        <v>357</v>
      </c>
      <c r="J1880" s="119">
        <v>192</v>
      </c>
      <c r="K1880" s="119">
        <v>448</v>
      </c>
      <c r="L1880" s="119">
        <v>8</v>
      </c>
      <c r="M1880" s="119">
        <v>8</v>
      </c>
      <c r="N1880" s="119">
        <v>16</v>
      </c>
      <c r="O1880" s="119" t="s">
        <v>46</v>
      </c>
      <c r="P1880" s="119" t="s">
        <v>46</v>
      </c>
      <c r="Q1880" s="136" t="s">
        <v>43</v>
      </c>
      <c r="R1880" s="119" t="s">
        <v>18</v>
      </c>
      <c r="S1880" s="134" t="s">
        <v>8851</v>
      </c>
      <c r="T1880" s="119" t="s">
        <v>63</v>
      </c>
      <c r="U1880" s="142">
        <v>19</v>
      </c>
      <c r="V1880" s="142">
        <v>11451</v>
      </c>
      <c r="W1880" s="144" t="s">
        <v>7892</v>
      </c>
      <c r="X1880" s="136" t="str">
        <f t="shared" si="91"/>
        <v>11451DSUZP</v>
      </c>
      <c r="Y1880" s="176" t="s">
        <v>7893</v>
      </c>
      <c r="Z1880" s="142" t="s">
        <v>7894</v>
      </c>
      <c r="AA1880" s="142" t="s">
        <v>7895</v>
      </c>
      <c r="AB1880" s="161" t="s">
        <v>7896</v>
      </c>
      <c r="AC1880" s="142"/>
      <c r="AD1880" s="142"/>
      <c r="AE1880" s="142" t="s">
        <v>7897</v>
      </c>
      <c r="AF1880" s="142" t="s">
        <v>7536</v>
      </c>
      <c r="AG1880" s="136" t="s">
        <v>7537</v>
      </c>
      <c r="AH1880" s="142"/>
      <c r="AI1880" s="142" t="s">
        <v>1030</v>
      </c>
      <c r="AJ1880" s="136" t="s">
        <v>58</v>
      </c>
      <c r="AK1880" s="136" t="s">
        <v>57</v>
      </c>
      <c r="AL1880" s="133"/>
      <c r="AM1880" s="133"/>
      <c r="AN1880" s="133"/>
      <c r="AO1880" s="133"/>
      <c r="AP1880" s="133"/>
      <c r="AQ1880" s="133"/>
      <c r="AR1880" s="137" t="s">
        <v>7952</v>
      </c>
      <c r="AS1880" s="137" t="s">
        <v>8731</v>
      </c>
      <c r="AT1880" s="137"/>
      <c r="AU1880" s="133" t="s">
        <v>8190</v>
      </c>
      <c r="AV1880" s="133" t="s">
        <v>8287</v>
      </c>
      <c r="AW1880" s="133" t="s">
        <v>8287</v>
      </c>
      <c r="AX1880" s="138"/>
      <c r="AY1880" s="138"/>
      <c r="AZ1880" s="138"/>
      <c r="BA1880" s="138"/>
      <c r="BB1880" s="138"/>
      <c r="BC1880" s="143">
        <v>1892063257</v>
      </c>
      <c r="BD1880" s="143" t="s">
        <v>10516</v>
      </c>
      <c r="BE1880" s="138"/>
      <c r="BF1880" s="140"/>
      <c r="BG1880" s="140"/>
      <c r="BH1880" s="140"/>
      <c r="BI1880" s="140"/>
      <c r="BJ1880" s="140"/>
      <c r="BK1880" s="140"/>
      <c r="BL1880" s="140"/>
      <c r="BM1880" s="140"/>
      <c r="BN1880" s="140"/>
      <c r="BO1880" s="140"/>
      <c r="BP1880" s="140"/>
      <c r="BQ1880" s="140"/>
      <c r="BR1880" s="140"/>
      <c r="BS1880" s="140"/>
      <c r="BT1880" s="140"/>
      <c r="BU1880" s="140"/>
      <c r="BV1880" s="140"/>
      <c r="BW1880" s="140"/>
      <c r="BX1880" s="140"/>
      <c r="BY1880" s="140"/>
      <c r="BZ1880" s="140"/>
      <c r="CA1880" s="140"/>
      <c r="CB1880" s="140"/>
      <c r="CC1880" s="140"/>
      <c r="CD1880" s="140"/>
      <c r="CE1880" s="140"/>
      <c r="CF1880" s="140"/>
      <c r="CG1880" s="140"/>
      <c r="CH1880" s="140"/>
      <c r="CI1880" s="140"/>
      <c r="CJ1880" s="140"/>
      <c r="CK1880" s="140"/>
      <c r="CL1880" s="140"/>
      <c r="CM1880" s="140"/>
      <c r="CN1880" s="140"/>
    </row>
    <row r="1881" spans="1:98" ht="12" customHeight="1">
      <c r="A1881" s="119">
        <v>2016</v>
      </c>
      <c r="B1881" s="119" t="s">
        <v>355</v>
      </c>
      <c r="C1881" s="119" t="s">
        <v>7359</v>
      </c>
      <c r="D1881" s="131"/>
      <c r="E1881" s="131" t="str">
        <f t="shared" si="92"/>
        <v/>
      </c>
      <c r="F1881" s="131" t="str">
        <f t="shared" si="93"/>
        <v/>
      </c>
      <c r="G1881" s="132"/>
      <c r="H1881" s="119" t="s">
        <v>8374</v>
      </c>
      <c r="I1881" s="119" t="s">
        <v>357</v>
      </c>
      <c r="J1881" s="119">
        <v>192</v>
      </c>
      <c r="K1881" s="119">
        <v>432</v>
      </c>
      <c r="L1881" s="119">
        <v>4</v>
      </c>
      <c r="M1881" s="119">
        <v>0</v>
      </c>
      <c r="N1881" s="119">
        <v>24</v>
      </c>
      <c r="O1881" s="119" t="s">
        <v>46</v>
      </c>
      <c r="P1881" s="119" t="s">
        <v>46</v>
      </c>
      <c r="Q1881" s="136" t="s">
        <v>43</v>
      </c>
      <c r="R1881" s="119" t="s">
        <v>18</v>
      </c>
      <c r="S1881" s="134" t="s">
        <v>8851</v>
      </c>
      <c r="T1881" s="119" t="s">
        <v>63</v>
      </c>
      <c r="U1881" s="142">
        <v>14</v>
      </c>
      <c r="V1881" s="142">
        <v>11078</v>
      </c>
      <c r="W1881" s="144" t="s">
        <v>8699</v>
      </c>
      <c r="X1881" s="136" t="str">
        <f t="shared" si="91"/>
        <v>11078MFALL</v>
      </c>
      <c r="Y1881" s="176" t="s">
        <v>8795</v>
      </c>
      <c r="Z1881" s="142" t="s">
        <v>8176</v>
      </c>
      <c r="AA1881" s="142" t="s">
        <v>519</v>
      </c>
      <c r="AB1881" s="131" t="s">
        <v>8166</v>
      </c>
      <c r="AC1881" s="142"/>
      <c r="AD1881" s="142" t="s">
        <v>8164</v>
      </c>
      <c r="AE1881" s="142" t="s">
        <v>8165</v>
      </c>
      <c r="AF1881" s="142" t="s">
        <v>5464</v>
      </c>
      <c r="AG1881" s="136" t="s">
        <v>5465</v>
      </c>
      <c r="AH1881" s="136"/>
      <c r="AI1881" s="220" t="s">
        <v>8167</v>
      </c>
      <c r="AJ1881" s="136" t="s">
        <v>57</v>
      </c>
      <c r="AK1881" s="136" t="s">
        <v>58</v>
      </c>
      <c r="AL1881" s="138"/>
      <c r="AM1881" s="138"/>
      <c r="AN1881" s="138"/>
      <c r="AO1881" s="138"/>
      <c r="AP1881" s="138"/>
      <c r="AQ1881" s="138"/>
      <c r="AR1881" s="137" t="s">
        <v>8161</v>
      </c>
      <c r="AS1881" s="227" t="s">
        <v>8797</v>
      </c>
      <c r="AT1881" s="141" t="s">
        <v>8796</v>
      </c>
      <c r="AU1881" s="133" t="s">
        <v>8190</v>
      </c>
      <c r="AV1881" s="133" t="s">
        <v>8287</v>
      </c>
      <c r="AW1881" s="133" t="s">
        <v>8287</v>
      </c>
      <c r="AX1881" s="138"/>
      <c r="AY1881" s="162"/>
      <c r="AZ1881" s="138"/>
      <c r="BA1881" s="162"/>
      <c r="BB1881" s="162"/>
      <c r="BC1881" s="143">
        <v>1440084644</v>
      </c>
      <c r="BD1881" s="143" t="s">
        <v>10517</v>
      </c>
      <c r="BE1881" s="166"/>
      <c r="CE1881" s="140"/>
      <c r="CF1881" s="140"/>
      <c r="CG1881" s="140"/>
      <c r="CH1881" s="140"/>
      <c r="CI1881" s="140"/>
      <c r="CJ1881" s="140"/>
      <c r="CK1881" s="140"/>
      <c r="CL1881" s="140"/>
      <c r="CM1881" s="140"/>
      <c r="CN1881" s="140"/>
    </row>
    <row r="1882" spans="1:98" ht="12" customHeight="1">
      <c r="A1882" s="119">
        <v>2016</v>
      </c>
      <c r="B1882" s="119" t="s">
        <v>355</v>
      </c>
      <c r="C1882" s="119" t="s">
        <v>7359</v>
      </c>
      <c r="D1882" s="131"/>
      <c r="E1882" s="131" t="str">
        <f t="shared" si="92"/>
        <v/>
      </c>
      <c r="F1882" s="131" t="str">
        <f t="shared" si="93"/>
        <v/>
      </c>
      <c r="G1882" s="132"/>
      <c r="H1882" s="114" t="s">
        <v>87</v>
      </c>
      <c r="I1882" s="119" t="s">
        <v>357</v>
      </c>
      <c r="J1882" s="119">
        <v>192</v>
      </c>
      <c r="K1882" s="119">
        <v>448</v>
      </c>
      <c r="L1882" s="119">
        <v>8</v>
      </c>
      <c r="M1882" s="119">
        <v>8</v>
      </c>
      <c r="N1882" s="119">
        <v>16</v>
      </c>
      <c r="O1882" s="119" t="s">
        <v>46</v>
      </c>
      <c r="P1882" s="119" t="s">
        <v>46</v>
      </c>
      <c r="Q1882" s="136" t="s">
        <v>43</v>
      </c>
      <c r="R1882" s="119" t="s">
        <v>18</v>
      </c>
      <c r="S1882" s="134" t="s">
        <v>8851</v>
      </c>
      <c r="T1882" s="119" t="s">
        <v>63</v>
      </c>
      <c r="U1882" s="142">
        <v>19</v>
      </c>
      <c r="V1882" s="142">
        <v>11006</v>
      </c>
      <c r="W1882" s="144" t="s">
        <v>8698</v>
      </c>
      <c r="X1882" s="136" t="str">
        <f t="shared" si="91"/>
        <v>11006BSDEZ</v>
      </c>
      <c r="Y1882" s="176"/>
      <c r="Z1882" s="119" t="s">
        <v>3634</v>
      </c>
      <c r="AA1882" s="142" t="s">
        <v>181</v>
      </c>
      <c r="AB1882" s="131" t="s">
        <v>8169</v>
      </c>
      <c r="AC1882" s="119" t="s">
        <v>87</v>
      </c>
      <c r="AD1882" s="119" t="s">
        <v>3636</v>
      </c>
      <c r="AE1882" s="119" t="s">
        <v>88</v>
      </c>
      <c r="AF1882" s="119" t="s">
        <v>89</v>
      </c>
      <c r="AG1882" s="119" t="s">
        <v>90</v>
      </c>
      <c r="AH1882" s="119"/>
      <c r="AI1882" s="119" t="s">
        <v>1030</v>
      </c>
      <c r="AJ1882" s="133" t="s">
        <v>58</v>
      </c>
      <c r="AK1882" s="133" t="s">
        <v>57</v>
      </c>
      <c r="AL1882" s="138"/>
      <c r="AM1882" s="138"/>
      <c r="AN1882" s="138"/>
      <c r="AO1882" s="138"/>
      <c r="AP1882" s="138"/>
      <c r="AQ1882" s="138"/>
      <c r="AR1882" s="137" t="s">
        <v>8161</v>
      </c>
      <c r="AS1882" s="227" t="s">
        <v>8801</v>
      </c>
      <c r="AT1882" s="141" t="s">
        <v>8800</v>
      </c>
      <c r="AU1882" s="133" t="s">
        <v>8190</v>
      </c>
      <c r="AV1882" s="133" t="s">
        <v>8287</v>
      </c>
      <c r="AW1882" s="133" t="s">
        <v>8287</v>
      </c>
      <c r="AX1882" s="138"/>
      <c r="AY1882" s="109" t="s">
        <v>10923</v>
      </c>
      <c r="AZ1882" s="138" t="s">
        <v>42</v>
      </c>
      <c r="BA1882" s="109" t="s">
        <v>8698</v>
      </c>
      <c r="BB1882" s="109" t="s">
        <v>8169</v>
      </c>
      <c r="BC1882" s="143">
        <v>1440084644</v>
      </c>
      <c r="BD1882" s="143" t="s">
        <v>10518</v>
      </c>
      <c r="BE1882" s="166"/>
      <c r="CE1882" s="140"/>
      <c r="CF1882" s="140"/>
      <c r="CG1882" s="140"/>
      <c r="CH1882" s="140"/>
      <c r="CI1882" s="140"/>
      <c r="CJ1882" s="140"/>
      <c r="CK1882" s="140"/>
      <c r="CL1882" s="140"/>
      <c r="CM1882" s="140"/>
      <c r="CN1882" s="140"/>
    </row>
    <row r="1883" spans="1:98" ht="12" customHeight="1">
      <c r="A1883" s="119">
        <v>2016</v>
      </c>
      <c r="B1883" s="119" t="s">
        <v>355</v>
      </c>
      <c r="C1883" s="119" t="s">
        <v>7359</v>
      </c>
      <c r="D1883" s="131"/>
      <c r="E1883" s="131" t="str">
        <f t="shared" si="92"/>
        <v/>
      </c>
      <c r="F1883" s="131" t="str">
        <f t="shared" si="93"/>
        <v/>
      </c>
      <c r="G1883" s="132"/>
      <c r="H1883" s="119" t="s">
        <v>8374</v>
      </c>
      <c r="I1883" s="119" t="s">
        <v>357</v>
      </c>
      <c r="J1883" s="119">
        <v>192</v>
      </c>
      <c r="K1883" s="119">
        <v>432</v>
      </c>
      <c r="L1883" s="119">
        <v>4</v>
      </c>
      <c r="M1883" s="119">
        <v>0</v>
      </c>
      <c r="N1883" s="119">
        <v>24</v>
      </c>
      <c r="O1883" s="119" t="s">
        <v>46</v>
      </c>
      <c r="P1883" s="119" t="s">
        <v>46</v>
      </c>
      <c r="Q1883" s="136" t="s">
        <v>43</v>
      </c>
      <c r="R1883" s="119" t="s">
        <v>18</v>
      </c>
      <c r="S1883" s="134" t="s">
        <v>8851</v>
      </c>
      <c r="T1883" s="119" t="s">
        <v>63</v>
      </c>
      <c r="U1883" s="142">
        <v>18</v>
      </c>
      <c r="V1883" s="142">
        <v>11250</v>
      </c>
      <c r="W1883" s="144" t="s">
        <v>8703</v>
      </c>
      <c r="X1883" s="136" t="str">
        <f t="shared" si="91"/>
        <v>11250MPRVN</v>
      </c>
      <c r="Y1883" s="176" t="s">
        <v>8807</v>
      </c>
      <c r="Z1883" s="119" t="s">
        <v>5510</v>
      </c>
      <c r="AA1883" s="142" t="s">
        <v>1564</v>
      </c>
      <c r="AB1883" s="131" t="s">
        <v>8175</v>
      </c>
      <c r="AC1883" s="119" t="s">
        <v>52</v>
      </c>
      <c r="AD1883" s="119" t="s">
        <v>42</v>
      </c>
      <c r="AE1883" s="119" t="s">
        <v>5512</v>
      </c>
      <c r="AF1883" s="119" t="s">
        <v>54</v>
      </c>
      <c r="AG1883" s="138" t="s">
        <v>55</v>
      </c>
      <c r="AH1883" s="138"/>
      <c r="AI1883" s="138" t="s">
        <v>3645</v>
      </c>
      <c r="AJ1883" s="133" t="s">
        <v>57</v>
      </c>
      <c r="AK1883" s="133" t="s">
        <v>58</v>
      </c>
      <c r="AL1883" s="138"/>
      <c r="AM1883" s="138"/>
      <c r="AN1883" s="138"/>
      <c r="AO1883" s="138"/>
      <c r="AP1883" s="138"/>
      <c r="AQ1883" s="138"/>
      <c r="AR1883" s="137" t="s">
        <v>8161</v>
      </c>
      <c r="AS1883" s="227" t="s">
        <v>8160</v>
      </c>
      <c r="AT1883" s="141" t="s">
        <v>8163</v>
      </c>
      <c r="AU1883" s="133" t="s">
        <v>8190</v>
      </c>
      <c r="AV1883" s="133" t="s">
        <v>8287</v>
      </c>
      <c r="AW1883" s="133" t="s">
        <v>8287</v>
      </c>
      <c r="AX1883" s="138"/>
      <c r="AY1883" s="138"/>
      <c r="AZ1883" s="138"/>
      <c r="BA1883" s="138"/>
      <c r="BB1883" s="138"/>
      <c r="BC1883" s="143">
        <v>1440084644</v>
      </c>
      <c r="BD1883" s="143" t="s">
        <v>10519</v>
      </c>
      <c r="BE1883" s="138"/>
      <c r="BF1883" s="140"/>
      <c r="BG1883" s="140"/>
      <c r="BH1883" s="140"/>
      <c r="BI1883" s="140"/>
      <c r="BJ1883" s="140"/>
      <c r="BK1883" s="140"/>
      <c r="BL1883" s="140"/>
      <c r="BM1883" s="140"/>
      <c r="BN1883" s="140"/>
      <c r="BO1883" s="140"/>
      <c r="BP1883" s="140"/>
      <c r="BQ1883" s="140"/>
      <c r="BR1883" s="140"/>
      <c r="BS1883" s="140"/>
      <c r="BT1883" s="140"/>
      <c r="BU1883" s="140"/>
      <c r="BV1883" s="140"/>
      <c r="BW1883" s="140"/>
      <c r="BX1883" s="140"/>
      <c r="BY1883" s="140"/>
      <c r="BZ1883" s="140"/>
      <c r="CA1883" s="140"/>
      <c r="CB1883" s="140"/>
      <c r="CC1883" s="140"/>
      <c r="CD1883" s="140"/>
      <c r="CE1883" s="140"/>
      <c r="CF1883" s="140"/>
      <c r="CG1883" s="140"/>
      <c r="CH1883" s="140"/>
      <c r="CI1883" s="140"/>
      <c r="CJ1883" s="140"/>
      <c r="CK1883" s="140"/>
      <c r="CL1883" s="140"/>
      <c r="CM1883" s="140"/>
      <c r="CN1883" s="140"/>
    </row>
    <row r="1884" spans="1:98" ht="12" customHeight="1">
      <c r="A1884" s="119">
        <v>2016</v>
      </c>
      <c r="B1884" s="119" t="s">
        <v>355</v>
      </c>
      <c r="C1884" s="119" t="s">
        <v>7359</v>
      </c>
      <c r="D1884" s="131"/>
      <c r="E1884" s="131" t="str">
        <f t="shared" si="92"/>
        <v/>
      </c>
      <c r="F1884" s="131" t="str">
        <f t="shared" si="93"/>
        <v/>
      </c>
      <c r="G1884" s="132"/>
      <c r="H1884" s="119" t="s">
        <v>87</v>
      </c>
      <c r="I1884" s="119" t="s">
        <v>357</v>
      </c>
      <c r="J1884" s="119">
        <v>192</v>
      </c>
      <c r="K1884" s="119">
        <v>448</v>
      </c>
      <c r="L1884" s="119">
        <v>8</v>
      </c>
      <c r="M1884" s="119">
        <v>8</v>
      </c>
      <c r="N1884" s="119">
        <v>16</v>
      </c>
      <c r="O1884" s="119" t="s">
        <v>46</v>
      </c>
      <c r="P1884" s="119" t="s">
        <v>46</v>
      </c>
      <c r="Q1884" s="136" t="s">
        <v>43</v>
      </c>
      <c r="R1884" s="119" t="s">
        <v>18</v>
      </c>
      <c r="S1884" s="134" t="s">
        <v>8851</v>
      </c>
      <c r="T1884" s="119" t="s">
        <v>63</v>
      </c>
      <c r="U1884" s="142">
        <v>15</v>
      </c>
      <c r="V1884" s="142">
        <v>11109</v>
      </c>
      <c r="W1884" s="144" t="s">
        <v>8701</v>
      </c>
      <c r="X1884" s="136" t="str">
        <f t="shared" si="91"/>
        <v>11109ABSDS</v>
      </c>
      <c r="Y1884" s="176" t="s">
        <v>8794</v>
      </c>
      <c r="Z1884" s="142" t="s">
        <v>942</v>
      </c>
      <c r="AA1884" s="142" t="s">
        <v>200</v>
      </c>
      <c r="AB1884" s="161" t="s">
        <v>8168</v>
      </c>
      <c r="AC1884" s="142" t="s">
        <v>87</v>
      </c>
      <c r="AD1884" s="119" t="s">
        <v>944</v>
      </c>
      <c r="AE1884" s="119" t="s">
        <v>945</v>
      </c>
      <c r="AF1884" s="119" t="s">
        <v>486</v>
      </c>
      <c r="AG1884" s="119" t="s">
        <v>487</v>
      </c>
      <c r="AH1884" s="119"/>
      <c r="AI1884" s="138" t="s">
        <v>488</v>
      </c>
      <c r="AJ1884" s="133" t="s">
        <v>58</v>
      </c>
      <c r="AK1884" s="133" t="s">
        <v>57</v>
      </c>
      <c r="AL1884" s="138"/>
      <c r="AM1884" s="138"/>
      <c r="AN1884" s="138"/>
      <c r="AO1884" s="138"/>
      <c r="AP1884" s="138"/>
      <c r="AQ1884" s="138"/>
      <c r="AR1884" s="137" t="s">
        <v>8161</v>
      </c>
      <c r="AS1884" s="228" t="s">
        <v>8792</v>
      </c>
      <c r="AT1884" s="141" t="s">
        <v>8789</v>
      </c>
      <c r="AU1884" s="133" t="s">
        <v>8190</v>
      </c>
      <c r="AV1884" s="133" t="s">
        <v>8287</v>
      </c>
      <c r="AW1884" s="133" t="s">
        <v>8287</v>
      </c>
      <c r="AX1884" s="138"/>
      <c r="AY1884" s="138" t="s">
        <v>10923</v>
      </c>
      <c r="AZ1884" s="138" t="s">
        <v>42</v>
      </c>
      <c r="BA1884" s="138" t="s">
        <v>8701</v>
      </c>
      <c r="BB1884" s="138" t="s">
        <v>8168</v>
      </c>
      <c r="BC1884" s="143">
        <v>1440084644</v>
      </c>
      <c r="BD1884" s="143" t="s">
        <v>10520</v>
      </c>
      <c r="BE1884" s="138"/>
      <c r="BF1884" s="140"/>
      <c r="BG1884" s="140"/>
      <c r="BH1884" s="140"/>
      <c r="BI1884" s="140"/>
      <c r="BJ1884" s="140"/>
      <c r="BK1884" s="140"/>
      <c r="BL1884" s="140"/>
      <c r="BM1884" s="140"/>
      <c r="BN1884" s="140"/>
      <c r="BO1884" s="140"/>
      <c r="BP1884" s="140"/>
      <c r="BQ1884" s="140"/>
      <c r="BR1884" s="140"/>
      <c r="BS1884" s="140"/>
      <c r="BT1884" s="140"/>
      <c r="BU1884" s="140"/>
      <c r="BV1884" s="140"/>
      <c r="BW1884" s="140"/>
      <c r="BX1884" s="140"/>
      <c r="BY1884" s="140"/>
      <c r="BZ1884" s="140"/>
      <c r="CA1884" s="140"/>
      <c r="CB1884" s="140"/>
      <c r="CC1884" s="140"/>
      <c r="CD1884" s="140"/>
      <c r="CE1884" s="140"/>
      <c r="CF1884" s="140"/>
      <c r="CG1884" s="140"/>
      <c r="CH1884" s="140"/>
      <c r="CI1884" s="140"/>
      <c r="CJ1884" s="140"/>
      <c r="CK1884" s="140"/>
      <c r="CL1884" s="140"/>
      <c r="CM1884" s="140"/>
      <c r="CN1884" s="140"/>
    </row>
    <row r="1885" spans="1:98" ht="12" customHeight="1">
      <c r="A1885" s="119">
        <v>2016</v>
      </c>
      <c r="B1885" s="119" t="s">
        <v>355</v>
      </c>
      <c r="C1885" s="119" t="s">
        <v>7359</v>
      </c>
      <c r="D1885" s="131"/>
      <c r="E1885" s="131" t="str">
        <f t="shared" si="92"/>
        <v/>
      </c>
      <c r="F1885" s="131" t="str">
        <f t="shared" si="93"/>
        <v/>
      </c>
      <c r="G1885" s="132"/>
      <c r="H1885" s="119" t="s">
        <v>87</v>
      </c>
      <c r="I1885" s="119" t="s">
        <v>357</v>
      </c>
      <c r="J1885" s="119">
        <v>192</v>
      </c>
      <c r="K1885" s="119">
        <v>448</v>
      </c>
      <c r="L1885" s="119">
        <v>8</v>
      </c>
      <c r="M1885" s="119">
        <v>8</v>
      </c>
      <c r="N1885" s="119">
        <v>16</v>
      </c>
      <c r="O1885" s="119" t="s">
        <v>46</v>
      </c>
      <c r="P1885" s="119" t="s">
        <v>46</v>
      </c>
      <c r="Q1885" s="136" t="s">
        <v>43</v>
      </c>
      <c r="R1885" s="119" t="s">
        <v>18</v>
      </c>
      <c r="S1885" s="134" t="s">
        <v>8851</v>
      </c>
      <c r="T1885" s="119" t="s">
        <v>63</v>
      </c>
      <c r="U1885" s="142">
        <v>17</v>
      </c>
      <c r="V1885" s="142">
        <v>11621</v>
      </c>
      <c r="W1885" s="144" t="s">
        <v>8058</v>
      </c>
      <c r="X1885" s="136" t="str">
        <f t="shared" si="91"/>
        <v>11621DZSGX</v>
      </c>
      <c r="Y1885" s="176" t="s">
        <v>7941</v>
      </c>
      <c r="Z1885" s="142" t="s">
        <v>8057</v>
      </c>
      <c r="AA1885" s="142" t="s">
        <v>7942</v>
      </c>
      <c r="AB1885" s="161" t="s">
        <v>7943</v>
      </c>
      <c r="AC1885" s="142"/>
      <c r="AD1885" s="142" t="s">
        <v>7944</v>
      </c>
      <c r="AE1885" s="142" t="s">
        <v>7945</v>
      </c>
      <c r="AF1885" s="142" t="s">
        <v>7946</v>
      </c>
      <c r="AG1885" s="142" t="s">
        <v>7947</v>
      </c>
      <c r="AH1885" s="142"/>
      <c r="AI1885" s="142" t="s">
        <v>3659</v>
      </c>
      <c r="AJ1885" s="136" t="s">
        <v>58</v>
      </c>
      <c r="AK1885" s="136" t="s">
        <v>57</v>
      </c>
      <c r="AL1885" s="136"/>
      <c r="AM1885" s="136"/>
      <c r="AN1885" s="136"/>
      <c r="AO1885" s="136"/>
      <c r="AP1885" s="136"/>
      <c r="AQ1885" s="136"/>
      <c r="AR1885" s="137" t="s">
        <v>8054</v>
      </c>
      <c r="AS1885" s="137" t="s">
        <v>8055</v>
      </c>
      <c r="AT1885" s="176"/>
      <c r="AU1885" s="133" t="s">
        <v>8190</v>
      </c>
      <c r="AV1885" s="133" t="s">
        <v>8287</v>
      </c>
      <c r="AW1885" s="133" t="s">
        <v>8287</v>
      </c>
      <c r="AX1885" s="138"/>
      <c r="AY1885" s="138"/>
      <c r="AZ1885" s="138"/>
      <c r="BA1885" s="138"/>
      <c r="BB1885" s="138"/>
      <c r="BC1885" s="143">
        <v>1892063257</v>
      </c>
      <c r="BD1885" s="143" t="s">
        <v>10521</v>
      </c>
      <c r="BE1885" s="138"/>
      <c r="BF1885" s="140"/>
      <c r="BG1885" s="140"/>
      <c r="BH1885" s="140"/>
      <c r="BI1885" s="140"/>
      <c r="BJ1885" s="140"/>
      <c r="BK1885" s="140"/>
      <c r="BL1885" s="140"/>
      <c r="BM1885" s="140"/>
      <c r="BN1885" s="140"/>
      <c r="BO1885" s="140"/>
      <c r="BP1885" s="140"/>
      <c r="BQ1885" s="140"/>
      <c r="BR1885" s="140"/>
      <c r="BS1885" s="140"/>
      <c r="BT1885" s="140"/>
      <c r="BU1885" s="140"/>
      <c r="BV1885" s="140"/>
      <c r="BW1885" s="140"/>
      <c r="BX1885" s="140"/>
      <c r="BY1885" s="140"/>
      <c r="BZ1885" s="140"/>
      <c r="CA1885" s="140"/>
      <c r="CB1885" s="140"/>
      <c r="CC1885" s="140"/>
      <c r="CD1885" s="140"/>
      <c r="CE1885" s="140"/>
      <c r="CF1885" s="140"/>
      <c r="CG1885" s="140"/>
      <c r="CH1885" s="140"/>
      <c r="CI1885" s="140"/>
      <c r="CJ1885" s="140"/>
      <c r="CK1885" s="140"/>
      <c r="CL1885" s="140"/>
      <c r="CM1885" s="140"/>
      <c r="CN1885" s="140"/>
    </row>
    <row r="1886" spans="1:98" ht="12" customHeight="1">
      <c r="A1886" s="119">
        <v>2016</v>
      </c>
      <c r="B1886" s="119" t="s">
        <v>355</v>
      </c>
      <c r="C1886" s="119" t="s">
        <v>7359</v>
      </c>
      <c r="D1886" s="131"/>
      <c r="E1886" s="131" t="str">
        <f t="shared" si="92"/>
        <v/>
      </c>
      <c r="F1886" s="131" t="str">
        <f t="shared" si="93"/>
        <v/>
      </c>
      <c r="G1886" s="132"/>
      <c r="H1886" s="119" t="s">
        <v>8374</v>
      </c>
      <c r="I1886" s="119" t="s">
        <v>357</v>
      </c>
      <c r="J1886" s="119">
        <v>192</v>
      </c>
      <c r="K1886" s="119">
        <v>432</v>
      </c>
      <c r="L1886" s="119">
        <v>4</v>
      </c>
      <c r="M1886" s="119">
        <v>0</v>
      </c>
      <c r="N1886" s="119">
        <v>24</v>
      </c>
      <c r="O1886" s="119" t="s">
        <v>46</v>
      </c>
      <c r="P1886" s="119" t="s">
        <v>46</v>
      </c>
      <c r="Q1886" s="136" t="s">
        <v>43</v>
      </c>
      <c r="R1886" s="119" t="s">
        <v>18</v>
      </c>
      <c r="S1886" s="134" t="s">
        <v>8851</v>
      </c>
      <c r="T1886" s="119" t="s">
        <v>63</v>
      </c>
      <c r="U1886" s="142">
        <v>18</v>
      </c>
      <c r="V1886" s="142">
        <v>11427</v>
      </c>
      <c r="W1886" s="144" t="s">
        <v>8702</v>
      </c>
      <c r="X1886" s="136" t="str">
        <f t="shared" ref="X1886:X1903" si="94">V1886&amp;AA1886&amp;W1886</f>
        <v>11427EKUUN</v>
      </c>
      <c r="Y1886" s="137" t="s">
        <v>8805</v>
      </c>
      <c r="Z1886" s="119" t="s">
        <v>5618</v>
      </c>
      <c r="AA1886" s="142" t="s">
        <v>5619</v>
      </c>
      <c r="AB1886" s="131" t="s">
        <v>8174</v>
      </c>
      <c r="AC1886" s="119" t="s">
        <v>52</v>
      </c>
      <c r="AD1886" s="119" t="s">
        <v>5621</v>
      </c>
      <c r="AE1886" s="119" t="s">
        <v>5588</v>
      </c>
      <c r="AF1886" s="119" t="s">
        <v>54</v>
      </c>
      <c r="AG1886" s="119" t="s">
        <v>55</v>
      </c>
      <c r="AH1886" s="136"/>
      <c r="AI1886" s="138" t="s">
        <v>3645</v>
      </c>
      <c r="AJ1886" s="133" t="s">
        <v>57</v>
      </c>
      <c r="AK1886" s="133" t="s">
        <v>58</v>
      </c>
      <c r="AL1886" s="138"/>
      <c r="AM1886" s="138"/>
      <c r="AN1886" s="138"/>
      <c r="AO1886" s="138"/>
      <c r="AP1886" s="138"/>
      <c r="AQ1886" s="138"/>
      <c r="AR1886" s="137" t="s">
        <v>8161</v>
      </c>
      <c r="AS1886" s="227" t="s">
        <v>8806</v>
      </c>
      <c r="AT1886" s="141" t="s">
        <v>8162</v>
      </c>
      <c r="AU1886" s="133" t="s">
        <v>8190</v>
      </c>
      <c r="AV1886" s="133" t="s">
        <v>8287</v>
      </c>
      <c r="AW1886" s="133" t="s">
        <v>8287</v>
      </c>
      <c r="AX1886" s="138"/>
      <c r="AY1886" s="138"/>
      <c r="AZ1886" s="138"/>
      <c r="BA1886" s="138"/>
      <c r="BB1886" s="138"/>
      <c r="BC1886" s="143">
        <v>1440084644</v>
      </c>
      <c r="BD1886" s="143" t="s">
        <v>10522</v>
      </c>
      <c r="BE1886" s="138"/>
      <c r="BF1886" s="140"/>
      <c r="BG1886" s="140"/>
      <c r="BH1886" s="140"/>
      <c r="BI1886" s="140"/>
      <c r="BJ1886" s="140"/>
      <c r="BK1886" s="140"/>
      <c r="BL1886" s="140"/>
      <c r="BM1886" s="140"/>
      <c r="BN1886" s="140"/>
      <c r="BO1886" s="140"/>
      <c r="BP1886" s="140"/>
      <c r="BQ1886" s="140"/>
      <c r="BR1886" s="140"/>
      <c r="BS1886" s="140"/>
      <c r="BT1886" s="140"/>
      <c r="BU1886" s="140"/>
      <c r="BV1886" s="140"/>
      <c r="BW1886" s="140"/>
      <c r="BX1886" s="140"/>
      <c r="BY1886" s="140"/>
      <c r="BZ1886" s="140"/>
      <c r="CA1886" s="140"/>
      <c r="CB1886" s="140"/>
      <c r="CC1886" s="140"/>
      <c r="CD1886" s="140"/>
      <c r="CE1886" s="140"/>
      <c r="CF1886" s="140"/>
      <c r="CG1886" s="140"/>
      <c r="CH1886" s="140"/>
      <c r="CI1886" s="140"/>
      <c r="CJ1886" s="140"/>
      <c r="CK1886" s="140"/>
      <c r="CL1886" s="140"/>
      <c r="CM1886" s="140"/>
      <c r="CN1886" s="140"/>
    </row>
    <row r="1887" spans="1:98" ht="12" customHeight="1">
      <c r="A1887" s="119">
        <v>2016</v>
      </c>
      <c r="B1887" s="119" t="s">
        <v>355</v>
      </c>
      <c r="C1887" s="119" t="s">
        <v>7359</v>
      </c>
      <c r="D1887" s="131"/>
      <c r="E1887" s="131" t="str">
        <f t="shared" si="92"/>
        <v/>
      </c>
      <c r="F1887" s="131" t="str">
        <f t="shared" si="93"/>
        <v/>
      </c>
      <c r="G1887" s="132"/>
      <c r="H1887" s="119" t="s">
        <v>87</v>
      </c>
      <c r="I1887" s="119" t="s">
        <v>357</v>
      </c>
      <c r="J1887" s="119">
        <v>192</v>
      </c>
      <c r="K1887" s="119">
        <v>448</v>
      </c>
      <c r="L1887" s="119">
        <v>8</v>
      </c>
      <c r="M1887" s="119">
        <v>8</v>
      </c>
      <c r="N1887" s="119">
        <v>16</v>
      </c>
      <c r="O1887" s="119" t="s">
        <v>46</v>
      </c>
      <c r="P1887" s="119" t="s">
        <v>46</v>
      </c>
      <c r="Q1887" s="136" t="s">
        <v>43</v>
      </c>
      <c r="R1887" s="119" t="s">
        <v>18</v>
      </c>
      <c r="S1887" s="134" t="s">
        <v>8851</v>
      </c>
      <c r="T1887" s="119" t="s">
        <v>63</v>
      </c>
      <c r="U1887" s="142">
        <v>19</v>
      </c>
      <c r="V1887" s="142">
        <v>11382</v>
      </c>
      <c r="W1887" s="144" t="s">
        <v>7938</v>
      </c>
      <c r="X1887" s="136" t="str">
        <f t="shared" si="94"/>
        <v>11382HCYFN</v>
      </c>
      <c r="Y1887" s="176" t="s">
        <v>8735</v>
      </c>
      <c r="Z1887" s="142" t="s">
        <v>7939</v>
      </c>
      <c r="AA1887" s="142" t="s">
        <v>1476</v>
      </c>
      <c r="AB1887" s="161" t="s">
        <v>7940</v>
      </c>
      <c r="AC1887" s="142" t="s">
        <v>87</v>
      </c>
      <c r="AD1887" s="142" t="s">
        <v>42</v>
      </c>
      <c r="AE1887" s="142" t="s">
        <v>1478</v>
      </c>
      <c r="AF1887" s="142" t="s">
        <v>89</v>
      </c>
      <c r="AG1887" s="142" t="s">
        <v>90</v>
      </c>
      <c r="AH1887" s="142" t="s">
        <v>42</v>
      </c>
      <c r="AI1887" s="142" t="s">
        <v>1030</v>
      </c>
      <c r="AJ1887" s="136" t="s">
        <v>58</v>
      </c>
      <c r="AK1887" s="136" t="s">
        <v>57</v>
      </c>
      <c r="AL1887" s="136"/>
      <c r="AM1887" s="136"/>
      <c r="AN1887" s="136"/>
      <c r="AO1887" s="136"/>
      <c r="AP1887" s="136"/>
      <c r="AQ1887" s="136"/>
      <c r="AR1887" s="137" t="s">
        <v>8054</v>
      </c>
      <c r="AS1887" s="137" t="s">
        <v>8736</v>
      </c>
      <c r="AT1887" s="176" t="s">
        <v>8737</v>
      </c>
      <c r="AU1887" s="133" t="s">
        <v>8190</v>
      </c>
      <c r="AV1887" s="133" t="s">
        <v>8287</v>
      </c>
      <c r="AW1887" s="133" t="s">
        <v>8287</v>
      </c>
      <c r="AX1887" s="138"/>
      <c r="AY1887" s="138"/>
      <c r="AZ1887" s="138"/>
      <c r="BA1887" s="138"/>
      <c r="BB1887" s="138"/>
      <c r="BC1887" s="143">
        <v>1892063257</v>
      </c>
      <c r="BD1887" s="143" t="s">
        <v>10523</v>
      </c>
      <c r="BE1887" s="138"/>
      <c r="BF1887" s="140"/>
      <c r="BG1887" s="140"/>
      <c r="BH1887" s="140"/>
      <c r="BI1887" s="140"/>
      <c r="BJ1887" s="140"/>
      <c r="BK1887" s="140"/>
      <c r="BL1887" s="140"/>
      <c r="BM1887" s="140"/>
      <c r="BN1887" s="140"/>
      <c r="BO1887" s="140"/>
      <c r="BP1887" s="140"/>
      <c r="BQ1887" s="140"/>
      <c r="BR1887" s="140"/>
      <c r="BS1887" s="140"/>
      <c r="BT1887" s="140"/>
      <c r="BU1887" s="140"/>
      <c r="BV1887" s="140"/>
      <c r="BW1887" s="140"/>
      <c r="BX1887" s="140"/>
      <c r="BY1887" s="140"/>
      <c r="BZ1887" s="140"/>
      <c r="CA1887" s="140"/>
      <c r="CB1887" s="140"/>
      <c r="CC1887" s="140"/>
      <c r="CD1887" s="140"/>
      <c r="CE1887" s="140"/>
      <c r="CF1887" s="140"/>
      <c r="CG1887" s="140"/>
      <c r="CH1887" s="140"/>
      <c r="CI1887" s="140"/>
      <c r="CJ1887" s="140"/>
      <c r="CK1887" s="140"/>
      <c r="CL1887" s="140"/>
      <c r="CM1887" s="140"/>
      <c r="CN1887" s="140"/>
    </row>
    <row r="1888" spans="1:98" ht="12" customHeight="1">
      <c r="A1888" s="119">
        <v>2016</v>
      </c>
      <c r="B1888" s="119" t="s">
        <v>355</v>
      </c>
      <c r="C1888" s="119" t="s">
        <v>7359</v>
      </c>
      <c r="D1888" s="131"/>
      <c r="E1888" s="131" t="str">
        <f t="shared" si="92"/>
        <v/>
      </c>
      <c r="F1888" s="131" t="str">
        <f t="shared" si="93"/>
        <v/>
      </c>
      <c r="G1888" s="132"/>
      <c r="H1888" s="119" t="s">
        <v>87</v>
      </c>
      <c r="I1888" s="119" t="s">
        <v>357</v>
      </c>
      <c r="J1888" s="119">
        <v>192</v>
      </c>
      <c r="K1888" s="119">
        <v>448</v>
      </c>
      <c r="L1888" s="119">
        <v>8</v>
      </c>
      <c r="M1888" s="119">
        <v>8</v>
      </c>
      <c r="N1888" s="119">
        <v>16</v>
      </c>
      <c r="O1888" s="119" t="s">
        <v>46</v>
      </c>
      <c r="P1888" s="119" t="s">
        <v>46</v>
      </c>
      <c r="Q1888" s="136" t="s">
        <v>43</v>
      </c>
      <c r="R1888" s="119" t="s">
        <v>18</v>
      </c>
      <c r="S1888" s="134" t="s">
        <v>8851</v>
      </c>
      <c r="T1888" s="119" t="s">
        <v>63</v>
      </c>
      <c r="U1888" s="142">
        <v>16</v>
      </c>
      <c r="V1888" s="142">
        <v>11551</v>
      </c>
      <c r="W1888" s="144" t="s">
        <v>7948</v>
      </c>
      <c r="X1888" s="136" t="str">
        <f t="shared" si="94"/>
        <v>11551VPYWR</v>
      </c>
      <c r="Y1888" s="176" t="s">
        <v>8734</v>
      </c>
      <c r="Z1888" s="142" t="s">
        <v>626</v>
      </c>
      <c r="AA1888" s="142" t="s">
        <v>627</v>
      </c>
      <c r="AB1888" s="131" t="s">
        <v>7949</v>
      </c>
      <c r="AC1888" s="119" t="s">
        <v>52</v>
      </c>
      <c r="AD1888" s="119" t="s">
        <v>42</v>
      </c>
      <c r="AE1888" s="119" t="s">
        <v>634</v>
      </c>
      <c r="AF1888" s="119" t="s">
        <v>98</v>
      </c>
      <c r="AG1888" s="119" t="s">
        <v>99</v>
      </c>
      <c r="AH1888" s="119"/>
      <c r="AI1888" s="220" t="s">
        <v>1773</v>
      </c>
      <c r="AJ1888" s="136" t="s">
        <v>58</v>
      </c>
      <c r="AK1888" s="136" t="s">
        <v>57</v>
      </c>
      <c r="AL1888" s="136"/>
      <c r="AM1888" s="136"/>
      <c r="AN1888" s="136"/>
      <c r="AO1888" s="136"/>
      <c r="AP1888" s="136"/>
      <c r="AQ1888" s="136"/>
      <c r="AR1888" s="137" t="s">
        <v>8054</v>
      </c>
      <c r="AS1888" s="137" t="s">
        <v>8733</v>
      </c>
      <c r="AT1888" s="176" t="s">
        <v>8732</v>
      </c>
      <c r="AU1888" s="133" t="s">
        <v>8190</v>
      </c>
      <c r="AV1888" s="133" t="s">
        <v>8287</v>
      </c>
      <c r="AW1888" s="133" t="s">
        <v>8287</v>
      </c>
      <c r="AX1888" s="138"/>
      <c r="AY1888" s="138"/>
      <c r="AZ1888" s="138"/>
      <c r="BA1888" s="138"/>
      <c r="BB1888" s="138"/>
      <c r="BC1888" s="143">
        <v>1892063257</v>
      </c>
      <c r="BD1888" s="143" t="s">
        <v>10524</v>
      </c>
      <c r="BE1888" s="138"/>
      <c r="BF1888" s="140"/>
      <c r="BG1888" s="140"/>
      <c r="BH1888" s="140"/>
      <c r="BI1888" s="140"/>
      <c r="BJ1888" s="140"/>
      <c r="BK1888" s="140"/>
      <c r="BL1888" s="140"/>
      <c r="BM1888" s="140"/>
      <c r="BN1888" s="140"/>
      <c r="BO1888" s="140"/>
      <c r="BP1888" s="140"/>
      <c r="BQ1888" s="140"/>
      <c r="BR1888" s="140"/>
      <c r="BS1888" s="140"/>
      <c r="BT1888" s="140"/>
      <c r="BU1888" s="140"/>
      <c r="BV1888" s="140"/>
      <c r="BW1888" s="140"/>
      <c r="BX1888" s="140"/>
      <c r="BY1888" s="140"/>
      <c r="BZ1888" s="140"/>
      <c r="CA1888" s="140"/>
      <c r="CB1888" s="140"/>
      <c r="CC1888" s="140"/>
      <c r="CD1888" s="140"/>
      <c r="CE1888" s="140"/>
      <c r="CF1888" s="140"/>
      <c r="CG1888" s="140"/>
      <c r="CH1888" s="140"/>
      <c r="CI1888" s="140"/>
      <c r="CJ1888" s="140"/>
      <c r="CK1888" s="140"/>
      <c r="CL1888" s="140"/>
      <c r="CM1888" s="140"/>
      <c r="CN1888" s="140"/>
    </row>
    <row r="1889" spans="1:98" s="163" customFormat="1">
      <c r="A1889" s="119">
        <v>2016</v>
      </c>
      <c r="B1889" s="119" t="s">
        <v>355</v>
      </c>
      <c r="C1889" s="119" t="s">
        <v>7359</v>
      </c>
      <c r="D1889" s="131"/>
      <c r="E1889" s="131" t="str">
        <f t="shared" si="92"/>
        <v/>
      </c>
      <c r="F1889" s="131" t="str">
        <f t="shared" si="93"/>
        <v/>
      </c>
      <c r="G1889" s="132"/>
      <c r="H1889" s="119" t="s">
        <v>87</v>
      </c>
      <c r="I1889" s="119" t="s">
        <v>357</v>
      </c>
      <c r="J1889" s="119">
        <v>192</v>
      </c>
      <c r="K1889" s="119">
        <v>448</v>
      </c>
      <c r="L1889" s="119">
        <v>8</v>
      </c>
      <c r="M1889" s="119">
        <v>8</v>
      </c>
      <c r="N1889" s="119">
        <v>16</v>
      </c>
      <c r="O1889" s="119" t="s">
        <v>46</v>
      </c>
      <c r="P1889" s="119" t="s">
        <v>46</v>
      </c>
      <c r="Q1889" s="136" t="s">
        <v>43</v>
      </c>
      <c r="R1889" s="119" t="s">
        <v>18</v>
      </c>
      <c r="S1889" s="134" t="s">
        <v>8851</v>
      </c>
      <c r="T1889" s="119" t="s">
        <v>63</v>
      </c>
      <c r="U1889" s="142">
        <v>11</v>
      </c>
      <c r="V1889" s="142">
        <v>11116</v>
      </c>
      <c r="W1889" s="321" t="s">
        <v>8700</v>
      </c>
      <c r="X1889" s="136" t="str">
        <f t="shared" si="94"/>
        <v>11116SCZML</v>
      </c>
      <c r="Y1889" s="176" t="s">
        <v>8802</v>
      </c>
      <c r="Z1889" s="119" t="s">
        <v>432</v>
      </c>
      <c r="AA1889" s="142" t="s">
        <v>872</v>
      </c>
      <c r="AB1889" s="131" t="s">
        <v>8170</v>
      </c>
      <c r="AC1889" s="119"/>
      <c r="AD1889" s="119"/>
      <c r="AE1889" s="220" t="s">
        <v>8171</v>
      </c>
      <c r="AF1889" s="119" t="s">
        <v>8172</v>
      </c>
      <c r="AG1889" s="136" t="s">
        <v>8173</v>
      </c>
      <c r="AH1889" s="136"/>
      <c r="AI1889" s="220" t="s">
        <v>8167</v>
      </c>
      <c r="AJ1889" s="133" t="s">
        <v>123</v>
      </c>
      <c r="AK1889" s="133" t="s">
        <v>124</v>
      </c>
      <c r="AL1889" s="138"/>
      <c r="AM1889" s="138"/>
      <c r="AN1889" s="138"/>
      <c r="AO1889" s="138"/>
      <c r="AP1889" s="138"/>
      <c r="AQ1889" s="138"/>
      <c r="AR1889" s="137" t="s">
        <v>8161</v>
      </c>
      <c r="AS1889" s="227" t="s">
        <v>8804</v>
      </c>
      <c r="AT1889" s="141" t="s">
        <v>8803</v>
      </c>
      <c r="AU1889" s="133" t="s">
        <v>8190</v>
      </c>
      <c r="AV1889" s="133" t="s">
        <v>8287</v>
      </c>
      <c r="AW1889" s="133" t="s">
        <v>8287</v>
      </c>
      <c r="AX1889" s="138"/>
      <c r="AY1889" s="138" t="s">
        <v>10923</v>
      </c>
      <c r="AZ1889" s="138" t="s">
        <v>42</v>
      </c>
      <c r="BA1889" s="138" t="s">
        <v>8700</v>
      </c>
      <c r="BB1889" s="138" t="s">
        <v>8170</v>
      </c>
      <c r="BC1889" s="143">
        <v>1440084644</v>
      </c>
      <c r="BD1889" s="143" t="s">
        <v>10525</v>
      </c>
      <c r="BE1889" s="138"/>
      <c r="BF1889" s="140"/>
      <c r="BG1889" s="140"/>
      <c r="BH1889" s="140"/>
      <c r="BI1889" s="140"/>
      <c r="BJ1889" s="140"/>
      <c r="BK1889" s="140"/>
      <c r="BL1889" s="140"/>
      <c r="BM1889" s="140"/>
      <c r="BN1889" s="140"/>
      <c r="BO1889" s="140"/>
      <c r="BP1889" s="140"/>
      <c r="BQ1889" s="140"/>
      <c r="BR1889" s="140"/>
      <c r="BS1889" s="140"/>
      <c r="BT1889" s="140"/>
      <c r="BU1889" s="140"/>
      <c r="BV1889" s="140"/>
      <c r="BW1889" s="140"/>
      <c r="BX1889" s="140"/>
      <c r="BY1889" s="140"/>
      <c r="BZ1889" s="140"/>
      <c r="CA1889" s="140"/>
      <c r="CB1889" s="140"/>
      <c r="CC1889" s="140"/>
      <c r="CD1889" s="140"/>
      <c r="CE1889" s="170"/>
      <c r="CF1889" s="170"/>
      <c r="CG1889" s="170"/>
      <c r="CH1889" s="170"/>
      <c r="CI1889" s="170"/>
      <c r="CJ1889" s="170"/>
      <c r="CK1889" s="170"/>
      <c r="CL1889" s="170"/>
      <c r="CM1889" s="170"/>
      <c r="CN1889" s="170"/>
      <c r="CO1889" s="121"/>
      <c r="CP1889" s="121"/>
      <c r="CQ1889" s="121"/>
      <c r="CR1889" s="121"/>
      <c r="CS1889" s="121"/>
      <c r="CT1889" s="121"/>
    </row>
    <row r="1890" spans="1:98" s="163" customFormat="1">
      <c r="A1890" s="102">
        <v>2016</v>
      </c>
      <c r="B1890" s="102" t="s">
        <v>355</v>
      </c>
      <c r="C1890" s="102" t="s">
        <v>7955</v>
      </c>
      <c r="D1890" s="131"/>
      <c r="E1890" s="131" t="str">
        <f t="shared" si="92"/>
        <v/>
      </c>
      <c r="F1890" s="131" t="str">
        <f t="shared" si="93"/>
        <v/>
      </c>
      <c r="G1890" s="132"/>
      <c r="H1890" s="119" t="s">
        <v>87</v>
      </c>
      <c r="I1890" s="119" t="s">
        <v>357</v>
      </c>
      <c r="J1890" s="119">
        <v>192</v>
      </c>
      <c r="K1890" s="119">
        <v>448</v>
      </c>
      <c r="L1890" s="119">
        <v>8</v>
      </c>
      <c r="M1890" s="119">
        <v>8</v>
      </c>
      <c r="N1890" s="119">
        <v>16</v>
      </c>
      <c r="O1890" s="119" t="s">
        <v>46</v>
      </c>
      <c r="P1890" s="119" t="s">
        <v>46</v>
      </c>
      <c r="Q1890" s="133" t="s">
        <v>43</v>
      </c>
      <c r="R1890" s="134" t="s">
        <v>18</v>
      </c>
      <c r="S1890" s="134" t="s">
        <v>8851</v>
      </c>
      <c r="T1890" s="134" t="s">
        <v>63</v>
      </c>
      <c r="U1890" s="119">
        <v>18</v>
      </c>
      <c r="V1890" s="134">
        <v>11001</v>
      </c>
      <c r="W1890" s="234" t="s">
        <v>5515</v>
      </c>
      <c r="X1890" s="136" t="str">
        <f t="shared" si="94"/>
        <v>11001ECAAE</v>
      </c>
      <c r="Y1890" s="137" t="s">
        <v>8714</v>
      </c>
      <c r="Z1890" s="119" t="s">
        <v>8715</v>
      </c>
      <c r="AA1890" s="119" t="s">
        <v>8716</v>
      </c>
      <c r="AB1890" s="131" t="s">
        <v>8819</v>
      </c>
      <c r="AC1890" s="109" t="s">
        <v>348</v>
      </c>
      <c r="AD1890" s="109" t="s">
        <v>42</v>
      </c>
      <c r="AE1890" s="109" t="s">
        <v>8820</v>
      </c>
      <c r="AF1890" s="109" t="s">
        <v>8821</v>
      </c>
      <c r="AG1890" s="109" t="s">
        <v>8822</v>
      </c>
      <c r="AH1890" s="109"/>
      <c r="AI1890" s="109"/>
      <c r="AJ1890" s="109"/>
      <c r="AK1890" s="109"/>
      <c r="AL1890" s="109"/>
      <c r="AM1890" s="109"/>
      <c r="AN1890" s="109"/>
      <c r="AO1890" s="109"/>
      <c r="AP1890" s="109"/>
      <c r="AQ1890" s="109"/>
      <c r="AR1890" s="171" t="s">
        <v>8770</v>
      </c>
      <c r="AS1890" s="171" t="s">
        <v>8717</v>
      </c>
      <c r="AT1890" s="171" t="s">
        <v>8718</v>
      </c>
      <c r="AU1890" s="109" t="s">
        <v>8190</v>
      </c>
      <c r="AV1890" s="138"/>
      <c r="AW1890" s="109"/>
      <c r="AX1890" s="109"/>
      <c r="AY1890" s="109" t="s">
        <v>8005</v>
      </c>
      <c r="AZ1890" s="138" t="s">
        <v>8028</v>
      </c>
      <c r="BA1890" s="109" t="str">
        <f t="shared" ref="BA1890:BA1900" si="95">W1890</f>
        <v>AAE</v>
      </c>
      <c r="BB1890" s="109" t="str">
        <f t="shared" ref="BB1890:BB1900" si="96">AB1890</f>
        <v>ADT.EC.MSO01</v>
      </c>
      <c r="BC1890" s="143">
        <v>1892063257</v>
      </c>
      <c r="BD1890" s="143" t="s">
        <v>10526</v>
      </c>
      <c r="BE1890" s="166"/>
      <c r="BF1890" s="121"/>
      <c r="BG1890" s="121"/>
      <c r="BH1890" s="121"/>
      <c r="BI1890" s="121"/>
      <c r="BJ1890" s="121"/>
      <c r="BK1890" s="121"/>
      <c r="BL1890" s="121"/>
      <c r="BM1890" s="121"/>
      <c r="BN1890" s="121"/>
      <c r="BO1890" s="121"/>
      <c r="BP1890" s="121"/>
      <c r="BQ1890" s="121"/>
      <c r="BR1890" s="121"/>
      <c r="BS1890" s="121"/>
      <c r="BT1890" s="121"/>
      <c r="BU1890" s="121"/>
      <c r="BV1890" s="121"/>
      <c r="BW1890" s="121"/>
      <c r="BX1890" s="121"/>
      <c r="BY1890" s="121"/>
      <c r="BZ1890" s="121"/>
      <c r="CA1890" s="121"/>
      <c r="CB1890" s="121"/>
      <c r="CC1890" s="121"/>
      <c r="CD1890" s="121"/>
      <c r="CE1890" s="140"/>
      <c r="CF1890" s="140"/>
      <c r="CG1890" s="140"/>
      <c r="CH1890" s="140"/>
      <c r="CI1890" s="140"/>
      <c r="CJ1890" s="140"/>
      <c r="CK1890" s="140"/>
      <c r="CL1890" s="140"/>
      <c r="CM1890" s="140"/>
      <c r="CN1890" s="140"/>
      <c r="CO1890" s="121"/>
      <c r="CP1890" s="121"/>
      <c r="CQ1890" s="121"/>
      <c r="CR1890" s="121"/>
      <c r="CS1890" s="121"/>
      <c r="CT1890" s="121"/>
    </row>
    <row r="1891" spans="1:98" s="140" customFormat="1">
      <c r="A1891" s="102">
        <v>2016</v>
      </c>
      <c r="B1891" s="102" t="s">
        <v>355</v>
      </c>
      <c r="C1891" s="102" t="s">
        <v>7955</v>
      </c>
      <c r="D1891" s="131"/>
      <c r="E1891" s="131" t="str">
        <f t="shared" si="92"/>
        <v/>
      </c>
      <c r="F1891" s="131" t="str">
        <f t="shared" si="93"/>
        <v/>
      </c>
      <c r="G1891" s="132"/>
      <c r="H1891" s="119" t="s">
        <v>8374</v>
      </c>
      <c r="I1891" s="119" t="s">
        <v>357</v>
      </c>
      <c r="J1891" s="119">
        <v>192</v>
      </c>
      <c r="K1891" s="119">
        <v>432</v>
      </c>
      <c r="L1891" s="119">
        <v>4</v>
      </c>
      <c r="M1891" s="119">
        <v>0</v>
      </c>
      <c r="N1891" s="119">
        <v>24</v>
      </c>
      <c r="O1891" s="119" t="s">
        <v>46</v>
      </c>
      <c r="P1891" s="119" t="s">
        <v>46</v>
      </c>
      <c r="Q1891" s="133" t="s">
        <v>43</v>
      </c>
      <c r="R1891" s="134" t="s">
        <v>18</v>
      </c>
      <c r="S1891" s="134" t="s">
        <v>8851</v>
      </c>
      <c r="T1891" s="134" t="s">
        <v>63</v>
      </c>
      <c r="U1891" s="119">
        <v>15</v>
      </c>
      <c r="V1891" s="134">
        <v>11292</v>
      </c>
      <c r="W1891" s="135" t="s">
        <v>8866</v>
      </c>
      <c r="X1891" s="136" t="str">
        <f t="shared" si="94"/>
        <v>11292QBRKL</v>
      </c>
      <c r="Y1891" s="137" t="s">
        <v>8706</v>
      </c>
      <c r="Z1891" s="119" t="s">
        <v>8707</v>
      </c>
      <c r="AA1891" s="119" t="s">
        <v>8708</v>
      </c>
      <c r="AB1891" s="131" t="s">
        <v>8768</v>
      </c>
      <c r="AC1891" s="109" t="s">
        <v>87</v>
      </c>
      <c r="AD1891" s="109" t="s">
        <v>42</v>
      </c>
      <c r="AE1891" s="109" t="s">
        <v>8818</v>
      </c>
      <c r="AF1891" s="109" t="s">
        <v>7536</v>
      </c>
      <c r="AG1891" s="109" t="s">
        <v>7537</v>
      </c>
      <c r="AH1891" s="109"/>
      <c r="AI1891" s="109" t="s">
        <v>364</v>
      </c>
      <c r="AJ1891" s="133" t="s">
        <v>58</v>
      </c>
      <c r="AK1891" s="133" t="s">
        <v>57</v>
      </c>
      <c r="AL1891" s="109"/>
      <c r="AM1891" s="109"/>
      <c r="AN1891" s="109"/>
      <c r="AO1891" s="109"/>
      <c r="AP1891" s="109"/>
      <c r="AQ1891" s="109"/>
      <c r="AR1891" s="171" t="s">
        <v>8770</v>
      </c>
      <c r="AS1891" s="171" t="s">
        <v>8709</v>
      </c>
      <c r="AT1891" s="171" t="s">
        <v>8713</v>
      </c>
      <c r="AU1891" s="109" t="s">
        <v>8190</v>
      </c>
      <c r="AV1891" s="138"/>
      <c r="AW1891" s="109"/>
      <c r="AX1891" s="109"/>
      <c r="AY1891" s="109" t="s">
        <v>7994</v>
      </c>
      <c r="AZ1891" s="138" t="s">
        <v>8037</v>
      </c>
      <c r="BA1891" s="109" t="str">
        <f t="shared" si="95"/>
        <v>RKL</v>
      </c>
      <c r="BB1891" s="109" t="str">
        <f t="shared" si="96"/>
        <v>IGA.QB.MSO01</v>
      </c>
      <c r="BC1891" s="143">
        <v>1440084644</v>
      </c>
      <c r="BD1891" s="143" t="s">
        <v>10527</v>
      </c>
      <c r="BE1891" s="166"/>
      <c r="BF1891" s="121"/>
      <c r="BG1891" s="121"/>
      <c r="BH1891" s="121"/>
      <c r="BI1891" s="121"/>
      <c r="BJ1891" s="121"/>
      <c r="BK1891" s="121"/>
      <c r="BL1891" s="121"/>
      <c r="BM1891" s="121"/>
      <c r="BN1891" s="121"/>
      <c r="BO1891" s="121"/>
      <c r="BP1891" s="121"/>
      <c r="BQ1891" s="121"/>
      <c r="BR1891" s="121"/>
      <c r="BS1891" s="121"/>
      <c r="BT1891" s="121"/>
      <c r="BU1891" s="121"/>
      <c r="BV1891" s="121"/>
      <c r="BW1891" s="121"/>
      <c r="BX1891" s="121"/>
      <c r="BY1891" s="121"/>
      <c r="BZ1891" s="121"/>
      <c r="CA1891" s="121"/>
      <c r="CB1891" s="121"/>
      <c r="CC1891" s="121"/>
      <c r="CD1891" s="121"/>
      <c r="CO1891" s="121"/>
      <c r="CP1891" s="121"/>
      <c r="CQ1891" s="121"/>
      <c r="CR1891" s="121"/>
      <c r="CS1891" s="121"/>
      <c r="CT1891" s="121"/>
    </row>
    <row r="1892" spans="1:98">
      <c r="A1892" s="102">
        <v>2016</v>
      </c>
      <c r="B1892" s="102" t="s">
        <v>355</v>
      </c>
      <c r="C1892" s="102" t="s">
        <v>7955</v>
      </c>
      <c r="D1892" s="131"/>
      <c r="E1892" s="131" t="str">
        <f t="shared" si="92"/>
        <v/>
      </c>
      <c r="F1892" s="131" t="str">
        <f t="shared" si="93"/>
        <v/>
      </c>
      <c r="G1892" s="132"/>
      <c r="H1892" s="142" t="s">
        <v>87</v>
      </c>
      <c r="I1892" s="138" t="s">
        <v>357</v>
      </c>
      <c r="J1892" s="119">
        <v>192</v>
      </c>
      <c r="K1892" s="119">
        <v>448</v>
      </c>
      <c r="L1892" s="119">
        <v>8</v>
      </c>
      <c r="M1892" s="119">
        <v>8</v>
      </c>
      <c r="N1892" s="119">
        <v>16</v>
      </c>
      <c r="O1892" s="119" t="s">
        <v>46</v>
      </c>
      <c r="P1892" s="119" t="s">
        <v>46</v>
      </c>
      <c r="Q1892" s="119" t="s">
        <v>46</v>
      </c>
      <c r="R1892" s="119" t="s">
        <v>18</v>
      </c>
      <c r="S1892" s="134" t="s">
        <v>8851</v>
      </c>
      <c r="T1892" s="119" t="s">
        <v>47</v>
      </c>
      <c r="U1892" s="109">
        <v>15</v>
      </c>
      <c r="V1892" s="229">
        <v>11585</v>
      </c>
      <c r="W1892" s="135" t="s">
        <v>8844</v>
      </c>
      <c r="X1892" s="136" t="str">
        <f t="shared" si="94"/>
        <v>11585JGRQH</v>
      </c>
      <c r="Y1892" s="230" t="s">
        <v>8787</v>
      </c>
      <c r="Z1892" s="229" t="s">
        <v>8788</v>
      </c>
      <c r="AA1892" s="229" t="s">
        <v>1631</v>
      </c>
      <c r="AB1892" s="131" t="s">
        <v>8816</v>
      </c>
      <c r="AC1892" s="119" t="s">
        <v>87</v>
      </c>
      <c r="AD1892" s="109" t="s">
        <v>8817</v>
      </c>
      <c r="AE1892" s="109" t="s">
        <v>7975</v>
      </c>
      <c r="AF1892" s="109" t="s">
        <v>7976</v>
      </c>
      <c r="AG1892" s="109" t="s">
        <v>7977</v>
      </c>
      <c r="AH1892" s="109"/>
      <c r="AI1892" s="109"/>
      <c r="AJ1892" s="109"/>
      <c r="AK1892" s="109"/>
      <c r="AL1892" s="109"/>
      <c r="AM1892" s="109"/>
      <c r="AN1892" s="109"/>
      <c r="AO1892" s="109"/>
      <c r="AP1892" s="109"/>
      <c r="AQ1892" s="109"/>
      <c r="AR1892" s="171" t="s">
        <v>8770</v>
      </c>
      <c r="AS1892" s="171" t="s">
        <v>8785</v>
      </c>
      <c r="AT1892" s="171" t="s">
        <v>8786</v>
      </c>
      <c r="AU1892" s="109" t="s">
        <v>8190</v>
      </c>
      <c r="AV1892" s="138"/>
      <c r="AW1892" s="109"/>
      <c r="AX1892" s="109"/>
      <c r="AY1892" s="109" t="s">
        <v>7401</v>
      </c>
      <c r="AZ1892" s="138" t="s">
        <v>7403</v>
      </c>
      <c r="BA1892" s="109" t="str">
        <f t="shared" si="95"/>
        <v>RQH</v>
      </c>
      <c r="BB1892" s="109" t="str">
        <f t="shared" si="96"/>
        <v>SPR.JG.MSO01</v>
      </c>
      <c r="BC1892" s="143">
        <v>1892063257</v>
      </c>
      <c r="BD1892" s="143" t="s">
        <v>10528</v>
      </c>
      <c r="BE1892" s="166"/>
      <c r="CE1892" s="140"/>
      <c r="CF1892" s="140"/>
      <c r="CG1892" s="140"/>
      <c r="CH1892" s="140"/>
      <c r="CI1892" s="140"/>
      <c r="CJ1892" s="140"/>
      <c r="CK1892" s="140"/>
      <c r="CL1892" s="140"/>
      <c r="CM1892" s="140"/>
      <c r="CN1892" s="140"/>
    </row>
    <row r="1893" spans="1:98">
      <c r="A1893" s="102">
        <v>2016</v>
      </c>
      <c r="B1893" s="102" t="s">
        <v>355</v>
      </c>
      <c r="C1893" s="102" t="s">
        <v>7955</v>
      </c>
      <c r="D1893" s="131"/>
      <c r="E1893" s="131" t="str">
        <f t="shared" si="92"/>
        <v/>
      </c>
      <c r="F1893" s="131" t="str">
        <f t="shared" si="93"/>
        <v/>
      </c>
      <c r="G1893" s="132"/>
      <c r="H1893" s="119" t="s">
        <v>87</v>
      </c>
      <c r="I1893" s="119" t="s">
        <v>357</v>
      </c>
      <c r="J1893" s="231">
        <v>192</v>
      </c>
      <c r="K1893" s="232">
        <v>512</v>
      </c>
      <c r="L1893" s="231">
        <v>8</v>
      </c>
      <c r="M1893" s="231">
        <v>0</v>
      </c>
      <c r="N1893" s="231">
        <v>16</v>
      </c>
      <c r="O1893" s="119" t="s">
        <v>46</v>
      </c>
      <c r="P1893" s="119" t="s">
        <v>46</v>
      </c>
      <c r="Q1893" s="133" t="s">
        <v>43</v>
      </c>
      <c r="R1893" s="134" t="s">
        <v>18</v>
      </c>
      <c r="S1893" s="134" t="s">
        <v>8851</v>
      </c>
      <c r="T1893" s="134" t="s">
        <v>63</v>
      </c>
      <c r="U1893" s="119">
        <v>14</v>
      </c>
      <c r="V1893" s="134">
        <v>11065</v>
      </c>
      <c r="W1893" s="135" t="s">
        <v>5157</v>
      </c>
      <c r="X1893" s="136" t="str">
        <f t="shared" si="94"/>
        <v>11065XNSNR</v>
      </c>
      <c r="Y1893" s="137" t="s">
        <v>8775</v>
      </c>
      <c r="Z1893" s="119" t="s">
        <v>8849</v>
      </c>
      <c r="AA1893" s="119" t="s">
        <v>361</v>
      </c>
      <c r="AB1893" s="131" t="s">
        <v>8810</v>
      </c>
      <c r="AC1893" s="119" t="s">
        <v>52</v>
      </c>
      <c r="AD1893" s="109" t="s">
        <v>8824</v>
      </c>
      <c r="AE1893" s="109" t="s">
        <v>8825</v>
      </c>
      <c r="AF1893" s="109" t="s">
        <v>5464</v>
      </c>
      <c r="AG1893" s="109" t="s">
        <v>5465</v>
      </c>
      <c r="AH1893" s="109"/>
      <c r="AI1893" s="109"/>
      <c r="AJ1893" s="109"/>
      <c r="AK1893" s="109"/>
      <c r="AL1893" s="109"/>
      <c r="AM1893" s="109"/>
      <c r="AN1893" s="109"/>
      <c r="AO1893" s="109"/>
      <c r="AP1893" s="109"/>
      <c r="AQ1893" s="109"/>
      <c r="AR1893" s="171" t="s">
        <v>8770</v>
      </c>
      <c r="AS1893" s="233" t="s">
        <v>8771</v>
      </c>
      <c r="AT1893" s="171" t="s">
        <v>8772</v>
      </c>
      <c r="AU1893" s="109" t="s">
        <v>8190</v>
      </c>
      <c r="AV1893" s="138"/>
      <c r="AW1893" s="109"/>
      <c r="AX1893" s="109"/>
      <c r="AY1893" s="138" t="s">
        <v>8863</v>
      </c>
      <c r="AZ1893" s="138" t="s">
        <v>8313</v>
      </c>
      <c r="BA1893" s="109" t="str">
        <f t="shared" si="95"/>
        <v>SNR</v>
      </c>
      <c r="BB1893" s="109" t="str">
        <f t="shared" si="96"/>
        <v>BRR.XN.MSO01</v>
      </c>
      <c r="BC1893" s="143">
        <v>1892063257</v>
      </c>
      <c r="BD1893" s="143" t="s">
        <v>10529</v>
      </c>
      <c r="BE1893" s="138"/>
      <c r="BF1893" s="140"/>
      <c r="BG1893" s="140"/>
      <c r="BH1893" s="140"/>
      <c r="BI1893" s="140"/>
      <c r="BJ1893" s="140"/>
      <c r="BK1893" s="140"/>
      <c r="BL1893" s="140"/>
      <c r="BM1893" s="140"/>
      <c r="BN1893" s="140"/>
      <c r="BO1893" s="140"/>
      <c r="BP1893" s="140"/>
      <c r="BQ1893" s="140"/>
      <c r="BR1893" s="140"/>
      <c r="BS1893" s="140"/>
      <c r="BT1893" s="140"/>
      <c r="BU1893" s="140"/>
      <c r="BV1893" s="140"/>
      <c r="BW1893" s="140"/>
      <c r="BX1893" s="140"/>
      <c r="BY1893" s="140"/>
      <c r="BZ1893" s="140"/>
      <c r="CA1893" s="140"/>
      <c r="CB1893" s="140"/>
      <c r="CC1893" s="140"/>
      <c r="CD1893" s="140"/>
      <c r="CE1893" s="140"/>
      <c r="CF1893" s="140"/>
      <c r="CG1893" s="140"/>
      <c r="CH1893" s="140"/>
      <c r="CI1893" s="140"/>
      <c r="CJ1893" s="140"/>
      <c r="CK1893" s="140"/>
      <c r="CL1893" s="140"/>
      <c r="CM1893" s="140"/>
      <c r="CN1893" s="140"/>
    </row>
    <row r="1894" spans="1:98">
      <c r="A1894" s="102">
        <v>2016</v>
      </c>
      <c r="B1894" s="102" t="s">
        <v>355</v>
      </c>
      <c r="C1894" s="102" t="s">
        <v>7955</v>
      </c>
      <c r="D1894" s="131"/>
      <c r="E1894" s="131" t="str">
        <f t="shared" si="92"/>
        <v/>
      </c>
      <c r="F1894" s="131" t="str">
        <f t="shared" si="93"/>
        <v/>
      </c>
      <c r="G1894" s="132"/>
      <c r="H1894" s="119" t="s">
        <v>87</v>
      </c>
      <c r="I1894" s="142" t="s">
        <v>357</v>
      </c>
      <c r="J1894" s="119">
        <v>448</v>
      </c>
      <c r="K1894" s="119">
        <v>512</v>
      </c>
      <c r="L1894" s="119">
        <v>0</v>
      </c>
      <c r="M1894" s="119">
        <v>0</v>
      </c>
      <c r="N1894" s="119">
        <v>0</v>
      </c>
      <c r="O1894" s="119" t="s">
        <v>46</v>
      </c>
      <c r="P1894" s="119" t="s">
        <v>46</v>
      </c>
      <c r="Q1894" s="119" t="s">
        <v>46</v>
      </c>
      <c r="R1894" s="119" t="s">
        <v>18</v>
      </c>
      <c r="S1894" s="134" t="s">
        <v>10806</v>
      </c>
      <c r="T1894" s="119" t="s">
        <v>47</v>
      </c>
      <c r="U1894" s="229">
        <v>15</v>
      </c>
      <c r="V1894" s="229">
        <v>11666</v>
      </c>
      <c r="W1894" s="135" t="s">
        <v>844</v>
      </c>
      <c r="X1894" s="136" t="str">
        <f t="shared" si="94"/>
        <v>11666TTSTP</v>
      </c>
      <c r="Y1894" s="230" t="s">
        <v>8778</v>
      </c>
      <c r="Z1894" s="229" t="s">
        <v>8848</v>
      </c>
      <c r="AA1894" s="229" t="s">
        <v>4356</v>
      </c>
      <c r="AB1894" s="131" t="s">
        <v>8814</v>
      </c>
      <c r="AC1894" s="109" t="s">
        <v>87</v>
      </c>
      <c r="AD1894" s="109" t="s">
        <v>42</v>
      </c>
      <c r="AE1894" s="109" t="s">
        <v>8811</v>
      </c>
      <c r="AF1894" s="109" t="s">
        <v>8812</v>
      </c>
      <c r="AG1894" s="109" t="s">
        <v>8813</v>
      </c>
      <c r="AH1894" s="109"/>
      <c r="AI1894" s="109"/>
      <c r="AJ1894" s="109"/>
      <c r="AK1894" s="109"/>
      <c r="AL1894" s="109"/>
      <c r="AM1894" s="109"/>
      <c r="AN1894" s="109"/>
      <c r="AO1894" s="109"/>
      <c r="AP1894" s="109"/>
      <c r="AQ1894" s="109"/>
      <c r="AR1894" s="171" t="s">
        <v>8770</v>
      </c>
      <c r="AS1894" s="171" t="s">
        <v>8779</v>
      </c>
      <c r="AT1894" s="171" t="s">
        <v>8780</v>
      </c>
      <c r="AU1894" s="109" t="s">
        <v>8190</v>
      </c>
      <c r="AV1894" s="138"/>
      <c r="AW1894" s="109"/>
      <c r="AX1894" s="109"/>
      <c r="AY1894" s="138" t="s">
        <v>8862</v>
      </c>
      <c r="AZ1894" s="138" t="s">
        <v>8365</v>
      </c>
      <c r="BA1894" s="109" t="str">
        <f t="shared" si="95"/>
        <v>STP</v>
      </c>
      <c r="BB1894" s="109" t="str">
        <f t="shared" si="96"/>
        <v>TIE.TT.MSO01</v>
      </c>
      <c r="BC1894" s="143">
        <v>1892063257</v>
      </c>
      <c r="BD1894" s="143" t="s">
        <v>10530</v>
      </c>
      <c r="BE1894" s="138"/>
      <c r="BF1894" s="140"/>
      <c r="BG1894" s="140"/>
      <c r="BH1894" s="140"/>
      <c r="BI1894" s="140"/>
      <c r="BJ1894" s="140"/>
      <c r="BK1894" s="140"/>
      <c r="BL1894" s="140"/>
      <c r="BM1894" s="140"/>
      <c r="BN1894" s="140"/>
      <c r="BO1894" s="140"/>
      <c r="BP1894" s="140"/>
      <c r="BQ1894" s="140"/>
      <c r="BR1894" s="140"/>
      <c r="BS1894" s="140"/>
      <c r="BT1894" s="140"/>
      <c r="BU1894" s="140"/>
      <c r="BV1894" s="140"/>
      <c r="BW1894" s="140"/>
      <c r="BX1894" s="140"/>
      <c r="BY1894" s="140"/>
      <c r="BZ1894" s="140"/>
      <c r="CA1894" s="140"/>
      <c r="CB1894" s="140"/>
      <c r="CC1894" s="140"/>
      <c r="CD1894" s="140"/>
      <c r="CE1894" s="140"/>
      <c r="CF1894" s="140"/>
      <c r="CG1894" s="140"/>
      <c r="CH1894" s="140"/>
      <c r="CI1894" s="140"/>
      <c r="CJ1894" s="140"/>
      <c r="CK1894" s="140"/>
      <c r="CL1894" s="140"/>
      <c r="CM1894" s="140"/>
      <c r="CN1894" s="140"/>
    </row>
    <row r="1895" spans="1:98">
      <c r="A1895" s="102">
        <v>2016</v>
      </c>
      <c r="B1895" s="102" t="s">
        <v>355</v>
      </c>
      <c r="C1895" s="102" t="s">
        <v>7955</v>
      </c>
      <c r="D1895" s="131"/>
      <c r="E1895" s="131" t="str">
        <f t="shared" si="92"/>
        <v/>
      </c>
      <c r="F1895" s="131" t="str">
        <f t="shared" si="93"/>
        <v/>
      </c>
      <c r="G1895" s="132"/>
      <c r="H1895" s="119" t="s">
        <v>87</v>
      </c>
      <c r="I1895" s="142" t="s">
        <v>357</v>
      </c>
      <c r="J1895" s="119">
        <v>448</v>
      </c>
      <c r="K1895" s="119">
        <v>512</v>
      </c>
      <c r="L1895" s="119">
        <v>0</v>
      </c>
      <c r="M1895" s="119">
        <v>0</v>
      </c>
      <c r="N1895" s="119">
        <v>0</v>
      </c>
      <c r="O1895" s="119" t="s">
        <v>46</v>
      </c>
      <c r="P1895" s="119" t="s">
        <v>46</v>
      </c>
      <c r="Q1895" s="133" t="s">
        <v>43</v>
      </c>
      <c r="R1895" s="134" t="s">
        <v>18</v>
      </c>
      <c r="S1895" s="134" t="s">
        <v>10806</v>
      </c>
      <c r="T1895" s="119" t="s">
        <v>47</v>
      </c>
      <c r="U1895" s="119">
        <v>15</v>
      </c>
      <c r="V1895" s="134">
        <v>11161</v>
      </c>
      <c r="W1895" s="135" t="s">
        <v>8846</v>
      </c>
      <c r="X1895" s="136" t="str">
        <f t="shared" si="94"/>
        <v>11161RFUGY</v>
      </c>
      <c r="Y1895" s="137" t="s">
        <v>8723</v>
      </c>
      <c r="Z1895" s="119" t="s">
        <v>8724</v>
      </c>
      <c r="AA1895" s="119" t="s">
        <v>7912</v>
      </c>
      <c r="AB1895" s="131" t="s">
        <v>7913</v>
      </c>
      <c r="AC1895" s="109" t="s">
        <v>87</v>
      </c>
      <c r="AD1895" s="109" t="s">
        <v>8167</v>
      </c>
      <c r="AE1895" s="109" t="s">
        <v>8167</v>
      </c>
      <c r="AF1895" s="109" t="s">
        <v>8812</v>
      </c>
      <c r="AG1895" s="109" t="s">
        <v>8813</v>
      </c>
      <c r="AH1895" s="109"/>
      <c r="AI1895" s="109"/>
      <c r="AJ1895" s="109"/>
      <c r="AK1895" s="109"/>
      <c r="AL1895" s="109"/>
      <c r="AM1895" s="109"/>
      <c r="AN1895" s="109"/>
      <c r="AO1895" s="109"/>
      <c r="AP1895" s="109"/>
      <c r="AQ1895" s="109"/>
      <c r="AR1895" s="171" t="s">
        <v>8770</v>
      </c>
      <c r="AS1895" s="171" t="s">
        <v>8725</v>
      </c>
      <c r="AT1895" s="171" t="s">
        <v>8726</v>
      </c>
      <c r="AU1895" s="109" t="s">
        <v>8190</v>
      </c>
      <c r="AV1895" s="138"/>
      <c r="AW1895" s="109"/>
      <c r="AX1895" s="109"/>
      <c r="AY1895" s="138" t="s">
        <v>8864</v>
      </c>
      <c r="AZ1895" s="138" t="s">
        <v>8366</v>
      </c>
      <c r="BA1895" s="109" t="str">
        <f t="shared" si="95"/>
        <v>UGY</v>
      </c>
      <c r="BB1895" s="109" t="str">
        <f t="shared" si="96"/>
        <v>CQO.RF.MSO01</v>
      </c>
      <c r="BC1895" s="143">
        <v>1892063257</v>
      </c>
      <c r="BD1895" s="143" t="s">
        <v>10531</v>
      </c>
      <c r="BE1895" s="138"/>
      <c r="BF1895" s="140"/>
      <c r="BG1895" s="140"/>
      <c r="BH1895" s="140"/>
      <c r="BI1895" s="140"/>
      <c r="BJ1895" s="140"/>
      <c r="BK1895" s="140"/>
      <c r="BL1895" s="140"/>
      <c r="BM1895" s="140"/>
      <c r="BN1895" s="140"/>
      <c r="BO1895" s="140"/>
      <c r="BP1895" s="140"/>
      <c r="BQ1895" s="140"/>
      <c r="BR1895" s="140"/>
      <c r="BS1895" s="140"/>
      <c r="BT1895" s="140"/>
      <c r="BU1895" s="140"/>
      <c r="BV1895" s="140"/>
      <c r="BW1895" s="140"/>
      <c r="BX1895" s="140"/>
      <c r="BY1895" s="140"/>
      <c r="BZ1895" s="140"/>
      <c r="CA1895" s="140"/>
      <c r="CB1895" s="140"/>
      <c r="CC1895" s="140"/>
      <c r="CD1895" s="140"/>
      <c r="CE1895" s="140"/>
      <c r="CF1895" s="140"/>
      <c r="CG1895" s="140"/>
      <c r="CH1895" s="140"/>
      <c r="CI1895" s="140"/>
      <c r="CJ1895" s="140"/>
      <c r="CK1895" s="140"/>
      <c r="CL1895" s="140"/>
      <c r="CM1895" s="140"/>
      <c r="CN1895" s="140"/>
    </row>
    <row r="1896" spans="1:98">
      <c r="A1896" s="102">
        <v>2016</v>
      </c>
      <c r="B1896" s="102" t="s">
        <v>355</v>
      </c>
      <c r="C1896" s="102" t="s">
        <v>7955</v>
      </c>
      <c r="D1896" s="131"/>
      <c r="E1896" s="131" t="str">
        <f t="shared" si="92"/>
        <v/>
      </c>
      <c r="F1896" s="131" t="str">
        <f t="shared" si="93"/>
        <v/>
      </c>
      <c r="G1896" s="132"/>
      <c r="H1896" s="119" t="s">
        <v>87</v>
      </c>
      <c r="I1896" s="119" t="s">
        <v>357</v>
      </c>
      <c r="J1896" s="119">
        <v>192</v>
      </c>
      <c r="K1896" s="119">
        <v>448</v>
      </c>
      <c r="L1896" s="119">
        <v>8</v>
      </c>
      <c r="M1896" s="119">
        <v>8</v>
      </c>
      <c r="N1896" s="119">
        <v>16</v>
      </c>
      <c r="O1896" s="119" t="s">
        <v>46</v>
      </c>
      <c r="P1896" s="119" t="s">
        <v>46</v>
      </c>
      <c r="Q1896" s="133" t="s">
        <v>43</v>
      </c>
      <c r="R1896" s="134" t="s">
        <v>18</v>
      </c>
      <c r="S1896" s="134" t="s">
        <v>8851</v>
      </c>
      <c r="T1896" s="134" t="s">
        <v>63</v>
      </c>
      <c r="U1896" s="119">
        <v>18</v>
      </c>
      <c r="V1896" s="134">
        <v>11507</v>
      </c>
      <c r="W1896" s="135" t="s">
        <v>8845</v>
      </c>
      <c r="X1896" s="136" t="str">
        <f t="shared" si="94"/>
        <v>11507JGUPP</v>
      </c>
      <c r="Y1896" s="149" t="s">
        <v>8720</v>
      </c>
      <c r="Z1896" s="119" t="s">
        <v>1630</v>
      </c>
      <c r="AA1896" s="119" t="s">
        <v>1631</v>
      </c>
      <c r="AB1896" s="131" t="s">
        <v>8823</v>
      </c>
      <c r="AC1896" s="119" t="s">
        <v>52</v>
      </c>
      <c r="AD1896" s="119" t="s">
        <v>1633</v>
      </c>
      <c r="AE1896" s="119" t="s">
        <v>1634</v>
      </c>
      <c r="AF1896" s="119" t="s">
        <v>54</v>
      </c>
      <c r="AG1896" s="119" t="s">
        <v>55</v>
      </c>
      <c r="AH1896" s="119"/>
      <c r="AI1896" s="119" t="s">
        <v>69</v>
      </c>
      <c r="AJ1896" s="119" t="s">
        <v>57</v>
      </c>
      <c r="AK1896" s="136" t="s">
        <v>58</v>
      </c>
      <c r="AL1896" s="109"/>
      <c r="AM1896" s="109"/>
      <c r="AN1896" s="109"/>
      <c r="AO1896" s="109"/>
      <c r="AP1896" s="109"/>
      <c r="AQ1896" s="109"/>
      <c r="AR1896" s="171" t="s">
        <v>8770</v>
      </c>
      <c r="AS1896" s="171" t="s">
        <v>8721</v>
      </c>
      <c r="AT1896" s="171" t="s">
        <v>8722</v>
      </c>
      <c r="AU1896" s="109" t="s">
        <v>8190</v>
      </c>
      <c r="AV1896" s="138"/>
      <c r="AW1896" s="109"/>
      <c r="AX1896" s="109"/>
      <c r="AY1896" s="138" t="s">
        <v>8004</v>
      </c>
      <c r="AZ1896" s="138" t="s">
        <v>8027</v>
      </c>
      <c r="BA1896" s="109" t="str">
        <f t="shared" si="95"/>
        <v>UPP</v>
      </c>
      <c r="BB1896" s="109" t="str">
        <f t="shared" si="96"/>
        <v>PPE.JG.MSO05</v>
      </c>
      <c r="BC1896" s="143">
        <v>1892063257</v>
      </c>
      <c r="BD1896" s="143" t="s">
        <v>10532</v>
      </c>
      <c r="BE1896" s="138"/>
      <c r="BF1896" s="140"/>
      <c r="BG1896" s="140"/>
      <c r="BH1896" s="140"/>
      <c r="BI1896" s="140"/>
      <c r="BJ1896" s="140"/>
      <c r="BK1896" s="140"/>
      <c r="BL1896" s="140"/>
      <c r="BM1896" s="140"/>
      <c r="BN1896" s="140"/>
      <c r="BO1896" s="140"/>
      <c r="BP1896" s="140"/>
      <c r="BQ1896" s="140"/>
      <c r="BR1896" s="140"/>
      <c r="BS1896" s="140"/>
      <c r="BT1896" s="140"/>
      <c r="BU1896" s="140"/>
      <c r="BV1896" s="140"/>
      <c r="BW1896" s="140"/>
      <c r="BX1896" s="140"/>
      <c r="BY1896" s="140"/>
      <c r="BZ1896" s="140"/>
      <c r="CA1896" s="140"/>
      <c r="CB1896" s="140"/>
      <c r="CC1896" s="140"/>
      <c r="CD1896" s="140"/>
      <c r="CE1896" s="140"/>
      <c r="CF1896" s="140"/>
      <c r="CG1896" s="140"/>
      <c r="CH1896" s="140"/>
      <c r="CI1896" s="140"/>
      <c r="CJ1896" s="140"/>
      <c r="CK1896" s="140"/>
      <c r="CL1896" s="140"/>
      <c r="CM1896" s="140"/>
      <c r="CN1896" s="140"/>
      <c r="CO1896" s="163"/>
      <c r="CP1896" s="163"/>
      <c r="CQ1896" s="163"/>
      <c r="CR1896" s="163"/>
      <c r="CS1896" s="163"/>
      <c r="CT1896" s="163"/>
    </row>
    <row r="1897" spans="1:98">
      <c r="A1897" s="102">
        <v>2016</v>
      </c>
      <c r="B1897" s="102" t="s">
        <v>355</v>
      </c>
      <c r="C1897" s="102" t="s">
        <v>7955</v>
      </c>
      <c r="D1897" s="131"/>
      <c r="E1897" s="131" t="str">
        <f t="shared" si="92"/>
        <v/>
      </c>
      <c r="F1897" s="131" t="str">
        <f t="shared" si="93"/>
        <v/>
      </c>
      <c r="G1897" s="132"/>
      <c r="H1897" s="119" t="s">
        <v>87</v>
      </c>
      <c r="I1897" s="119" t="s">
        <v>357</v>
      </c>
      <c r="J1897" s="119">
        <v>384</v>
      </c>
      <c r="K1897" s="119">
        <v>448</v>
      </c>
      <c r="L1897" s="119">
        <v>0</v>
      </c>
      <c r="M1897" s="119">
        <v>0</v>
      </c>
      <c r="N1897" s="119">
        <v>0</v>
      </c>
      <c r="O1897" s="119" t="s">
        <v>46</v>
      </c>
      <c r="P1897" s="119" t="s">
        <v>46</v>
      </c>
      <c r="Q1897" s="133" t="s">
        <v>43</v>
      </c>
      <c r="R1897" s="134" t="s">
        <v>18</v>
      </c>
      <c r="S1897" s="134" t="s">
        <v>10806</v>
      </c>
      <c r="T1897" s="119" t="s">
        <v>47</v>
      </c>
      <c r="U1897" s="119">
        <v>17</v>
      </c>
      <c r="V1897" s="134">
        <v>11562</v>
      </c>
      <c r="W1897" s="135" t="s">
        <v>6263</v>
      </c>
      <c r="X1897" s="136" t="str">
        <f t="shared" si="94"/>
        <v>11562MCZAC</v>
      </c>
      <c r="Y1897" s="137" t="s">
        <v>8710</v>
      </c>
      <c r="Z1897" s="142" t="s">
        <v>638</v>
      </c>
      <c r="AA1897" s="119" t="s">
        <v>831</v>
      </c>
      <c r="AB1897" s="131" t="s">
        <v>8808</v>
      </c>
      <c r="AC1897" s="119" t="s">
        <v>52</v>
      </c>
      <c r="AD1897" s="119" t="s">
        <v>42</v>
      </c>
      <c r="AE1897" s="119" t="s">
        <v>3403</v>
      </c>
      <c r="AF1897" s="119" t="s">
        <v>98</v>
      </c>
      <c r="AG1897" s="119" t="s">
        <v>99</v>
      </c>
      <c r="AH1897" s="119"/>
      <c r="AI1897" s="119" t="s">
        <v>3659</v>
      </c>
      <c r="AJ1897" s="119" t="s">
        <v>58</v>
      </c>
      <c r="AK1897" s="133" t="s">
        <v>57</v>
      </c>
      <c r="AL1897" s="109"/>
      <c r="AM1897" s="109"/>
      <c r="AN1897" s="109"/>
      <c r="AO1897" s="109"/>
      <c r="AP1897" s="109"/>
      <c r="AQ1897" s="109"/>
      <c r="AR1897" s="171" t="s">
        <v>8770</v>
      </c>
      <c r="AS1897" s="235" t="s">
        <v>8711</v>
      </c>
      <c r="AT1897" s="171" t="s">
        <v>8712</v>
      </c>
      <c r="AU1897" s="109" t="s">
        <v>8190</v>
      </c>
      <c r="AV1897" s="138"/>
      <c r="AW1897" s="109"/>
      <c r="AX1897" s="109"/>
      <c r="AY1897" s="138" t="s">
        <v>8364</v>
      </c>
      <c r="AZ1897" s="138" t="s">
        <v>8349</v>
      </c>
      <c r="BA1897" s="109" t="str">
        <f t="shared" si="95"/>
        <v>ZAC</v>
      </c>
      <c r="BB1897" s="109" t="str">
        <f t="shared" si="96"/>
        <v>SRR.MC.MSO06</v>
      </c>
      <c r="BC1897" s="143">
        <v>1892063257</v>
      </c>
      <c r="BD1897" s="143" t="s">
        <v>10533</v>
      </c>
      <c r="BE1897" s="138"/>
      <c r="BF1897" s="140"/>
      <c r="BG1897" s="140"/>
      <c r="BH1897" s="140"/>
      <c r="BI1897" s="140"/>
      <c r="BJ1897" s="140"/>
      <c r="BK1897" s="140"/>
      <c r="BL1897" s="140"/>
      <c r="BM1897" s="140"/>
      <c r="BN1897" s="140"/>
      <c r="BO1897" s="140"/>
      <c r="BP1897" s="140"/>
      <c r="BQ1897" s="140"/>
      <c r="BR1897" s="140"/>
      <c r="BS1897" s="140"/>
      <c r="BT1897" s="140"/>
      <c r="BU1897" s="140"/>
      <c r="BV1897" s="140"/>
      <c r="BW1897" s="140"/>
      <c r="BX1897" s="140"/>
      <c r="BY1897" s="140"/>
      <c r="BZ1897" s="140"/>
      <c r="CA1897" s="140"/>
      <c r="CB1897" s="140"/>
      <c r="CC1897" s="140"/>
      <c r="CD1897" s="140"/>
      <c r="CE1897" s="170"/>
      <c r="CF1897" s="170"/>
      <c r="CG1897" s="170"/>
      <c r="CH1897" s="170"/>
      <c r="CI1897" s="170"/>
      <c r="CJ1897" s="170"/>
      <c r="CK1897" s="170"/>
      <c r="CL1897" s="170"/>
      <c r="CM1897" s="170"/>
      <c r="CN1897" s="170"/>
      <c r="CO1897" s="163"/>
      <c r="CP1897" s="163"/>
      <c r="CQ1897" s="163"/>
      <c r="CR1897" s="163"/>
      <c r="CS1897" s="163"/>
      <c r="CT1897" s="163"/>
    </row>
    <row r="1898" spans="1:98">
      <c r="A1898" s="102">
        <v>2016</v>
      </c>
      <c r="B1898" s="102" t="s">
        <v>355</v>
      </c>
      <c r="C1898" s="102" t="s">
        <v>7955</v>
      </c>
      <c r="D1898" s="131"/>
      <c r="E1898" s="131" t="str">
        <f t="shared" si="92"/>
        <v/>
      </c>
      <c r="F1898" s="131" t="str">
        <f t="shared" si="93"/>
        <v/>
      </c>
      <c r="G1898" s="132"/>
      <c r="H1898" s="119" t="s">
        <v>87</v>
      </c>
      <c r="I1898" s="119" t="s">
        <v>357</v>
      </c>
      <c r="J1898" s="119">
        <v>320</v>
      </c>
      <c r="K1898" s="119">
        <v>384</v>
      </c>
      <c r="L1898" s="119">
        <v>0</v>
      </c>
      <c r="M1898" s="119">
        <v>0</v>
      </c>
      <c r="N1898" s="119">
        <v>0</v>
      </c>
      <c r="O1898" s="119" t="s">
        <v>46</v>
      </c>
      <c r="P1898" s="119" t="s">
        <v>46</v>
      </c>
      <c r="Q1898" s="133" t="s">
        <v>43</v>
      </c>
      <c r="R1898" s="134" t="s">
        <v>18</v>
      </c>
      <c r="S1898" s="134" t="s">
        <v>10806</v>
      </c>
      <c r="T1898" s="119" t="s">
        <v>47</v>
      </c>
      <c r="U1898" s="119">
        <v>17</v>
      </c>
      <c r="V1898" s="134">
        <v>11562</v>
      </c>
      <c r="W1898" s="135" t="s">
        <v>6263</v>
      </c>
      <c r="X1898" s="136" t="str">
        <f t="shared" si="94"/>
        <v>11562MCZAC</v>
      </c>
      <c r="Y1898" s="137" t="s">
        <v>8710</v>
      </c>
      <c r="Z1898" s="142" t="s">
        <v>638</v>
      </c>
      <c r="AA1898" s="119" t="s">
        <v>831</v>
      </c>
      <c r="AB1898" s="131" t="s">
        <v>8809</v>
      </c>
      <c r="AC1898" s="119" t="s">
        <v>52</v>
      </c>
      <c r="AD1898" s="119" t="s">
        <v>42</v>
      </c>
      <c r="AE1898" s="119" t="s">
        <v>3403</v>
      </c>
      <c r="AF1898" s="119" t="s">
        <v>98</v>
      </c>
      <c r="AG1898" s="119" t="s">
        <v>99</v>
      </c>
      <c r="AH1898" s="119"/>
      <c r="AI1898" s="119" t="s">
        <v>3659</v>
      </c>
      <c r="AJ1898" s="119" t="s">
        <v>58</v>
      </c>
      <c r="AK1898" s="133" t="s">
        <v>57</v>
      </c>
      <c r="AL1898" s="109"/>
      <c r="AM1898" s="109"/>
      <c r="AN1898" s="109"/>
      <c r="AO1898" s="109"/>
      <c r="AP1898" s="109"/>
      <c r="AQ1898" s="109"/>
      <c r="AR1898" s="171" t="s">
        <v>8770</v>
      </c>
      <c r="AS1898" s="235" t="s">
        <v>8711</v>
      </c>
      <c r="AT1898" s="171" t="s">
        <v>8712</v>
      </c>
      <c r="AU1898" s="109" t="s">
        <v>8190</v>
      </c>
      <c r="AV1898" s="138"/>
      <c r="AW1898" s="109"/>
      <c r="AX1898" s="109"/>
      <c r="AY1898" s="138" t="s">
        <v>8364</v>
      </c>
      <c r="AZ1898" s="138" t="s">
        <v>8350</v>
      </c>
      <c r="BA1898" s="109" t="str">
        <f t="shared" si="95"/>
        <v>ZAC</v>
      </c>
      <c r="BB1898" s="109" t="str">
        <f t="shared" si="96"/>
        <v>SRR.MC.MSO07</v>
      </c>
      <c r="BC1898" s="143">
        <v>1892063257</v>
      </c>
      <c r="BD1898" s="143" t="s">
        <v>10533</v>
      </c>
      <c r="BE1898" s="138"/>
      <c r="BF1898" s="140"/>
      <c r="BG1898" s="140"/>
      <c r="BH1898" s="140"/>
      <c r="BI1898" s="140"/>
      <c r="BJ1898" s="140"/>
      <c r="BK1898" s="140"/>
      <c r="BL1898" s="140"/>
      <c r="BM1898" s="140"/>
      <c r="BN1898" s="140"/>
      <c r="BO1898" s="140"/>
      <c r="BP1898" s="140"/>
      <c r="BQ1898" s="140"/>
      <c r="BR1898" s="140"/>
      <c r="BS1898" s="140"/>
      <c r="BT1898" s="140"/>
      <c r="BU1898" s="140"/>
      <c r="BV1898" s="140"/>
      <c r="BW1898" s="140"/>
      <c r="BX1898" s="140"/>
      <c r="BY1898" s="140"/>
      <c r="BZ1898" s="140"/>
      <c r="CA1898" s="140"/>
      <c r="CB1898" s="140"/>
      <c r="CC1898" s="140"/>
      <c r="CD1898" s="140"/>
      <c r="CE1898" s="170"/>
      <c r="CF1898" s="170"/>
      <c r="CG1898" s="170"/>
      <c r="CH1898" s="170"/>
      <c r="CI1898" s="170"/>
      <c r="CJ1898" s="170"/>
      <c r="CK1898" s="170"/>
      <c r="CL1898" s="170"/>
      <c r="CM1898" s="170"/>
      <c r="CN1898" s="170"/>
      <c r="CO1898" s="140"/>
      <c r="CP1898" s="140"/>
      <c r="CQ1898" s="140"/>
      <c r="CR1898" s="140"/>
      <c r="CS1898" s="140"/>
      <c r="CT1898" s="140"/>
    </row>
    <row r="1899" spans="1:98" s="58" customFormat="1">
      <c r="A1899" s="99">
        <v>2017</v>
      </c>
      <c r="B1899" s="99" t="s">
        <v>343</v>
      </c>
      <c r="C1899" s="99" t="s">
        <v>3863</v>
      </c>
      <c r="D1899" s="116"/>
      <c r="E1899" s="116"/>
      <c r="F1899" s="116"/>
      <c r="G1899" s="117"/>
      <c r="H1899" s="99" t="s">
        <v>8374</v>
      </c>
      <c r="I1899" s="99" t="s">
        <v>45</v>
      </c>
      <c r="J1899" s="99">
        <v>192</v>
      </c>
      <c r="K1899" s="99">
        <v>432</v>
      </c>
      <c r="L1899" s="99">
        <v>4</v>
      </c>
      <c r="M1899" s="99">
        <v>4</v>
      </c>
      <c r="N1899" s="99">
        <v>24</v>
      </c>
      <c r="O1899" s="99" t="s">
        <v>43</v>
      </c>
      <c r="P1899" s="99" t="s">
        <v>43</v>
      </c>
      <c r="Q1899" s="145" t="s">
        <v>43</v>
      </c>
      <c r="R1899" s="99" t="s">
        <v>18</v>
      </c>
      <c r="S1899" s="99" t="s">
        <v>8851</v>
      </c>
      <c r="T1899" s="99" t="s">
        <v>63</v>
      </c>
      <c r="U1899" s="99">
        <v>11</v>
      </c>
      <c r="V1899" s="99">
        <v>11291</v>
      </c>
      <c r="W1899" s="103" t="s">
        <v>5804</v>
      </c>
      <c r="X1899" s="101" t="str">
        <f t="shared" si="94"/>
        <v>11291ISBPS</v>
      </c>
      <c r="Y1899" s="169" t="s">
        <v>10902</v>
      </c>
      <c r="Z1899" s="99" t="s">
        <v>1162</v>
      </c>
      <c r="AA1899" s="99" t="s">
        <v>1163</v>
      </c>
      <c r="AB1899" s="100" t="s">
        <v>5806</v>
      </c>
      <c r="AC1899" s="99" t="s">
        <v>87</v>
      </c>
      <c r="AD1899" s="145" t="s">
        <v>42</v>
      </c>
      <c r="AE1899" s="99" t="s">
        <v>1078</v>
      </c>
      <c r="AF1899" s="99" t="s">
        <v>501</v>
      </c>
      <c r="AG1899" s="99" t="s">
        <v>1170</v>
      </c>
      <c r="AH1899" s="115"/>
      <c r="AI1899" s="109" t="s">
        <v>1788</v>
      </c>
      <c r="AJ1899" s="145" t="s">
        <v>123</v>
      </c>
      <c r="AK1899" s="145" t="s">
        <v>124</v>
      </c>
      <c r="AL1899" s="145"/>
      <c r="AM1899" s="145"/>
      <c r="AN1899" s="145" t="s">
        <v>42</v>
      </c>
      <c r="AO1899" s="145" t="s">
        <v>42</v>
      </c>
      <c r="AP1899" s="145" t="s">
        <v>10911</v>
      </c>
      <c r="AQ1899" s="145" t="s">
        <v>10676</v>
      </c>
      <c r="AR1899" s="171" t="s">
        <v>10909</v>
      </c>
      <c r="AS1899" s="169"/>
      <c r="AT1899" s="162" t="s">
        <v>10901</v>
      </c>
      <c r="AU1899" s="133">
        <v>1002272740</v>
      </c>
      <c r="AV1899" s="133" t="s">
        <v>8210</v>
      </c>
      <c r="AW1899" s="133"/>
      <c r="AX1899" s="109"/>
      <c r="AY1899" s="109" t="s">
        <v>8363</v>
      </c>
      <c r="AZ1899" s="109" t="s">
        <v>8348</v>
      </c>
      <c r="BA1899" s="109" t="str">
        <f t="shared" si="95"/>
        <v>BPS</v>
      </c>
      <c r="BB1899" s="263" t="str">
        <f t="shared" si="96"/>
        <v>ICS.IS.MSO23</v>
      </c>
      <c r="BC1899" s="271">
        <v>1440084644</v>
      </c>
      <c r="BD1899" s="271" t="s">
        <v>10165</v>
      </c>
      <c r="BE1899" s="109"/>
      <c r="BF1899" s="121"/>
      <c r="BG1899" s="121"/>
      <c r="BH1899" s="121"/>
      <c r="BI1899" s="121"/>
      <c r="BJ1899" s="121"/>
      <c r="BK1899" s="121"/>
      <c r="BL1899" s="121"/>
      <c r="BM1899" s="121"/>
      <c r="BN1899" s="121"/>
      <c r="BO1899" s="121"/>
      <c r="BP1899" s="121"/>
      <c r="BQ1899" s="121"/>
      <c r="BR1899" s="121"/>
      <c r="BS1899" s="121"/>
      <c r="BT1899" s="121"/>
      <c r="BU1899" s="121"/>
      <c r="BV1899" s="121"/>
      <c r="BW1899" s="121"/>
      <c r="BX1899" s="121"/>
      <c r="BY1899" s="121"/>
      <c r="BZ1899" s="121"/>
      <c r="CA1899" s="121"/>
      <c r="CB1899" s="121"/>
      <c r="CC1899" s="121"/>
      <c r="CD1899" s="121"/>
      <c r="CE1899" s="121"/>
      <c r="CF1899" s="121"/>
      <c r="CG1899" s="121"/>
      <c r="CH1899" s="121"/>
      <c r="CI1899" s="121"/>
      <c r="CJ1899" s="121"/>
      <c r="CK1899" s="121"/>
      <c r="CL1899" s="121"/>
      <c r="CM1899" s="121"/>
      <c r="CN1899" s="121"/>
      <c r="CO1899" s="121"/>
      <c r="CP1899" s="121"/>
      <c r="CQ1899" s="121"/>
      <c r="CR1899" s="121"/>
      <c r="CS1899" s="121"/>
      <c r="CT1899" s="121"/>
    </row>
    <row r="1900" spans="1:98" s="59" customFormat="1">
      <c r="A1900" s="99">
        <v>2017</v>
      </c>
      <c r="B1900" s="99" t="s">
        <v>343</v>
      </c>
      <c r="C1900" s="99" t="s">
        <v>3863</v>
      </c>
      <c r="D1900" s="236"/>
      <c r="E1900" s="236"/>
      <c r="F1900" s="236"/>
      <c r="G1900" s="273">
        <v>42761</v>
      </c>
      <c r="H1900" s="99" t="s">
        <v>8374</v>
      </c>
      <c r="I1900" s="99" t="s">
        <v>45</v>
      </c>
      <c r="J1900" s="99">
        <v>192</v>
      </c>
      <c r="K1900" s="99">
        <v>432</v>
      </c>
      <c r="L1900" s="99">
        <v>4</v>
      </c>
      <c r="M1900" s="99">
        <v>4</v>
      </c>
      <c r="N1900" s="99">
        <v>24</v>
      </c>
      <c r="O1900" s="99" t="s">
        <v>43</v>
      </c>
      <c r="P1900" s="99" t="s">
        <v>43</v>
      </c>
      <c r="Q1900" s="145" t="s">
        <v>43</v>
      </c>
      <c r="R1900" s="99" t="s">
        <v>18</v>
      </c>
      <c r="S1900" s="99" t="s">
        <v>8851</v>
      </c>
      <c r="T1900" s="99" t="s">
        <v>63</v>
      </c>
      <c r="U1900" s="238">
        <v>11</v>
      </c>
      <c r="V1900" s="238">
        <v>11370</v>
      </c>
      <c r="W1900" s="103" t="s">
        <v>6381</v>
      </c>
      <c r="X1900" s="101" t="str">
        <f t="shared" si="94"/>
        <v>11370JICBZ</v>
      </c>
      <c r="Y1900" s="169" t="s">
        <v>10904</v>
      </c>
      <c r="Z1900" s="238" t="s">
        <v>116</v>
      </c>
      <c r="AA1900" s="99" t="s">
        <v>117</v>
      </c>
      <c r="AB1900" s="272" t="s">
        <v>10905</v>
      </c>
      <c r="AC1900" s="238" t="s">
        <v>52</v>
      </c>
      <c r="AD1900" s="99" t="s">
        <v>42</v>
      </c>
      <c r="AE1900" s="238" t="s">
        <v>339</v>
      </c>
      <c r="AF1900" s="274" t="s">
        <v>341</v>
      </c>
      <c r="AG1900" s="274" t="s">
        <v>340</v>
      </c>
      <c r="AH1900" s="238"/>
      <c r="AI1900" s="109" t="s">
        <v>4220</v>
      </c>
      <c r="AJ1900" s="145" t="s">
        <v>123</v>
      </c>
      <c r="AK1900" s="145" t="s">
        <v>124</v>
      </c>
      <c r="AL1900" s="145"/>
      <c r="AM1900" s="145"/>
      <c r="AN1900" s="145"/>
      <c r="AO1900" s="145"/>
      <c r="AP1900" s="145" t="s">
        <v>7329</v>
      </c>
      <c r="AQ1900" s="145" t="s">
        <v>126</v>
      </c>
      <c r="AR1900" s="171" t="s">
        <v>10910</v>
      </c>
      <c r="AS1900" s="145"/>
      <c r="AT1900" s="305" t="s">
        <v>10903</v>
      </c>
      <c r="AU1900" s="133"/>
      <c r="AV1900" s="133"/>
      <c r="AW1900" s="133"/>
      <c r="AX1900" s="109"/>
      <c r="AY1900" s="109" t="s">
        <v>7997</v>
      </c>
      <c r="AZ1900" s="109" t="s">
        <v>8038</v>
      </c>
      <c r="BA1900" s="109" t="str">
        <f t="shared" si="95"/>
        <v>CBZ</v>
      </c>
      <c r="BB1900" s="263" t="str">
        <f t="shared" si="96"/>
        <v>MAU.JI.MSO50</v>
      </c>
      <c r="BC1900" s="31"/>
      <c r="BD1900" s="31"/>
      <c r="BE1900" s="109"/>
      <c r="BF1900" s="121"/>
      <c r="BG1900" s="121"/>
      <c r="BH1900" s="121"/>
      <c r="BI1900" s="121"/>
      <c r="BJ1900" s="121"/>
      <c r="BK1900" s="121"/>
      <c r="BL1900" s="121"/>
      <c r="BM1900" s="121"/>
      <c r="BN1900" s="121"/>
      <c r="BO1900" s="121"/>
      <c r="BP1900" s="121"/>
      <c r="BQ1900" s="121"/>
      <c r="BR1900" s="121"/>
      <c r="BS1900" s="121"/>
      <c r="BT1900" s="121"/>
      <c r="BU1900" s="121"/>
      <c r="BV1900" s="121"/>
      <c r="BW1900" s="121"/>
      <c r="BX1900" s="121"/>
      <c r="BY1900" s="121"/>
      <c r="BZ1900" s="121"/>
      <c r="CA1900" s="121"/>
      <c r="CB1900" s="121"/>
      <c r="CC1900" s="121"/>
      <c r="CD1900" s="121"/>
      <c r="CE1900" s="121"/>
      <c r="CF1900" s="121"/>
      <c r="CG1900" s="121"/>
      <c r="CH1900" s="121"/>
      <c r="CI1900" s="121"/>
      <c r="CJ1900" s="121"/>
      <c r="CK1900" s="121"/>
      <c r="CL1900" s="121"/>
      <c r="CM1900" s="121"/>
      <c r="CN1900" s="121"/>
      <c r="CO1900" s="121"/>
      <c r="CP1900" s="121"/>
      <c r="CQ1900" s="121"/>
      <c r="CR1900" s="121"/>
      <c r="CS1900" s="121"/>
      <c r="CT1900" s="121"/>
    </row>
    <row r="1901" spans="1:98" s="36" customFormat="1" ht="12.95" customHeight="1">
      <c r="A1901" s="16">
        <v>2017</v>
      </c>
      <c r="B1901" s="16" t="s">
        <v>343</v>
      </c>
      <c r="C1901" s="99" t="s">
        <v>3863</v>
      </c>
      <c r="D1901" s="72"/>
      <c r="E1901" s="255"/>
      <c r="F1901" s="72"/>
      <c r="G1901" s="72"/>
      <c r="H1901" s="16" t="s">
        <v>8374</v>
      </c>
      <c r="I1901" s="31" t="s">
        <v>45</v>
      </c>
      <c r="J1901" s="13">
        <v>192</v>
      </c>
      <c r="K1901" s="13">
        <v>432</v>
      </c>
      <c r="L1901" s="13">
        <v>4</v>
      </c>
      <c r="M1901" s="13">
        <v>0</v>
      </c>
      <c r="N1901" s="13">
        <v>24</v>
      </c>
      <c r="O1901" s="13" t="s">
        <v>46</v>
      </c>
      <c r="P1901" s="13" t="s">
        <v>46</v>
      </c>
      <c r="Q1901" s="14" t="s">
        <v>43</v>
      </c>
      <c r="R1901" s="13" t="s">
        <v>18</v>
      </c>
      <c r="S1901" s="15" t="s">
        <v>8851</v>
      </c>
      <c r="T1901" s="13" t="s">
        <v>63</v>
      </c>
      <c r="U1901" s="14">
        <v>11</v>
      </c>
      <c r="V1901" s="14">
        <v>11898</v>
      </c>
      <c r="W1901" s="47" t="s">
        <v>10945</v>
      </c>
      <c r="X1901" s="101" t="str">
        <f t="shared" si="94"/>
        <v>11898AGUEO</v>
      </c>
      <c r="Y1901" s="61" t="s">
        <v>10950</v>
      </c>
      <c r="Z1901" s="16" t="s">
        <v>3568</v>
      </c>
      <c r="AA1901" s="16" t="s">
        <v>3569</v>
      </c>
      <c r="AB1901" s="44" t="s">
        <v>10946</v>
      </c>
      <c r="AC1901" s="119" t="s">
        <v>87</v>
      </c>
      <c r="AD1901" s="119" t="s">
        <v>3571</v>
      </c>
      <c r="AE1901" s="119" t="s">
        <v>3572</v>
      </c>
      <c r="AF1901" s="119" t="s">
        <v>501</v>
      </c>
      <c r="AG1901" s="119" t="s">
        <v>1170</v>
      </c>
      <c r="AH1901" s="119"/>
      <c r="AI1901" s="138" t="s">
        <v>503</v>
      </c>
      <c r="AJ1901" s="133" t="s">
        <v>124</v>
      </c>
      <c r="AK1901" s="133" t="s">
        <v>123</v>
      </c>
      <c r="AL1901" s="14"/>
      <c r="AM1901" s="14"/>
      <c r="AN1901" s="14"/>
      <c r="AO1901" s="14"/>
      <c r="AP1901" s="14" t="s">
        <v>7279</v>
      </c>
      <c r="AQ1901" s="14" t="s">
        <v>126</v>
      </c>
      <c r="AR1901" s="171" t="s">
        <v>10948</v>
      </c>
      <c r="AS1901" s="61"/>
      <c r="AT1901" s="61" t="s">
        <v>10949</v>
      </c>
      <c r="AU1901" s="14"/>
      <c r="AV1901" s="14"/>
      <c r="AW1901" s="14"/>
      <c r="AX1901" s="73"/>
      <c r="AY1901" s="14" t="s">
        <v>7504</v>
      </c>
      <c r="AZ1901" s="16" t="s">
        <v>7506</v>
      </c>
      <c r="BA1901" s="30" t="s">
        <v>10945</v>
      </c>
      <c r="BB1901" s="31" t="s">
        <v>10946</v>
      </c>
      <c r="BC1901" s="31"/>
      <c r="BD1901" s="31"/>
      <c r="BE1901" s="31"/>
      <c r="BF1901" s="58"/>
      <c r="BG1901" s="58"/>
      <c r="BH1901" s="58"/>
      <c r="BI1901" s="58"/>
      <c r="BJ1901" s="58"/>
      <c r="BK1901" s="58"/>
      <c r="BL1901" s="58"/>
      <c r="BM1901" s="58"/>
      <c r="BN1901" s="58"/>
      <c r="BO1901" s="58"/>
      <c r="BP1901" s="58"/>
      <c r="BQ1901" s="58"/>
      <c r="BR1901" s="58"/>
      <c r="BS1901" s="58"/>
      <c r="BT1901" s="58"/>
      <c r="BU1901" s="58"/>
      <c r="BV1901" s="58"/>
      <c r="BW1901" s="58"/>
      <c r="BX1901" s="58"/>
      <c r="BY1901" s="58"/>
      <c r="BZ1901" s="58"/>
      <c r="CA1901" s="58"/>
      <c r="CB1901" s="58"/>
      <c r="CC1901" s="58"/>
      <c r="CD1901" s="58"/>
      <c r="CE1901" s="58"/>
      <c r="CF1901" s="58"/>
      <c r="CG1901" s="58"/>
      <c r="CH1901" s="58"/>
      <c r="CI1901" s="58"/>
      <c r="CJ1901" s="58"/>
      <c r="CK1901" s="58"/>
      <c r="CL1901" s="58"/>
      <c r="CM1901" s="58"/>
      <c r="CN1901" s="58"/>
      <c r="CO1901" s="58"/>
      <c r="CP1901" s="58"/>
      <c r="CQ1901" s="58"/>
      <c r="CR1901" s="58"/>
      <c r="CS1901" s="58"/>
      <c r="CT1901" s="58"/>
    </row>
    <row r="1902" spans="1:98" s="36" customFormat="1" ht="12.95" customHeight="1">
      <c r="A1902" s="16">
        <v>2017</v>
      </c>
      <c r="B1902" s="16" t="s">
        <v>343</v>
      </c>
      <c r="C1902" s="99" t="s">
        <v>3863</v>
      </c>
      <c r="D1902" s="72"/>
      <c r="E1902" s="255"/>
      <c r="F1902" s="44" t="str">
        <f>IF(G1902="","","SIM")</f>
        <v/>
      </c>
      <c r="G1902" s="49"/>
      <c r="H1902" s="16" t="s">
        <v>8374</v>
      </c>
      <c r="I1902" s="31" t="s">
        <v>45</v>
      </c>
      <c r="J1902" s="13">
        <v>192</v>
      </c>
      <c r="K1902" s="13">
        <v>432</v>
      </c>
      <c r="L1902" s="13">
        <v>4</v>
      </c>
      <c r="M1902" s="13">
        <v>0</v>
      </c>
      <c r="N1902" s="13">
        <v>24</v>
      </c>
      <c r="O1902" s="13" t="s">
        <v>46</v>
      </c>
      <c r="P1902" s="13" t="s">
        <v>46</v>
      </c>
      <c r="Q1902" s="14" t="s">
        <v>43</v>
      </c>
      <c r="R1902" s="13" t="s">
        <v>18</v>
      </c>
      <c r="S1902" s="15" t="s">
        <v>8851</v>
      </c>
      <c r="T1902" s="13" t="s">
        <v>63</v>
      </c>
      <c r="U1902" s="14">
        <v>12</v>
      </c>
      <c r="V1902" s="14">
        <v>12074</v>
      </c>
      <c r="W1902" s="47" t="s">
        <v>10938</v>
      </c>
      <c r="X1902" s="101" t="str">
        <f t="shared" si="94"/>
        <v>12074BOXVP</v>
      </c>
      <c r="Y1902" s="61" t="s">
        <v>10939</v>
      </c>
      <c r="Z1902" s="16" t="s">
        <v>4421</v>
      </c>
      <c r="AA1902" s="16" t="s">
        <v>4390</v>
      </c>
      <c r="AB1902" s="283" t="s">
        <v>10940</v>
      </c>
      <c r="AC1902" s="238" t="s">
        <v>7523</v>
      </c>
      <c r="AD1902" s="119" t="s">
        <v>42</v>
      </c>
      <c r="AE1902" s="238" t="s">
        <v>8908</v>
      </c>
      <c r="AF1902" s="238" t="s">
        <v>744</v>
      </c>
      <c r="AG1902" s="238" t="s">
        <v>745</v>
      </c>
      <c r="AH1902" s="115"/>
      <c r="AI1902" s="109" t="s">
        <v>1124</v>
      </c>
      <c r="AJ1902" s="145" t="s">
        <v>57</v>
      </c>
      <c r="AK1902" s="145" t="s">
        <v>58</v>
      </c>
      <c r="AL1902" s="14"/>
      <c r="AM1902" s="14"/>
      <c r="AN1902" s="14"/>
      <c r="AO1902" s="14"/>
      <c r="AP1902" s="14" t="s">
        <v>7326</v>
      </c>
      <c r="AQ1902" s="14" t="s">
        <v>126</v>
      </c>
      <c r="AR1902" s="171" t="s">
        <v>10941</v>
      </c>
      <c r="AS1902" s="61"/>
      <c r="AT1902" s="61" t="s">
        <v>10942</v>
      </c>
      <c r="AU1902" s="14"/>
      <c r="AV1902" s="14"/>
      <c r="AW1902" s="14"/>
      <c r="AX1902" s="81"/>
      <c r="AY1902" s="81" t="s">
        <v>647</v>
      </c>
      <c r="AZ1902" s="81" t="s">
        <v>7508</v>
      </c>
      <c r="BA1902" s="81" t="s">
        <v>10938</v>
      </c>
      <c r="BB1902" s="81" t="s">
        <v>10940</v>
      </c>
      <c r="BC1902" s="81"/>
      <c r="BD1902" s="81"/>
      <c r="BE1902" s="81"/>
      <c r="BF1902" s="12"/>
      <c r="BG1902" s="12"/>
      <c r="BH1902" s="12"/>
      <c r="BI1902" s="12"/>
      <c r="BJ1902" s="12"/>
      <c r="BK1902" s="12"/>
      <c r="BL1902" s="12"/>
      <c r="BM1902" s="12"/>
      <c r="BN1902" s="12"/>
      <c r="BO1902" s="12"/>
      <c r="BP1902" s="12"/>
      <c r="BQ1902" s="12"/>
      <c r="BR1902" s="12"/>
      <c r="BS1902" s="12"/>
      <c r="BT1902" s="12"/>
      <c r="BU1902" s="12"/>
      <c r="BV1902" s="12"/>
      <c r="BW1902" s="12"/>
      <c r="BX1902" s="12"/>
      <c r="BY1902" s="12"/>
      <c r="BZ1902" s="12"/>
      <c r="CA1902" s="12"/>
      <c r="CB1902" s="12"/>
      <c r="CC1902" s="12"/>
      <c r="CD1902" s="12"/>
      <c r="CE1902" s="12"/>
      <c r="CF1902" s="12"/>
      <c r="CG1902" s="12"/>
      <c r="CH1902" s="12"/>
      <c r="CI1902" s="12"/>
      <c r="CJ1902" s="12"/>
      <c r="CK1902" s="12"/>
      <c r="CL1902" s="12"/>
      <c r="CM1902" s="12"/>
      <c r="CN1902" s="12"/>
      <c r="CO1902" s="12"/>
      <c r="CP1902" s="12"/>
      <c r="CQ1902" s="12"/>
      <c r="CR1902" s="12"/>
      <c r="CS1902" s="12"/>
      <c r="CT1902" s="12"/>
    </row>
    <row r="1903" spans="1:98" s="58" customFormat="1" ht="12.95" customHeight="1">
      <c r="A1903" s="16">
        <v>2017</v>
      </c>
      <c r="B1903" s="16" t="s">
        <v>343</v>
      </c>
      <c r="C1903" s="99" t="s">
        <v>3863</v>
      </c>
      <c r="D1903" s="72"/>
      <c r="E1903" s="255"/>
      <c r="F1903" s="44" t="str">
        <f>IF(G1903="","","SIM")</f>
        <v/>
      </c>
      <c r="G1903" s="49"/>
      <c r="H1903" s="16" t="s">
        <v>44</v>
      </c>
      <c r="I1903" s="31" t="s">
        <v>45</v>
      </c>
      <c r="J1903" s="13">
        <v>192</v>
      </c>
      <c r="K1903" s="13">
        <v>432</v>
      </c>
      <c r="L1903" s="13">
        <v>4</v>
      </c>
      <c r="M1903" s="13">
        <v>4</v>
      </c>
      <c r="N1903" s="13">
        <v>32</v>
      </c>
      <c r="O1903" s="13" t="s">
        <v>46</v>
      </c>
      <c r="P1903" s="13" t="s">
        <v>46</v>
      </c>
      <c r="Q1903" s="14" t="s">
        <v>43</v>
      </c>
      <c r="R1903" s="13" t="s">
        <v>18</v>
      </c>
      <c r="S1903" s="15" t="s">
        <v>8851</v>
      </c>
      <c r="T1903" s="13" t="s">
        <v>63</v>
      </c>
      <c r="U1903" s="14">
        <v>11</v>
      </c>
      <c r="V1903" s="14">
        <v>11892</v>
      </c>
      <c r="W1903" s="47" t="s">
        <v>10951</v>
      </c>
      <c r="X1903" s="17" t="str">
        <f t="shared" si="94"/>
        <v>11892MQYDD</v>
      </c>
      <c r="Y1903" s="61" t="s">
        <v>10952</v>
      </c>
      <c r="Z1903" s="16" t="s">
        <v>1930</v>
      </c>
      <c r="AA1903" s="16" t="s">
        <v>1268</v>
      </c>
      <c r="AB1903" s="52" t="s">
        <v>10954</v>
      </c>
      <c r="AC1903" s="13" t="s">
        <v>87</v>
      </c>
      <c r="AD1903" s="16"/>
      <c r="AE1903" s="16" t="s">
        <v>7301</v>
      </c>
      <c r="AF1903" s="16" t="s">
        <v>7302</v>
      </c>
      <c r="AG1903" s="16" t="s">
        <v>7303</v>
      </c>
      <c r="AH1903" s="16"/>
      <c r="AI1903" s="16" t="s">
        <v>3953</v>
      </c>
      <c r="AJ1903" s="14" t="s">
        <v>124</v>
      </c>
      <c r="AK1903" s="14" t="s">
        <v>123</v>
      </c>
      <c r="AL1903" s="14"/>
      <c r="AM1903" s="14"/>
      <c r="AN1903" s="14"/>
      <c r="AO1903" s="14"/>
      <c r="AP1903" s="14" t="s">
        <v>8024</v>
      </c>
      <c r="AQ1903" s="14" t="s">
        <v>126</v>
      </c>
      <c r="AR1903" s="62" t="s">
        <v>10953</v>
      </c>
      <c r="AS1903" s="61"/>
      <c r="AT1903" s="61" t="s">
        <v>10956</v>
      </c>
      <c r="AU1903" s="14"/>
      <c r="AV1903" s="14"/>
      <c r="AW1903" s="14"/>
      <c r="AX1903" s="73"/>
      <c r="AY1903" s="30" t="s">
        <v>7512</v>
      </c>
      <c r="AZ1903" s="30" t="s">
        <v>7514</v>
      </c>
      <c r="BA1903" s="30" t="s">
        <v>10951</v>
      </c>
      <c r="BB1903" s="31" t="s">
        <v>10954</v>
      </c>
      <c r="BC1903" s="31"/>
      <c r="BD1903" s="31"/>
      <c r="BE1903" s="31"/>
    </row>
    <row r="1904" spans="1:98">
      <c r="AV1904" s="121"/>
      <c r="AX1904" s="121"/>
    </row>
    <row r="1905" spans="25:52">
      <c r="AV1905" s="121"/>
      <c r="AX1905" s="121"/>
    </row>
    <row r="1906" spans="25:52" ht="15">
      <c r="AV1906" s="121"/>
      <c r="AX1906" s="121"/>
      <c r="AY1906"/>
      <c r="AZ1906"/>
    </row>
    <row r="1911" spans="25:52">
      <c r="Y1911" s="241"/>
      <c r="AV1911" s="121"/>
      <c r="AX1911" s="121"/>
    </row>
    <row r="1912" spans="25:52">
      <c r="AV1912" s="121"/>
      <c r="AX1912" s="121"/>
    </row>
    <row r="1913" spans="25:52">
      <c r="AV1913" s="121"/>
      <c r="AX1913" s="121"/>
    </row>
    <row r="1914" spans="25:52">
      <c r="AV1914" s="121"/>
      <c r="AX1914" s="121"/>
    </row>
    <row r="1921" spans="38:50">
      <c r="AV1921" s="242"/>
    </row>
    <row r="1924" spans="38:50">
      <c r="AL1924" s="163"/>
      <c r="AM1924" s="163"/>
      <c r="AN1924" s="163"/>
      <c r="AO1924" s="163"/>
      <c r="AP1924" s="243"/>
      <c r="AQ1924" s="163"/>
      <c r="AR1924" s="241"/>
      <c r="AS1924" s="241"/>
    </row>
    <row r="1925" spans="38:50">
      <c r="AL1925" s="163"/>
      <c r="AM1925" s="163"/>
      <c r="AN1925" s="163"/>
      <c r="AO1925" s="163"/>
      <c r="AP1925" s="243"/>
      <c r="AQ1925" s="163"/>
      <c r="AR1925" s="241"/>
      <c r="AS1925" s="241"/>
    </row>
    <row r="1926" spans="38:50">
      <c r="AL1926" s="163"/>
      <c r="AM1926" s="163"/>
      <c r="AN1926" s="163"/>
      <c r="AO1926" s="163"/>
      <c r="AP1926" s="243"/>
      <c r="AQ1926" s="163"/>
      <c r="AR1926" s="241"/>
      <c r="AS1926" s="241"/>
    </row>
    <row r="1930" spans="38:50">
      <c r="AV1930" s="121"/>
      <c r="AX1930" s="121"/>
    </row>
    <row r="1931" spans="38:50">
      <c r="AV1931" s="121"/>
      <c r="AX1931" s="121"/>
    </row>
    <row r="1938" spans="36:65">
      <c r="AV1938" s="121"/>
      <c r="AX1938" s="121"/>
    </row>
    <row r="1939" spans="36:65">
      <c r="AV1939" s="121"/>
      <c r="AX1939" s="121"/>
    </row>
    <row r="1940" spans="36:65">
      <c r="AV1940" s="121"/>
      <c r="AX1940" s="121"/>
    </row>
    <row r="1942" spans="36:65">
      <c r="AV1942" s="121"/>
      <c r="AX1942" s="121"/>
    </row>
    <row r="1943" spans="36:65">
      <c r="AV1943" s="121"/>
      <c r="AX1943" s="121"/>
    </row>
    <row r="1944" spans="36:65">
      <c r="AL1944" s="239"/>
      <c r="AV1944" s="121"/>
      <c r="AX1944" s="121"/>
    </row>
    <row r="1945" spans="36:65">
      <c r="AL1945" s="239"/>
      <c r="AV1945" s="121"/>
      <c r="AX1945" s="121"/>
    </row>
    <row r="1949" spans="36:65">
      <c r="AJ1949" s="239"/>
      <c r="AK1949" s="239"/>
      <c r="AX1949" s="121"/>
      <c r="BK1949" s="239"/>
      <c r="BL1949" s="239"/>
      <c r="BM1949" s="239"/>
    </row>
    <row r="1950" spans="36:65">
      <c r="AJ1950" s="239"/>
      <c r="AK1950" s="239"/>
    </row>
    <row r="1960" spans="25:48">
      <c r="Y1960" s="121"/>
      <c r="AF1960" s="140"/>
      <c r="AH1960" s="240"/>
      <c r="AJ1960" s="239"/>
      <c r="AM1960" s="240"/>
      <c r="AR1960" s="121"/>
      <c r="AS1960" s="121"/>
      <c r="AT1960" s="163"/>
      <c r="AV1960" s="121"/>
    </row>
    <row r="1961" spans="25:48">
      <c r="Y1961" s="121"/>
      <c r="AF1961" s="140"/>
      <c r="AH1961" s="240"/>
      <c r="AK1961" s="239"/>
    </row>
    <row r="1968" spans="25:48">
      <c r="AD1968" s="213"/>
      <c r="AE1968" s="213"/>
    </row>
    <row r="1970" spans="30:48">
      <c r="AR1970" s="121"/>
      <c r="AS1970" s="121"/>
      <c r="AT1970" s="121"/>
      <c r="AV1970" s="121"/>
    </row>
    <row r="1975" spans="30:48">
      <c r="AE1975" s="163"/>
    </row>
    <row r="1982" spans="30:48">
      <c r="AD1982" s="239"/>
      <c r="AE1982" s="239"/>
      <c r="AF1982" s="239"/>
    </row>
    <row r="1986" spans="11:50">
      <c r="K1986" s="239"/>
      <c r="Y1986" s="121"/>
      <c r="AF1986" s="239"/>
    </row>
    <row r="1987" spans="11:50">
      <c r="K1987" s="239"/>
      <c r="Y1987" s="121"/>
      <c r="AF1987" s="239"/>
    </row>
    <row r="1989" spans="11:50">
      <c r="Y1989" s="121"/>
    </row>
    <row r="1990" spans="11:50">
      <c r="AR1990" s="121"/>
      <c r="AS1990" s="244"/>
      <c r="AT1990" s="121"/>
      <c r="AV1990" s="121"/>
      <c r="AX1990" s="121"/>
    </row>
    <row r="1991" spans="11:50">
      <c r="AR1991" s="121"/>
      <c r="AS1991" s="244"/>
      <c r="AT1991" s="121"/>
      <c r="AV1991" s="121"/>
      <c r="AX1991" s="121"/>
    </row>
    <row r="3233" spans="36:36">
      <c r="AJ3233" s="140"/>
    </row>
    <row r="3234" spans="36:36">
      <c r="AJ3234" s="140"/>
    </row>
    <row r="3235" spans="36:36">
      <c r="AJ3235" s="140"/>
    </row>
    <row r="3236" spans="36:36">
      <c r="AJ3236" s="140"/>
    </row>
    <row r="3237" spans="36:36">
      <c r="AJ3237" s="140"/>
    </row>
    <row r="3238" spans="36:36">
      <c r="AJ3238" s="140"/>
    </row>
    <row r="3239" spans="36:36">
      <c r="AJ3239" s="140"/>
    </row>
    <row r="3240" spans="36:36">
      <c r="AJ3240" s="140"/>
    </row>
    <row r="3241" spans="36:36">
      <c r="AJ3241" s="140"/>
    </row>
    <row r="3242" spans="36:36">
      <c r="AJ3242" s="140"/>
    </row>
    <row r="3243" spans="36:36">
      <c r="AJ3243" s="140"/>
    </row>
    <row r="3244" spans="36:36">
      <c r="AJ3244" s="140"/>
    </row>
    <row r="3245" spans="36:36">
      <c r="AJ3245" s="140"/>
    </row>
    <row r="3246" spans="36:36">
      <c r="AJ3246" s="140"/>
    </row>
    <row r="3247" spans="36:36">
      <c r="AJ3247" s="140"/>
    </row>
    <row r="3248" spans="36:36">
      <c r="AJ3248" s="140"/>
    </row>
    <row r="3249" spans="36:36">
      <c r="AJ3249" s="140"/>
    </row>
    <row r="3250" spans="36:36">
      <c r="AJ3250" s="140"/>
    </row>
    <row r="3251" spans="36:36">
      <c r="AJ3251" s="140"/>
    </row>
    <row r="3252" spans="36:36">
      <c r="AJ3252" s="140"/>
    </row>
    <row r="3253" spans="36:36">
      <c r="AJ3253" s="140"/>
    </row>
    <row r="3254" spans="36:36">
      <c r="AJ3254" s="140"/>
    </row>
    <row r="3255" spans="36:36">
      <c r="AJ3255" s="140"/>
    </row>
    <row r="3256" spans="36:36">
      <c r="AJ3256" s="140"/>
    </row>
    <row r="3257" spans="36:36">
      <c r="AJ3257" s="140"/>
    </row>
    <row r="3258" spans="36:36">
      <c r="AJ3258" s="140"/>
    </row>
    <row r="3259" spans="36:36">
      <c r="AJ3259" s="140"/>
    </row>
    <row r="3260" spans="36:36">
      <c r="AJ3260" s="140"/>
    </row>
    <row r="3261" spans="36:36">
      <c r="AJ3261" s="140"/>
    </row>
    <row r="3262" spans="36:36">
      <c r="AJ3262" s="140"/>
    </row>
    <row r="3263" spans="36:36">
      <c r="AJ3263" s="140"/>
    </row>
    <row r="3264" spans="36:36">
      <c r="AJ3264" s="140"/>
    </row>
    <row r="3265" spans="36:36">
      <c r="AJ3265" s="140"/>
    </row>
    <row r="3266" spans="36:36">
      <c r="AJ3266" s="140"/>
    </row>
    <row r="3267" spans="36:36">
      <c r="AJ3267" s="140"/>
    </row>
    <row r="3268" spans="36:36">
      <c r="AJ3268" s="140"/>
    </row>
    <row r="3269" spans="36:36">
      <c r="AJ3269" s="140"/>
    </row>
    <row r="3270" spans="36:36">
      <c r="AJ3270" s="140"/>
    </row>
    <row r="3271" spans="36:36">
      <c r="AJ3271" s="140"/>
    </row>
    <row r="3272" spans="36:36">
      <c r="AJ3272" s="140"/>
    </row>
    <row r="3273" spans="36:36">
      <c r="AJ3273" s="140"/>
    </row>
    <row r="3274" spans="36:36">
      <c r="AJ3274" s="140"/>
    </row>
    <row r="3275" spans="36:36">
      <c r="AJ3275" s="140"/>
    </row>
    <row r="3276" spans="36:36">
      <c r="AJ3276" s="140"/>
    </row>
    <row r="3277" spans="36:36">
      <c r="AJ3277" s="140"/>
    </row>
    <row r="3278" spans="36:36">
      <c r="AJ3278" s="140"/>
    </row>
    <row r="3279" spans="36:36">
      <c r="AJ3279" s="140"/>
    </row>
    <row r="3280" spans="36:36">
      <c r="AJ3280" s="140"/>
    </row>
    <row r="3281" spans="36:36">
      <c r="AJ3281" s="140"/>
    </row>
    <row r="3282" spans="36:36">
      <c r="AJ3282" s="140"/>
    </row>
    <row r="3283" spans="36:36">
      <c r="AJ3283" s="140"/>
    </row>
    <row r="3284" spans="36:36">
      <c r="AJ3284" s="140"/>
    </row>
    <row r="3285" spans="36:36">
      <c r="AJ3285" s="140"/>
    </row>
    <row r="3286" spans="36:36">
      <c r="AJ3286" s="140"/>
    </row>
    <row r="3287" spans="36:36">
      <c r="AJ3287" s="140"/>
    </row>
    <row r="3288" spans="36:36">
      <c r="AJ3288" s="140"/>
    </row>
    <row r="3289" spans="36:36">
      <c r="AJ3289" s="140"/>
    </row>
    <row r="3290" spans="36:36">
      <c r="AJ3290" s="140"/>
    </row>
    <row r="3291" spans="36:36">
      <c r="AJ3291" s="140"/>
    </row>
    <row r="3292" spans="36:36">
      <c r="AJ3292" s="140"/>
    </row>
    <row r="3293" spans="36:36">
      <c r="AJ3293" s="140"/>
    </row>
    <row r="3294" spans="36:36">
      <c r="AJ3294" s="140"/>
    </row>
    <row r="3295" spans="36:36">
      <c r="AJ3295" s="140"/>
    </row>
    <row r="3296" spans="36:36">
      <c r="AJ3296" s="140"/>
    </row>
    <row r="3297" spans="36:36">
      <c r="AJ3297" s="140"/>
    </row>
    <row r="3298" spans="36:36">
      <c r="AJ3298" s="140"/>
    </row>
    <row r="3299" spans="36:36">
      <c r="AJ3299" s="140"/>
    </row>
    <row r="3300" spans="36:36">
      <c r="AJ3300" s="140"/>
    </row>
    <row r="3301" spans="36:36">
      <c r="AJ3301" s="140"/>
    </row>
    <row r="3302" spans="36:36">
      <c r="AJ3302" s="140"/>
    </row>
    <row r="3303" spans="36:36">
      <c r="AJ3303" s="140"/>
    </row>
    <row r="3304" spans="36:36">
      <c r="AJ3304" s="140"/>
    </row>
    <row r="3305" spans="36:36">
      <c r="AJ3305" s="140"/>
    </row>
    <row r="3306" spans="36:36">
      <c r="AJ3306" s="140"/>
    </row>
    <row r="3307" spans="36:36">
      <c r="AJ3307" s="140"/>
    </row>
    <row r="3308" spans="36:36">
      <c r="AJ3308" s="140"/>
    </row>
    <row r="3309" spans="36:36">
      <c r="AJ3309" s="140"/>
    </row>
    <row r="3310" spans="36:36">
      <c r="AJ3310" s="140"/>
    </row>
    <row r="3311" spans="36:36">
      <c r="AJ3311" s="140"/>
    </row>
    <row r="3312" spans="36:36">
      <c r="AJ3312" s="140"/>
    </row>
    <row r="3313" spans="36:36">
      <c r="AJ3313" s="140"/>
    </row>
    <row r="3314" spans="36:36">
      <c r="AJ3314" s="140"/>
    </row>
    <row r="3315" spans="36:36">
      <c r="AJ3315" s="140"/>
    </row>
    <row r="3316" spans="36:36">
      <c r="AJ3316" s="140"/>
    </row>
    <row r="3317" spans="36:36">
      <c r="AJ3317" s="140"/>
    </row>
    <row r="3318" spans="36:36">
      <c r="AJ3318" s="140"/>
    </row>
    <row r="3319" spans="36:36">
      <c r="AJ3319" s="140"/>
    </row>
    <row r="3320" spans="36:36">
      <c r="AJ3320" s="140"/>
    </row>
    <row r="3321" spans="36:36">
      <c r="AJ3321" s="140"/>
    </row>
    <row r="3322" spans="36:36">
      <c r="AJ3322" s="140"/>
    </row>
    <row r="3323" spans="36:36">
      <c r="AJ3323" s="140"/>
    </row>
    <row r="3324" spans="36:36">
      <c r="AJ3324" s="140"/>
    </row>
    <row r="3325" spans="36:36">
      <c r="AJ3325" s="140"/>
    </row>
    <row r="3326" spans="36:36">
      <c r="AJ3326" s="140"/>
    </row>
    <row r="3327" spans="36:36">
      <c r="AJ3327" s="140"/>
    </row>
    <row r="3328" spans="36:36">
      <c r="AJ3328" s="140"/>
    </row>
    <row r="3329" spans="36:36">
      <c r="AJ3329" s="140"/>
    </row>
    <row r="3330" spans="36:36">
      <c r="AJ3330" s="140"/>
    </row>
    <row r="3331" spans="36:36">
      <c r="AJ3331" s="140"/>
    </row>
    <row r="3332" spans="36:36">
      <c r="AJ3332" s="140"/>
    </row>
    <row r="3333" spans="36:36">
      <c r="AJ3333" s="140"/>
    </row>
    <row r="3334" spans="36:36">
      <c r="AJ3334" s="140"/>
    </row>
    <row r="3335" spans="36:36">
      <c r="AJ3335" s="140"/>
    </row>
    <row r="3336" spans="36:36">
      <c r="AJ3336" s="140"/>
    </row>
    <row r="3337" spans="36:36">
      <c r="AJ3337" s="140"/>
    </row>
    <row r="3338" spans="36:36">
      <c r="AJ3338" s="140"/>
    </row>
    <row r="3339" spans="36:36">
      <c r="AJ3339" s="140"/>
    </row>
    <row r="3340" spans="36:36">
      <c r="AJ3340" s="140"/>
    </row>
    <row r="3341" spans="36:36">
      <c r="AJ3341" s="140"/>
    </row>
    <row r="3342" spans="36:36">
      <c r="AJ3342" s="140"/>
    </row>
    <row r="3343" spans="36:36">
      <c r="AJ3343" s="140"/>
    </row>
    <row r="3344" spans="36:36">
      <c r="AJ3344" s="140"/>
    </row>
    <row r="3345" spans="36:36">
      <c r="AJ3345" s="140"/>
    </row>
    <row r="3346" spans="36:36">
      <c r="AJ3346" s="140"/>
    </row>
    <row r="3347" spans="36:36">
      <c r="AJ3347" s="140"/>
    </row>
    <row r="3348" spans="36:36">
      <c r="AJ3348" s="140"/>
    </row>
    <row r="3349" spans="36:36">
      <c r="AJ3349" s="140"/>
    </row>
    <row r="3350" spans="36:36">
      <c r="AJ3350" s="140"/>
    </row>
    <row r="3351" spans="36:36">
      <c r="AJ3351" s="140"/>
    </row>
    <row r="3352" spans="36:36">
      <c r="AJ3352" s="140"/>
    </row>
    <row r="3353" spans="36:36">
      <c r="AJ3353" s="140"/>
    </row>
    <row r="3354" spans="36:36">
      <c r="AJ3354" s="140"/>
    </row>
    <row r="3355" spans="36:36">
      <c r="AJ3355" s="140"/>
    </row>
    <row r="3356" spans="36:36">
      <c r="AJ3356" s="140"/>
    </row>
    <row r="3357" spans="36:36">
      <c r="AJ3357" s="140"/>
    </row>
    <row r="3358" spans="36:36">
      <c r="AJ3358" s="140"/>
    </row>
    <row r="3359" spans="36:36">
      <c r="AJ3359" s="140"/>
    </row>
    <row r="3360" spans="36:36">
      <c r="AJ3360" s="140"/>
    </row>
    <row r="3361" spans="36:36">
      <c r="AJ3361" s="140"/>
    </row>
    <row r="3362" spans="36:36">
      <c r="AJ3362" s="140"/>
    </row>
    <row r="3363" spans="36:36">
      <c r="AJ3363" s="140"/>
    </row>
    <row r="3364" spans="36:36">
      <c r="AJ3364" s="140"/>
    </row>
    <row r="3365" spans="36:36">
      <c r="AJ3365" s="140"/>
    </row>
    <row r="3366" spans="36:36">
      <c r="AJ3366" s="140"/>
    </row>
    <row r="3367" spans="36:36">
      <c r="AJ3367" s="140"/>
    </row>
    <row r="3368" spans="36:36">
      <c r="AJ3368" s="140"/>
    </row>
    <row r="3369" spans="36:36">
      <c r="AJ3369" s="140"/>
    </row>
    <row r="3370" spans="36:36">
      <c r="AJ3370" s="140"/>
    </row>
    <row r="3371" spans="36:36">
      <c r="AJ3371" s="140"/>
    </row>
    <row r="3372" spans="36:36">
      <c r="AJ3372" s="140"/>
    </row>
    <row r="3373" spans="36:36">
      <c r="AJ3373" s="140"/>
    </row>
    <row r="3374" spans="36:36">
      <c r="AJ3374" s="140"/>
    </row>
    <row r="3375" spans="36:36">
      <c r="AJ3375" s="140"/>
    </row>
    <row r="3376" spans="36:36">
      <c r="AJ3376" s="140"/>
    </row>
    <row r="3377" spans="36:36">
      <c r="AJ3377" s="140"/>
    </row>
    <row r="3378" spans="36:36">
      <c r="AJ3378" s="140"/>
    </row>
    <row r="3379" spans="36:36">
      <c r="AJ3379" s="140"/>
    </row>
    <row r="3380" spans="36:36">
      <c r="AJ3380" s="140"/>
    </row>
    <row r="3381" spans="36:36">
      <c r="AJ3381" s="140"/>
    </row>
    <row r="3382" spans="36:36">
      <c r="AJ3382" s="140"/>
    </row>
    <row r="3383" spans="36:36">
      <c r="AJ3383" s="140"/>
    </row>
    <row r="3384" spans="36:36">
      <c r="AJ3384" s="140"/>
    </row>
    <row r="3385" spans="36:36">
      <c r="AJ3385" s="140"/>
    </row>
    <row r="3386" spans="36:36">
      <c r="AJ3386" s="140"/>
    </row>
    <row r="3387" spans="36:36">
      <c r="AJ3387" s="140"/>
    </row>
    <row r="3388" spans="36:36">
      <c r="AJ3388" s="140"/>
    </row>
    <row r="3389" spans="36:36">
      <c r="AJ3389" s="140"/>
    </row>
    <row r="3390" spans="36:36">
      <c r="AJ3390" s="140"/>
    </row>
    <row r="3391" spans="36:36">
      <c r="AJ3391" s="140"/>
    </row>
    <row r="3392" spans="36:36">
      <c r="AJ3392" s="140"/>
    </row>
    <row r="3393" spans="36:36">
      <c r="AJ3393" s="140"/>
    </row>
    <row r="3394" spans="36:36">
      <c r="AJ3394" s="140"/>
    </row>
    <row r="3395" spans="36:36">
      <c r="AJ3395" s="140"/>
    </row>
    <row r="3396" spans="36:36">
      <c r="AJ3396" s="140"/>
    </row>
    <row r="3397" spans="36:36">
      <c r="AJ3397" s="140"/>
    </row>
    <row r="3398" spans="36:36">
      <c r="AJ3398" s="140"/>
    </row>
    <row r="3399" spans="36:36">
      <c r="AJ3399" s="140"/>
    </row>
    <row r="3400" spans="36:36">
      <c r="AJ3400" s="140"/>
    </row>
    <row r="3401" spans="36:36">
      <c r="AJ3401" s="140"/>
    </row>
    <row r="3402" spans="36:36">
      <c r="AJ3402" s="140"/>
    </row>
    <row r="3403" spans="36:36">
      <c r="AJ3403" s="140"/>
    </row>
    <row r="3404" spans="36:36">
      <c r="AJ3404" s="140"/>
    </row>
    <row r="3405" spans="36:36">
      <c r="AJ3405" s="140"/>
    </row>
    <row r="3406" spans="36:36">
      <c r="AJ3406" s="140"/>
    </row>
    <row r="3407" spans="36:36">
      <c r="AJ3407" s="140"/>
    </row>
    <row r="3408" spans="36:36">
      <c r="AJ3408" s="140"/>
    </row>
    <row r="3409" spans="36:36">
      <c r="AJ3409" s="140"/>
    </row>
    <row r="3410" spans="36:36">
      <c r="AJ3410" s="140"/>
    </row>
    <row r="3411" spans="36:36">
      <c r="AJ3411" s="140"/>
    </row>
    <row r="3412" spans="36:36">
      <c r="AJ3412" s="140"/>
    </row>
    <row r="3413" spans="36:36">
      <c r="AJ3413" s="140"/>
    </row>
    <row r="3414" spans="36:36">
      <c r="AJ3414" s="140"/>
    </row>
    <row r="3415" spans="36:36">
      <c r="AJ3415" s="140"/>
    </row>
    <row r="3416" spans="36:36">
      <c r="AJ3416" s="140"/>
    </row>
    <row r="3417" spans="36:36">
      <c r="AJ3417" s="140"/>
    </row>
    <row r="3418" spans="36:36">
      <c r="AJ3418" s="140"/>
    </row>
    <row r="3419" spans="36:36">
      <c r="AJ3419" s="140"/>
    </row>
    <row r="3420" spans="36:36">
      <c r="AJ3420" s="140"/>
    </row>
    <row r="3421" spans="36:36">
      <c r="AJ3421" s="140"/>
    </row>
    <row r="3422" spans="36:36">
      <c r="AJ3422" s="140"/>
    </row>
    <row r="3423" spans="36:36">
      <c r="AJ3423" s="140"/>
    </row>
    <row r="3424" spans="36:36">
      <c r="AJ3424" s="140"/>
    </row>
    <row r="3425" spans="36:36">
      <c r="AJ3425" s="140"/>
    </row>
    <row r="3426" spans="36:36">
      <c r="AJ3426" s="140"/>
    </row>
    <row r="3427" spans="36:36">
      <c r="AJ3427" s="140"/>
    </row>
    <row r="3428" spans="36:36">
      <c r="AJ3428" s="140"/>
    </row>
    <row r="3429" spans="36:36">
      <c r="AJ3429" s="140"/>
    </row>
    <row r="3430" spans="36:36">
      <c r="AJ3430" s="140"/>
    </row>
    <row r="3431" spans="36:36">
      <c r="AJ3431" s="140"/>
    </row>
    <row r="3432" spans="36:36">
      <c r="AJ3432" s="140"/>
    </row>
    <row r="3433" spans="36:36">
      <c r="AJ3433" s="140"/>
    </row>
    <row r="3434" spans="36:36">
      <c r="AJ3434" s="140"/>
    </row>
    <row r="3435" spans="36:36">
      <c r="AJ3435" s="140"/>
    </row>
    <row r="3436" spans="36:36">
      <c r="AJ3436" s="140"/>
    </row>
    <row r="3437" spans="36:36">
      <c r="AJ3437" s="140"/>
    </row>
    <row r="3438" spans="36:36">
      <c r="AJ3438" s="140"/>
    </row>
    <row r="3439" spans="36:36">
      <c r="AJ3439" s="140"/>
    </row>
    <row r="3440" spans="36:36">
      <c r="AJ3440" s="140"/>
    </row>
    <row r="3441" spans="36:36">
      <c r="AJ3441" s="140"/>
    </row>
    <row r="3442" spans="36:36">
      <c r="AJ3442" s="140"/>
    </row>
    <row r="3443" spans="36:36">
      <c r="AJ3443" s="140"/>
    </row>
    <row r="3444" spans="36:36">
      <c r="AJ3444" s="140"/>
    </row>
    <row r="3445" spans="36:36">
      <c r="AJ3445" s="140"/>
    </row>
    <row r="3446" spans="36:36">
      <c r="AJ3446" s="140"/>
    </row>
    <row r="3447" spans="36:36">
      <c r="AJ3447" s="140"/>
    </row>
    <row r="3448" spans="36:36">
      <c r="AJ3448" s="140"/>
    </row>
    <row r="3449" spans="36:36">
      <c r="AJ3449" s="140"/>
    </row>
    <row r="3450" spans="36:36">
      <c r="AJ3450" s="140"/>
    </row>
    <row r="3451" spans="36:36">
      <c r="AJ3451" s="140"/>
    </row>
    <row r="3452" spans="36:36">
      <c r="AJ3452" s="140"/>
    </row>
    <row r="3453" spans="36:36">
      <c r="AJ3453" s="140"/>
    </row>
    <row r="3454" spans="36:36">
      <c r="AJ3454" s="140"/>
    </row>
    <row r="3455" spans="36:36">
      <c r="AJ3455" s="140"/>
    </row>
    <row r="3456" spans="36:36">
      <c r="AJ3456" s="140"/>
    </row>
    <row r="3457" spans="36:36">
      <c r="AJ3457" s="140"/>
    </row>
    <row r="3458" spans="36:36">
      <c r="AJ3458" s="140"/>
    </row>
    <row r="3459" spans="36:36">
      <c r="AJ3459" s="140"/>
    </row>
    <row r="3460" spans="36:36">
      <c r="AJ3460" s="140"/>
    </row>
    <row r="3461" spans="36:36">
      <c r="AJ3461" s="140"/>
    </row>
    <row r="3462" spans="36:36">
      <c r="AJ3462" s="140"/>
    </row>
    <row r="3463" spans="36:36">
      <c r="AJ3463" s="140"/>
    </row>
    <row r="3464" spans="36:36">
      <c r="AJ3464" s="140"/>
    </row>
    <row r="3465" spans="36:36">
      <c r="AJ3465" s="140"/>
    </row>
    <row r="3466" spans="36:36">
      <c r="AJ3466" s="140"/>
    </row>
    <row r="3467" spans="36:36">
      <c r="AJ3467" s="140"/>
    </row>
    <row r="3468" spans="36:36">
      <c r="AJ3468" s="140"/>
    </row>
    <row r="3469" spans="36:36">
      <c r="AJ3469" s="140"/>
    </row>
    <row r="3470" spans="36:36">
      <c r="AJ3470" s="140"/>
    </row>
    <row r="3471" spans="36:36">
      <c r="AJ3471" s="140"/>
    </row>
    <row r="3472" spans="36:36">
      <c r="AJ3472" s="140"/>
    </row>
    <row r="3473" spans="36:36">
      <c r="AJ3473" s="140"/>
    </row>
    <row r="3474" spans="36:36">
      <c r="AJ3474" s="140"/>
    </row>
    <row r="3475" spans="36:36">
      <c r="AJ3475" s="140"/>
    </row>
    <row r="3476" spans="36:36">
      <c r="AJ3476" s="140"/>
    </row>
    <row r="3477" spans="36:36">
      <c r="AJ3477" s="140"/>
    </row>
    <row r="3478" spans="36:36">
      <c r="AJ3478" s="140"/>
    </row>
    <row r="3479" spans="36:36">
      <c r="AJ3479" s="140"/>
    </row>
    <row r="3480" spans="36:36">
      <c r="AJ3480" s="140"/>
    </row>
    <row r="3481" spans="36:36">
      <c r="AJ3481" s="140"/>
    </row>
    <row r="3482" spans="36:36">
      <c r="AJ3482" s="140"/>
    </row>
    <row r="3483" spans="36:36">
      <c r="AJ3483" s="140"/>
    </row>
    <row r="3484" spans="36:36">
      <c r="AJ3484" s="140"/>
    </row>
    <row r="3485" spans="36:36">
      <c r="AJ3485" s="140"/>
    </row>
    <row r="3486" spans="36:36">
      <c r="AJ3486" s="140"/>
    </row>
    <row r="3487" spans="36:36">
      <c r="AJ3487" s="140"/>
    </row>
    <row r="3488" spans="36:36">
      <c r="AJ3488" s="140"/>
    </row>
    <row r="3489" spans="36:36">
      <c r="AJ3489" s="140"/>
    </row>
    <row r="3490" spans="36:36">
      <c r="AJ3490" s="140"/>
    </row>
    <row r="3491" spans="36:36">
      <c r="AJ3491" s="140"/>
    </row>
    <row r="3492" spans="36:36">
      <c r="AJ3492" s="140"/>
    </row>
    <row r="3493" spans="36:36">
      <c r="AJ3493" s="140"/>
    </row>
    <row r="3494" spans="36:36">
      <c r="AJ3494" s="140"/>
    </row>
    <row r="3495" spans="36:36">
      <c r="AJ3495" s="140"/>
    </row>
    <row r="3496" spans="36:36">
      <c r="AJ3496" s="140"/>
    </row>
    <row r="3497" spans="36:36">
      <c r="AJ3497" s="140"/>
    </row>
    <row r="3498" spans="36:36">
      <c r="AJ3498" s="140"/>
    </row>
    <row r="3499" spans="36:36">
      <c r="AJ3499" s="140"/>
    </row>
    <row r="3500" spans="36:36">
      <c r="AJ3500" s="140"/>
    </row>
    <row r="3501" spans="36:36">
      <c r="AJ3501" s="140"/>
    </row>
    <row r="3502" spans="36:36">
      <c r="AJ3502" s="140"/>
    </row>
    <row r="3503" spans="36:36">
      <c r="AJ3503" s="140"/>
    </row>
    <row r="3504" spans="36:36">
      <c r="AJ3504" s="140"/>
    </row>
    <row r="3505" spans="36:36">
      <c r="AJ3505" s="140"/>
    </row>
    <row r="3506" spans="36:36">
      <c r="AJ3506" s="140"/>
    </row>
    <row r="3507" spans="36:36">
      <c r="AJ3507" s="140"/>
    </row>
    <row r="3508" spans="36:36">
      <c r="AJ3508" s="140"/>
    </row>
    <row r="3509" spans="36:36">
      <c r="AJ3509" s="140"/>
    </row>
    <row r="3510" spans="36:36">
      <c r="AJ3510" s="140"/>
    </row>
    <row r="3511" spans="36:36">
      <c r="AJ3511" s="140"/>
    </row>
    <row r="3512" spans="36:36">
      <c r="AJ3512" s="140"/>
    </row>
    <row r="3513" spans="36:36">
      <c r="AJ3513" s="140"/>
    </row>
    <row r="3514" spans="36:36">
      <c r="AJ3514" s="140"/>
    </row>
    <row r="3515" spans="36:36">
      <c r="AJ3515" s="140"/>
    </row>
    <row r="3516" spans="36:36">
      <c r="AJ3516" s="140"/>
    </row>
    <row r="3517" spans="36:36">
      <c r="AJ3517" s="140"/>
    </row>
    <row r="3518" spans="36:36">
      <c r="AJ3518" s="140"/>
    </row>
    <row r="3519" spans="36:36">
      <c r="AJ3519" s="140"/>
    </row>
    <row r="3520" spans="36:36">
      <c r="AJ3520" s="140"/>
    </row>
    <row r="3521" spans="36:36">
      <c r="AJ3521" s="140"/>
    </row>
    <row r="3522" spans="36:36">
      <c r="AJ3522" s="140"/>
    </row>
    <row r="3523" spans="36:36">
      <c r="AJ3523" s="140"/>
    </row>
    <row r="3524" spans="36:36">
      <c r="AJ3524" s="140"/>
    </row>
    <row r="3525" spans="36:36">
      <c r="AJ3525" s="140"/>
    </row>
    <row r="3526" spans="36:36">
      <c r="AJ3526" s="140"/>
    </row>
    <row r="3527" spans="36:36">
      <c r="AJ3527" s="140"/>
    </row>
    <row r="3528" spans="36:36">
      <c r="AJ3528" s="140"/>
    </row>
    <row r="3529" spans="36:36">
      <c r="AJ3529" s="140"/>
    </row>
    <row r="3530" spans="36:36">
      <c r="AJ3530" s="140"/>
    </row>
    <row r="3531" spans="36:36">
      <c r="AJ3531" s="140"/>
    </row>
    <row r="3532" spans="36:36">
      <c r="AJ3532" s="140"/>
    </row>
    <row r="3533" spans="36:36">
      <c r="AJ3533" s="140"/>
    </row>
    <row r="3534" spans="36:36">
      <c r="AJ3534" s="140"/>
    </row>
    <row r="3535" spans="36:36">
      <c r="AJ3535" s="140"/>
    </row>
    <row r="3536" spans="36:36">
      <c r="AJ3536" s="140"/>
    </row>
    <row r="3537" spans="36:36">
      <c r="AJ3537" s="140"/>
    </row>
    <row r="3538" spans="36:36">
      <c r="AJ3538" s="140"/>
    </row>
    <row r="3539" spans="36:36">
      <c r="AJ3539" s="140"/>
    </row>
    <row r="3540" spans="36:36">
      <c r="AJ3540" s="140"/>
    </row>
    <row r="3541" spans="36:36">
      <c r="AJ3541" s="140"/>
    </row>
    <row r="3542" spans="36:36">
      <c r="AJ3542" s="140"/>
    </row>
    <row r="3543" spans="36:36">
      <c r="AJ3543" s="140"/>
    </row>
    <row r="3544" spans="36:36">
      <c r="AJ3544" s="140"/>
    </row>
    <row r="3545" spans="36:36">
      <c r="AJ3545" s="140"/>
    </row>
    <row r="3546" spans="36:36">
      <c r="AJ3546" s="140"/>
    </row>
    <row r="3547" spans="36:36">
      <c r="AJ3547" s="140"/>
    </row>
    <row r="3548" spans="36:36">
      <c r="AJ3548" s="140"/>
    </row>
    <row r="3549" spans="36:36">
      <c r="AJ3549" s="140"/>
    </row>
    <row r="3550" spans="36:36">
      <c r="AJ3550" s="140"/>
    </row>
    <row r="3551" spans="36:36">
      <c r="AJ3551" s="140"/>
    </row>
    <row r="3552" spans="36:36">
      <c r="AJ3552" s="140"/>
    </row>
    <row r="3553" spans="36:36">
      <c r="AJ3553" s="140"/>
    </row>
    <row r="3554" spans="36:36">
      <c r="AJ3554" s="140"/>
    </row>
    <row r="3555" spans="36:36">
      <c r="AJ3555" s="140"/>
    </row>
    <row r="3556" spans="36:36">
      <c r="AJ3556" s="140"/>
    </row>
    <row r="3557" spans="36:36">
      <c r="AJ3557" s="140"/>
    </row>
    <row r="3558" spans="36:36">
      <c r="AJ3558" s="140"/>
    </row>
    <row r="3559" spans="36:36">
      <c r="AJ3559" s="140"/>
    </row>
    <row r="3560" spans="36:36">
      <c r="AJ3560" s="140"/>
    </row>
    <row r="3561" spans="36:36">
      <c r="AJ3561" s="140"/>
    </row>
    <row r="3562" spans="36:36">
      <c r="AJ3562" s="140"/>
    </row>
    <row r="3563" spans="36:36">
      <c r="AJ3563" s="140"/>
    </row>
    <row r="3564" spans="36:36">
      <c r="AJ3564" s="140"/>
    </row>
    <row r="3565" spans="36:36">
      <c r="AJ3565" s="140"/>
    </row>
    <row r="3566" spans="36:36">
      <c r="AJ3566" s="140"/>
    </row>
    <row r="3567" spans="36:36">
      <c r="AJ3567" s="140"/>
    </row>
    <row r="3568" spans="36:36">
      <c r="AJ3568" s="140"/>
    </row>
    <row r="3569" spans="36:36">
      <c r="AJ3569" s="140"/>
    </row>
    <row r="3570" spans="36:36">
      <c r="AJ3570" s="140"/>
    </row>
    <row r="3571" spans="36:36">
      <c r="AJ3571" s="140"/>
    </row>
    <row r="3572" spans="36:36">
      <c r="AJ3572" s="140"/>
    </row>
    <row r="3573" spans="36:36">
      <c r="AJ3573" s="140"/>
    </row>
    <row r="3574" spans="36:36">
      <c r="AJ3574" s="140"/>
    </row>
    <row r="3575" spans="36:36">
      <c r="AJ3575" s="140"/>
    </row>
    <row r="3576" spans="36:36">
      <c r="AJ3576" s="140"/>
    </row>
    <row r="3577" spans="36:36">
      <c r="AJ3577" s="140"/>
    </row>
    <row r="3578" spans="36:36">
      <c r="AJ3578" s="140"/>
    </row>
    <row r="3579" spans="36:36">
      <c r="AJ3579" s="140"/>
    </row>
    <row r="3580" spans="36:36">
      <c r="AJ3580" s="140"/>
    </row>
    <row r="3581" spans="36:36">
      <c r="AJ3581" s="140"/>
    </row>
    <row r="3582" spans="36:36">
      <c r="AJ3582" s="140"/>
    </row>
    <row r="3583" spans="36:36">
      <c r="AJ3583" s="140"/>
    </row>
    <row r="3584" spans="36:36">
      <c r="AJ3584" s="140"/>
    </row>
    <row r="3585" spans="36:36">
      <c r="AJ3585" s="140"/>
    </row>
    <row r="3586" spans="36:36">
      <c r="AJ3586" s="140"/>
    </row>
    <row r="3587" spans="36:36">
      <c r="AJ3587" s="140"/>
    </row>
    <row r="3588" spans="36:36">
      <c r="AJ3588" s="140"/>
    </row>
    <row r="3589" spans="36:36">
      <c r="AJ3589" s="140"/>
    </row>
    <row r="3590" spans="36:36">
      <c r="AJ3590" s="140"/>
    </row>
    <row r="3591" spans="36:36">
      <c r="AJ3591" s="140"/>
    </row>
    <row r="3592" spans="36:36">
      <c r="AJ3592" s="140"/>
    </row>
    <row r="3593" spans="36:36">
      <c r="AJ3593" s="140"/>
    </row>
    <row r="3594" spans="36:36">
      <c r="AJ3594" s="140"/>
    </row>
    <row r="3595" spans="36:36">
      <c r="AJ3595" s="140"/>
    </row>
    <row r="3596" spans="36:36">
      <c r="AJ3596" s="140"/>
    </row>
    <row r="3597" spans="36:36">
      <c r="AJ3597" s="140"/>
    </row>
    <row r="3598" spans="36:36">
      <c r="AJ3598" s="140"/>
    </row>
    <row r="3599" spans="36:36">
      <c r="AJ3599" s="140"/>
    </row>
    <row r="3600" spans="36:36">
      <c r="AJ3600" s="140"/>
    </row>
    <row r="3601" spans="36:36">
      <c r="AJ3601" s="140"/>
    </row>
    <row r="3602" spans="36:36">
      <c r="AJ3602" s="140"/>
    </row>
    <row r="3603" spans="36:36">
      <c r="AJ3603" s="140"/>
    </row>
    <row r="3604" spans="36:36">
      <c r="AJ3604" s="140"/>
    </row>
    <row r="3605" spans="36:36">
      <c r="AJ3605" s="140"/>
    </row>
    <row r="3606" spans="36:36">
      <c r="AJ3606" s="140"/>
    </row>
    <row r="3607" spans="36:36">
      <c r="AJ3607" s="140"/>
    </row>
    <row r="3608" spans="36:36">
      <c r="AJ3608" s="140"/>
    </row>
    <row r="3609" spans="36:36">
      <c r="AJ3609" s="140"/>
    </row>
    <row r="3610" spans="36:36">
      <c r="AJ3610" s="140"/>
    </row>
    <row r="3611" spans="36:36">
      <c r="AJ3611" s="140"/>
    </row>
    <row r="3612" spans="36:36">
      <c r="AJ3612" s="140"/>
    </row>
    <row r="3613" spans="36:36">
      <c r="AJ3613" s="140"/>
    </row>
    <row r="3614" spans="36:36">
      <c r="AJ3614" s="140"/>
    </row>
    <row r="3615" spans="36:36">
      <c r="AJ3615" s="140"/>
    </row>
    <row r="3616" spans="36:36">
      <c r="AJ3616" s="140"/>
    </row>
    <row r="3617" spans="36:36">
      <c r="AJ3617" s="140"/>
    </row>
    <row r="3618" spans="36:36">
      <c r="AJ3618" s="140"/>
    </row>
    <row r="3619" spans="36:36">
      <c r="AJ3619" s="140"/>
    </row>
    <row r="3620" spans="36:36">
      <c r="AJ3620" s="140"/>
    </row>
    <row r="3621" spans="36:36">
      <c r="AJ3621" s="140"/>
    </row>
    <row r="3622" spans="36:36">
      <c r="AJ3622" s="140"/>
    </row>
    <row r="3623" spans="36:36">
      <c r="AJ3623" s="140"/>
    </row>
    <row r="3624" spans="36:36">
      <c r="AJ3624" s="140"/>
    </row>
    <row r="3625" spans="36:36">
      <c r="AJ3625" s="140"/>
    </row>
    <row r="3626" spans="36:36">
      <c r="AJ3626" s="140"/>
    </row>
    <row r="3627" spans="36:36">
      <c r="AJ3627" s="140"/>
    </row>
    <row r="3628" spans="36:36">
      <c r="AJ3628" s="140"/>
    </row>
    <row r="3629" spans="36:36">
      <c r="AJ3629" s="140"/>
    </row>
    <row r="3630" spans="36:36">
      <c r="AJ3630" s="140"/>
    </row>
    <row r="3631" spans="36:36">
      <c r="AJ3631" s="140"/>
    </row>
    <row r="3632" spans="36:36">
      <c r="AJ3632" s="140"/>
    </row>
    <row r="3633" spans="36:36">
      <c r="AJ3633" s="140"/>
    </row>
    <row r="3634" spans="36:36">
      <c r="AJ3634" s="140"/>
    </row>
    <row r="3635" spans="36:36">
      <c r="AJ3635" s="140"/>
    </row>
    <row r="3636" spans="36:36">
      <c r="AJ3636" s="140"/>
    </row>
    <row r="3637" spans="36:36">
      <c r="AJ3637" s="140"/>
    </row>
    <row r="3638" spans="36:36">
      <c r="AJ3638" s="140"/>
    </row>
    <row r="3639" spans="36:36">
      <c r="AJ3639" s="140"/>
    </row>
    <row r="3640" spans="36:36">
      <c r="AJ3640" s="140"/>
    </row>
    <row r="3641" spans="36:36">
      <c r="AJ3641" s="140"/>
    </row>
    <row r="3642" spans="36:36">
      <c r="AJ3642" s="140"/>
    </row>
    <row r="3643" spans="36:36">
      <c r="AJ3643" s="140"/>
    </row>
    <row r="3644" spans="36:36">
      <c r="AJ3644" s="140"/>
    </row>
    <row r="3645" spans="36:36">
      <c r="AJ3645" s="140"/>
    </row>
    <row r="3646" spans="36:36">
      <c r="AJ3646" s="140"/>
    </row>
    <row r="3647" spans="36:36">
      <c r="AJ3647" s="140"/>
    </row>
    <row r="3648" spans="36:36">
      <c r="AJ3648" s="140"/>
    </row>
    <row r="3649" spans="36:36">
      <c r="AJ3649" s="140"/>
    </row>
    <row r="3650" spans="36:36">
      <c r="AJ3650" s="140"/>
    </row>
    <row r="3651" spans="36:36">
      <c r="AJ3651" s="140"/>
    </row>
    <row r="3652" spans="36:36">
      <c r="AJ3652" s="140"/>
    </row>
    <row r="3653" spans="36:36">
      <c r="AJ3653" s="140"/>
    </row>
    <row r="3654" spans="36:36">
      <c r="AJ3654" s="140"/>
    </row>
    <row r="3655" spans="36:36">
      <c r="AJ3655" s="140"/>
    </row>
    <row r="3656" spans="36:36">
      <c r="AJ3656" s="140"/>
    </row>
    <row r="3657" spans="36:36">
      <c r="AJ3657" s="140"/>
    </row>
    <row r="3658" spans="36:36">
      <c r="AJ3658" s="140"/>
    </row>
    <row r="3659" spans="36:36">
      <c r="AJ3659" s="140"/>
    </row>
    <row r="3660" spans="36:36">
      <c r="AJ3660" s="140"/>
    </row>
    <row r="3661" spans="36:36">
      <c r="AJ3661" s="140"/>
    </row>
    <row r="3662" spans="36:36">
      <c r="AJ3662" s="140"/>
    </row>
    <row r="3663" spans="36:36">
      <c r="AJ3663" s="140"/>
    </row>
    <row r="3664" spans="36:36">
      <c r="AJ3664" s="140"/>
    </row>
    <row r="3665" spans="36:36">
      <c r="AJ3665" s="140"/>
    </row>
    <row r="3666" spans="36:36">
      <c r="AJ3666" s="140"/>
    </row>
    <row r="3667" spans="36:36">
      <c r="AJ3667" s="140"/>
    </row>
    <row r="3668" spans="36:36">
      <c r="AJ3668" s="140"/>
    </row>
    <row r="3669" spans="36:36">
      <c r="AJ3669" s="140"/>
    </row>
    <row r="3670" spans="36:36">
      <c r="AJ3670" s="140"/>
    </row>
    <row r="3671" spans="36:36">
      <c r="AJ3671" s="140"/>
    </row>
    <row r="3672" spans="36:36">
      <c r="AJ3672" s="140"/>
    </row>
    <row r="3673" spans="36:36">
      <c r="AJ3673" s="140"/>
    </row>
    <row r="3674" spans="36:36">
      <c r="AJ3674" s="140"/>
    </row>
    <row r="3675" spans="36:36">
      <c r="AJ3675" s="140"/>
    </row>
    <row r="3676" spans="36:36">
      <c r="AJ3676" s="140"/>
    </row>
    <row r="3677" spans="36:36">
      <c r="AJ3677" s="140"/>
    </row>
    <row r="3678" spans="36:36">
      <c r="AJ3678" s="140"/>
    </row>
    <row r="3679" spans="36:36">
      <c r="AJ3679" s="140"/>
    </row>
    <row r="3680" spans="36:36">
      <c r="AJ3680" s="140"/>
    </row>
    <row r="3681" spans="36:36">
      <c r="AJ3681" s="140"/>
    </row>
    <row r="3682" spans="36:36">
      <c r="AJ3682" s="140"/>
    </row>
    <row r="3683" spans="36:36">
      <c r="AJ3683" s="140"/>
    </row>
    <row r="3684" spans="36:36">
      <c r="AJ3684" s="140"/>
    </row>
    <row r="3685" spans="36:36">
      <c r="AJ3685" s="140"/>
    </row>
    <row r="3686" spans="36:36">
      <c r="AJ3686" s="140"/>
    </row>
    <row r="3687" spans="36:36">
      <c r="AJ3687" s="140"/>
    </row>
    <row r="3688" spans="36:36">
      <c r="AJ3688" s="140"/>
    </row>
    <row r="3689" spans="36:36">
      <c r="AJ3689" s="140"/>
    </row>
    <row r="3690" spans="36:36">
      <c r="AJ3690" s="140"/>
    </row>
    <row r="3691" spans="36:36">
      <c r="AJ3691" s="140"/>
    </row>
    <row r="3692" spans="36:36">
      <c r="AJ3692" s="140"/>
    </row>
    <row r="3693" spans="36:36">
      <c r="AJ3693" s="140"/>
    </row>
    <row r="3694" spans="36:36">
      <c r="AJ3694" s="140"/>
    </row>
    <row r="3695" spans="36:36">
      <c r="AJ3695" s="140"/>
    </row>
    <row r="3696" spans="36:36">
      <c r="AJ3696" s="140"/>
    </row>
    <row r="3697" spans="36:36">
      <c r="AJ3697" s="140"/>
    </row>
    <row r="3698" spans="36:36">
      <c r="AJ3698" s="140"/>
    </row>
    <row r="3699" spans="36:36">
      <c r="AJ3699" s="140"/>
    </row>
    <row r="3700" spans="36:36">
      <c r="AJ3700" s="140"/>
    </row>
    <row r="3701" spans="36:36">
      <c r="AJ3701" s="140"/>
    </row>
    <row r="3702" spans="36:36">
      <c r="AJ3702" s="140"/>
    </row>
    <row r="3703" spans="36:36">
      <c r="AJ3703" s="140"/>
    </row>
    <row r="3704" spans="36:36">
      <c r="AJ3704" s="140"/>
    </row>
    <row r="3705" spans="36:36">
      <c r="AJ3705" s="140"/>
    </row>
    <row r="3706" spans="36:36">
      <c r="AJ3706" s="140"/>
    </row>
    <row r="3707" spans="36:36">
      <c r="AJ3707" s="140"/>
    </row>
    <row r="3708" spans="36:36">
      <c r="AJ3708" s="140"/>
    </row>
    <row r="3709" spans="36:36">
      <c r="AJ3709" s="140"/>
    </row>
    <row r="3710" spans="36:36">
      <c r="AJ3710" s="140"/>
    </row>
    <row r="3711" spans="36:36">
      <c r="AJ3711" s="140"/>
    </row>
    <row r="3712" spans="36:36">
      <c r="AJ3712" s="140"/>
    </row>
    <row r="3713" spans="36:36">
      <c r="AJ3713" s="140"/>
    </row>
    <row r="3714" spans="36:36">
      <c r="AJ3714" s="140"/>
    </row>
    <row r="3715" spans="36:36">
      <c r="AJ3715" s="140"/>
    </row>
    <row r="3716" spans="36:36">
      <c r="AJ3716" s="140"/>
    </row>
    <row r="3717" spans="36:36">
      <c r="AJ3717" s="140"/>
    </row>
    <row r="3718" spans="36:36">
      <c r="AJ3718" s="140"/>
    </row>
    <row r="3719" spans="36:36">
      <c r="AJ3719" s="140"/>
    </row>
    <row r="3720" spans="36:36">
      <c r="AJ3720" s="140"/>
    </row>
    <row r="3721" spans="36:36">
      <c r="AJ3721" s="140"/>
    </row>
    <row r="3722" spans="36:36">
      <c r="AJ3722" s="140"/>
    </row>
    <row r="3723" spans="36:36">
      <c r="AJ3723" s="140"/>
    </row>
    <row r="3724" spans="36:36">
      <c r="AJ3724" s="140"/>
    </row>
    <row r="3725" spans="36:36">
      <c r="AJ3725" s="140"/>
    </row>
    <row r="3726" spans="36:36">
      <c r="AJ3726" s="140"/>
    </row>
    <row r="3727" spans="36:36">
      <c r="AJ3727" s="140"/>
    </row>
    <row r="3728" spans="36:36">
      <c r="AJ3728" s="140"/>
    </row>
    <row r="3729" spans="36:36">
      <c r="AJ3729" s="140"/>
    </row>
    <row r="3730" spans="36:36">
      <c r="AJ3730" s="140"/>
    </row>
    <row r="3731" spans="36:36">
      <c r="AJ3731" s="140"/>
    </row>
    <row r="3732" spans="36:36">
      <c r="AJ3732" s="140"/>
    </row>
    <row r="3733" spans="36:36">
      <c r="AJ3733" s="140"/>
    </row>
    <row r="3734" spans="36:36">
      <c r="AJ3734" s="140"/>
    </row>
    <row r="3735" spans="36:36">
      <c r="AJ3735" s="140"/>
    </row>
    <row r="3736" spans="36:36">
      <c r="AJ3736" s="140"/>
    </row>
    <row r="3737" spans="36:36">
      <c r="AJ3737" s="140"/>
    </row>
    <row r="3738" spans="36:36">
      <c r="AJ3738" s="140"/>
    </row>
    <row r="3739" spans="36:36">
      <c r="AJ3739" s="140"/>
    </row>
    <row r="3740" spans="36:36">
      <c r="AJ3740" s="140"/>
    </row>
    <row r="3741" spans="36:36">
      <c r="AJ3741" s="140"/>
    </row>
    <row r="3742" spans="36:36">
      <c r="AJ3742" s="140"/>
    </row>
    <row r="3743" spans="36:36">
      <c r="AJ3743" s="140"/>
    </row>
    <row r="3744" spans="36:36">
      <c r="AJ3744" s="140"/>
    </row>
    <row r="3745" spans="36:36">
      <c r="AJ3745" s="140"/>
    </row>
    <row r="3746" spans="36:36">
      <c r="AJ3746" s="140"/>
    </row>
    <row r="3747" spans="36:36">
      <c r="AJ3747" s="140"/>
    </row>
    <row r="3748" spans="36:36">
      <c r="AJ3748" s="140"/>
    </row>
    <row r="3749" spans="36:36">
      <c r="AJ3749" s="140"/>
    </row>
    <row r="3750" spans="36:36">
      <c r="AJ3750" s="140"/>
    </row>
    <row r="3751" spans="36:36">
      <c r="AJ3751" s="140"/>
    </row>
    <row r="3752" spans="36:36">
      <c r="AJ3752" s="140"/>
    </row>
    <row r="3753" spans="36:36">
      <c r="AJ3753" s="140"/>
    </row>
    <row r="3754" spans="36:36">
      <c r="AJ3754" s="140"/>
    </row>
    <row r="3755" spans="36:36">
      <c r="AJ3755" s="140"/>
    </row>
    <row r="3756" spans="36:36">
      <c r="AJ3756" s="140"/>
    </row>
    <row r="3757" spans="36:36">
      <c r="AJ3757" s="140"/>
    </row>
    <row r="3758" spans="36:36">
      <c r="AJ3758" s="140"/>
    </row>
    <row r="3759" spans="36:36">
      <c r="AJ3759" s="140"/>
    </row>
    <row r="3760" spans="36:36">
      <c r="AJ3760" s="140"/>
    </row>
    <row r="3761" spans="36:36">
      <c r="AJ3761" s="140"/>
    </row>
    <row r="3762" spans="36:36">
      <c r="AJ3762" s="140"/>
    </row>
    <row r="3763" spans="36:36">
      <c r="AJ3763" s="140"/>
    </row>
    <row r="3764" spans="36:36">
      <c r="AJ3764" s="140"/>
    </row>
    <row r="3765" spans="36:36">
      <c r="AJ3765" s="140"/>
    </row>
    <row r="3766" spans="36:36">
      <c r="AJ3766" s="140"/>
    </row>
    <row r="3767" spans="36:36">
      <c r="AJ3767" s="140"/>
    </row>
    <row r="3768" spans="36:36">
      <c r="AJ3768" s="140"/>
    </row>
    <row r="3769" spans="36:36">
      <c r="AJ3769" s="140"/>
    </row>
    <row r="3770" spans="36:36">
      <c r="AJ3770" s="140"/>
    </row>
    <row r="3771" spans="36:36">
      <c r="AJ3771" s="140"/>
    </row>
    <row r="3772" spans="36:36">
      <c r="AJ3772" s="140"/>
    </row>
    <row r="3773" spans="36:36">
      <c r="AJ3773" s="140"/>
    </row>
    <row r="3774" spans="36:36">
      <c r="AJ3774" s="140"/>
    </row>
    <row r="3775" spans="36:36">
      <c r="AJ3775" s="140"/>
    </row>
    <row r="3776" spans="36:36">
      <c r="AJ3776" s="140"/>
    </row>
    <row r="3777" spans="36:36">
      <c r="AJ3777" s="140"/>
    </row>
    <row r="3778" spans="36:36">
      <c r="AJ3778" s="140"/>
    </row>
    <row r="3779" spans="36:36">
      <c r="AJ3779" s="140"/>
    </row>
    <row r="3780" spans="36:36">
      <c r="AJ3780" s="140"/>
    </row>
    <row r="3781" spans="36:36">
      <c r="AJ3781" s="140"/>
    </row>
    <row r="3782" spans="36:36">
      <c r="AJ3782" s="140"/>
    </row>
    <row r="3783" spans="36:36">
      <c r="AJ3783" s="140"/>
    </row>
    <row r="3784" spans="36:36">
      <c r="AJ3784" s="140"/>
    </row>
    <row r="3785" spans="36:36">
      <c r="AJ3785" s="140"/>
    </row>
    <row r="3786" spans="36:36">
      <c r="AJ3786" s="140"/>
    </row>
    <row r="3787" spans="36:36">
      <c r="AJ3787" s="140"/>
    </row>
    <row r="3788" spans="36:36">
      <c r="AJ3788" s="140"/>
    </row>
    <row r="3789" spans="36:36">
      <c r="AJ3789" s="140"/>
    </row>
    <row r="3790" spans="36:36">
      <c r="AJ3790" s="140"/>
    </row>
    <row r="3791" spans="36:36">
      <c r="AJ3791" s="140"/>
    </row>
    <row r="3792" spans="36:36">
      <c r="AJ3792" s="140"/>
    </row>
    <row r="3793" spans="36:36">
      <c r="AJ3793" s="140"/>
    </row>
    <row r="3794" spans="36:36">
      <c r="AJ3794" s="140"/>
    </row>
    <row r="3795" spans="36:36">
      <c r="AJ3795" s="140"/>
    </row>
    <row r="3796" spans="36:36">
      <c r="AJ3796" s="140"/>
    </row>
    <row r="3797" spans="36:36">
      <c r="AJ3797" s="140"/>
    </row>
    <row r="3798" spans="36:36">
      <c r="AJ3798" s="140"/>
    </row>
    <row r="3799" spans="36:36">
      <c r="AJ3799" s="140"/>
    </row>
    <row r="3800" spans="36:36">
      <c r="AJ3800" s="140"/>
    </row>
    <row r="3801" spans="36:36">
      <c r="AJ3801" s="140"/>
    </row>
    <row r="3802" spans="36:36">
      <c r="AJ3802" s="140"/>
    </row>
    <row r="3803" spans="36:36">
      <c r="AJ3803" s="140"/>
    </row>
    <row r="3804" spans="36:36">
      <c r="AJ3804" s="140"/>
    </row>
    <row r="3805" spans="36:36">
      <c r="AJ3805" s="140"/>
    </row>
    <row r="3806" spans="36:36">
      <c r="AJ3806" s="140"/>
    </row>
    <row r="3807" spans="36:36">
      <c r="AJ3807" s="140"/>
    </row>
    <row r="3808" spans="36:36">
      <c r="AJ3808" s="140"/>
    </row>
    <row r="3809" spans="36:36">
      <c r="AJ3809" s="140"/>
    </row>
    <row r="3810" spans="36:36">
      <c r="AJ3810" s="140"/>
    </row>
    <row r="3811" spans="36:36">
      <c r="AJ3811" s="140"/>
    </row>
    <row r="3812" spans="36:36">
      <c r="AJ3812" s="140"/>
    </row>
    <row r="3813" spans="36:36">
      <c r="AJ3813" s="140"/>
    </row>
    <row r="3814" spans="36:36">
      <c r="AJ3814" s="140"/>
    </row>
    <row r="3815" spans="36:36">
      <c r="AJ3815" s="140"/>
    </row>
    <row r="3816" spans="36:36">
      <c r="AJ3816" s="140"/>
    </row>
    <row r="3817" spans="36:36">
      <c r="AJ3817" s="140"/>
    </row>
    <row r="3818" spans="36:36">
      <c r="AJ3818" s="140"/>
    </row>
    <row r="3819" spans="36:36">
      <c r="AJ3819" s="140"/>
    </row>
    <row r="3820" spans="36:36">
      <c r="AJ3820" s="140"/>
    </row>
    <row r="3821" spans="36:36">
      <c r="AJ3821" s="140"/>
    </row>
    <row r="3822" spans="36:36">
      <c r="AJ3822" s="140"/>
    </row>
    <row r="3823" spans="36:36">
      <c r="AJ3823" s="140"/>
    </row>
    <row r="3824" spans="36:36">
      <c r="AJ3824" s="140"/>
    </row>
    <row r="3825" spans="36:36">
      <c r="AJ3825" s="140"/>
    </row>
    <row r="3826" spans="36:36">
      <c r="AJ3826" s="140"/>
    </row>
    <row r="3827" spans="36:36">
      <c r="AJ3827" s="140"/>
    </row>
    <row r="3828" spans="36:36">
      <c r="AJ3828" s="140"/>
    </row>
    <row r="3829" spans="36:36">
      <c r="AJ3829" s="140"/>
    </row>
    <row r="3830" spans="36:36">
      <c r="AJ3830" s="140"/>
    </row>
    <row r="3831" spans="36:36">
      <c r="AJ3831" s="140"/>
    </row>
    <row r="3832" spans="36:36">
      <c r="AJ3832" s="140"/>
    </row>
    <row r="3833" spans="36:36">
      <c r="AJ3833" s="140"/>
    </row>
    <row r="3834" spans="36:36">
      <c r="AJ3834" s="140"/>
    </row>
    <row r="3835" spans="36:36">
      <c r="AJ3835" s="140"/>
    </row>
    <row r="3836" spans="36:36">
      <c r="AJ3836" s="140"/>
    </row>
    <row r="3837" spans="36:36">
      <c r="AJ3837" s="140"/>
    </row>
    <row r="3838" spans="36:36">
      <c r="AJ3838" s="140"/>
    </row>
    <row r="3839" spans="36:36">
      <c r="AJ3839" s="140"/>
    </row>
    <row r="3840" spans="36:36">
      <c r="AJ3840" s="140"/>
    </row>
    <row r="3841" spans="36:36">
      <c r="AJ3841" s="140"/>
    </row>
    <row r="3842" spans="36:36">
      <c r="AJ3842" s="140"/>
    </row>
    <row r="3843" spans="36:36">
      <c r="AJ3843" s="140"/>
    </row>
    <row r="3844" spans="36:36">
      <c r="AJ3844" s="140"/>
    </row>
    <row r="3845" spans="36:36">
      <c r="AJ3845" s="140"/>
    </row>
    <row r="3846" spans="36:36">
      <c r="AJ3846" s="140"/>
    </row>
    <row r="3847" spans="36:36">
      <c r="AJ3847" s="140"/>
    </row>
    <row r="3848" spans="36:36">
      <c r="AJ3848" s="140"/>
    </row>
    <row r="3849" spans="36:36">
      <c r="AJ3849" s="140"/>
    </row>
    <row r="3850" spans="36:36">
      <c r="AJ3850" s="140"/>
    </row>
    <row r="3851" spans="36:36">
      <c r="AJ3851" s="140"/>
    </row>
    <row r="3852" spans="36:36">
      <c r="AJ3852" s="140"/>
    </row>
    <row r="3853" spans="36:36">
      <c r="AJ3853" s="140"/>
    </row>
    <row r="3854" spans="36:36">
      <c r="AJ3854" s="140"/>
    </row>
    <row r="3855" spans="36:36">
      <c r="AJ3855" s="140"/>
    </row>
    <row r="3856" spans="36:36">
      <c r="AJ3856" s="140"/>
    </row>
    <row r="3857" spans="36:36">
      <c r="AJ3857" s="140"/>
    </row>
    <row r="3858" spans="36:36">
      <c r="AJ3858" s="140"/>
    </row>
    <row r="3859" spans="36:36">
      <c r="AJ3859" s="140"/>
    </row>
    <row r="3860" spans="36:36">
      <c r="AJ3860" s="140"/>
    </row>
    <row r="3861" spans="36:36">
      <c r="AJ3861" s="140"/>
    </row>
    <row r="3862" spans="36:36">
      <c r="AJ3862" s="140"/>
    </row>
    <row r="3863" spans="36:36">
      <c r="AJ3863" s="140"/>
    </row>
    <row r="3864" spans="36:36">
      <c r="AJ3864" s="140"/>
    </row>
    <row r="3865" spans="36:36">
      <c r="AJ3865" s="140"/>
    </row>
    <row r="3866" spans="36:36">
      <c r="AJ3866" s="140"/>
    </row>
    <row r="3867" spans="36:36">
      <c r="AJ3867" s="140"/>
    </row>
    <row r="3868" spans="36:36">
      <c r="AJ3868" s="140"/>
    </row>
    <row r="3869" spans="36:36">
      <c r="AJ3869" s="140"/>
    </row>
    <row r="3870" spans="36:36">
      <c r="AJ3870" s="140"/>
    </row>
    <row r="3871" spans="36:36">
      <c r="AJ3871" s="140"/>
    </row>
    <row r="3872" spans="36:36">
      <c r="AJ3872" s="140"/>
    </row>
    <row r="3873" spans="36:36">
      <c r="AJ3873" s="140"/>
    </row>
    <row r="3874" spans="36:36">
      <c r="AJ3874" s="140"/>
    </row>
    <row r="3875" spans="36:36">
      <c r="AJ3875" s="140"/>
    </row>
    <row r="3876" spans="36:36">
      <c r="AJ3876" s="140"/>
    </row>
    <row r="3877" spans="36:36">
      <c r="AJ3877" s="140"/>
    </row>
    <row r="3878" spans="36:36">
      <c r="AJ3878" s="140"/>
    </row>
    <row r="3879" spans="36:36">
      <c r="AJ3879" s="140"/>
    </row>
    <row r="3880" spans="36:36">
      <c r="AJ3880" s="140"/>
    </row>
    <row r="3881" spans="36:36">
      <c r="AJ3881" s="140"/>
    </row>
    <row r="3882" spans="36:36">
      <c r="AJ3882" s="140"/>
    </row>
    <row r="3883" spans="36:36">
      <c r="AJ3883" s="140"/>
    </row>
    <row r="3884" spans="36:36">
      <c r="AJ3884" s="140"/>
    </row>
    <row r="3885" spans="36:36">
      <c r="AJ3885" s="140"/>
    </row>
    <row r="3886" spans="36:36">
      <c r="AJ3886" s="140"/>
    </row>
    <row r="3887" spans="36:36">
      <c r="AJ3887" s="140"/>
    </row>
    <row r="3888" spans="36:36">
      <c r="AJ3888" s="140"/>
    </row>
    <row r="3889" spans="36:36">
      <c r="AJ3889" s="140"/>
    </row>
    <row r="3890" spans="36:36">
      <c r="AJ3890" s="140"/>
    </row>
    <row r="3891" spans="36:36">
      <c r="AJ3891" s="140"/>
    </row>
    <row r="3892" spans="36:36">
      <c r="AJ3892" s="140"/>
    </row>
    <row r="3893" spans="36:36">
      <c r="AJ3893" s="140"/>
    </row>
    <row r="3894" spans="36:36">
      <c r="AJ3894" s="140"/>
    </row>
    <row r="3895" spans="36:36">
      <c r="AJ3895" s="140"/>
    </row>
    <row r="3896" spans="36:36">
      <c r="AJ3896" s="140"/>
    </row>
    <row r="3897" spans="36:36">
      <c r="AJ3897" s="140"/>
    </row>
    <row r="3898" spans="36:36">
      <c r="AJ3898" s="140"/>
    </row>
    <row r="3899" spans="36:36">
      <c r="AJ3899" s="140"/>
    </row>
    <row r="3900" spans="36:36">
      <c r="AJ3900" s="140"/>
    </row>
    <row r="3901" spans="36:36">
      <c r="AJ3901" s="140"/>
    </row>
    <row r="3902" spans="36:36">
      <c r="AJ3902" s="140"/>
    </row>
    <row r="3903" spans="36:36">
      <c r="AJ3903" s="140"/>
    </row>
    <row r="3904" spans="36:36">
      <c r="AJ3904" s="140"/>
    </row>
    <row r="3905" spans="36:36">
      <c r="AJ3905" s="140"/>
    </row>
    <row r="3906" spans="36:36">
      <c r="AJ3906" s="140"/>
    </row>
    <row r="3907" spans="36:36">
      <c r="AJ3907" s="140"/>
    </row>
    <row r="3908" spans="36:36">
      <c r="AJ3908" s="140"/>
    </row>
    <row r="3909" spans="36:36">
      <c r="AJ3909" s="140"/>
    </row>
    <row r="3910" spans="36:36">
      <c r="AJ3910" s="140"/>
    </row>
    <row r="3911" spans="36:36">
      <c r="AJ3911" s="140"/>
    </row>
    <row r="3912" spans="36:36">
      <c r="AJ3912" s="140"/>
    </row>
    <row r="3913" spans="36:36">
      <c r="AJ3913" s="140"/>
    </row>
    <row r="3914" spans="36:36">
      <c r="AJ3914" s="140"/>
    </row>
    <row r="3915" spans="36:36">
      <c r="AJ3915" s="140"/>
    </row>
    <row r="3916" spans="36:36">
      <c r="AJ3916" s="140"/>
    </row>
    <row r="3917" spans="36:36">
      <c r="AJ3917" s="140"/>
    </row>
    <row r="3918" spans="36:36">
      <c r="AJ3918" s="140"/>
    </row>
    <row r="3919" spans="36:36">
      <c r="AJ3919" s="140"/>
    </row>
    <row r="3920" spans="36:36">
      <c r="AJ3920" s="140"/>
    </row>
    <row r="3921" spans="36:36">
      <c r="AJ3921" s="140"/>
    </row>
    <row r="3922" spans="36:36">
      <c r="AJ3922" s="140"/>
    </row>
    <row r="3923" spans="36:36">
      <c r="AJ3923" s="140"/>
    </row>
    <row r="3924" spans="36:36">
      <c r="AJ3924" s="140"/>
    </row>
    <row r="3925" spans="36:36">
      <c r="AJ3925" s="140"/>
    </row>
    <row r="3926" spans="36:36">
      <c r="AJ3926" s="140"/>
    </row>
    <row r="3927" spans="36:36">
      <c r="AJ3927" s="140"/>
    </row>
    <row r="3928" spans="36:36">
      <c r="AJ3928" s="140"/>
    </row>
    <row r="3929" spans="36:36">
      <c r="AJ3929" s="140"/>
    </row>
    <row r="3930" spans="36:36">
      <c r="AJ3930" s="140"/>
    </row>
    <row r="3931" spans="36:36">
      <c r="AJ3931" s="140"/>
    </row>
    <row r="3932" spans="36:36">
      <c r="AJ3932" s="140"/>
    </row>
    <row r="3933" spans="36:36">
      <c r="AJ3933" s="140"/>
    </row>
    <row r="3934" spans="36:36">
      <c r="AJ3934" s="140"/>
    </row>
    <row r="3935" spans="36:36">
      <c r="AJ3935" s="140"/>
    </row>
    <row r="3936" spans="36:36">
      <c r="AJ3936" s="140"/>
    </row>
    <row r="3937" spans="36:36">
      <c r="AJ3937" s="140"/>
    </row>
    <row r="3938" spans="36:36">
      <c r="AJ3938" s="140"/>
    </row>
    <row r="3939" spans="36:36">
      <c r="AJ3939" s="140"/>
    </row>
    <row r="3940" spans="36:36">
      <c r="AJ3940" s="140"/>
    </row>
    <row r="3941" spans="36:36">
      <c r="AJ3941" s="140"/>
    </row>
    <row r="3942" spans="36:36">
      <c r="AJ3942" s="140"/>
    </row>
    <row r="3943" spans="36:36">
      <c r="AJ3943" s="140"/>
    </row>
    <row r="3944" spans="36:36">
      <c r="AJ3944" s="140"/>
    </row>
    <row r="3945" spans="36:36">
      <c r="AJ3945" s="140"/>
    </row>
    <row r="3946" spans="36:36">
      <c r="AJ3946" s="140"/>
    </row>
    <row r="3947" spans="36:36">
      <c r="AJ3947" s="140"/>
    </row>
    <row r="3948" spans="36:36">
      <c r="AJ3948" s="140"/>
    </row>
    <row r="3949" spans="36:36">
      <c r="AJ3949" s="140"/>
    </row>
    <row r="3950" spans="36:36">
      <c r="AJ3950" s="140"/>
    </row>
    <row r="3951" spans="36:36">
      <c r="AJ3951" s="140"/>
    </row>
    <row r="3952" spans="36:36">
      <c r="AJ3952" s="140"/>
    </row>
    <row r="3953" spans="36:36">
      <c r="AJ3953" s="140"/>
    </row>
    <row r="3954" spans="36:36">
      <c r="AJ3954" s="140"/>
    </row>
    <row r="3955" spans="36:36">
      <c r="AJ3955" s="140"/>
    </row>
    <row r="3956" spans="36:36">
      <c r="AJ3956" s="140"/>
    </row>
    <row r="3957" spans="36:36">
      <c r="AJ3957" s="140"/>
    </row>
    <row r="3958" spans="36:36">
      <c r="AJ3958" s="140"/>
    </row>
    <row r="3959" spans="36:36">
      <c r="AJ3959" s="140"/>
    </row>
    <row r="3960" spans="36:36">
      <c r="AJ3960" s="140"/>
    </row>
    <row r="3961" spans="36:36">
      <c r="AJ3961" s="140"/>
    </row>
    <row r="3962" spans="36:36">
      <c r="AJ3962" s="140"/>
    </row>
    <row r="3963" spans="36:36">
      <c r="AJ3963" s="140"/>
    </row>
    <row r="3964" spans="36:36">
      <c r="AJ3964" s="140"/>
    </row>
    <row r="3965" spans="36:36">
      <c r="AJ3965" s="140"/>
    </row>
    <row r="3966" spans="36:36">
      <c r="AJ3966" s="140"/>
    </row>
    <row r="3967" spans="36:36">
      <c r="AJ3967" s="140"/>
    </row>
    <row r="3968" spans="36:36">
      <c r="AJ3968" s="140"/>
    </row>
    <row r="3969" spans="36:36">
      <c r="AJ3969" s="140"/>
    </row>
    <row r="3970" spans="36:36">
      <c r="AJ3970" s="140"/>
    </row>
    <row r="3971" spans="36:36">
      <c r="AJ3971" s="140"/>
    </row>
    <row r="3972" spans="36:36">
      <c r="AJ3972" s="140"/>
    </row>
    <row r="3973" spans="36:36">
      <c r="AJ3973" s="140"/>
    </row>
    <row r="3974" spans="36:36">
      <c r="AJ3974" s="140"/>
    </row>
    <row r="3975" spans="36:36">
      <c r="AJ3975" s="140"/>
    </row>
    <row r="3976" spans="36:36">
      <c r="AJ3976" s="140"/>
    </row>
    <row r="3977" spans="36:36">
      <c r="AJ3977" s="140"/>
    </row>
    <row r="3978" spans="36:36">
      <c r="AJ3978" s="140"/>
    </row>
    <row r="3979" spans="36:36">
      <c r="AJ3979" s="140"/>
    </row>
    <row r="3980" spans="36:36">
      <c r="AJ3980" s="140"/>
    </row>
    <row r="3981" spans="36:36">
      <c r="AJ3981" s="140"/>
    </row>
    <row r="3982" spans="36:36">
      <c r="AJ3982" s="140"/>
    </row>
    <row r="3983" spans="36:36">
      <c r="AJ3983" s="140"/>
    </row>
    <row r="3984" spans="36:36">
      <c r="AJ3984" s="140"/>
    </row>
    <row r="3985" spans="36:36">
      <c r="AJ3985" s="140"/>
    </row>
    <row r="3986" spans="36:36">
      <c r="AJ3986" s="140"/>
    </row>
    <row r="3987" spans="36:36">
      <c r="AJ3987" s="140"/>
    </row>
    <row r="3988" spans="36:36">
      <c r="AJ3988" s="140"/>
    </row>
    <row r="3989" spans="36:36">
      <c r="AJ3989" s="140"/>
    </row>
    <row r="3990" spans="36:36">
      <c r="AJ3990" s="140"/>
    </row>
    <row r="3991" spans="36:36">
      <c r="AJ3991" s="140"/>
    </row>
    <row r="3992" spans="36:36">
      <c r="AJ3992" s="140"/>
    </row>
    <row r="3993" spans="36:36">
      <c r="AJ3993" s="140"/>
    </row>
    <row r="3994" spans="36:36">
      <c r="AJ3994" s="140"/>
    </row>
    <row r="3995" spans="36:36">
      <c r="AJ3995" s="140"/>
    </row>
    <row r="3996" spans="36:36">
      <c r="AJ3996" s="140"/>
    </row>
    <row r="3997" spans="36:36">
      <c r="AJ3997" s="140"/>
    </row>
    <row r="3998" spans="36:36">
      <c r="AJ3998" s="140"/>
    </row>
    <row r="3999" spans="36:36">
      <c r="AJ3999" s="140"/>
    </row>
    <row r="4000" spans="36:36">
      <c r="AJ4000" s="140"/>
    </row>
    <row r="4001" spans="36:36">
      <c r="AJ4001" s="140"/>
    </row>
    <row r="4002" spans="36:36">
      <c r="AJ4002" s="140"/>
    </row>
    <row r="4003" spans="36:36">
      <c r="AJ4003" s="140"/>
    </row>
    <row r="4004" spans="36:36">
      <c r="AJ4004" s="140"/>
    </row>
    <row r="4005" spans="36:36">
      <c r="AJ4005" s="140"/>
    </row>
    <row r="4006" spans="36:36">
      <c r="AJ4006" s="140"/>
    </row>
    <row r="4007" spans="36:36">
      <c r="AJ4007" s="140"/>
    </row>
    <row r="4008" spans="36:36">
      <c r="AJ4008" s="140"/>
    </row>
    <row r="4009" spans="36:36">
      <c r="AJ4009" s="140"/>
    </row>
    <row r="4010" spans="36:36">
      <c r="AJ4010" s="140"/>
    </row>
    <row r="4011" spans="36:36">
      <c r="AJ4011" s="140"/>
    </row>
    <row r="4012" spans="36:36">
      <c r="AJ4012" s="140"/>
    </row>
    <row r="4013" spans="36:36">
      <c r="AJ4013" s="140"/>
    </row>
    <row r="4014" spans="36:36">
      <c r="AJ4014" s="140"/>
    </row>
    <row r="4015" spans="36:36">
      <c r="AJ4015" s="140"/>
    </row>
    <row r="4016" spans="36:36">
      <c r="AJ4016" s="140"/>
    </row>
    <row r="4017" spans="36:36">
      <c r="AJ4017" s="140"/>
    </row>
    <row r="4018" spans="36:36">
      <c r="AJ4018" s="140"/>
    </row>
    <row r="4019" spans="36:36">
      <c r="AJ4019" s="140"/>
    </row>
    <row r="4020" spans="36:36">
      <c r="AJ4020" s="140"/>
    </row>
    <row r="4021" spans="36:36">
      <c r="AJ4021" s="140"/>
    </row>
    <row r="4022" spans="36:36">
      <c r="AJ4022" s="140"/>
    </row>
    <row r="4023" spans="36:36">
      <c r="AJ4023" s="140"/>
    </row>
    <row r="4024" spans="36:36">
      <c r="AJ4024" s="140"/>
    </row>
    <row r="4025" spans="36:36">
      <c r="AJ4025" s="140"/>
    </row>
    <row r="4026" spans="36:36">
      <c r="AJ4026" s="140"/>
    </row>
    <row r="4027" spans="36:36">
      <c r="AJ4027" s="140"/>
    </row>
    <row r="4028" spans="36:36">
      <c r="AJ4028" s="140"/>
    </row>
    <row r="4029" spans="36:36">
      <c r="AJ4029" s="140"/>
    </row>
    <row r="4030" spans="36:36">
      <c r="AJ4030" s="140"/>
    </row>
    <row r="4031" spans="36:36">
      <c r="AJ4031" s="140"/>
    </row>
    <row r="4032" spans="36:36">
      <c r="AJ4032" s="140"/>
    </row>
    <row r="4033" spans="36:36">
      <c r="AJ4033" s="140"/>
    </row>
    <row r="4034" spans="36:36">
      <c r="AJ4034" s="140"/>
    </row>
    <row r="4035" spans="36:36">
      <c r="AJ4035" s="140"/>
    </row>
    <row r="4036" spans="36:36">
      <c r="AJ4036" s="140"/>
    </row>
    <row r="4037" spans="36:36">
      <c r="AJ4037" s="140"/>
    </row>
    <row r="4038" spans="36:36">
      <c r="AJ4038" s="140"/>
    </row>
    <row r="4039" spans="36:36">
      <c r="AJ4039" s="140"/>
    </row>
    <row r="4040" spans="36:36">
      <c r="AJ4040" s="140"/>
    </row>
    <row r="4041" spans="36:36">
      <c r="AJ4041" s="140"/>
    </row>
    <row r="4042" spans="36:36">
      <c r="AJ4042" s="140"/>
    </row>
    <row r="4043" spans="36:36">
      <c r="AJ4043" s="140"/>
    </row>
    <row r="4044" spans="36:36">
      <c r="AJ4044" s="140"/>
    </row>
    <row r="4045" spans="36:36">
      <c r="AJ4045" s="140"/>
    </row>
    <row r="4046" spans="36:36">
      <c r="AJ4046" s="140"/>
    </row>
    <row r="4047" spans="36:36">
      <c r="AJ4047" s="140"/>
    </row>
    <row r="4048" spans="36:36">
      <c r="AJ4048" s="140"/>
    </row>
    <row r="4049" spans="36:36">
      <c r="AJ4049" s="140"/>
    </row>
    <row r="4050" spans="36:36">
      <c r="AJ4050" s="140"/>
    </row>
    <row r="4051" spans="36:36">
      <c r="AJ4051" s="140"/>
    </row>
    <row r="4052" spans="36:36">
      <c r="AJ4052" s="140"/>
    </row>
    <row r="4053" spans="36:36">
      <c r="AJ4053" s="140"/>
    </row>
    <row r="4054" spans="36:36">
      <c r="AJ4054" s="140"/>
    </row>
    <row r="4055" spans="36:36">
      <c r="AJ4055" s="140"/>
    </row>
    <row r="4056" spans="36:36">
      <c r="AJ4056" s="140"/>
    </row>
    <row r="4057" spans="36:36">
      <c r="AJ4057" s="140"/>
    </row>
    <row r="4058" spans="36:36">
      <c r="AJ4058" s="140"/>
    </row>
    <row r="4059" spans="36:36">
      <c r="AJ4059" s="140"/>
    </row>
    <row r="4060" spans="36:36">
      <c r="AJ4060" s="140"/>
    </row>
    <row r="4061" spans="36:36">
      <c r="AJ4061" s="140"/>
    </row>
    <row r="4062" spans="36:36">
      <c r="AJ4062" s="140"/>
    </row>
    <row r="4063" spans="36:36">
      <c r="AJ4063" s="140"/>
    </row>
    <row r="4064" spans="36:36">
      <c r="AJ4064" s="140"/>
    </row>
    <row r="4065" spans="36:36">
      <c r="AJ4065" s="140"/>
    </row>
    <row r="4066" spans="36:36">
      <c r="AJ4066" s="140"/>
    </row>
    <row r="4067" spans="36:36">
      <c r="AJ4067" s="140"/>
    </row>
    <row r="4068" spans="36:36">
      <c r="AJ4068" s="140"/>
    </row>
    <row r="4069" spans="36:36">
      <c r="AJ4069" s="140"/>
    </row>
    <row r="4070" spans="36:36">
      <c r="AJ4070" s="140"/>
    </row>
    <row r="4071" spans="36:36">
      <c r="AJ4071" s="140"/>
    </row>
    <row r="4072" spans="36:36">
      <c r="AJ4072" s="140"/>
    </row>
    <row r="4073" spans="36:36">
      <c r="AJ4073" s="140"/>
    </row>
    <row r="4074" spans="36:36">
      <c r="AJ4074" s="140"/>
    </row>
    <row r="4075" spans="36:36">
      <c r="AJ4075" s="140"/>
    </row>
    <row r="4076" spans="36:36">
      <c r="AJ4076" s="140"/>
    </row>
    <row r="4077" spans="36:36">
      <c r="AJ4077" s="140"/>
    </row>
    <row r="4078" spans="36:36">
      <c r="AJ4078" s="140"/>
    </row>
    <row r="4079" spans="36:36">
      <c r="AJ4079" s="140"/>
    </row>
    <row r="4080" spans="36:36">
      <c r="AJ4080" s="140"/>
    </row>
    <row r="4081" spans="36:36">
      <c r="AJ4081" s="140"/>
    </row>
    <row r="4082" spans="36:36">
      <c r="AJ4082" s="140"/>
    </row>
    <row r="4083" spans="36:36">
      <c r="AJ4083" s="140"/>
    </row>
    <row r="4084" spans="36:36">
      <c r="AJ4084" s="140"/>
    </row>
    <row r="4085" spans="36:36">
      <c r="AJ4085" s="140"/>
    </row>
    <row r="4086" spans="36:36">
      <c r="AJ4086" s="140"/>
    </row>
    <row r="4087" spans="36:36">
      <c r="AJ4087" s="140"/>
    </row>
    <row r="4088" spans="36:36">
      <c r="AJ4088" s="140"/>
    </row>
    <row r="4089" spans="36:36">
      <c r="AJ4089" s="140"/>
    </row>
    <row r="4090" spans="36:36">
      <c r="AJ4090" s="140"/>
    </row>
    <row r="4091" spans="36:36">
      <c r="AJ4091" s="140"/>
    </row>
    <row r="4092" spans="36:36">
      <c r="AJ4092" s="140"/>
    </row>
    <row r="4093" spans="36:36">
      <c r="AJ4093" s="140"/>
    </row>
    <row r="4094" spans="36:36">
      <c r="AJ4094" s="140"/>
    </row>
    <row r="4095" spans="36:36">
      <c r="AJ4095" s="140"/>
    </row>
    <row r="4096" spans="36:36">
      <c r="AJ4096" s="140"/>
    </row>
    <row r="4097" spans="36:36">
      <c r="AJ4097" s="140"/>
    </row>
    <row r="4098" spans="36:36">
      <c r="AJ4098" s="140"/>
    </row>
    <row r="4099" spans="36:36">
      <c r="AJ4099" s="140"/>
    </row>
    <row r="4100" spans="36:36">
      <c r="AJ4100" s="140"/>
    </row>
    <row r="4101" spans="36:36">
      <c r="AJ4101" s="140"/>
    </row>
    <row r="4102" spans="36:36">
      <c r="AJ4102" s="140"/>
    </row>
    <row r="4103" spans="36:36">
      <c r="AJ4103" s="140"/>
    </row>
    <row r="4104" spans="36:36">
      <c r="AJ4104" s="140"/>
    </row>
    <row r="4105" spans="36:36">
      <c r="AJ4105" s="140"/>
    </row>
    <row r="4106" spans="36:36">
      <c r="AJ4106" s="140"/>
    </row>
    <row r="4107" spans="36:36">
      <c r="AJ4107" s="140"/>
    </row>
    <row r="4108" spans="36:36">
      <c r="AJ4108" s="140"/>
    </row>
    <row r="4109" spans="36:36">
      <c r="AJ4109" s="140"/>
    </row>
    <row r="4110" spans="36:36">
      <c r="AJ4110" s="140"/>
    </row>
    <row r="4111" spans="36:36">
      <c r="AJ4111" s="140"/>
    </row>
    <row r="4112" spans="36:36">
      <c r="AJ4112" s="140"/>
    </row>
    <row r="4113" spans="36:36">
      <c r="AJ4113" s="140"/>
    </row>
    <row r="4114" spans="36:36">
      <c r="AJ4114" s="140"/>
    </row>
    <row r="4115" spans="36:36">
      <c r="AJ4115" s="140"/>
    </row>
    <row r="4116" spans="36:36">
      <c r="AJ4116" s="140"/>
    </row>
    <row r="4117" spans="36:36">
      <c r="AJ4117" s="140"/>
    </row>
    <row r="4118" spans="36:36">
      <c r="AJ4118" s="140"/>
    </row>
    <row r="4119" spans="36:36">
      <c r="AJ4119" s="140"/>
    </row>
    <row r="4120" spans="36:36">
      <c r="AJ4120" s="140"/>
    </row>
    <row r="4121" spans="36:36">
      <c r="AJ4121" s="140"/>
    </row>
    <row r="4122" spans="36:36">
      <c r="AJ4122" s="140"/>
    </row>
    <row r="4123" spans="36:36">
      <c r="AJ4123" s="140"/>
    </row>
    <row r="4124" spans="36:36">
      <c r="AJ4124" s="140"/>
    </row>
    <row r="4125" spans="36:36">
      <c r="AJ4125" s="140"/>
    </row>
    <row r="4126" spans="36:36">
      <c r="AJ4126" s="140"/>
    </row>
    <row r="4127" spans="36:36">
      <c r="AJ4127" s="140"/>
    </row>
    <row r="4128" spans="36:36">
      <c r="AJ4128" s="140"/>
    </row>
    <row r="4129" spans="36:36">
      <c r="AJ4129" s="140"/>
    </row>
    <row r="4130" spans="36:36">
      <c r="AJ4130" s="140"/>
    </row>
    <row r="4131" spans="36:36">
      <c r="AJ4131" s="140"/>
    </row>
    <row r="4132" spans="36:36">
      <c r="AJ4132" s="140"/>
    </row>
    <row r="4133" spans="36:36">
      <c r="AJ4133" s="140"/>
    </row>
    <row r="4134" spans="36:36">
      <c r="AJ4134" s="140"/>
    </row>
    <row r="4135" spans="36:36">
      <c r="AJ4135" s="140"/>
    </row>
    <row r="4136" spans="36:36">
      <c r="AJ4136" s="140"/>
    </row>
    <row r="4137" spans="36:36">
      <c r="AJ4137" s="140"/>
    </row>
    <row r="4138" spans="36:36">
      <c r="AJ4138" s="140"/>
    </row>
    <row r="4139" spans="36:36">
      <c r="AJ4139" s="140"/>
    </row>
    <row r="4140" spans="36:36">
      <c r="AJ4140" s="140"/>
    </row>
    <row r="4141" spans="36:36">
      <c r="AJ4141" s="140"/>
    </row>
    <row r="4142" spans="36:36">
      <c r="AJ4142" s="140"/>
    </row>
    <row r="4143" spans="36:36">
      <c r="AJ4143" s="140"/>
    </row>
    <row r="4144" spans="36:36">
      <c r="AJ4144" s="140"/>
    </row>
    <row r="4145" spans="36:36">
      <c r="AJ4145" s="140"/>
    </row>
    <row r="4146" spans="36:36">
      <c r="AJ4146" s="140"/>
    </row>
    <row r="4147" spans="36:36">
      <c r="AJ4147" s="140"/>
    </row>
    <row r="4148" spans="36:36">
      <c r="AJ4148" s="140"/>
    </row>
    <row r="4149" spans="36:36">
      <c r="AJ4149" s="140"/>
    </row>
    <row r="4150" spans="36:36">
      <c r="AJ4150" s="140"/>
    </row>
    <row r="4151" spans="36:36">
      <c r="AJ4151" s="140"/>
    </row>
    <row r="4152" spans="36:36">
      <c r="AJ4152" s="140"/>
    </row>
    <row r="4153" spans="36:36">
      <c r="AJ4153" s="140"/>
    </row>
    <row r="4154" spans="36:36">
      <c r="AJ4154" s="140"/>
    </row>
    <row r="4155" spans="36:36">
      <c r="AJ4155" s="140"/>
    </row>
    <row r="4156" spans="36:36">
      <c r="AJ4156" s="140"/>
    </row>
    <row r="4157" spans="36:36">
      <c r="AJ4157" s="140"/>
    </row>
    <row r="4158" spans="36:36">
      <c r="AJ4158" s="140"/>
    </row>
    <row r="4159" spans="36:36">
      <c r="AJ4159" s="140"/>
    </row>
    <row r="4160" spans="36:36">
      <c r="AJ4160" s="140"/>
    </row>
    <row r="4161" spans="36:36">
      <c r="AJ4161" s="140"/>
    </row>
    <row r="4162" spans="36:36">
      <c r="AJ4162" s="140"/>
    </row>
    <row r="4163" spans="36:36">
      <c r="AJ4163" s="140"/>
    </row>
    <row r="4164" spans="36:36">
      <c r="AJ4164" s="140"/>
    </row>
    <row r="4165" spans="36:36">
      <c r="AJ4165" s="140"/>
    </row>
    <row r="4166" spans="36:36">
      <c r="AJ4166" s="140"/>
    </row>
    <row r="4167" spans="36:36">
      <c r="AJ4167" s="140"/>
    </row>
    <row r="4168" spans="36:36">
      <c r="AJ4168" s="140"/>
    </row>
    <row r="4169" spans="36:36">
      <c r="AJ4169" s="140"/>
    </row>
    <row r="4170" spans="36:36">
      <c r="AJ4170" s="140"/>
    </row>
    <row r="4171" spans="36:36">
      <c r="AJ4171" s="140"/>
    </row>
    <row r="4172" spans="36:36">
      <c r="AJ4172" s="140"/>
    </row>
    <row r="4173" spans="36:36">
      <c r="AJ4173" s="140"/>
    </row>
    <row r="4174" spans="36:36">
      <c r="AJ4174" s="140"/>
    </row>
    <row r="4175" spans="36:36">
      <c r="AJ4175" s="140"/>
    </row>
    <row r="4176" spans="36:36">
      <c r="AJ4176" s="140"/>
    </row>
    <row r="4177" spans="36:36">
      <c r="AJ4177" s="140"/>
    </row>
    <row r="4178" spans="36:36">
      <c r="AJ4178" s="140"/>
    </row>
    <row r="4179" spans="36:36">
      <c r="AJ4179" s="140"/>
    </row>
    <row r="4180" spans="36:36">
      <c r="AJ4180" s="140"/>
    </row>
    <row r="4181" spans="36:36">
      <c r="AJ4181" s="140"/>
    </row>
    <row r="4182" spans="36:36">
      <c r="AJ4182" s="140"/>
    </row>
    <row r="4183" spans="36:36">
      <c r="AJ4183" s="140"/>
    </row>
    <row r="4184" spans="36:36">
      <c r="AJ4184" s="140"/>
    </row>
    <row r="4185" spans="36:36">
      <c r="AJ4185" s="140"/>
    </row>
    <row r="4186" spans="36:36">
      <c r="AJ4186" s="140"/>
    </row>
    <row r="4187" spans="36:36">
      <c r="AJ4187" s="140"/>
    </row>
    <row r="4188" spans="36:36">
      <c r="AJ4188" s="140"/>
    </row>
    <row r="4189" spans="36:36">
      <c r="AJ4189" s="140"/>
    </row>
    <row r="4190" spans="36:36">
      <c r="AJ4190" s="140"/>
    </row>
    <row r="4191" spans="36:36">
      <c r="AJ4191" s="140"/>
    </row>
    <row r="4192" spans="36:36">
      <c r="AJ4192" s="140"/>
    </row>
    <row r="4193" spans="36:36">
      <c r="AJ4193" s="140"/>
    </row>
    <row r="4194" spans="36:36">
      <c r="AJ4194" s="140"/>
    </row>
    <row r="4195" spans="36:36">
      <c r="AJ4195" s="140"/>
    </row>
    <row r="4196" spans="36:36">
      <c r="AJ4196" s="140"/>
    </row>
    <row r="4197" spans="36:36">
      <c r="AJ4197" s="140"/>
    </row>
    <row r="4198" spans="36:36">
      <c r="AJ4198" s="140"/>
    </row>
    <row r="4199" spans="36:36">
      <c r="AJ4199" s="140"/>
    </row>
    <row r="4200" spans="36:36">
      <c r="AJ4200" s="140"/>
    </row>
    <row r="4201" spans="36:36">
      <c r="AJ4201" s="140"/>
    </row>
    <row r="4202" spans="36:36">
      <c r="AJ4202" s="140"/>
    </row>
    <row r="4203" spans="36:36">
      <c r="AJ4203" s="140"/>
    </row>
    <row r="4204" spans="36:36">
      <c r="AJ4204" s="140"/>
    </row>
    <row r="4205" spans="36:36">
      <c r="AJ4205" s="140"/>
    </row>
    <row r="4206" spans="36:36">
      <c r="AJ4206" s="140"/>
    </row>
    <row r="4207" spans="36:36">
      <c r="AJ4207" s="140"/>
    </row>
    <row r="4208" spans="36:36">
      <c r="AJ4208" s="140"/>
    </row>
    <row r="4209" spans="36:36">
      <c r="AJ4209" s="140"/>
    </row>
    <row r="4210" spans="36:36">
      <c r="AJ4210" s="140"/>
    </row>
    <row r="4211" spans="36:36">
      <c r="AJ4211" s="140"/>
    </row>
    <row r="4212" spans="36:36">
      <c r="AJ4212" s="140"/>
    </row>
    <row r="4213" spans="36:36">
      <c r="AJ4213" s="140"/>
    </row>
    <row r="4214" spans="36:36">
      <c r="AJ4214" s="140"/>
    </row>
    <row r="4215" spans="36:36">
      <c r="AJ4215" s="140"/>
    </row>
    <row r="4216" spans="36:36">
      <c r="AJ4216" s="140"/>
    </row>
    <row r="4217" spans="36:36">
      <c r="AJ4217" s="140"/>
    </row>
    <row r="4218" spans="36:36">
      <c r="AJ4218" s="140"/>
    </row>
    <row r="4219" spans="36:36">
      <c r="AJ4219" s="140"/>
    </row>
    <row r="4220" spans="36:36">
      <c r="AJ4220" s="140"/>
    </row>
    <row r="4221" spans="36:36">
      <c r="AJ4221" s="140"/>
    </row>
    <row r="4222" spans="36:36">
      <c r="AJ4222" s="140"/>
    </row>
    <row r="4223" spans="36:36">
      <c r="AJ4223" s="140"/>
    </row>
    <row r="4224" spans="36:36">
      <c r="AJ4224" s="140"/>
    </row>
    <row r="4225" spans="36:36">
      <c r="AJ4225" s="140"/>
    </row>
    <row r="4226" spans="36:36">
      <c r="AJ4226" s="140"/>
    </row>
    <row r="4227" spans="36:36">
      <c r="AJ4227" s="140"/>
    </row>
    <row r="4228" spans="36:36">
      <c r="AJ4228" s="140"/>
    </row>
    <row r="4229" spans="36:36">
      <c r="AJ4229" s="140"/>
    </row>
    <row r="4230" spans="36:36">
      <c r="AJ4230" s="140"/>
    </row>
    <row r="4231" spans="36:36">
      <c r="AJ4231" s="140"/>
    </row>
    <row r="4232" spans="36:36">
      <c r="AJ4232" s="140"/>
    </row>
    <row r="4233" spans="36:36">
      <c r="AJ4233" s="140"/>
    </row>
    <row r="4234" spans="36:36">
      <c r="AJ4234" s="140"/>
    </row>
    <row r="4235" spans="36:36">
      <c r="AJ4235" s="140"/>
    </row>
    <row r="4236" spans="36:36">
      <c r="AJ4236" s="140"/>
    </row>
    <row r="4237" spans="36:36">
      <c r="AJ4237" s="140"/>
    </row>
    <row r="4238" spans="36:36">
      <c r="AJ4238" s="140"/>
    </row>
    <row r="4239" spans="36:36">
      <c r="AJ4239" s="140"/>
    </row>
    <row r="4240" spans="36:36">
      <c r="AJ4240" s="140"/>
    </row>
    <row r="4241" spans="36:36">
      <c r="AJ4241" s="140"/>
    </row>
    <row r="4242" spans="36:36">
      <c r="AJ4242" s="140"/>
    </row>
    <row r="4243" spans="36:36">
      <c r="AJ4243" s="140"/>
    </row>
    <row r="4244" spans="36:36">
      <c r="AJ4244" s="140"/>
    </row>
    <row r="4245" spans="36:36">
      <c r="AJ4245" s="140"/>
    </row>
    <row r="4246" spans="36:36">
      <c r="AJ4246" s="140"/>
    </row>
    <row r="4247" spans="36:36">
      <c r="AJ4247" s="140"/>
    </row>
    <row r="4248" spans="36:36">
      <c r="AJ4248" s="140"/>
    </row>
    <row r="4249" spans="36:36">
      <c r="AJ4249" s="140"/>
    </row>
    <row r="4250" spans="36:36">
      <c r="AJ4250" s="140"/>
    </row>
    <row r="4251" spans="36:36">
      <c r="AJ4251" s="140"/>
    </row>
    <row r="4252" spans="36:36">
      <c r="AJ4252" s="140"/>
    </row>
    <row r="4253" spans="36:36">
      <c r="AJ4253" s="140"/>
    </row>
    <row r="4254" spans="36:36">
      <c r="AJ4254" s="140"/>
    </row>
    <row r="4255" spans="36:36">
      <c r="AJ4255" s="140"/>
    </row>
    <row r="4256" spans="36:36">
      <c r="AJ4256" s="140"/>
    </row>
    <row r="4257" spans="36:36">
      <c r="AJ4257" s="140"/>
    </row>
    <row r="4258" spans="36:36">
      <c r="AJ4258" s="140"/>
    </row>
    <row r="4259" spans="36:36">
      <c r="AJ4259" s="140"/>
    </row>
    <row r="4260" spans="36:36">
      <c r="AJ4260" s="140"/>
    </row>
    <row r="4261" spans="36:36">
      <c r="AJ4261" s="140"/>
    </row>
    <row r="4262" spans="36:36">
      <c r="AJ4262" s="140"/>
    </row>
    <row r="4263" spans="36:36">
      <c r="AJ4263" s="140"/>
    </row>
    <row r="4264" spans="36:36">
      <c r="AJ4264" s="140"/>
    </row>
    <row r="4265" spans="36:36">
      <c r="AJ4265" s="140"/>
    </row>
    <row r="4266" spans="36:36">
      <c r="AJ4266" s="140"/>
    </row>
    <row r="4267" spans="36:36">
      <c r="AJ4267" s="140"/>
    </row>
    <row r="4268" spans="36:36">
      <c r="AJ4268" s="140"/>
    </row>
    <row r="4269" spans="36:36">
      <c r="AJ4269" s="140"/>
    </row>
    <row r="4270" spans="36:36">
      <c r="AJ4270" s="140"/>
    </row>
    <row r="4271" spans="36:36">
      <c r="AJ4271" s="140"/>
    </row>
    <row r="4272" spans="36:36">
      <c r="AJ4272" s="140"/>
    </row>
    <row r="4273" spans="36:36">
      <c r="AJ4273" s="140"/>
    </row>
    <row r="4274" spans="36:36">
      <c r="AJ4274" s="140"/>
    </row>
    <row r="4275" spans="36:36">
      <c r="AJ4275" s="140"/>
    </row>
    <row r="4276" spans="36:36">
      <c r="AJ4276" s="140"/>
    </row>
    <row r="4277" spans="36:36">
      <c r="AJ4277" s="140"/>
    </row>
    <row r="4278" spans="36:36">
      <c r="AJ4278" s="140"/>
    </row>
    <row r="4279" spans="36:36">
      <c r="AJ4279" s="140"/>
    </row>
    <row r="4280" spans="36:36">
      <c r="AJ4280" s="140"/>
    </row>
    <row r="4281" spans="36:36">
      <c r="AJ4281" s="140"/>
    </row>
    <row r="4282" spans="36:36">
      <c r="AJ4282" s="140"/>
    </row>
    <row r="4283" spans="36:36">
      <c r="AJ4283" s="140"/>
    </row>
    <row r="4284" spans="36:36">
      <c r="AJ4284" s="140"/>
    </row>
    <row r="4285" spans="36:36">
      <c r="AJ4285" s="140"/>
    </row>
    <row r="4286" spans="36:36">
      <c r="AJ4286" s="140"/>
    </row>
    <row r="4287" spans="36:36">
      <c r="AJ4287" s="140"/>
    </row>
    <row r="4288" spans="36:36">
      <c r="AJ4288" s="140"/>
    </row>
    <row r="4289" spans="36:36">
      <c r="AJ4289" s="140"/>
    </row>
    <row r="4290" spans="36:36">
      <c r="AJ4290" s="140"/>
    </row>
    <row r="4291" spans="36:36">
      <c r="AJ4291" s="140"/>
    </row>
    <row r="4292" spans="36:36">
      <c r="AJ4292" s="140"/>
    </row>
    <row r="4293" spans="36:36">
      <c r="AJ4293" s="140"/>
    </row>
    <row r="4294" spans="36:36">
      <c r="AJ4294" s="140"/>
    </row>
    <row r="4295" spans="36:36">
      <c r="AJ4295" s="140"/>
    </row>
    <row r="4296" spans="36:36">
      <c r="AJ4296" s="140"/>
    </row>
    <row r="4297" spans="36:36">
      <c r="AJ4297" s="140"/>
    </row>
    <row r="4298" spans="36:36">
      <c r="AJ4298" s="140"/>
    </row>
    <row r="4299" spans="36:36">
      <c r="AJ4299" s="140"/>
    </row>
    <row r="4300" spans="36:36">
      <c r="AJ4300" s="140"/>
    </row>
    <row r="4301" spans="36:36">
      <c r="AJ4301" s="140"/>
    </row>
    <row r="4302" spans="36:36">
      <c r="AJ4302" s="140"/>
    </row>
    <row r="4303" spans="36:36">
      <c r="AJ4303" s="140"/>
    </row>
    <row r="4304" spans="36:36">
      <c r="AJ4304" s="140"/>
    </row>
    <row r="4305" spans="36:36">
      <c r="AJ4305" s="140"/>
    </row>
    <row r="4306" spans="36:36">
      <c r="AJ4306" s="140"/>
    </row>
    <row r="4307" spans="36:36">
      <c r="AJ4307" s="140"/>
    </row>
    <row r="4308" spans="36:36">
      <c r="AJ4308" s="140"/>
    </row>
    <row r="4309" spans="36:36">
      <c r="AJ4309" s="140"/>
    </row>
    <row r="4310" spans="36:36">
      <c r="AJ4310" s="140"/>
    </row>
    <row r="4311" spans="36:36">
      <c r="AJ4311" s="140"/>
    </row>
    <row r="4312" spans="36:36">
      <c r="AJ4312" s="140"/>
    </row>
    <row r="4313" spans="36:36">
      <c r="AJ4313" s="140"/>
    </row>
    <row r="4314" spans="36:36">
      <c r="AJ4314" s="140"/>
    </row>
    <row r="4315" spans="36:36">
      <c r="AJ4315" s="140"/>
    </row>
    <row r="4316" spans="36:36">
      <c r="AJ4316" s="140"/>
    </row>
    <row r="4317" spans="36:36">
      <c r="AJ4317" s="140"/>
    </row>
    <row r="4318" spans="36:36">
      <c r="AJ4318" s="140"/>
    </row>
    <row r="4319" spans="36:36">
      <c r="AJ4319" s="140"/>
    </row>
    <row r="4320" spans="36:36">
      <c r="AJ4320" s="140"/>
    </row>
    <row r="4321" spans="36:36">
      <c r="AJ4321" s="140"/>
    </row>
    <row r="4322" spans="36:36">
      <c r="AJ4322" s="140"/>
    </row>
    <row r="4323" spans="36:36">
      <c r="AJ4323" s="140"/>
    </row>
    <row r="4324" spans="36:36">
      <c r="AJ4324" s="140"/>
    </row>
    <row r="4325" spans="36:36">
      <c r="AJ4325" s="140"/>
    </row>
    <row r="4326" spans="36:36">
      <c r="AJ4326" s="140"/>
    </row>
    <row r="4327" spans="36:36">
      <c r="AJ4327" s="140"/>
    </row>
    <row r="4328" spans="36:36">
      <c r="AJ4328" s="140"/>
    </row>
    <row r="4329" spans="36:36">
      <c r="AJ4329" s="140"/>
    </row>
    <row r="4330" spans="36:36">
      <c r="AJ4330" s="140"/>
    </row>
    <row r="4331" spans="36:36">
      <c r="AJ4331" s="140"/>
    </row>
    <row r="4332" spans="36:36">
      <c r="AJ4332" s="140"/>
    </row>
    <row r="4333" spans="36:36">
      <c r="AJ4333" s="140"/>
    </row>
    <row r="4334" spans="36:36">
      <c r="AJ4334" s="140"/>
    </row>
    <row r="4335" spans="36:36">
      <c r="AJ4335" s="140"/>
    </row>
    <row r="4336" spans="36:36">
      <c r="AJ4336" s="140"/>
    </row>
    <row r="4337" spans="36:36">
      <c r="AJ4337" s="140"/>
    </row>
    <row r="4338" spans="36:36">
      <c r="AJ4338" s="140"/>
    </row>
    <row r="4339" spans="36:36">
      <c r="AJ4339" s="140"/>
    </row>
    <row r="4340" spans="36:36">
      <c r="AJ4340" s="140"/>
    </row>
    <row r="4341" spans="36:36">
      <c r="AJ4341" s="140"/>
    </row>
    <row r="4342" spans="36:36">
      <c r="AJ4342" s="140"/>
    </row>
    <row r="4343" spans="36:36">
      <c r="AJ4343" s="140"/>
    </row>
    <row r="4344" spans="36:36">
      <c r="AJ4344" s="140"/>
    </row>
    <row r="4345" spans="36:36">
      <c r="AJ4345" s="140"/>
    </row>
    <row r="4346" spans="36:36">
      <c r="AJ4346" s="140"/>
    </row>
    <row r="4347" spans="36:36">
      <c r="AJ4347" s="140"/>
    </row>
    <row r="4348" spans="36:36">
      <c r="AJ4348" s="140"/>
    </row>
    <row r="4349" spans="36:36">
      <c r="AJ4349" s="140"/>
    </row>
    <row r="4350" spans="36:36">
      <c r="AJ4350" s="140"/>
    </row>
    <row r="4351" spans="36:36">
      <c r="AJ4351" s="140"/>
    </row>
    <row r="4352" spans="36:36">
      <c r="AJ4352" s="140"/>
    </row>
    <row r="4353" spans="36:36">
      <c r="AJ4353" s="140"/>
    </row>
    <row r="4354" spans="36:36">
      <c r="AJ4354" s="140"/>
    </row>
    <row r="4355" spans="36:36">
      <c r="AJ4355" s="140"/>
    </row>
    <row r="4356" spans="36:36">
      <c r="AJ4356" s="140"/>
    </row>
    <row r="4357" spans="36:36">
      <c r="AJ4357" s="140"/>
    </row>
    <row r="4358" spans="36:36">
      <c r="AJ4358" s="140"/>
    </row>
    <row r="4359" spans="36:36">
      <c r="AJ4359" s="140"/>
    </row>
    <row r="4360" spans="36:36">
      <c r="AJ4360" s="140"/>
    </row>
    <row r="4361" spans="36:36">
      <c r="AJ4361" s="140"/>
    </row>
    <row r="4362" spans="36:36">
      <c r="AJ4362" s="140"/>
    </row>
    <row r="4363" spans="36:36">
      <c r="AJ4363" s="140"/>
    </row>
    <row r="4364" spans="36:36">
      <c r="AJ4364" s="140"/>
    </row>
    <row r="4365" spans="36:36">
      <c r="AJ4365" s="140"/>
    </row>
    <row r="4366" spans="36:36">
      <c r="AJ4366" s="140"/>
    </row>
    <row r="4367" spans="36:36">
      <c r="AJ4367" s="140"/>
    </row>
    <row r="4368" spans="36:36">
      <c r="AJ4368" s="140"/>
    </row>
    <row r="4369" spans="36:36">
      <c r="AJ4369" s="140"/>
    </row>
    <row r="4370" spans="36:36">
      <c r="AJ4370" s="140"/>
    </row>
    <row r="4371" spans="36:36">
      <c r="AJ4371" s="140"/>
    </row>
    <row r="4372" spans="36:36">
      <c r="AJ4372" s="140"/>
    </row>
    <row r="4373" spans="36:36">
      <c r="AJ4373" s="140"/>
    </row>
    <row r="4374" spans="36:36">
      <c r="AJ4374" s="140"/>
    </row>
    <row r="4375" spans="36:36">
      <c r="AJ4375" s="140"/>
    </row>
    <row r="4376" spans="36:36">
      <c r="AJ4376" s="140"/>
    </row>
    <row r="4377" spans="36:36">
      <c r="AJ4377" s="140"/>
    </row>
    <row r="4378" spans="36:36">
      <c r="AJ4378" s="140"/>
    </row>
    <row r="4379" spans="36:36">
      <c r="AJ4379" s="140"/>
    </row>
    <row r="4380" spans="36:36">
      <c r="AJ4380" s="140"/>
    </row>
    <row r="4381" spans="36:36">
      <c r="AJ4381" s="140"/>
    </row>
    <row r="4382" spans="36:36">
      <c r="AJ4382" s="140"/>
    </row>
    <row r="4383" spans="36:36">
      <c r="AJ4383" s="140"/>
    </row>
    <row r="4384" spans="36:36">
      <c r="AJ4384" s="140"/>
    </row>
    <row r="4385" spans="36:36">
      <c r="AJ4385" s="140"/>
    </row>
    <row r="4386" spans="36:36">
      <c r="AJ4386" s="140"/>
    </row>
    <row r="4387" spans="36:36">
      <c r="AJ4387" s="140"/>
    </row>
    <row r="4388" spans="36:36">
      <c r="AJ4388" s="140"/>
    </row>
    <row r="4389" spans="36:36">
      <c r="AJ4389" s="140"/>
    </row>
    <row r="4390" spans="36:36">
      <c r="AJ4390" s="140"/>
    </row>
    <row r="4391" spans="36:36">
      <c r="AJ4391" s="140"/>
    </row>
    <row r="4392" spans="36:36">
      <c r="AJ4392" s="140"/>
    </row>
    <row r="4393" spans="36:36">
      <c r="AJ4393" s="140"/>
    </row>
    <row r="4394" spans="36:36">
      <c r="AJ4394" s="140"/>
    </row>
    <row r="4395" spans="36:36">
      <c r="AJ4395" s="140"/>
    </row>
    <row r="4396" spans="36:36">
      <c r="AJ4396" s="140"/>
    </row>
    <row r="4397" spans="36:36">
      <c r="AJ4397" s="140"/>
    </row>
    <row r="4398" spans="36:36">
      <c r="AJ4398" s="140"/>
    </row>
    <row r="4399" spans="36:36">
      <c r="AJ4399" s="140"/>
    </row>
    <row r="4400" spans="36:36">
      <c r="AJ4400" s="140"/>
    </row>
    <row r="4401" spans="36:36">
      <c r="AJ4401" s="140"/>
    </row>
    <row r="4402" spans="36:36">
      <c r="AJ4402" s="140"/>
    </row>
    <row r="4403" spans="36:36">
      <c r="AJ4403" s="140"/>
    </row>
    <row r="4404" spans="36:36">
      <c r="AJ4404" s="140"/>
    </row>
    <row r="4405" spans="36:36">
      <c r="AJ4405" s="140"/>
    </row>
    <row r="4406" spans="36:36">
      <c r="AJ4406" s="140"/>
    </row>
    <row r="4407" spans="36:36">
      <c r="AJ4407" s="140"/>
    </row>
    <row r="4408" spans="36:36">
      <c r="AJ4408" s="140"/>
    </row>
    <row r="4409" spans="36:36">
      <c r="AJ4409" s="140"/>
    </row>
    <row r="4410" spans="36:36">
      <c r="AJ4410" s="140"/>
    </row>
    <row r="4411" spans="36:36">
      <c r="AJ4411" s="140"/>
    </row>
    <row r="4412" spans="36:36">
      <c r="AJ4412" s="140"/>
    </row>
    <row r="4413" spans="36:36">
      <c r="AJ4413" s="140"/>
    </row>
    <row r="4414" spans="36:36">
      <c r="AJ4414" s="140"/>
    </row>
    <row r="4415" spans="36:36">
      <c r="AJ4415" s="140"/>
    </row>
    <row r="4416" spans="36:36">
      <c r="AJ4416" s="140"/>
    </row>
    <row r="4417" spans="36:36">
      <c r="AJ4417" s="140"/>
    </row>
    <row r="4418" spans="36:36">
      <c r="AJ4418" s="140"/>
    </row>
    <row r="4419" spans="36:36">
      <c r="AJ4419" s="140"/>
    </row>
    <row r="4420" spans="36:36">
      <c r="AJ4420" s="140"/>
    </row>
    <row r="4421" spans="36:36">
      <c r="AJ4421" s="140"/>
    </row>
    <row r="4422" spans="36:36">
      <c r="AJ4422" s="140"/>
    </row>
    <row r="4423" spans="36:36">
      <c r="AJ4423" s="140"/>
    </row>
    <row r="4424" spans="36:36">
      <c r="AJ4424" s="140"/>
    </row>
    <row r="4425" spans="36:36">
      <c r="AJ4425" s="140"/>
    </row>
    <row r="4426" spans="36:36">
      <c r="AJ4426" s="140"/>
    </row>
    <row r="4427" spans="36:36">
      <c r="AJ4427" s="140"/>
    </row>
    <row r="4428" spans="36:36">
      <c r="AJ4428" s="140"/>
    </row>
    <row r="4429" spans="36:36">
      <c r="AJ4429" s="140"/>
    </row>
    <row r="4430" spans="36:36">
      <c r="AJ4430" s="140"/>
    </row>
    <row r="4431" spans="36:36">
      <c r="AJ4431" s="140"/>
    </row>
    <row r="4432" spans="36:36">
      <c r="AJ4432" s="140"/>
    </row>
    <row r="4433" spans="36:36">
      <c r="AJ4433" s="140"/>
    </row>
    <row r="4434" spans="36:36">
      <c r="AJ4434" s="140"/>
    </row>
    <row r="4435" spans="36:36">
      <c r="AJ4435" s="140"/>
    </row>
    <row r="4436" spans="36:36">
      <c r="AJ4436" s="140"/>
    </row>
    <row r="4437" spans="36:36">
      <c r="AJ4437" s="140"/>
    </row>
    <row r="4438" spans="36:36">
      <c r="AJ4438" s="140"/>
    </row>
    <row r="4439" spans="36:36">
      <c r="AJ4439" s="140"/>
    </row>
    <row r="4440" spans="36:36">
      <c r="AJ4440" s="140"/>
    </row>
    <row r="4441" spans="36:36">
      <c r="AJ4441" s="140"/>
    </row>
    <row r="4442" spans="36:36">
      <c r="AJ4442" s="140"/>
    </row>
    <row r="4443" spans="36:36">
      <c r="AJ4443" s="140"/>
    </row>
    <row r="4444" spans="36:36">
      <c r="AJ4444" s="140"/>
    </row>
    <row r="4445" spans="36:36">
      <c r="AJ4445" s="140"/>
    </row>
    <row r="4446" spans="36:36">
      <c r="AJ4446" s="140"/>
    </row>
    <row r="4447" spans="36:36">
      <c r="AJ4447" s="140"/>
    </row>
    <row r="4448" spans="36:36">
      <c r="AJ4448" s="140"/>
    </row>
    <row r="4449" spans="36:36">
      <c r="AJ4449" s="140"/>
    </row>
    <row r="4450" spans="36:36">
      <c r="AJ4450" s="140"/>
    </row>
    <row r="4451" spans="36:36">
      <c r="AJ4451" s="140"/>
    </row>
    <row r="4452" spans="36:36">
      <c r="AJ4452" s="140"/>
    </row>
    <row r="4453" spans="36:36">
      <c r="AJ4453" s="140"/>
    </row>
    <row r="4454" spans="36:36">
      <c r="AJ4454" s="140"/>
    </row>
    <row r="4455" spans="36:36">
      <c r="AJ4455" s="140"/>
    </row>
    <row r="4456" spans="36:36">
      <c r="AJ4456" s="140"/>
    </row>
    <row r="4457" spans="36:36">
      <c r="AJ4457" s="140"/>
    </row>
    <row r="4458" spans="36:36">
      <c r="AJ4458" s="140"/>
    </row>
    <row r="4459" spans="36:36">
      <c r="AJ4459" s="140"/>
    </row>
    <row r="4460" spans="36:36">
      <c r="AJ4460" s="140"/>
    </row>
    <row r="4461" spans="36:36">
      <c r="AJ4461" s="140"/>
    </row>
    <row r="4462" spans="36:36">
      <c r="AJ4462" s="140"/>
    </row>
    <row r="4463" spans="36:36">
      <c r="AJ4463" s="140"/>
    </row>
    <row r="4464" spans="36:36">
      <c r="AJ4464" s="140"/>
    </row>
    <row r="4465" spans="36:36">
      <c r="AJ4465" s="140"/>
    </row>
    <row r="4466" spans="36:36">
      <c r="AJ4466" s="140"/>
    </row>
    <row r="4467" spans="36:36">
      <c r="AJ4467" s="140"/>
    </row>
    <row r="4468" spans="36:36">
      <c r="AJ4468" s="140"/>
    </row>
    <row r="4469" spans="36:36">
      <c r="AJ4469" s="140"/>
    </row>
    <row r="4470" spans="36:36">
      <c r="AJ4470" s="140"/>
    </row>
    <row r="4471" spans="36:36">
      <c r="AJ4471" s="140"/>
    </row>
    <row r="4472" spans="36:36">
      <c r="AJ4472" s="140"/>
    </row>
    <row r="4473" spans="36:36">
      <c r="AJ4473" s="140"/>
    </row>
    <row r="4474" spans="36:36">
      <c r="AJ4474" s="140"/>
    </row>
    <row r="4475" spans="36:36">
      <c r="AJ4475" s="140"/>
    </row>
    <row r="4476" spans="36:36">
      <c r="AJ4476" s="140"/>
    </row>
    <row r="4477" spans="36:36">
      <c r="AJ4477" s="140"/>
    </row>
    <row r="4478" spans="36:36">
      <c r="AJ4478" s="140"/>
    </row>
    <row r="4479" spans="36:36">
      <c r="AJ4479" s="140"/>
    </row>
    <row r="4480" spans="36:36">
      <c r="AJ4480" s="140"/>
    </row>
    <row r="4481" spans="36:36">
      <c r="AJ4481" s="140"/>
    </row>
    <row r="4482" spans="36:36">
      <c r="AJ4482" s="140"/>
    </row>
    <row r="4483" spans="36:36">
      <c r="AJ4483" s="140"/>
    </row>
    <row r="4484" spans="36:36">
      <c r="AJ4484" s="140"/>
    </row>
    <row r="4485" spans="36:36">
      <c r="AJ4485" s="140"/>
    </row>
    <row r="4486" spans="36:36">
      <c r="AJ4486" s="140"/>
    </row>
    <row r="4487" spans="36:36">
      <c r="AJ4487" s="140"/>
    </row>
    <row r="4488" spans="36:36">
      <c r="AJ4488" s="140"/>
    </row>
    <row r="4489" spans="36:36">
      <c r="AJ4489" s="140"/>
    </row>
    <row r="4490" spans="36:36">
      <c r="AJ4490" s="140"/>
    </row>
    <row r="4491" spans="36:36">
      <c r="AJ4491" s="140"/>
    </row>
    <row r="4492" spans="36:36">
      <c r="AJ4492" s="140"/>
    </row>
    <row r="4493" spans="36:36">
      <c r="AJ4493" s="140"/>
    </row>
    <row r="4494" spans="36:36">
      <c r="AJ4494" s="140"/>
    </row>
    <row r="4495" spans="36:36">
      <c r="AJ4495" s="140"/>
    </row>
    <row r="4496" spans="36:36">
      <c r="AJ4496" s="140"/>
    </row>
    <row r="4497" spans="36:36">
      <c r="AJ4497" s="140"/>
    </row>
    <row r="4498" spans="36:36">
      <c r="AJ4498" s="140"/>
    </row>
    <row r="4499" spans="36:36">
      <c r="AJ4499" s="140"/>
    </row>
    <row r="4500" spans="36:36">
      <c r="AJ4500" s="140"/>
    </row>
    <row r="4501" spans="36:36">
      <c r="AJ4501" s="140"/>
    </row>
    <row r="4502" spans="36:36">
      <c r="AJ4502" s="140"/>
    </row>
    <row r="4503" spans="36:36">
      <c r="AJ4503" s="140"/>
    </row>
    <row r="4504" spans="36:36">
      <c r="AJ4504" s="140"/>
    </row>
    <row r="4505" spans="36:36">
      <c r="AJ4505" s="140"/>
    </row>
    <row r="4506" spans="36:36">
      <c r="AJ4506" s="140"/>
    </row>
    <row r="4507" spans="36:36">
      <c r="AJ4507" s="140"/>
    </row>
    <row r="4508" spans="36:36">
      <c r="AJ4508" s="140"/>
    </row>
    <row r="4509" spans="36:36">
      <c r="AJ4509" s="140"/>
    </row>
    <row r="4510" spans="36:36">
      <c r="AJ4510" s="140"/>
    </row>
    <row r="4511" spans="36:36">
      <c r="AJ4511" s="140"/>
    </row>
    <row r="4512" spans="36:36">
      <c r="AJ4512" s="140"/>
    </row>
    <row r="4513" spans="36:36">
      <c r="AJ4513" s="140"/>
    </row>
    <row r="4514" spans="36:36">
      <c r="AJ4514" s="140"/>
    </row>
    <row r="4515" spans="36:36">
      <c r="AJ4515" s="140"/>
    </row>
    <row r="4516" spans="36:36">
      <c r="AJ4516" s="140"/>
    </row>
    <row r="4517" spans="36:36">
      <c r="AJ4517" s="140"/>
    </row>
    <row r="4518" spans="36:36">
      <c r="AJ4518" s="140"/>
    </row>
    <row r="4519" spans="36:36">
      <c r="AJ4519" s="140"/>
    </row>
    <row r="4520" spans="36:36">
      <c r="AJ4520" s="140"/>
    </row>
    <row r="4521" spans="36:36">
      <c r="AJ4521" s="140"/>
    </row>
    <row r="4522" spans="36:36">
      <c r="AJ4522" s="140"/>
    </row>
    <row r="4523" spans="36:36">
      <c r="AJ4523" s="140"/>
    </row>
    <row r="4524" spans="36:36">
      <c r="AJ4524" s="140"/>
    </row>
    <row r="4525" spans="36:36">
      <c r="AJ4525" s="140"/>
    </row>
    <row r="4526" spans="36:36">
      <c r="AJ4526" s="140"/>
    </row>
    <row r="4527" spans="36:36">
      <c r="AJ4527" s="140"/>
    </row>
    <row r="4528" spans="36:36">
      <c r="AJ4528" s="140"/>
    </row>
    <row r="4529" spans="36:36">
      <c r="AJ4529" s="140"/>
    </row>
    <row r="4530" spans="36:36">
      <c r="AJ4530" s="140"/>
    </row>
    <row r="4531" spans="36:36">
      <c r="AJ4531" s="140"/>
    </row>
    <row r="4532" spans="36:36">
      <c r="AJ4532" s="140"/>
    </row>
    <row r="4533" spans="36:36">
      <c r="AJ4533" s="140"/>
    </row>
    <row r="4534" spans="36:36">
      <c r="AJ4534" s="140"/>
    </row>
    <row r="4535" spans="36:36">
      <c r="AJ4535" s="140"/>
    </row>
    <row r="4536" spans="36:36">
      <c r="AJ4536" s="140"/>
    </row>
    <row r="4537" spans="36:36">
      <c r="AJ4537" s="140"/>
    </row>
    <row r="4538" spans="36:36">
      <c r="AJ4538" s="140"/>
    </row>
    <row r="4539" spans="36:36">
      <c r="AJ4539" s="140"/>
    </row>
    <row r="4540" spans="36:36">
      <c r="AJ4540" s="140"/>
    </row>
    <row r="4541" spans="36:36">
      <c r="AJ4541" s="140"/>
    </row>
    <row r="4542" spans="36:36">
      <c r="AJ4542" s="140"/>
    </row>
    <row r="4543" spans="36:36">
      <c r="AJ4543" s="140"/>
    </row>
    <row r="4544" spans="36:36">
      <c r="AJ4544" s="140"/>
    </row>
    <row r="4545" spans="36:36">
      <c r="AJ4545" s="140"/>
    </row>
    <row r="4546" spans="36:36">
      <c r="AJ4546" s="140"/>
    </row>
    <row r="4547" spans="36:36">
      <c r="AJ4547" s="140"/>
    </row>
    <row r="4548" spans="36:36">
      <c r="AJ4548" s="140"/>
    </row>
    <row r="4549" spans="36:36">
      <c r="AJ4549" s="140"/>
    </row>
    <row r="4550" spans="36:36">
      <c r="AJ4550" s="140"/>
    </row>
    <row r="4551" spans="36:36">
      <c r="AJ4551" s="140"/>
    </row>
    <row r="4552" spans="36:36">
      <c r="AJ4552" s="140"/>
    </row>
    <row r="4553" spans="36:36">
      <c r="AJ4553" s="140"/>
    </row>
    <row r="4554" spans="36:36">
      <c r="AJ4554" s="140"/>
    </row>
    <row r="4555" spans="36:36">
      <c r="AJ4555" s="140"/>
    </row>
    <row r="4556" spans="36:36">
      <c r="AJ4556" s="140"/>
    </row>
    <row r="4557" spans="36:36">
      <c r="AJ4557" s="140"/>
    </row>
    <row r="4558" spans="36:36">
      <c r="AJ4558" s="140"/>
    </row>
    <row r="4559" spans="36:36">
      <c r="AJ4559" s="140"/>
    </row>
    <row r="4560" spans="36:36">
      <c r="AJ4560" s="140"/>
    </row>
    <row r="4561" spans="36:36">
      <c r="AJ4561" s="140"/>
    </row>
    <row r="4562" spans="36:36">
      <c r="AJ4562" s="140"/>
    </row>
    <row r="4563" spans="36:36">
      <c r="AJ4563" s="140"/>
    </row>
    <row r="4564" spans="36:36">
      <c r="AJ4564" s="140"/>
    </row>
    <row r="4565" spans="36:36">
      <c r="AJ4565" s="140"/>
    </row>
    <row r="4566" spans="36:36">
      <c r="AJ4566" s="140"/>
    </row>
    <row r="4567" spans="36:36">
      <c r="AJ4567" s="140"/>
    </row>
    <row r="4568" spans="36:36">
      <c r="AJ4568" s="140"/>
    </row>
    <row r="4569" spans="36:36">
      <c r="AJ4569" s="140"/>
    </row>
    <row r="4570" spans="36:36">
      <c r="AJ4570" s="140"/>
    </row>
    <row r="4571" spans="36:36">
      <c r="AJ4571" s="140"/>
    </row>
    <row r="4572" spans="36:36">
      <c r="AJ4572" s="140"/>
    </row>
    <row r="4573" spans="36:36">
      <c r="AJ4573" s="140"/>
    </row>
    <row r="4574" spans="36:36">
      <c r="AJ4574" s="140"/>
    </row>
    <row r="4575" spans="36:36">
      <c r="AJ4575" s="140"/>
    </row>
    <row r="4576" spans="36:36">
      <c r="AJ4576" s="140"/>
    </row>
    <row r="4577" spans="36:36">
      <c r="AJ4577" s="140"/>
    </row>
    <row r="4578" spans="36:36">
      <c r="AJ4578" s="140"/>
    </row>
    <row r="4579" spans="36:36">
      <c r="AJ4579" s="140"/>
    </row>
    <row r="4580" spans="36:36">
      <c r="AJ4580" s="140"/>
    </row>
    <row r="4581" spans="36:36">
      <c r="AJ4581" s="140"/>
    </row>
    <row r="4582" spans="36:36">
      <c r="AJ4582" s="140"/>
    </row>
    <row r="4583" spans="36:36">
      <c r="AJ4583" s="140"/>
    </row>
    <row r="4584" spans="36:36">
      <c r="AJ4584" s="140"/>
    </row>
    <row r="4585" spans="36:36">
      <c r="AJ4585" s="140"/>
    </row>
    <row r="4586" spans="36:36">
      <c r="AJ4586" s="140"/>
    </row>
    <row r="4587" spans="36:36">
      <c r="AJ4587" s="140"/>
    </row>
    <row r="4588" spans="36:36">
      <c r="AJ4588" s="140"/>
    </row>
    <row r="4589" spans="36:36">
      <c r="AJ4589" s="140"/>
    </row>
    <row r="4590" spans="36:36">
      <c r="AJ4590" s="140"/>
    </row>
    <row r="4591" spans="36:36">
      <c r="AJ4591" s="140"/>
    </row>
    <row r="4592" spans="36:36">
      <c r="AJ4592" s="140"/>
    </row>
    <row r="4593" spans="36:36">
      <c r="AJ4593" s="140"/>
    </row>
    <row r="4594" spans="36:36">
      <c r="AJ4594" s="140"/>
    </row>
    <row r="4595" spans="36:36">
      <c r="AJ4595" s="140"/>
    </row>
    <row r="4596" spans="36:36">
      <c r="AJ4596" s="140"/>
    </row>
    <row r="4597" spans="36:36">
      <c r="AJ4597" s="140"/>
    </row>
    <row r="4598" spans="36:36">
      <c r="AJ4598" s="140"/>
    </row>
    <row r="4599" spans="36:36">
      <c r="AJ4599" s="140"/>
    </row>
    <row r="4600" spans="36:36">
      <c r="AJ4600" s="140"/>
    </row>
    <row r="4601" spans="36:36">
      <c r="AJ4601" s="140"/>
    </row>
    <row r="4602" spans="36:36">
      <c r="AJ4602" s="140"/>
    </row>
    <row r="4603" spans="36:36">
      <c r="AJ4603" s="140"/>
    </row>
    <row r="4604" spans="36:36">
      <c r="AJ4604" s="140"/>
    </row>
    <row r="4605" spans="36:36">
      <c r="AJ4605" s="140"/>
    </row>
    <row r="4606" spans="36:36">
      <c r="AJ4606" s="140"/>
    </row>
    <row r="4607" spans="36:36">
      <c r="AJ4607" s="140"/>
    </row>
    <row r="4608" spans="36:36">
      <c r="AJ4608" s="140"/>
    </row>
    <row r="4609" spans="36:36">
      <c r="AJ4609" s="140"/>
    </row>
    <row r="4610" spans="36:36">
      <c r="AJ4610" s="140"/>
    </row>
    <row r="4611" spans="36:36">
      <c r="AJ4611" s="140"/>
    </row>
    <row r="4612" spans="36:36">
      <c r="AJ4612" s="140"/>
    </row>
    <row r="4613" spans="36:36">
      <c r="AJ4613" s="140"/>
    </row>
    <row r="4614" spans="36:36">
      <c r="AJ4614" s="140"/>
    </row>
    <row r="4615" spans="36:36">
      <c r="AJ4615" s="140"/>
    </row>
    <row r="4616" spans="36:36">
      <c r="AJ4616" s="140"/>
    </row>
    <row r="4617" spans="36:36">
      <c r="AJ4617" s="140"/>
    </row>
    <row r="4618" spans="36:36">
      <c r="AJ4618" s="140"/>
    </row>
    <row r="4619" spans="36:36">
      <c r="AJ4619" s="140"/>
    </row>
    <row r="4620" spans="36:36">
      <c r="AJ4620" s="140"/>
    </row>
    <row r="4621" spans="36:36">
      <c r="AJ4621" s="140"/>
    </row>
    <row r="4622" spans="36:36">
      <c r="AJ4622" s="140"/>
    </row>
    <row r="4623" spans="36:36">
      <c r="AJ4623" s="140"/>
    </row>
    <row r="4624" spans="36:36">
      <c r="AJ4624" s="140"/>
    </row>
    <row r="4625" spans="36:36">
      <c r="AJ4625" s="140"/>
    </row>
    <row r="4626" spans="36:36">
      <c r="AJ4626" s="140"/>
    </row>
    <row r="4627" spans="36:36">
      <c r="AJ4627" s="140"/>
    </row>
    <row r="4628" spans="36:36">
      <c r="AJ4628" s="140"/>
    </row>
    <row r="4629" spans="36:36">
      <c r="AJ4629" s="140"/>
    </row>
    <row r="4630" spans="36:36">
      <c r="AJ4630" s="140"/>
    </row>
    <row r="4631" spans="36:36">
      <c r="AJ4631" s="140"/>
    </row>
    <row r="4632" spans="36:36">
      <c r="AJ4632" s="140"/>
    </row>
    <row r="4633" spans="36:36">
      <c r="AJ4633" s="140"/>
    </row>
    <row r="4634" spans="36:36">
      <c r="AJ4634" s="140"/>
    </row>
    <row r="4635" spans="36:36">
      <c r="AJ4635" s="140"/>
    </row>
    <row r="4636" spans="36:36">
      <c r="AJ4636" s="140"/>
    </row>
    <row r="4637" spans="36:36">
      <c r="AJ4637" s="140"/>
    </row>
    <row r="4638" spans="36:36">
      <c r="AJ4638" s="140"/>
    </row>
    <row r="4639" spans="36:36">
      <c r="AJ4639" s="140"/>
    </row>
    <row r="4640" spans="36:36">
      <c r="AJ4640" s="140"/>
    </row>
    <row r="4641" spans="36:36">
      <c r="AJ4641" s="140"/>
    </row>
    <row r="4642" spans="36:36">
      <c r="AJ4642" s="140"/>
    </row>
    <row r="4643" spans="36:36">
      <c r="AJ4643" s="140"/>
    </row>
    <row r="4644" spans="36:36">
      <c r="AJ4644" s="140"/>
    </row>
    <row r="4645" spans="36:36">
      <c r="AJ4645" s="140"/>
    </row>
    <row r="4646" spans="36:36">
      <c r="AJ4646" s="140"/>
    </row>
    <row r="4647" spans="36:36">
      <c r="AJ4647" s="140"/>
    </row>
    <row r="4648" spans="36:36">
      <c r="AJ4648" s="140"/>
    </row>
    <row r="4649" spans="36:36">
      <c r="AJ4649" s="140"/>
    </row>
    <row r="4650" spans="36:36">
      <c r="AJ4650" s="140"/>
    </row>
    <row r="4651" spans="36:36">
      <c r="AJ4651" s="140"/>
    </row>
    <row r="4652" spans="36:36">
      <c r="AJ4652" s="140"/>
    </row>
    <row r="4653" spans="36:36">
      <c r="AJ4653" s="140"/>
    </row>
    <row r="4654" spans="36:36">
      <c r="AJ4654" s="140"/>
    </row>
    <row r="4655" spans="36:36">
      <c r="AJ4655" s="140"/>
    </row>
    <row r="4656" spans="36:36">
      <c r="AJ4656" s="140"/>
    </row>
    <row r="4657" spans="36:36">
      <c r="AJ4657" s="140"/>
    </row>
    <row r="4658" spans="36:36">
      <c r="AJ4658" s="140"/>
    </row>
    <row r="4659" spans="36:36">
      <c r="AJ4659" s="140"/>
    </row>
    <row r="4660" spans="36:36">
      <c r="AJ4660" s="140"/>
    </row>
    <row r="4661" spans="36:36">
      <c r="AJ4661" s="140"/>
    </row>
    <row r="4662" spans="36:36">
      <c r="AJ4662" s="140"/>
    </row>
    <row r="4663" spans="36:36">
      <c r="AJ4663" s="140"/>
    </row>
    <row r="4664" spans="36:36">
      <c r="AJ4664" s="140"/>
    </row>
    <row r="4665" spans="36:36">
      <c r="AJ4665" s="140"/>
    </row>
    <row r="4666" spans="36:36">
      <c r="AJ4666" s="140"/>
    </row>
    <row r="4667" spans="36:36">
      <c r="AJ4667" s="140"/>
    </row>
    <row r="4668" spans="36:36">
      <c r="AJ4668" s="140"/>
    </row>
    <row r="4669" spans="36:36">
      <c r="AJ4669" s="140"/>
    </row>
    <row r="4670" spans="36:36">
      <c r="AJ4670" s="140"/>
    </row>
    <row r="4671" spans="36:36">
      <c r="AJ4671" s="140"/>
    </row>
    <row r="4672" spans="36:36">
      <c r="AJ4672" s="140"/>
    </row>
    <row r="4673" spans="36:36">
      <c r="AJ4673" s="140"/>
    </row>
    <row r="4674" spans="36:36">
      <c r="AJ4674" s="140"/>
    </row>
    <row r="4675" spans="36:36">
      <c r="AJ4675" s="140"/>
    </row>
    <row r="4676" spans="36:36">
      <c r="AJ4676" s="140"/>
    </row>
    <row r="4677" spans="36:36">
      <c r="AJ4677" s="140"/>
    </row>
    <row r="4678" spans="36:36">
      <c r="AJ4678" s="140"/>
    </row>
    <row r="4679" spans="36:36">
      <c r="AJ4679" s="140"/>
    </row>
    <row r="4680" spans="36:36">
      <c r="AJ4680" s="140"/>
    </row>
    <row r="4681" spans="36:36">
      <c r="AJ4681" s="140"/>
    </row>
    <row r="4682" spans="36:36">
      <c r="AJ4682" s="140"/>
    </row>
    <row r="4683" spans="36:36">
      <c r="AJ4683" s="140"/>
    </row>
    <row r="4684" spans="36:36">
      <c r="AJ4684" s="140"/>
    </row>
    <row r="4685" spans="36:36">
      <c r="AJ4685" s="140"/>
    </row>
    <row r="4686" spans="36:36">
      <c r="AJ4686" s="140"/>
    </row>
    <row r="4687" spans="36:36">
      <c r="AJ4687" s="140"/>
    </row>
    <row r="4688" spans="36:36">
      <c r="AJ4688" s="140"/>
    </row>
    <row r="4689" spans="36:36">
      <c r="AJ4689" s="140"/>
    </row>
    <row r="4690" spans="36:36">
      <c r="AJ4690" s="140"/>
    </row>
    <row r="4691" spans="36:36">
      <c r="AJ4691" s="140"/>
    </row>
    <row r="4692" spans="36:36">
      <c r="AJ4692" s="140"/>
    </row>
    <row r="4693" spans="36:36">
      <c r="AJ4693" s="140"/>
    </row>
    <row r="4694" spans="36:36">
      <c r="AJ4694" s="140"/>
    </row>
    <row r="4695" spans="36:36">
      <c r="AJ4695" s="140"/>
    </row>
    <row r="4696" spans="36:36">
      <c r="AJ4696" s="140"/>
    </row>
    <row r="4697" spans="36:36">
      <c r="AJ4697" s="140"/>
    </row>
    <row r="4698" spans="36:36">
      <c r="AJ4698" s="140"/>
    </row>
    <row r="4699" spans="36:36">
      <c r="AJ4699" s="140"/>
    </row>
    <row r="4700" spans="36:36">
      <c r="AJ4700" s="140"/>
    </row>
    <row r="4701" spans="36:36">
      <c r="AJ4701" s="140"/>
    </row>
    <row r="4702" spans="36:36">
      <c r="AJ4702" s="140"/>
    </row>
    <row r="4703" spans="36:36">
      <c r="AJ4703" s="140"/>
    </row>
    <row r="4704" spans="36:36">
      <c r="AJ4704" s="140"/>
    </row>
    <row r="4705" spans="36:36">
      <c r="AJ4705" s="140"/>
    </row>
    <row r="4706" spans="36:36">
      <c r="AJ4706" s="140"/>
    </row>
    <row r="4707" spans="36:36">
      <c r="AJ4707" s="140"/>
    </row>
    <row r="4708" spans="36:36">
      <c r="AJ4708" s="140"/>
    </row>
    <row r="4709" spans="36:36">
      <c r="AJ4709" s="140"/>
    </row>
    <row r="4710" spans="36:36">
      <c r="AJ4710" s="140"/>
    </row>
    <row r="4711" spans="36:36">
      <c r="AJ4711" s="140"/>
    </row>
    <row r="4712" spans="36:36">
      <c r="AJ4712" s="140"/>
    </row>
    <row r="4713" spans="36:36">
      <c r="AJ4713" s="140"/>
    </row>
    <row r="4714" spans="36:36">
      <c r="AJ4714" s="140"/>
    </row>
    <row r="4715" spans="36:36">
      <c r="AJ4715" s="140"/>
    </row>
    <row r="4716" spans="36:36">
      <c r="AJ4716" s="140"/>
    </row>
    <row r="4717" spans="36:36">
      <c r="AJ4717" s="140"/>
    </row>
    <row r="4718" spans="36:36">
      <c r="AJ4718" s="140"/>
    </row>
    <row r="4719" spans="36:36">
      <c r="AJ4719" s="140"/>
    </row>
    <row r="4720" spans="36:36">
      <c r="AJ4720" s="140"/>
    </row>
    <row r="4721" spans="36:36">
      <c r="AJ4721" s="140"/>
    </row>
    <row r="4722" spans="36:36">
      <c r="AJ4722" s="140"/>
    </row>
    <row r="4723" spans="36:36">
      <c r="AJ4723" s="140"/>
    </row>
    <row r="4724" spans="36:36">
      <c r="AJ4724" s="140"/>
    </row>
    <row r="4725" spans="36:36">
      <c r="AJ4725" s="140"/>
    </row>
    <row r="4726" spans="36:36">
      <c r="AJ4726" s="140"/>
    </row>
    <row r="4727" spans="36:36">
      <c r="AJ4727" s="140"/>
    </row>
    <row r="4728" spans="36:36">
      <c r="AJ4728" s="140"/>
    </row>
    <row r="4729" spans="36:36">
      <c r="AJ4729" s="140"/>
    </row>
    <row r="4730" spans="36:36">
      <c r="AJ4730" s="140"/>
    </row>
    <row r="4731" spans="36:36">
      <c r="AJ4731" s="140"/>
    </row>
    <row r="4732" spans="36:36">
      <c r="AJ4732" s="140"/>
    </row>
    <row r="4733" spans="36:36">
      <c r="AJ4733" s="140"/>
    </row>
    <row r="4734" spans="36:36">
      <c r="AJ4734" s="140"/>
    </row>
    <row r="4735" spans="36:36">
      <c r="AJ4735" s="140"/>
    </row>
    <row r="4736" spans="36:36">
      <c r="AJ4736" s="140"/>
    </row>
    <row r="4737" spans="36:36">
      <c r="AJ4737" s="140"/>
    </row>
    <row r="4738" spans="36:36">
      <c r="AJ4738" s="140"/>
    </row>
    <row r="4739" spans="36:36">
      <c r="AJ4739" s="140"/>
    </row>
    <row r="4740" spans="36:36">
      <c r="AJ4740" s="140"/>
    </row>
    <row r="4741" spans="36:36">
      <c r="AJ4741" s="140"/>
    </row>
    <row r="4742" spans="36:36">
      <c r="AJ4742" s="140"/>
    </row>
    <row r="4743" spans="36:36">
      <c r="AJ4743" s="140"/>
    </row>
    <row r="4744" spans="36:36">
      <c r="AJ4744" s="140"/>
    </row>
    <row r="4745" spans="36:36">
      <c r="AJ4745" s="140"/>
    </row>
    <row r="4746" spans="36:36">
      <c r="AJ4746" s="140"/>
    </row>
    <row r="4747" spans="36:36">
      <c r="AJ4747" s="140"/>
    </row>
    <row r="4748" spans="36:36">
      <c r="AJ4748" s="140"/>
    </row>
    <row r="4749" spans="36:36">
      <c r="AJ4749" s="140"/>
    </row>
    <row r="4750" spans="36:36">
      <c r="AJ4750" s="140"/>
    </row>
    <row r="4751" spans="36:36">
      <c r="AJ4751" s="140"/>
    </row>
    <row r="4752" spans="36:36">
      <c r="AJ4752" s="140"/>
    </row>
    <row r="4753" spans="36:36">
      <c r="AJ4753" s="140"/>
    </row>
    <row r="4754" spans="36:36">
      <c r="AJ4754" s="140"/>
    </row>
    <row r="4755" spans="36:36">
      <c r="AJ4755" s="140"/>
    </row>
    <row r="4756" spans="36:36">
      <c r="AJ4756" s="140"/>
    </row>
    <row r="4757" spans="36:36">
      <c r="AJ4757" s="140"/>
    </row>
    <row r="4758" spans="36:36">
      <c r="AJ4758" s="140"/>
    </row>
    <row r="4759" spans="36:36">
      <c r="AJ4759" s="140"/>
    </row>
    <row r="4760" spans="36:36">
      <c r="AJ4760" s="140"/>
    </row>
    <row r="4761" spans="36:36">
      <c r="AJ4761" s="140"/>
    </row>
    <row r="4762" spans="36:36">
      <c r="AJ4762" s="140"/>
    </row>
    <row r="4763" spans="36:36">
      <c r="AJ4763" s="140"/>
    </row>
    <row r="4764" spans="36:36">
      <c r="AJ4764" s="140"/>
    </row>
    <row r="4765" spans="36:36">
      <c r="AJ4765" s="140"/>
    </row>
    <row r="4766" spans="36:36">
      <c r="AJ4766" s="140"/>
    </row>
    <row r="4767" spans="36:36">
      <c r="AJ4767" s="140"/>
    </row>
    <row r="4768" spans="36:36">
      <c r="AJ4768" s="140"/>
    </row>
    <row r="4769" spans="36:36">
      <c r="AJ4769" s="140"/>
    </row>
    <row r="4770" spans="36:36">
      <c r="AJ4770" s="140"/>
    </row>
    <row r="4771" spans="36:36">
      <c r="AJ4771" s="140"/>
    </row>
    <row r="4772" spans="36:36">
      <c r="AJ4772" s="140"/>
    </row>
    <row r="4773" spans="36:36">
      <c r="AJ4773" s="140"/>
    </row>
    <row r="4774" spans="36:36">
      <c r="AJ4774" s="140"/>
    </row>
    <row r="4775" spans="36:36">
      <c r="AJ4775" s="140"/>
    </row>
    <row r="4776" spans="36:36">
      <c r="AJ4776" s="140"/>
    </row>
    <row r="4777" spans="36:36">
      <c r="AJ4777" s="140"/>
    </row>
    <row r="4778" spans="36:36">
      <c r="AJ4778" s="140"/>
    </row>
    <row r="4779" spans="36:36">
      <c r="AJ4779" s="140"/>
    </row>
    <row r="4780" spans="36:36">
      <c r="AJ4780" s="140"/>
    </row>
    <row r="4781" spans="36:36">
      <c r="AJ4781" s="140"/>
    </row>
    <row r="4782" spans="36:36">
      <c r="AJ4782" s="140"/>
    </row>
    <row r="4783" spans="36:36">
      <c r="AJ4783" s="140"/>
    </row>
    <row r="4784" spans="36:36">
      <c r="AJ4784" s="140"/>
    </row>
    <row r="4785" spans="36:36">
      <c r="AJ4785" s="140"/>
    </row>
    <row r="4786" spans="36:36">
      <c r="AJ4786" s="140"/>
    </row>
    <row r="4787" spans="36:36">
      <c r="AJ4787" s="140"/>
    </row>
    <row r="4788" spans="36:36">
      <c r="AJ4788" s="140"/>
    </row>
    <row r="4789" spans="36:36">
      <c r="AJ4789" s="140"/>
    </row>
    <row r="4790" spans="36:36">
      <c r="AJ4790" s="140"/>
    </row>
    <row r="4791" spans="36:36">
      <c r="AJ4791" s="140"/>
    </row>
    <row r="4792" spans="36:36">
      <c r="AJ4792" s="140"/>
    </row>
    <row r="4793" spans="36:36">
      <c r="AJ4793" s="140"/>
    </row>
    <row r="4794" spans="36:36">
      <c r="AJ4794" s="140"/>
    </row>
    <row r="4795" spans="36:36">
      <c r="AJ4795" s="140"/>
    </row>
    <row r="4796" spans="36:36">
      <c r="AJ4796" s="140"/>
    </row>
    <row r="4797" spans="36:36">
      <c r="AJ4797" s="140"/>
    </row>
    <row r="4798" spans="36:36">
      <c r="AJ4798" s="140"/>
    </row>
    <row r="4799" spans="36:36">
      <c r="AJ4799" s="140"/>
    </row>
    <row r="4800" spans="36:36">
      <c r="AJ4800" s="140"/>
    </row>
    <row r="4801" spans="36:36">
      <c r="AJ4801" s="140"/>
    </row>
    <row r="4802" spans="36:36">
      <c r="AJ4802" s="140"/>
    </row>
    <row r="4803" spans="36:36">
      <c r="AJ4803" s="140"/>
    </row>
    <row r="4804" spans="36:36">
      <c r="AJ4804" s="140"/>
    </row>
    <row r="4805" spans="36:36">
      <c r="AJ4805" s="140"/>
    </row>
    <row r="4806" spans="36:36">
      <c r="AJ4806" s="140"/>
    </row>
    <row r="4807" spans="36:36">
      <c r="AJ4807" s="140"/>
    </row>
    <row r="4808" spans="36:36">
      <c r="AJ4808" s="140"/>
    </row>
    <row r="4809" spans="36:36">
      <c r="AJ4809" s="140"/>
    </row>
    <row r="4810" spans="36:36">
      <c r="AJ4810" s="140"/>
    </row>
    <row r="4811" spans="36:36">
      <c r="AJ4811" s="140"/>
    </row>
    <row r="4812" spans="36:36">
      <c r="AJ4812" s="140"/>
    </row>
    <row r="4813" spans="36:36">
      <c r="AJ4813" s="140"/>
    </row>
    <row r="4814" spans="36:36">
      <c r="AJ4814" s="140"/>
    </row>
    <row r="4815" spans="36:36">
      <c r="AJ4815" s="140"/>
    </row>
    <row r="4816" spans="36:36">
      <c r="AJ4816" s="140"/>
    </row>
    <row r="4817" spans="36:36">
      <c r="AJ4817" s="140"/>
    </row>
    <row r="4818" spans="36:36">
      <c r="AJ4818" s="140"/>
    </row>
    <row r="4819" spans="36:36">
      <c r="AJ4819" s="140"/>
    </row>
    <row r="4820" spans="36:36">
      <c r="AJ4820" s="140"/>
    </row>
    <row r="4821" spans="36:36">
      <c r="AJ4821" s="140"/>
    </row>
    <row r="4822" spans="36:36">
      <c r="AJ4822" s="140"/>
    </row>
    <row r="4823" spans="36:36">
      <c r="AJ4823" s="140"/>
    </row>
    <row r="4824" spans="36:36">
      <c r="AJ4824" s="140"/>
    </row>
    <row r="4825" spans="36:36">
      <c r="AJ4825" s="140"/>
    </row>
    <row r="4826" spans="36:36">
      <c r="AJ4826" s="140"/>
    </row>
    <row r="4827" spans="36:36">
      <c r="AJ4827" s="140"/>
    </row>
    <row r="4828" spans="36:36">
      <c r="AJ4828" s="140"/>
    </row>
    <row r="4829" spans="36:36">
      <c r="AJ4829" s="140"/>
    </row>
    <row r="4830" spans="36:36">
      <c r="AJ4830" s="140"/>
    </row>
    <row r="4831" spans="36:36">
      <c r="AJ4831" s="140"/>
    </row>
    <row r="4832" spans="36:36">
      <c r="AJ4832" s="140"/>
    </row>
    <row r="4833" spans="36:36">
      <c r="AJ4833" s="140"/>
    </row>
    <row r="4834" spans="36:36">
      <c r="AJ4834" s="140"/>
    </row>
    <row r="4835" spans="36:36">
      <c r="AJ4835" s="140"/>
    </row>
    <row r="4836" spans="36:36">
      <c r="AJ4836" s="140"/>
    </row>
    <row r="4837" spans="36:36">
      <c r="AJ4837" s="140"/>
    </row>
    <row r="4838" spans="36:36">
      <c r="AJ4838" s="140"/>
    </row>
    <row r="4839" spans="36:36">
      <c r="AJ4839" s="140"/>
    </row>
    <row r="4840" spans="36:36">
      <c r="AJ4840" s="140"/>
    </row>
    <row r="4841" spans="36:36">
      <c r="AJ4841" s="140"/>
    </row>
    <row r="4842" spans="36:36">
      <c r="AJ4842" s="140"/>
    </row>
    <row r="4843" spans="36:36">
      <c r="AJ4843" s="140"/>
    </row>
    <row r="4844" spans="36:36">
      <c r="AJ4844" s="140"/>
    </row>
    <row r="4845" spans="36:36">
      <c r="AJ4845" s="140"/>
    </row>
    <row r="4846" spans="36:36">
      <c r="AJ4846" s="140"/>
    </row>
    <row r="4847" spans="36:36">
      <c r="AJ4847" s="140"/>
    </row>
    <row r="4848" spans="36:36">
      <c r="AJ4848" s="140"/>
    </row>
    <row r="4849" spans="36:36">
      <c r="AJ4849" s="140"/>
    </row>
    <row r="4850" spans="36:36">
      <c r="AJ4850" s="140"/>
    </row>
    <row r="4851" spans="36:36">
      <c r="AJ4851" s="140"/>
    </row>
    <row r="4852" spans="36:36">
      <c r="AJ4852" s="140"/>
    </row>
    <row r="4853" spans="36:36">
      <c r="AJ4853" s="140"/>
    </row>
    <row r="4854" spans="36:36">
      <c r="AJ4854" s="140"/>
    </row>
    <row r="4855" spans="36:36">
      <c r="AJ4855" s="140"/>
    </row>
    <row r="4856" spans="36:36">
      <c r="AJ4856" s="140"/>
    </row>
    <row r="4857" spans="36:36">
      <c r="AJ4857" s="140"/>
    </row>
    <row r="4858" spans="36:36">
      <c r="AJ4858" s="140"/>
    </row>
    <row r="4859" spans="36:36">
      <c r="AJ4859" s="140"/>
    </row>
    <row r="4860" spans="36:36">
      <c r="AJ4860" s="140"/>
    </row>
    <row r="4861" spans="36:36">
      <c r="AJ4861" s="140"/>
    </row>
    <row r="4862" spans="36:36">
      <c r="AJ4862" s="140"/>
    </row>
    <row r="4863" spans="36:36">
      <c r="AJ4863" s="140"/>
    </row>
    <row r="4864" spans="36:36">
      <c r="AJ4864" s="140"/>
    </row>
    <row r="4865" spans="36:36">
      <c r="AJ4865" s="140"/>
    </row>
    <row r="4866" spans="36:36">
      <c r="AJ4866" s="140"/>
    </row>
    <row r="4867" spans="36:36">
      <c r="AJ4867" s="140"/>
    </row>
    <row r="4868" spans="36:36">
      <c r="AJ4868" s="140"/>
    </row>
    <row r="4869" spans="36:36">
      <c r="AJ4869" s="140"/>
    </row>
    <row r="4870" spans="36:36">
      <c r="AJ4870" s="140"/>
    </row>
    <row r="4871" spans="36:36">
      <c r="AJ4871" s="140"/>
    </row>
    <row r="4872" spans="36:36">
      <c r="AJ4872" s="140"/>
    </row>
    <row r="4873" spans="36:36">
      <c r="AJ4873" s="140"/>
    </row>
    <row r="4874" spans="36:36">
      <c r="AJ4874" s="140"/>
    </row>
    <row r="4875" spans="36:36">
      <c r="AJ4875" s="140"/>
    </row>
    <row r="4876" spans="36:36">
      <c r="AJ4876" s="140"/>
    </row>
    <row r="4877" spans="36:36">
      <c r="AJ4877" s="140"/>
    </row>
    <row r="4878" spans="36:36">
      <c r="AJ4878" s="140"/>
    </row>
    <row r="4879" spans="36:36">
      <c r="AJ4879" s="140"/>
    </row>
    <row r="4880" spans="36:36">
      <c r="AJ4880" s="140"/>
    </row>
    <row r="4881" spans="36:36">
      <c r="AJ4881" s="140"/>
    </row>
    <row r="4882" spans="36:36">
      <c r="AJ4882" s="140"/>
    </row>
    <row r="4883" spans="36:36">
      <c r="AJ4883" s="140"/>
    </row>
    <row r="4884" spans="36:36">
      <c r="AJ4884" s="140"/>
    </row>
    <row r="4885" spans="36:36">
      <c r="AJ4885" s="140"/>
    </row>
    <row r="4886" spans="36:36">
      <c r="AJ4886" s="140"/>
    </row>
    <row r="4887" spans="36:36">
      <c r="AJ4887" s="140"/>
    </row>
    <row r="4888" spans="36:36">
      <c r="AJ4888" s="140"/>
    </row>
    <row r="4889" spans="36:36">
      <c r="AJ4889" s="140"/>
    </row>
    <row r="4890" spans="36:36">
      <c r="AJ4890" s="140"/>
    </row>
    <row r="4891" spans="36:36">
      <c r="AJ4891" s="140"/>
    </row>
    <row r="4892" spans="36:36">
      <c r="AJ4892" s="140"/>
    </row>
    <row r="4893" spans="36:36">
      <c r="AJ4893" s="140"/>
    </row>
    <row r="4894" spans="36:36">
      <c r="AJ4894" s="140"/>
    </row>
    <row r="4895" spans="36:36">
      <c r="AJ4895" s="140"/>
    </row>
    <row r="4896" spans="36:36">
      <c r="AJ4896" s="140"/>
    </row>
    <row r="4897" spans="36:36">
      <c r="AJ4897" s="140"/>
    </row>
    <row r="4898" spans="36:36">
      <c r="AJ4898" s="140"/>
    </row>
    <row r="4899" spans="36:36">
      <c r="AJ4899" s="140"/>
    </row>
    <row r="4900" spans="36:36">
      <c r="AJ4900" s="140"/>
    </row>
    <row r="4901" spans="36:36">
      <c r="AJ4901" s="140"/>
    </row>
    <row r="4902" spans="36:36">
      <c r="AJ4902" s="140"/>
    </row>
    <row r="4903" spans="36:36">
      <c r="AJ4903" s="140"/>
    </row>
    <row r="4904" spans="36:36">
      <c r="AJ4904" s="140"/>
    </row>
    <row r="4905" spans="36:36">
      <c r="AJ4905" s="140"/>
    </row>
    <row r="4906" spans="36:36">
      <c r="AJ4906" s="140"/>
    </row>
    <row r="4907" spans="36:36">
      <c r="AJ4907" s="140"/>
    </row>
    <row r="4908" spans="36:36">
      <c r="AJ4908" s="140"/>
    </row>
    <row r="4909" spans="36:36">
      <c r="AJ4909" s="140"/>
    </row>
    <row r="4910" spans="36:36">
      <c r="AJ4910" s="140"/>
    </row>
    <row r="4911" spans="36:36">
      <c r="AJ4911" s="140"/>
    </row>
    <row r="4912" spans="36:36">
      <c r="AJ4912" s="140"/>
    </row>
    <row r="4913" spans="36:36">
      <c r="AJ4913" s="140"/>
    </row>
    <row r="4914" spans="36:36">
      <c r="AJ4914" s="140"/>
    </row>
    <row r="4915" spans="36:36">
      <c r="AJ4915" s="140"/>
    </row>
    <row r="4916" spans="36:36">
      <c r="AJ4916" s="140"/>
    </row>
    <row r="4917" spans="36:36">
      <c r="AJ4917" s="140"/>
    </row>
    <row r="4918" spans="36:36">
      <c r="AJ4918" s="140"/>
    </row>
    <row r="4919" spans="36:36">
      <c r="AJ4919" s="140"/>
    </row>
    <row r="4920" spans="36:36">
      <c r="AJ4920" s="140"/>
    </row>
    <row r="4921" spans="36:36">
      <c r="AJ4921" s="140"/>
    </row>
    <row r="4922" spans="36:36">
      <c r="AJ4922" s="140"/>
    </row>
    <row r="4923" spans="36:36">
      <c r="AJ4923" s="140"/>
    </row>
    <row r="4924" spans="36:36">
      <c r="AJ4924" s="140"/>
    </row>
    <row r="4925" spans="36:36">
      <c r="AJ4925" s="140"/>
    </row>
    <row r="4926" spans="36:36">
      <c r="AJ4926" s="140"/>
    </row>
    <row r="4927" spans="36:36">
      <c r="AJ4927" s="140"/>
    </row>
    <row r="4928" spans="36:36">
      <c r="AJ4928" s="140"/>
    </row>
    <row r="4929" spans="36:36">
      <c r="AJ4929" s="140"/>
    </row>
    <row r="4930" spans="36:36">
      <c r="AJ4930" s="140"/>
    </row>
    <row r="4931" spans="36:36">
      <c r="AJ4931" s="140"/>
    </row>
    <row r="4932" spans="36:36">
      <c r="AJ4932" s="140"/>
    </row>
    <row r="4933" spans="36:36">
      <c r="AJ4933" s="140"/>
    </row>
    <row r="4934" spans="36:36">
      <c r="AJ4934" s="140"/>
    </row>
    <row r="4935" spans="36:36">
      <c r="AJ4935" s="140"/>
    </row>
    <row r="4936" spans="36:36">
      <c r="AJ4936" s="140"/>
    </row>
    <row r="4937" spans="36:36">
      <c r="AJ4937" s="140"/>
    </row>
    <row r="4938" spans="36:36">
      <c r="AJ4938" s="140"/>
    </row>
    <row r="4939" spans="36:36">
      <c r="AJ4939" s="140"/>
    </row>
    <row r="4940" spans="36:36">
      <c r="AJ4940" s="140"/>
    </row>
    <row r="4941" spans="36:36">
      <c r="AJ4941" s="140"/>
    </row>
    <row r="4942" spans="36:36">
      <c r="AJ4942" s="140"/>
    </row>
    <row r="4943" spans="36:36">
      <c r="AJ4943" s="140"/>
    </row>
    <row r="4944" spans="36:36">
      <c r="AJ4944" s="140"/>
    </row>
    <row r="4945" spans="36:36">
      <c r="AJ4945" s="140"/>
    </row>
    <row r="4946" spans="36:36">
      <c r="AJ4946" s="140"/>
    </row>
    <row r="4947" spans="36:36">
      <c r="AJ4947" s="140"/>
    </row>
    <row r="4948" spans="36:36">
      <c r="AJ4948" s="140"/>
    </row>
    <row r="4949" spans="36:36">
      <c r="AJ4949" s="140"/>
    </row>
    <row r="4950" spans="36:36">
      <c r="AJ4950" s="140"/>
    </row>
    <row r="4951" spans="36:36">
      <c r="AJ4951" s="140"/>
    </row>
    <row r="4952" spans="36:36">
      <c r="AJ4952" s="140"/>
    </row>
    <row r="4953" spans="36:36">
      <c r="AJ4953" s="140"/>
    </row>
    <row r="4954" spans="36:36">
      <c r="AJ4954" s="140"/>
    </row>
    <row r="4955" spans="36:36">
      <c r="AJ4955" s="140"/>
    </row>
    <row r="4956" spans="36:36">
      <c r="AJ4956" s="140"/>
    </row>
    <row r="4957" spans="36:36">
      <c r="AJ4957" s="140"/>
    </row>
    <row r="4958" spans="36:36">
      <c r="AJ4958" s="140"/>
    </row>
    <row r="4959" spans="36:36">
      <c r="AJ4959" s="140"/>
    </row>
    <row r="4960" spans="36:36">
      <c r="AJ4960" s="140"/>
    </row>
    <row r="4961" spans="36:36">
      <c r="AJ4961" s="140"/>
    </row>
    <row r="4962" spans="36:36">
      <c r="AJ4962" s="140"/>
    </row>
    <row r="4963" spans="36:36">
      <c r="AJ4963" s="140"/>
    </row>
    <row r="4964" spans="36:36">
      <c r="AJ4964" s="140"/>
    </row>
    <row r="4965" spans="36:36">
      <c r="AJ4965" s="140"/>
    </row>
    <row r="4966" spans="36:36">
      <c r="AJ4966" s="140"/>
    </row>
    <row r="4967" spans="36:36">
      <c r="AJ4967" s="140"/>
    </row>
    <row r="4968" spans="36:36">
      <c r="AJ4968" s="140"/>
    </row>
    <row r="4969" spans="36:36">
      <c r="AJ4969" s="140"/>
    </row>
    <row r="4970" spans="36:36">
      <c r="AJ4970" s="140"/>
    </row>
    <row r="4971" spans="36:36">
      <c r="AJ4971" s="140"/>
    </row>
    <row r="4972" spans="36:36">
      <c r="AJ4972" s="140"/>
    </row>
    <row r="4973" spans="36:36">
      <c r="AJ4973" s="140"/>
    </row>
    <row r="4974" spans="36:36">
      <c r="AJ4974" s="140"/>
    </row>
    <row r="4975" spans="36:36">
      <c r="AJ4975" s="140"/>
    </row>
    <row r="4976" spans="36:36">
      <c r="AJ4976" s="140"/>
    </row>
    <row r="4977" spans="36:36">
      <c r="AJ4977" s="140"/>
    </row>
    <row r="4978" spans="36:36">
      <c r="AJ4978" s="140"/>
    </row>
    <row r="4979" spans="36:36">
      <c r="AJ4979" s="140"/>
    </row>
    <row r="4980" spans="36:36">
      <c r="AJ4980" s="140"/>
    </row>
    <row r="4981" spans="36:36">
      <c r="AJ4981" s="140"/>
    </row>
    <row r="4982" spans="36:36">
      <c r="AJ4982" s="140"/>
    </row>
    <row r="4983" spans="36:36">
      <c r="AJ4983" s="140"/>
    </row>
    <row r="4984" spans="36:36">
      <c r="AJ4984" s="140"/>
    </row>
    <row r="4985" spans="36:36">
      <c r="AJ4985" s="140"/>
    </row>
    <row r="4986" spans="36:36">
      <c r="AJ4986" s="140"/>
    </row>
    <row r="4987" spans="36:36">
      <c r="AJ4987" s="140"/>
    </row>
    <row r="4988" spans="36:36">
      <c r="AJ4988" s="140"/>
    </row>
    <row r="4989" spans="36:36">
      <c r="AJ4989" s="140"/>
    </row>
    <row r="4990" spans="36:36">
      <c r="AJ4990" s="140"/>
    </row>
    <row r="4991" spans="36:36">
      <c r="AJ4991" s="140"/>
    </row>
    <row r="4992" spans="36:36">
      <c r="AJ4992" s="140"/>
    </row>
    <row r="4993" spans="36:36">
      <c r="AJ4993" s="140"/>
    </row>
    <row r="4994" spans="36:36">
      <c r="AJ4994" s="140"/>
    </row>
    <row r="4995" spans="36:36">
      <c r="AJ4995" s="140"/>
    </row>
    <row r="4996" spans="36:36">
      <c r="AJ4996" s="140"/>
    </row>
    <row r="4997" spans="36:36">
      <c r="AJ4997" s="140"/>
    </row>
    <row r="4998" spans="36:36">
      <c r="AJ4998" s="140"/>
    </row>
    <row r="4999" spans="36:36">
      <c r="AJ4999" s="140"/>
    </row>
    <row r="5000" spans="36:36">
      <c r="AJ5000" s="140"/>
    </row>
    <row r="5001" spans="36:36">
      <c r="AJ5001" s="140"/>
    </row>
    <row r="5002" spans="36:36">
      <c r="AJ5002" s="140"/>
    </row>
    <row r="5003" spans="36:36">
      <c r="AJ5003" s="140"/>
    </row>
    <row r="5004" spans="36:36">
      <c r="AJ5004" s="140"/>
    </row>
    <row r="5005" spans="36:36">
      <c r="AJ5005" s="140"/>
    </row>
    <row r="5006" spans="36:36">
      <c r="AJ5006" s="140"/>
    </row>
    <row r="5007" spans="36:36">
      <c r="AJ5007" s="140"/>
    </row>
    <row r="5008" spans="36:36">
      <c r="AJ5008" s="140"/>
    </row>
    <row r="5009" spans="36:36">
      <c r="AJ5009" s="140"/>
    </row>
    <row r="5010" spans="36:36">
      <c r="AJ5010" s="140"/>
    </row>
    <row r="5011" spans="36:36">
      <c r="AJ5011" s="140"/>
    </row>
    <row r="5012" spans="36:36">
      <c r="AJ5012" s="140"/>
    </row>
    <row r="5013" spans="36:36">
      <c r="AJ5013" s="140"/>
    </row>
    <row r="5014" spans="36:36">
      <c r="AJ5014" s="140"/>
    </row>
    <row r="5015" spans="36:36">
      <c r="AJ5015" s="140"/>
    </row>
    <row r="5016" spans="36:36">
      <c r="AJ5016" s="140"/>
    </row>
    <row r="5017" spans="36:36">
      <c r="AJ5017" s="140"/>
    </row>
    <row r="5018" spans="36:36">
      <c r="AJ5018" s="140"/>
    </row>
    <row r="5019" spans="36:36">
      <c r="AJ5019" s="140"/>
    </row>
    <row r="5020" spans="36:36">
      <c r="AJ5020" s="140"/>
    </row>
    <row r="5021" spans="36:36">
      <c r="AJ5021" s="140"/>
    </row>
    <row r="5022" spans="36:36">
      <c r="AJ5022" s="140"/>
    </row>
    <row r="5023" spans="36:36">
      <c r="AJ5023" s="140"/>
    </row>
    <row r="5024" spans="36:36">
      <c r="AJ5024" s="140"/>
    </row>
    <row r="5025" spans="36:36">
      <c r="AJ5025" s="140"/>
    </row>
    <row r="5026" spans="36:36">
      <c r="AJ5026" s="140"/>
    </row>
    <row r="5027" spans="36:36">
      <c r="AJ5027" s="140"/>
    </row>
    <row r="5028" spans="36:36">
      <c r="AJ5028" s="140"/>
    </row>
    <row r="5029" spans="36:36">
      <c r="AJ5029" s="140"/>
    </row>
    <row r="5030" spans="36:36">
      <c r="AJ5030" s="140"/>
    </row>
    <row r="5031" spans="36:36">
      <c r="AJ5031" s="140"/>
    </row>
    <row r="5032" spans="36:36">
      <c r="AJ5032" s="140"/>
    </row>
    <row r="5033" spans="36:36">
      <c r="AJ5033" s="140"/>
    </row>
    <row r="5034" spans="36:36">
      <c r="AJ5034" s="140"/>
    </row>
    <row r="5035" spans="36:36">
      <c r="AJ5035" s="140"/>
    </row>
    <row r="5036" spans="36:36">
      <c r="AJ5036" s="140"/>
    </row>
    <row r="5037" spans="36:36">
      <c r="AJ5037" s="140"/>
    </row>
    <row r="5038" spans="36:36">
      <c r="AJ5038" s="140"/>
    </row>
    <row r="5039" spans="36:36">
      <c r="AJ5039" s="140"/>
    </row>
    <row r="5040" spans="36:36">
      <c r="AJ5040" s="140"/>
    </row>
    <row r="5041" spans="36:36">
      <c r="AJ5041" s="140"/>
    </row>
    <row r="5042" spans="36:36">
      <c r="AJ5042" s="140"/>
    </row>
    <row r="5043" spans="36:36">
      <c r="AJ5043" s="140"/>
    </row>
    <row r="5044" spans="36:36">
      <c r="AJ5044" s="140"/>
    </row>
    <row r="5045" spans="36:36">
      <c r="AJ5045" s="140"/>
    </row>
    <row r="5046" spans="36:36">
      <c r="AJ5046" s="140"/>
    </row>
    <row r="5047" spans="36:36">
      <c r="AJ5047" s="140"/>
    </row>
    <row r="5048" spans="36:36">
      <c r="AJ5048" s="140"/>
    </row>
    <row r="5049" spans="36:36">
      <c r="AJ5049" s="140"/>
    </row>
    <row r="5050" spans="36:36">
      <c r="AJ5050" s="140"/>
    </row>
    <row r="5051" spans="36:36">
      <c r="AJ5051" s="140"/>
    </row>
    <row r="5052" spans="36:36">
      <c r="AJ5052" s="140"/>
    </row>
    <row r="5053" spans="36:36">
      <c r="AJ5053" s="140"/>
    </row>
    <row r="5054" spans="36:36">
      <c r="AJ5054" s="140"/>
    </row>
    <row r="5055" spans="36:36">
      <c r="AJ5055" s="140"/>
    </row>
    <row r="5056" spans="36:36">
      <c r="AJ5056" s="140"/>
    </row>
    <row r="5057" spans="36:36">
      <c r="AJ5057" s="140"/>
    </row>
    <row r="5058" spans="36:36">
      <c r="AJ5058" s="140"/>
    </row>
    <row r="5059" spans="36:36">
      <c r="AJ5059" s="140"/>
    </row>
    <row r="5060" spans="36:36">
      <c r="AJ5060" s="140"/>
    </row>
    <row r="5061" spans="36:36">
      <c r="AJ5061" s="140"/>
    </row>
    <row r="5062" spans="36:36">
      <c r="AJ5062" s="140"/>
    </row>
    <row r="5063" spans="36:36">
      <c r="AJ5063" s="140"/>
    </row>
    <row r="5064" spans="36:36">
      <c r="AJ5064" s="140"/>
    </row>
    <row r="5065" spans="36:36">
      <c r="AJ5065" s="140"/>
    </row>
    <row r="5066" spans="36:36">
      <c r="AJ5066" s="140"/>
    </row>
    <row r="5067" spans="36:36">
      <c r="AJ5067" s="140"/>
    </row>
    <row r="5068" spans="36:36">
      <c r="AJ5068" s="140"/>
    </row>
    <row r="5069" spans="36:36">
      <c r="AJ5069" s="140"/>
    </row>
    <row r="5070" spans="36:36">
      <c r="AJ5070" s="140"/>
    </row>
    <row r="5071" spans="36:36">
      <c r="AJ5071" s="140"/>
    </row>
    <row r="5072" spans="36:36">
      <c r="AJ5072" s="140"/>
    </row>
    <row r="5073" spans="36:36">
      <c r="AJ5073" s="140"/>
    </row>
    <row r="5074" spans="36:36">
      <c r="AJ5074" s="140"/>
    </row>
    <row r="5075" spans="36:36">
      <c r="AJ5075" s="140"/>
    </row>
    <row r="5076" spans="36:36">
      <c r="AJ5076" s="140"/>
    </row>
    <row r="5077" spans="36:36">
      <c r="AJ5077" s="140"/>
    </row>
    <row r="5078" spans="36:36">
      <c r="AJ5078" s="140"/>
    </row>
    <row r="5079" spans="36:36">
      <c r="AJ5079" s="140"/>
    </row>
    <row r="5080" spans="36:36">
      <c r="AJ5080" s="140"/>
    </row>
    <row r="5081" spans="36:36">
      <c r="AJ5081" s="140"/>
    </row>
    <row r="5082" spans="36:36">
      <c r="AJ5082" s="140"/>
    </row>
    <row r="5083" spans="36:36">
      <c r="AJ5083" s="140"/>
    </row>
    <row r="5084" spans="36:36">
      <c r="AJ5084" s="140"/>
    </row>
    <row r="5085" spans="36:36">
      <c r="AJ5085" s="140"/>
    </row>
    <row r="5086" spans="36:36">
      <c r="AJ5086" s="140"/>
    </row>
    <row r="5087" spans="36:36">
      <c r="AJ5087" s="140"/>
    </row>
    <row r="5088" spans="36:36">
      <c r="AJ5088" s="140"/>
    </row>
    <row r="5089" spans="36:36">
      <c r="AJ5089" s="140"/>
    </row>
    <row r="5090" spans="36:36">
      <c r="AJ5090" s="140"/>
    </row>
    <row r="5091" spans="36:36">
      <c r="AJ5091" s="140"/>
    </row>
    <row r="5092" spans="36:36">
      <c r="AJ5092" s="140"/>
    </row>
    <row r="5093" spans="36:36">
      <c r="AJ5093" s="140"/>
    </row>
    <row r="5094" spans="36:36">
      <c r="AJ5094" s="140"/>
    </row>
    <row r="5095" spans="36:36">
      <c r="AJ5095" s="140"/>
    </row>
    <row r="5096" spans="36:36">
      <c r="AJ5096" s="140"/>
    </row>
    <row r="5097" spans="36:36">
      <c r="AJ5097" s="140"/>
    </row>
    <row r="5098" spans="36:36">
      <c r="AJ5098" s="140"/>
    </row>
    <row r="5099" spans="36:36">
      <c r="AJ5099" s="140"/>
    </row>
    <row r="5100" spans="36:36">
      <c r="AJ5100" s="140"/>
    </row>
    <row r="5101" spans="36:36">
      <c r="AJ5101" s="140"/>
    </row>
    <row r="5102" spans="36:36">
      <c r="AJ5102" s="140"/>
    </row>
    <row r="5103" spans="36:36">
      <c r="AJ5103" s="140"/>
    </row>
    <row r="5104" spans="36:36">
      <c r="AJ5104" s="140"/>
    </row>
    <row r="5105" spans="36:36">
      <c r="AJ5105" s="140"/>
    </row>
    <row r="5106" spans="36:36">
      <c r="AJ5106" s="140"/>
    </row>
    <row r="5107" spans="36:36">
      <c r="AJ5107" s="140"/>
    </row>
    <row r="5108" spans="36:36">
      <c r="AJ5108" s="140"/>
    </row>
    <row r="5109" spans="36:36">
      <c r="AJ5109" s="140"/>
    </row>
    <row r="5110" spans="36:36">
      <c r="AJ5110" s="140"/>
    </row>
    <row r="5111" spans="36:36">
      <c r="AJ5111" s="140"/>
    </row>
    <row r="5112" spans="36:36">
      <c r="AJ5112" s="140"/>
    </row>
    <row r="5113" spans="36:36">
      <c r="AJ5113" s="140"/>
    </row>
    <row r="5114" spans="36:36">
      <c r="AJ5114" s="140"/>
    </row>
    <row r="5115" spans="36:36">
      <c r="AJ5115" s="140"/>
    </row>
    <row r="5116" spans="36:36">
      <c r="AJ5116" s="140"/>
    </row>
    <row r="5117" spans="36:36">
      <c r="AJ5117" s="140"/>
    </row>
    <row r="5118" spans="36:36">
      <c r="AJ5118" s="140"/>
    </row>
    <row r="5119" spans="36:36">
      <c r="AJ5119" s="140"/>
    </row>
    <row r="5120" spans="36:36">
      <c r="AJ5120" s="140"/>
    </row>
    <row r="5121" spans="36:36">
      <c r="AJ5121" s="140"/>
    </row>
    <row r="5122" spans="36:36">
      <c r="AJ5122" s="140"/>
    </row>
    <row r="5123" spans="36:36">
      <c r="AJ5123" s="140"/>
    </row>
    <row r="5124" spans="36:36">
      <c r="AJ5124" s="140"/>
    </row>
    <row r="5125" spans="36:36">
      <c r="AJ5125" s="140"/>
    </row>
    <row r="5126" spans="36:36">
      <c r="AJ5126" s="140"/>
    </row>
    <row r="5127" spans="36:36">
      <c r="AJ5127" s="140"/>
    </row>
    <row r="5128" spans="36:36">
      <c r="AJ5128" s="140"/>
    </row>
    <row r="5129" spans="36:36">
      <c r="AJ5129" s="140"/>
    </row>
    <row r="5130" spans="36:36">
      <c r="AJ5130" s="140"/>
    </row>
    <row r="5131" spans="36:36">
      <c r="AJ5131" s="140"/>
    </row>
    <row r="5132" spans="36:36">
      <c r="AJ5132" s="140"/>
    </row>
    <row r="5133" spans="36:36">
      <c r="AJ5133" s="140"/>
    </row>
    <row r="5134" spans="36:36">
      <c r="AJ5134" s="140"/>
    </row>
    <row r="5135" spans="36:36">
      <c r="AJ5135" s="140"/>
    </row>
    <row r="5136" spans="36:36">
      <c r="AJ5136" s="140"/>
    </row>
    <row r="5137" spans="36:36">
      <c r="AJ5137" s="140"/>
    </row>
    <row r="5138" spans="36:36">
      <c r="AJ5138" s="140"/>
    </row>
    <row r="5139" spans="36:36">
      <c r="AJ5139" s="140"/>
    </row>
    <row r="5140" spans="36:36">
      <c r="AJ5140" s="140"/>
    </row>
    <row r="5141" spans="36:36">
      <c r="AJ5141" s="140"/>
    </row>
    <row r="5142" spans="36:36">
      <c r="AJ5142" s="140"/>
    </row>
    <row r="5143" spans="36:36">
      <c r="AJ5143" s="140"/>
    </row>
    <row r="5144" spans="36:36">
      <c r="AJ5144" s="140"/>
    </row>
    <row r="5145" spans="36:36">
      <c r="AJ5145" s="140"/>
    </row>
    <row r="5146" spans="36:36">
      <c r="AJ5146" s="140"/>
    </row>
    <row r="5147" spans="36:36">
      <c r="AJ5147" s="140"/>
    </row>
    <row r="5148" spans="36:36">
      <c r="AJ5148" s="140"/>
    </row>
    <row r="5149" spans="36:36">
      <c r="AJ5149" s="140"/>
    </row>
    <row r="5150" spans="36:36">
      <c r="AJ5150" s="140"/>
    </row>
    <row r="5151" spans="36:36">
      <c r="AJ5151" s="140"/>
    </row>
    <row r="5152" spans="36:36">
      <c r="AJ5152" s="140"/>
    </row>
    <row r="5153" spans="36:36">
      <c r="AJ5153" s="140"/>
    </row>
    <row r="5154" spans="36:36">
      <c r="AJ5154" s="140"/>
    </row>
    <row r="5155" spans="36:36">
      <c r="AJ5155" s="140"/>
    </row>
    <row r="5156" spans="36:36">
      <c r="AJ5156" s="140"/>
    </row>
    <row r="5157" spans="36:36">
      <c r="AJ5157" s="140"/>
    </row>
    <row r="5158" spans="36:36">
      <c r="AJ5158" s="140"/>
    </row>
    <row r="5159" spans="36:36">
      <c r="AJ5159" s="140"/>
    </row>
    <row r="5160" spans="36:36">
      <c r="AJ5160" s="140"/>
    </row>
    <row r="5161" spans="36:36">
      <c r="AJ5161" s="140"/>
    </row>
    <row r="5162" spans="36:36">
      <c r="AJ5162" s="140"/>
    </row>
    <row r="5163" spans="36:36">
      <c r="AJ5163" s="140"/>
    </row>
    <row r="5164" spans="36:36">
      <c r="AJ5164" s="140"/>
    </row>
    <row r="5165" spans="36:36">
      <c r="AJ5165" s="140"/>
    </row>
    <row r="5166" spans="36:36">
      <c r="AJ5166" s="140"/>
    </row>
    <row r="5167" spans="36:36">
      <c r="AJ5167" s="140"/>
    </row>
    <row r="5168" spans="36:36">
      <c r="AJ5168" s="140"/>
    </row>
    <row r="5169" spans="36:36">
      <c r="AJ5169" s="140"/>
    </row>
    <row r="5170" spans="36:36">
      <c r="AJ5170" s="140"/>
    </row>
    <row r="5171" spans="36:36">
      <c r="AJ5171" s="140"/>
    </row>
    <row r="5172" spans="36:36">
      <c r="AJ5172" s="140"/>
    </row>
    <row r="5173" spans="36:36">
      <c r="AJ5173" s="140"/>
    </row>
    <row r="5174" spans="36:36">
      <c r="AJ5174" s="140"/>
    </row>
    <row r="5175" spans="36:36">
      <c r="AJ5175" s="140"/>
    </row>
    <row r="5176" spans="36:36">
      <c r="AJ5176" s="140"/>
    </row>
    <row r="5177" spans="36:36">
      <c r="AJ5177" s="140"/>
    </row>
    <row r="5178" spans="36:36">
      <c r="AJ5178" s="140"/>
    </row>
    <row r="5179" spans="36:36">
      <c r="AJ5179" s="140"/>
    </row>
    <row r="5180" spans="36:36">
      <c r="AJ5180" s="140"/>
    </row>
    <row r="5181" spans="36:36">
      <c r="AJ5181" s="140"/>
    </row>
    <row r="5182" spans="36:36">
      <c r="AJ5182" s="140"/>
    </row>
    <row r="5183" spans="36:36">
      <c r="AJ5183" s="140"/>
    </row>
    <row r="5184" spans="36:36">
      <c r="AJ5184" s="140"/>
    </row>
    <row r="5185" spans="36:36">
      <c r="AJ5185" s="140"/>
    </row>
    <row r="5186" spans="36:36">
      <c r="AJ5186" s="140"/>
    </row>
    <row r="5187" spans="36:36">
      <c r="AJ5187" s="140"/>
    </row>
    <row r="5188" spans="36:36">
      <c r="AJ5188" s="140"/>
    </row>
    <row r="5189" spans="36:36">
      <c r="AJ5189" s="140"/>
    </row>
    <row r="5190" spans="36:36">
      <c r="AJ5190" s="140"/>
    </row>
    <row r="5191" spans="36:36">
      <c r="AJ5191" s="140"/>
    </row>
    <row r="5192" spans="36:36">
      <c r="AJ5192" s="140"/>
    </row>
    <row r="5193" spans="36:36">
      <c r="AJ5193" s="140"/>
    </row>
    <row r="5194" spans="36:36">
      <c r="AJ5194" s="140"/>
    </row>
    <row r="5195" spans="36:36">
      <c r="AJ5195" s="140"/>
    </row>
    <row r="5196" spans="36:36">
      <c r="AJ5196" s="140"/>
    </row>
    <row r="5197" spans="36:36">
      <c r="AJ5197" s="140"/>
    </row>
    <row r="5198" spans="36:36">
      <c r="AJ5198" s="140"/>
    </row>
    <row r="5199" spans="36:36">
      <c r="AJ5199" s="140"/>
    </row>
    <row r="5200" spans="36:36">
      <c r="AJ5200" s="140"/>
    </row>
    <row r="5201" spans="36:36">
      <c r="AJ5201" s="140"/>
    </row>
    <row r="5202" spans="36:36">
      <c r="AJ5202" s="140"/>
    </row>
    <row r="5203" spans="36:36">
      <c r="AJ5203" s="140"/>
    </row>
    <row r="5204" spans="36:36">
      <c r="AJ5204" s="140"/>
    </row>
    <row r="5205" spans="36:36">
      <c r="AJ5205" s="140"/>
    </row>
    <row r="5206" spans="36:36">
      <c r="AJ5206" s="140"/>
    </row>
    <row r="5207" spans="36:36">
      <c r="AJ5207" s="140"/>
    </row>
    <row r="5208" spans="36:36">
      <c r="AJ5208" s="140"/>
    </row>
    <row r="5209" spans="36:36">
      <c r="AJ5209" s="140"/>
    </row>
    <row r="5210" spans="36:36">
      <c r="AJ5210" s="140"/>
    </row>
    <row r="5211" spans="36:36">
      <c r="AJ5211" s="140"/>
    </row>
    <row r="5212" spans="36:36">
      <c r="AJ5212" s="140"/>
    </row>
    <row r="5213" spans="36:36">
      <c r="AJ5213" s="140"/>
    </row>
    <row r="5214" spans="36:36">
      <c r="AJ5214" s="140"/>
    </row>
    <row r="5215" spans="36:36">
      <c r="AJ5215" s="140"/>
    </row>
    <row r="5216" spans="36:36">
      <c r="AJ5216" s="140"/>
    </row>
    <row r="5217" spans="36:36">
      <c r="AJ5217" s="140"/>
    </row>
    <row r="5218" spans="36:36">
      <c r="AJ5218" s="140"/>
    </row>
    <row r="5219" spans="36:36">
      <c r="AJ5219" s="140"/>
    </row>
    <row r="5220" spans="36:36">
      <c r="AJ5220" s="140"/>
    </row>
    <row r="5221" spans="36:36">
      <c r="AJ5221" s="140"/>
    </row>
    <row r="5222" spans="36:36">
      <c r="AJ5222" s="140"/>
    </row>
    <row r="5223" spans="36:36">
      <c r="AJ5223" s="140"/>
    </row>
    <row r="5224" spans="36:36">
      <c r="AJ5224" s="140"/>
    </row>
    <row r="5225" spans="36:36">
      <c r="AJ5225" s="140"/>
    </row>
    <row r="5226" spans="36:36">
      <c r="AJ5226" s="140"/>
    </row>
    <row r="5227" spans="36:36">
      <c r="AJ5227" s="140"/>
    </row>
    <row r="5228" spans="36:36">
      <c r="AJ5228" s="140"/>
    </row>
    <row r="5229" spans="36:36">
      <c r="AJ5229" s="140"/>
    </row>
    <row r="5230" spans="36:36">
      <c r="AJ5230" s="140"/>
    </row>
    <row r="5231" spans="36:36">
      <c r="AJ5231" s="140"/>
    </row>
    <row r="5232" spans="36:36">
      <c r="AJ5232" s="140"/>
    </row>
    <row r="5233" spans="36:36">
      <c r="AJ5233" s="140"/>
    </row>
    <row r="5234" spans="36:36">
      <c r="AJ5234" s="140"/>
    </row>
    <row r="5235" spans="36:36">
      <c r="AJ5235" s="140"/>
    </row>
    <row r="5236" spans="36:36">
      <c r="AJ5236" s="140"/>
    </row>
    <row r="5237" spans="36:36">
      <c r="AJ5237" s="140"/>
    </row>
    <row r="5238" spans="36:36">
      <c r="AJ5238" s="140"/>
    </row>
    <row r="5239" spans="36:36">
      <c r="AJ5239" s="140"/>
    </row>
    <row r="5240" spans="36:36">
      <c r="AJ5240" s="140"/>
    </row>
    <row r="5241" spans="36:36">
      <c r="AJ5241" s="140"/>
    </row>
    <row r="5242" spans="36:36">
      <c r="AJ5242" s="140"/>
    </row>
    <row r="5243" spans="36:36">
      <c r="AJ5243" s="140"/>
    </row>
    <row r="5244" spans="36:36">
      <c r="AJ5244" s="140"/>
    </row>
    <row r="5245" spans="36:36">
      <c r="AJ5245" s="140"/>
    </row>
    <row r="5246" spans="36:36">
      <c r="AJ5246" s="140"/>
    </row>
    <row r="5247" spans="36:36">
      <c r="AJ5247" s="140"/>
    </row>
    <row r="5248" spans="36:36">
      <c r="AJ5248" s="140"/>
    </row>
    <row r="5249" spans="36:36">
      <c r="AJ5249" s="140"/>
    </row>
    <row r="5250" spans="36:36">
      <c r="AJ5250" s="140"/>
    </row>
    <row r="5251" spans="36:36">
      <c r="AJ5251" s="140"/>
    </row>
    <row r="5252" spans="36:36">
      <c r="AJ5252" s="140"/>
    </row>
    <row r="5253" spans="36:36">
      <c r="AJ5253" s="140"/>
    </row>
    <row r="5254" spans="36:36">
      <c r="AJ5254" s="140"/>
    </row>
    <row r="5255" spans="36:36">
      <c r="AJ5255" s="140"/>
    </row>
    <row r="5256" spans="36:36">
      <c r="AJ5256" s="140"/>
    </row>
    <row r="5257" spans="36:36">
      <c r="AJ5257" s="140"/>
    </row>
    <row r="5258" spans="36:36">
      <c r="AJ5258" s="140"/>
    </row>
    <row r="5259" spans="36:36">
      <c r="AJ5259" s="140"/>
    </row>
    <row r="5260" spans="36:36">
      <c r="AJ5260" s="140"/>
    </row>
    <row r="5261" spans="36:36">
      <c r="AJ5261" s="140"/>
    </row>
    <row r="5262" spans="36:36">
      <c r="AJ5262" s="140"/>
    </row>
    <row r="5263" spans="36:36">
      <c r="AJ5263" s="140"/>
    </row>
    <row r="5264" spans="36:36">
      <c r="AJ5264" s="140"/>
    </row>
    <row r="5265" spans="36:36">
      <c r="AJ5265" s="140"/>
    </row>
    <row r="5266" spans="36:36">
      <c r="AJ5266" s="140"/>
    </row>
    <row r="5267" spans="36:36">
      <c r="AJ5267" s="140"/>
    </row>
    <row r="5268" spans="36:36">
      <c r="AJ5268" s="140"/>
    </row>
    <row r="5269" spans="36:36">
      <c r="AJ5269" s="140"/>
    </row>
    <row r="5270" spans="36:36">
      <c r="AJ5270" s="140"/>
    </row>
    <row r="5271" spans="36:36">
      <c r="AJ5271" s="140"/>
    </row>
    <row r="5272" spans="36:36">
      <c r="AJ5272" s="140"/>
    </row>
    <row r="5273" spans="36:36">
      <c r="AJ5273" s="140"/>
    </row>
    <row r="5274" spans="36:36">
      <c r="AJ5274" s="140"/>
    </row>
    <row r="5275" spans="36:36">
      <c r="AJ5275" s="140"/>
    </row>
    <row r="5276" spans="36:36">
      <c r="AJ5276" s="140"/>
    </row>
    <row r="5277" spans="36:36">
      <c r="AJ5277" s="140"/>
    </row>
    <row r="5278" spans="36:36">
      <c r="AJ5278" s="140"/>
    </row>
    <row r="5279" spans="36:36">
      <c r="AJ5279" s="140"/>
    </row>
    <row r="5280" spans="36:36">
      <c r="AJ5280" s="140"/>
    </row>
    <row r="5281" spans="36:36">
      <c r="AJ5281" s="140"/>
    </row>
    <row r="5282" spans="36:36">
      <c r="AJ5282" s="140"/>
    </row>
    <row r="5283" spans="36:36">
      <c r="AJ5283" s="140"/>
    </row>
    <row r="5284" spans="36:36">
      <c r="AJ5284" s="140"/>
    </row>
    <row r="5285" spans="36:36">
      <c r="AJ5285" s="140"/>
    </row>
    <row r="5286" spans="36:36">
      <c r="AJ5286" s="140"/>
    </row>
    <row r="5287" spans="36:36">
      <c r="AJ5287" s="140"/>
    </row>
    <row r="5288" spans="36:36">
      <c r="AJ5288" s="140"/>
    </row>
    <row r="5289" spans="36:36">
      <c r="AJ5289" s="140"/>
    </row>
    <row r="5290" spans="36:36">
      <c r="AJ5290" s="140"/>
    </row>
    <row r="5291" spans="36:36">
      <c r="AJ5291" s="140"/>
    </row>
    <row r="5292" spans="36:36">
      <c r="AJ5292" s="140"/>
    </row>
    <row r="5293" spans="36:36">
      <c r="AJ5293" s="140"/>
    </row>
    <row r="5294" spans="36:36">
      <c r="AJ5294" s="140"/>
    </row>
    <row r="5295" spans="36:36">
      <c r="AJ5295" s="140"/>
    </row>
    <row r="5296" spans="36:36">
      <c r="AJ5296" s="140"/>
    </row>
    <row r="5297" spans="36:36">
      <c r="AJ5297" s="140"/>
    </row>
    <row r="5298" spans="36:36">
      <c r="AJ5298" s="140"/>
    </row>
    <row r="5299" spans="36:36">
      <c r="AJ5299" s="140"/>
    </row>
    <row r="5300" spans="36:36">
      <c r="AJ5300" s="140"/>
    </row>
    <row r="5301" spans="36:36">
      <c r="AJ5301" s="140"/>
    </row>
    <row r="5302" spans="36:36">
      <c r="AJ5302" s="140"/>
    </row>
    <row r="5303" spans="36:36">
      <c r="AJ5303" s="140"/>
    </row>
    <row r="5304" spans="36:36">
      <c r="AJ5304" s="140"/>
    </row>
    <row r="5305" spans="36:36">
      <c r="AJ5305" s="140"/>
    </row>
    <row r="5306" spans="36:36">
      <c r="AJ5306" s="140"/>
    </row>
    <row r="5307" spans="36:36">
      <c r="AJ5307" s="140"/>
    </row>
    <row r="5308" spans="36:36">
      <c r="AJ5308" s="140"/>
    </row>
    <row r="5309" spans="36:36">
      <c r="AJ5309" s="140"/>
    </row>
    <row r="5310" spans="36:36">
      <c r="AJ5310" s="140"/>
    </row>
    <row r="5311" spans="36:36">
      <c r="AJ5311" s="140"/>
    </row>
    <row r="5312" spans="36:36">
      <c r="AJ5312" s="140"/>
    </row>
    <row r="5313" spans="36:36">
      <c r="AJ5313" s="140"/>
    </row>
    <row r="5314" spans="36:36">
      <c r="AJ5314" s="140"/>
    </row>
    <row r="5315" spans="36:36">
      <c r="AJ5315" s="140"/>
    </row>
    <row r="5316" spans="36:36">
      <c r="AJ5316" s="140"/>
    </row>
    <row r="5317" spans="36:36">
      <c r="AJ5317" s="140"/>
    </row>
    <row r="5318" spans="36:36">
      <c r="AJ5318" s="140"/>
    </row>
    <row r="5319" spans="36:36">
      <c r="AJ5319" s="140"/>
    </row>
    <row r="5320" spans="36:36">
      <c r="AJ5320" s="140"/>
    </row>
    <row r="5321" spans="36:36">
      <c r="AJ5321" s="140"/>
    </row>
    <row r="5322" spans="36:36">
      <c r="AJ5322" s="140"/>
    </row>
    <row r="5323" spans="36:36">
      <c r="AJ5323" s="140"/>
    </row>
    <row r="5324" spans="36:36">
      <c r="AJ5324" s="140"/>
    </row>
    <row r="5325" spans="36:36">
      <c r="AJ5325" s="140"/>
    </row>
    <row r="5326" spans="36:36">
      <c r="AJ5326" s="140"/>
    </row>
    <row r="5327" spans="36:36">
      <c r="AJ5327" s="140"/>
    </row>
    <row r="5328" spans="36:36">
      <c r="AJ5328" s="140"/>
    </row>
    <row r="5329" spans="36:36">
      <c r="AJ5329" s="140"/>
    </row>
    <row r="5330" spans="36:36">
      <c r="AJ5330" s="140"/>
    </row>
    <row r="5331" spans="36:36">
      <c r="AJ5331" s="140"/>
    </row>
    <row r="5332" spans="36:36">
      <c r="AJ5332" s="140"/>
    </row>
    <row r="5333" spans="36:36">
      <c r="AJ5333" s="140"/>
    </row>
    <row r="5334" spans="36:36">
      <c r="AJ5334" s="140"/>
    </row>
    <row r="5335" spans="36:36">
      <c r="AJ5335" s="140"/>
    </row>
    <row r="5336" spans="36:36">
      <c r="AJ5336" s="140"/>
    </row>
    <row r="5337" spans="36:36">
      <c r="AJ5337" s="140"/>
    </row>
    <row r="5338" spans="36:36">
      <c r="AJ5338" s="140"/>
    </row>
    <row r="5339" spans="36:36">
      <c r="AJ5339" s="140"/>
    </row>
    <row r="5340" spans="36:36">
      <c r="AJ5340" s="140"/>
    </row>
    <row r="5341" spans="36:36">
      <c r="AJ5341" s="140"/>
    </row>
    <row r="5342" spans="36:36">
      <c r="AJ5342" s="140"/>
    </row>
    <row r="5343" spans="36:36">
      <c r="AJ5343" s="140"/>
    </row>
    <row r="5344" spans="36:36">
      <c r="AJ5344" s="140"/>
    </row>
    <row r="5345" spans="36:36">
      <c r="AJ5345" s="140"/>
    </row>
    <row r="5346" spans="36:36">
      <c r="AJ5346" s="140"/>
    </row>
    <row r="5347" spans="36:36">
      <c r="AJ5347" s="140"/>
    </row>
    <row r="5348" spans="36:36">
      <c r="AJ5348" s="140"/>
    </row>
    <row r="5349" spans="36:36">
      <c r="AJ5349" s="140"/>
    </row>
    <row r="5350" spans="36:36">
      <c r="AJ5350" s="140"/>
    </row>
    <row r="5351" spans="36:36">
      <c r="AJ5351" s="140"/>
    </row>
    <row r="5352" spans="36:36">
      <c r="AJ5352" s="140"/>
    </row>
    <row r="5353" spans="36:36">
      <c r="AJ5353" s="140"/>
    </row>
    <row r="5354" spans="36:36">
      <c r="AJ5354" s="140"/>
    </row>
    <row r="5355" spans="36:36">
      <c r="AJ5355" s="140"/>
    </row>
    <row r="5356" spans="36:36">
      <c r="AJ5356" s="140"/>
    </row>
    <row r="5357" spans="36:36">
      <c r="AJ5357" s="140"/>
    </row>
    <row r="5358" spans="36:36">
      <c r="AJ5358" s="140"/>
    </row>
    <row r="5359" spans="36:36">
      <c r="AJ5359" s="140"/>
    </row>
    <row r="5360" spans="36:36">
      <c r="AJ5360" s="140"/>
    </row>
    <row r="5361" spans="36:36">
      <c r="AJ5361" s="140"/>
    </row>
    <row r="5362" spans="36:36">
      <c r="AJ5362" s="140"/>
    </row>
    <row r="5363" spans="36:36">
      <c r="AJ5363" s="140"/>
    </row>
    <row r="5364" spans="36:36">
      <c r="AJ5364" s="140"/>
    </row>
    <row r="5365" spans="36:36">
      <c r="AJ5365" s="140"/>
    </row>
    <row r="5366" spans="36:36">
      <c r="AJ5366" s="140"/>
    </row>
    <row r="5367" spans="36:36">
      <c r="AJ5367" s="140"/>
    </row>
    <row r="5368" spans="36:36">
      <c r="AJ5368" s="140"/>
    </row>
    <row r="5369" spans="36:36">
      <c r="AJ5369" s="140"/>
    </row>
    <row r="5370" spans="36:36">
      <c r="AJ5370" s="140"/>
    </row>
    <row r="5371" spans="36:36">
      <c r="AJ5371" s="140"/>
    </row>
    <row r="5372" spans="36:36">
      <c r="AJ5372" s="140"/>
    </row>
    <row r="5373" spans="36:36">
      <c r="AJ5373" s="140"/>
    </row>
    <row r="5374" spans="36:36">
      <c r="AJ5374" s="140"/>
    </row>
    <row r="5375" spans="36:36">
      <c r="AJ5375" s="140"/>
    </row>
    <row r="5376" spans="36:36">
      <c r="AJ5376" s="140"/>
    </row>
    <row r="5377" spans="36:36">
      <c r="AJ5377" s="140"/>
    </row>
    <row r="5378" spans="36:36">
      <c r="AJ5378" s="140"/>
    </row>
    <row r="5379" spans="36:36">
      <c r="AJ5379" s="140"/>
    </row>
    <row r="5380" spans="36:36">
      <c r="AJ5380" s="140"/>
    </row>
    <row r="5381" spans="36:36">
      <c r="AJ5381" s="140"/>
    </row>
    <row r="5382" spans="36:36">
      <c r="AJ5382" s="140"/>
    </row>
    <row r="5383" spans="36:36">
      <c r="AJ5383" s="140"/>
    </row>
    <row r="5384" spans="36:36">
      <c r="AJ5384" s="140"/>
    </row>
    <row r="5385" spans="36:36">
      <c r="AJ5385" s="140"/>
    </row>
    <row r="5386" spans="36:36">
      <c r="AJ5386" s="140"/>
    </row>
    <row r="5387" spans="36:36">
      <c r="AJ5387" s="140"/>
    </row>
    <row r="5388" spans="36:36">
      <c r="AJ5388" s="140"/>
    </row>
    <row r="5389" spans="36:36">
      <c r="AJ5389" s="140"/>
    </row>
    <row r="5390" spans="36:36">
      <c r="AJ5390" s="140"/>
    </row>
    <row r="5391" spans="36:36">
      <c r="AJ5391" s="140"/>
    </row>
    <row r="5392" spans="36:36">
      <c r="AJ5392" s="140"/>
    </row>
    <row r="5393" spans="36:36">
      <c r="AJ5393" s="140"/>
    </row>
    <row r="5394" spans="36:36">
      <c r="AJ5394" s="140"/>
    </row>
    <row r="5395" spans="36:36">
      <c r="AJ5395" s="140"/>
    </row>
    <row r="5396" spans="36:36">
      <c r="AJ5396" s="140"/>
    </row>
    <row r="5397" spans="36:36">
      <c r="AJ5397" s="140"/>
    </row>
    <row r="5398" spans="36:36">
      <c r="AJ5398" s="140"/>
    </row>
    <row r="5399" spans="36:36">
      <c r="AJ5399" s="140"/>
    </row>
    <row r="5400" spans="36:36">
      <c r="AJ5400" s="140"/>
    </row>
    <row r="5401" spans="36:36">
      <c r="AJ5401" s="140"/>
    </row>
    <row r="5402" spans="36:36">
      <c r="AJ5402" s="140"/>
    </row>
    <row r="5403" spans="36:36">
      <c r="AJ5403" s="140"/>
    </row>
    <row r="5404" spans="36:36">
      <c r="AJ5404" s="140"/>
    </row>
    <row r="5405" spans="36:36">
      <c r="AJ5405" s="140"/>
    </row>
    <row r="5406" spans="36:36">
      <c r="AJ5406" s="140"/>
    </row>
    <row r="5407" spans="36:36">
      <c r="AJ5407" s="140"/>
    </row>
    <row r="5408" spans="36:36">
      <c r="AJ5408" s="140"/>
    </row>
    <row r="5409" spans="36:36">
      <c r="AJ5409" s="140"/>
    </row>
    <row r="5410" spans="36:36">
      <c r="AJ5410" s="140"/>
    </row>
    <row r="5411" spans="36:36">
      <c r="AJ5411" s="140"/>
    </row>
    <row r="5412" spans="36:36">
      <c r="AJ5412" s="140"/>
    </row>
    <row r="5413" spans="36:36">
      <c r="AJ5413" s="140"/>
    </row>
    <row r="5414" spans="36:36">
      <c r="AJ5414" s="140"/>
    </row>
    <row r="5415" spans="36:36">
      <c r="AJ5415" s="140"/>
    </row>
    <row r="5416" spans="36:36">
      <c r="AJ5416" s="140"/>
    </row>
    <row r="5417" spans="36:36">
      <c r="AJ5417" s="140"/>
    </row>
    <row r="5418" spans="36:36">
      <c r="AJ5418" s="140"/>
    </row>
    <row r="5419" spans="36:36">
      <c r="AJ5419" s="140"/>
    </row>
    <row r="5420" spans="36:36">
      <c r="AJ5420" s="140"/>
    </row>
    <row r="5421" spans="36:36">
      <c r="AJ5421" s="140"/>
    </row>
    <row r="5422" spans="36:36">
      <c r="AJ5422" s="140"/>
    </row>
    <row r="5423" spans="36:36">
      <c r="AJ5423" s="140"/>
    </row>
    <row r="5424" spans="36:36">
      <c r="AJ5424" s="140"/>
    </row>
    <row r="5425" spans="36:36">
      <c r="AJ5425" s="140"/>
    </row>
    <row r="5426" spans="36:36">
      <c r="AJ5426" s="140"/>
    </row>
    <row r="5427" spans="36:36">
      <c r="AJ5427" s="140"/>
    </row>
    <row r="5428" spans="36:36">
      <c r="AJ5428" s="140"/>
    </row>
    <row r="5429" spans="36:36">
      <c r="AJ5429" s="140"/>
    </row>
    <row r="5430" spans="36:36">
      <c r="AJ5430" s="140"/>
    </row>
    <row r="5431" spans="36:36">
      <c r="AJ5431" s="140"/>
    </row>
    <row r="5432" spans="36:36">
      <c r="AJ5432" s="140"/>
    </row>
    <row r="5433" spans="36:36">
      <c r="AJ5433" s="140"/>
    </row>
    <row r="5434" spans="36:36">
      <c r="AJ5434" s="140"/>
    </row>
    <row r="5435" spans="36:36">
      <c r="AJ5435" s="140"/>
    </row>
    <row r="5436" spans="36:36">
      <c r="AJ5436" s="140"/>
    </row>
    <row r="5437" spans="36:36">
      <c r="AJ5437" s="140"/>
    </row>
    <row r="5438" spans="36:36">
      <c r="AJ5438" s="140"/>
    </row>
    <row r="5439" spans="36:36">
      <c r="AJ5439" s="140"/>
    </row>
    <row r="5440" spans="36:36">
      <c r="AJ5440" s="140"/>
    </row>
    <row r="5441" spans="36:36">
      <c r="AJ5441" s="140"/>
    </row>
    <row r="5442" spans="36:36">
      <c r="AJ5442" s="140"/>
    </row>
    <row r="5443" spans="36:36">
      <c r="AJ5443" s="140"/>
    </row>
    <row r="5444" spans="36:36">
      <c r="AJ5444" s="140"/>
    </row>
    <row r="5445" spans="36:36">
      <c r="AJ5445" s="140"/>
    </row>
    <row r="5446" spans="36:36">
      <c r="AJ5446" s="140"/>
    </row>
    <row r="5447" spans="36:36">
      <c r="AJ5447" s="140"/>
    </row>
    <row r="5448" spans="36:36">
      <c r="AJ5448" s="140"/>
    </row>
    <row r="5449" spans="36:36">
      <c r="AJ5449" s="140"/>
    </row>
    <row r="5450" spans="36:36">
      <c r="AJ5450" s="140"/>
    </row>
    <row r="5451" spans="36:36">
      <c r="AJ5451" s="140"/>
    </row>
    <row r="5452" spans="36:36">
      <c r="AJ5452" s="140"/>
    </row>
    <row r="5453" spans="36:36">
      <c r="AJ5453" s="140"/>
    </row>
    <row r="5454" spans="36:36">
      <c r="AJ5454" s="140"/>
    </row>
    <row r="5455" spans="36:36">
      <c r="AJ5455" s="140"/>
    </row>
    <row r="5456" spans="36:36">
      <c r="AJ5456" s="140"/>
    </row>
    <row r="5457" spans="36:36">
      <c r="AJ5457" s="140"/>
    </row>
    <row r="5458" spans="36:36">
      <c r="AJ5458" s="140"/>
    </row>
    <row r="5459" spans="36:36">
      <c r="AJ5459" s="140"/>
    </row>
    <row r="5460" spans="36:36">
      <c r="AJ5460" s="140"/>
    </row>
    <row r="5461" spans="36:36">
      <c r="AJ5461" s="140"/>
    </row>
    <row r="5462" spans="36:36">
      <c r="AJ5462" s="140"/>
    </row>
    <row r="5463" spans="36:36">
      <c r="AJ5463" s="140"/>
    </row>
    <row r="5464" spans="36:36">
      <c r="AJ5464" s="140"/>
    </row>
    <row r="5465" spans="36:36">
      <c r="AJ5465" s="140"/>
    </row>
    <row r="5466" spans="36:36">
      <c r="AJ5466" s="140"/>
    </row>
    <row r="5467" spans="36:36">
      <c r="AJ5467" s="140"/>
    </row>
    <row r="5468" spans="36:36">
      <c r="AJ5468" s="140"/>
    </row>
    <row r="5469" spans="36:36">
      <c r="AJ5469" s="140"/>
    </row>
    <row r="5470" spans="36:36">
      <c r="AJ5470" s="140"/>
    </row>
    <row r="5471" spans="36:36">
      <c r="AJ5471" s="140"/>
    </row>
    <row r="5472" spans="36:36">
      <c r="AJ5472" s="140"/>
    </row>
    <row r="5473" spans="36:36">
      <c r="AJ5473" s="140"/>
    </row>
    <row r="5474" spans="36:36">
      <c r="AJ5474" s="140"/>
    </row>
    <row r="5475" spans="36:36">
      <c r="AJ5475" s="140"/>
    </row>
    <row r="5476" spans="36:36">
      <c r="AJ5476" s="140"/>
    </row>
    <row r="5477" spans="36:36">
      <c r="AJ5477" s="140"/>
    </row>
    <row r="5478" spans="36:36">
      <c r="AJ5478" s="140"/>
    </row>
    <row r="5479" spans="36:36">
      <c r="AJ5479" s="140"/>
    </row>
    <row r="5480" spans="36:36">
      <c r="AJ5480" s="140"/>
    </row>
    <row r="5481" spans="36:36">
      <c r="AJ5481" s="140"/>
    </row>
    <row r="5482" spans="36:36">
      <c r="AJ5482" s="140"/>
    </row>
    <row r="5483" spans="36:36">
      <c r="AJ5483" s="140"/>
    </row>
    <row r="5484" spans="36:36">
      <c r="AJ5484" s="140"/>
    </row>
    <row r="5485" spans="36:36">
      <c r="AJ5485" s="140"/>
    </row>
    <row r="5486" spans="36:36">
      <c r="AJ5486" s="140"/>
    </row>
    <row r="5487" spans="36:36">
      <c r="AJ5487" s="140"/>
    </row>
    <row r="5488" spans="36:36">
      <c r="AJ5488" s="140"/>
    </row>
    <row r="5489" spans="36:36">
      <c r="AJ5489" s="140"/>
    </row>
    <row r="5490" spans="36:36">
      <c r="AJ5490" s="140"/>
    </row>
    <row r="5491" spans="36:36">
      <c r="AJ5491" s="140"/>
    </row>
    <row r="5492" spans="36:36">
      <c r="AJ5492" s="140"/>
    </row>
    <row r="5493" spans="36:36">
      <c r="AJ5493" s="140"/>
    </row>
    <row r="5494" spans="36:36">
      <c r="AJ5494" s="140"/>
    </row>
    <row r="5495" spans="36:36">
      <c r="AJ5495" s="140"/>
    </row>
    <row r="5496" spans="36:36">
      <c r="AJ5496" s="140"/>
    </row>
    <row r="5497" spans="36:36">
      <c r="AJ5497" s="140"/>
    </row>
    <row r="5498" spans="36:36">
      <c r="AJ5498" s="140"/>
    </row>
    <row r="5499" spans="36:36">
      <c r="AJ5499" s="140"/>
    </row>
    <row r="5500" spans="36:36">
      <c r="AJ5500" s="140"/>
    </row>
    <row r="5501" spans="36:36">
      <c r="AJ5501" s="140"/>
    </row>
    <row r="5502" spans="36:36">
      <c r="AJ5502" s="140"/>
    </row>
    <row r="5503" spans="36:36">
      <c r="AJ5503" s="140"/>
    </row>
    <row r="5504" spans="36:36">
      <c r="AJ5504" s="140"/>
    </row>
    <row r="5505" spans="36:36">
      <c r="AJ5505" s="140"/>
    </row>
    <row r="5506" spans="36:36">
      <c r="AJ5506" s="140"/>
    </row>
    <row r="5507" spans="36:36">
      <c r="AJ5507" s="140"/>
    </row>
    <row r="5508" spans="36:36">
      <c r="AJ5508" s="140"/>
    </row>
    <row r="5509" spans="36:36">
      <c r="AJ5509" s="140"/>
    </row>
    <row r="5510" spans="36:36">
      <c r="AJ5510" s="140"/>
    </row>
    <row r="5511" spans="36:36">
      <c r="AJ5511" s="140"/>
    </row>
    <row r="5512" spans="36:36">
      <c r="AJ5512" s="140"/>
    </row>
    <row r="5513" spans="36:36">
      <c r="AJ5513" s="140"/>
    </row>
    <row r="5514" spans="36:36">
      <c r="AJ5514" s="140"/>
    </row>
    <row r="5515" spans="36:36">
      <c r="AJ5515" s="140"/>
    </row>
    <row r="5516" spans="36:36">
      <c r="AJ5516" s="140"/>
    </row>
    <row r="5517" spans="36:36">
      <c r="AJ5517" s="140"/>
    </row>
    <row r="5518" spans="36:36">
      <c r="AJ5518" s="140"/>
    </row>
    <row r="5519" spans="36:36">
      <c r="AJ5519" s="140"/>
    </row>
    <row r="5520" spans="36:36">
      <c r="AJ5520" s="140"/>
    </row>
    <row r="5521" spans="36:36">
      <c r="AJ5521" s="140"/>
    </row>
    <row r="5522" spans="36:36">
      <c r="AJ5522" s="140"/>
    </row>
    <row r="5523" spans="36:36">
      <c r="AJ5523" s="140"/>
    </row>
    <row r="5524" spans="36:36">
      <c r="AJ5524" s="140"/>
    </row>
    <row r="5525" spans="36:36">
      <c r="AJ5525" s="140"/>
    </row>
    <row r="5526" spans="36:36">
      <c r="AJ5526" s="140"/>
    </row>
    <row r="5527" spans="36:36">
      <c r="AJ5527" s="140"/>
    </row>
    <row r="5528" spans="36:36">
      <c r="AJ5528" s="140"/>
    </row>
    <row r="5529" spans="36:36">
      <c r="AJ5529" s="140"/>
    </row>
    <row r="5530" spans="36:36">
      <c r="AJ5530" s="140"/>
    </row>
    <row r="5531" spans="36:36">
      <c r="AJ5531" s="140"/>
    </row>
    <row r="5532" spans="36:36">
      <c r="AJ5532" s="140"/>
    </row>
    <row r="5533" spans="36:36">
      <c r="AJ5533" s="140"/>
    </row>
    <row r="5534" spans="36:36">
      <c r="AJ5534" s="140"/>
    </row>
    <row r="5535" spans="36:36">
      <c r="AJ5535" s="140"/>
    </row>
    <row r="5536" spans="36:36">
      <c r="AJ5536" s="140"/>
    </row>
    <row r="5537" spans="36:36">
      <c r="AJ5537" s="140"/>
    </row>
    <row r="5538" spans="36:36">
      <c r="AJ5538" s="140"/>
    </row>
    <row r="5539" spans="36:36">
      <c r="AJ5539" s="140"/>
    </row>
    <row r="5540" spans="36:36">
      <c r="AJ5540" s="140"/>
    </row>
    <row r="5541" spans="36:36">
      <c r="AJ5541" s="140"/>
    </row>
    <row r="5542" spans="36:36">
      <c r="AJ5542" s="140"/>
    </row>
    <row r="5543" spans="36:36">
      <c r="AJ5543" s="140"/>
    </row>
    <row r="5544" spans="36:36">
      <c r="AJ5544" s="140"/>
    </row>
    <row r="5545" spans="36:36">
      <c r="AJ5545" s="140"/>
    </row>
    <row r="5546" spans="36:36">
      <c r="AJ5546" s="140"/>
    </row>
    <row r="5547" spans="36:36">
      <c r="AJ5547" s="140"/>
    </row>
    <row r="5548" spans="36:36">
      <c r="AJ5548" s="140"/>
    </row>
    <row r="5549" spans="36:36">
      <c r="AJ5549" s="140"/>
    </row>
    <row r="5550" spans="36:36">
      <c r="AJ5550" s="140"/>
    </row>
    <row r="5551" spans="36:36">
      <c r="AJ5551" s="140"/>
    </row>
    <row r="5552" spans="36:36">
      <c r="AJ5552" s="140"/>
    </row>
    <row r="5553" spans="36:36">
      <c r="AJ5553" s="140"/>
    </row>
    <row r="5554" spans="36:36">
      <c r="AJ5554" s="140"/>
    </row>
    <row r="5555" spans="36:36">
      <c r="AJ5555" s="140"/>
    </row>
    <row r="5556" spans="36:36">
      <c r="AJ5556" s="140"/>
    </row>
    <row r="5557" spans="36:36">
      <c r="AJ5557" s="140"/>
    </row>
    <row r="5558" spans="36:36">
      <c r="AJ5558" s="140"/>
    </row>
    <row r="5559" spans="36:36">
      <c r="AJ5559" s="140"/>
    </row>
    <row r="5560" spans="36:36">
      <c r="AJ5560" s="140"/>
    </row>
    <row r="5561" spans="36:36">
      <c r="AJ5561" s="140"/>
    </row>
    <row r="5562" spans="36:36">
      <c r="AJ5562" s="140"/>
    </row>
    <row r="5563" spans="36:36">
      <c r="AJ5563" s="140"/>
    </row>
    <row r="5564" spans="36:36">
      <c r="AJ5564" s="140"/>
    </row>
    <row r="5565" spans="36:36">
      <c r="AJ5565" s="140"/>
    </row>
    <row r="5566" spans="36:36">
      <c r="AJ5566" s="140"/>
    </row>
    <row r="5567" spans="36:36">
      <c r="AJ5567" s="140"/>
    </row>
    <row r="5568" spans="36:36">
      <c r="AJ5568" s="140"/>
    </row>
    <row r="5569" spans="36:36">
      <c r="AJ5569" s="140"/>
    </row>
    <row r="5570" spans="36:36">
      <c r="AJ5570" s="140"/>
    </row>
    <row r="5571" spans="36:36">
      <c r="AJ5571" s="140"/>
    </row>
    <row r="5572" spans="36:36">
      <c r="AJ5572" s="140"/>
    </row>
    <row r="5573" spans="36:36">
      <c r="AJ5573" s="140"/>
    </row>
    <row r="5574" spans="36:36">
      <c r="AJ5574" s="140"/>
    </row>
    <row r="5575" spans="36:36">
      <c r="AJ5575" s="140"/>
    </row>
    <row r="5576" spans="36:36">
      <c r="AJ5576" s="140"/>
    </row>
    <row r="5577" spans="36:36">
      <c r="AJ5577" s="140"/>
    </row>
    <row r="5578" spans="36:36">
      <c r="AJ5578" s="140"/>
    </row>
    <row r="5579" spans="36:36">
      <c r="AJ5579" s="140"/>
    </row>
    <row r="5580" spans="36:36">
      <c r="AJ5580" s="140"/>
    </row>
    <row r="5581" spans="36:36">
      <c r="AJ5581" s="140"/>
    </row>
    <row r="5582" spans="36:36">
      <c r="AJ5582" s="140"/>
    </row>
    <row r="5583" spans="36:36">
      <c r="AJ5583" s="140"/>
    </row>
    <row r="5584" spans="36:36">
      <c r="AJ5584" s="140"/>
    </row>
    <row r="5585" spans="36:36">
      <c r="AJ5585" s="140"/>
    </row>
    <row r="5586" spans="36:36">
      <c r="AJ5586" s="140"/>
    </row>
    <row r="5587" spans="36:36">
      <c r="AJ5587" s="140"/>
    </row>
    <row r="5588" spans="36:36">
      <c r="AJ5588" s="140"/>
    </row>
    <row r="5589" spans="36:36">
      <c r="AJ5589" s="140"/>
    </row>
    <row r="5590" spans="36:36">
      <c r="AJ5590" s="140"/>
    </row>
    <row r="5591" spans="36:36">
      <c r="AJ5591" s="140"/>
    </row>
    <row r="5592" spans="36:36">
      <c r="AJ5592" s="140"/>
    </row>
    <row r="5593" spans="36:36">
      <c r="AJ5593" s="140"/>
    </row>
    <row r="5594" spans="36:36">
      <c r="AJ5594" s="140"/>
    </row>
    <row r="5595" spans="36:36">
      <c r="AJ5595" s="140"/>
    </row>
    <row r="5596" spans="36:36">
      <c r="AJ5596" s="140"/>
    </row>
    <row r="5597" spans="36:36">
      <c r="AJ5597" s="140"/>
    </row>
    <row r="5598" spans="36:36">
      <c r="AJ5598" s="140"/>
    </row>
    <row r="5599" spans="36:36">
      <c r="AJ5599" s="140"/>
    </row>
    <row r="5600" spans="36:36">
      <c r="AJ5600" s="140"/>
    </row>
    <row r="5601" spans="36:36">
      <c r="AJ5601" s="140"/>
    </row>
    <row r="5602" spans="36:36">
      <c r="AJ5602" s="140"/>
    </row>
    <row r="5603" spans="36:36">
      <c r="AJ5603" s="140"/>
    </row>
    <row r="5604" spans="36:36">
      <c r="AJ5604" s="140"/>
    </row>
    <row r="5605" spans="36:36">
      <c r="AJ5605" s="140"/>
    </row>
    <row r="5606" spans="36:36">
      <c r="AJ5606" s="140"/>
    </row>
    <row r="5607" spans="36:36">
      <c r="AJ5607" s="140"/>
    </row>
    <row r="5608" spans="36:36">
      <c r="AJ5608" s="140"/>
    </row>
    <row r="5609" spans="36:36">
      <c r="AJ5609" s="140"/>
    </row>
    <row r="5610" spans="36:36">
      <c r="AJ5610" s="140"/>
    </row>
    <row r="5611" spans="36:36">
      <c r="AJ5611" s="140"/>
    </row>
    <row r="5612" spans="36:36">
      <c r="AJ5612" s="140"/>
    </row>
    <row r="5613" spans="36:36">
      <c r="AJ5613" s="140"/>
    </row>
    <row r="5614" spans="36:36">
      <c r="AJ5614" s="140"/>
    </row>
    <row r="5615" spans="36:36">
      <c r="AJ5615" s="140"/>
    </row>
    <row r="5616" spans="36:36">
      <c r="AJ5616" s="140"/>
    </row>
    <row r="5617" spans="36:36">
      <c r="AJ5617" s="140"/>
    </row>
    <row r="5618" spans="36:36">
      <c r="AJ5618" s="140"/>
    </row>
    <row r="5619" spans="36:36">
      <c r="AJ5619" s="140"/>
    </row>
    <row r="5620" spans="36:36">
      <c r="AJ5620" s="140"/>
    </row>
    <row r="5621" spans="36:36">
      <c r="AJ5621" s="140"/>
    </row>
    <row r="5622" spans="36:36">
      <c r="AJ5622" s="140"/>
    </row>
    <row r="5623" spans="36:36">
      <c r="AJ5623" s="140"/>
    </row>
    <row r="5624" spans="36:36">
      <c r="AJ5624" s="140"/>
    </row>
    <row r="5625" spans="36:36">
      <c r="AJ5625" s="140"/>
    </row>
    <row r="5626" spans="36:36">
      <c r="AJ5626" s="140"/>
    </row>
    <row r="5627" spans="36:36">
      <c r="AJ5627" s="140"/>
    </row>
    <row r="5628" spans="36:36">
      <c r="AJ5628" s="140"/>
    </row>
    <row r="5629" spans="36:36">
      <c r="AJ5629" s="140"/>
    </row>
    <row r="5630" spans="36:36">
      <c r="AJ5630" s="140"/>
    </row>
    <row r="5631" spans="36:36">
      <c r="AJ5631" s="140"/>
    </row>
    <row r="5632" spans="36:36">
      <c r="AJ5632" s="140"/>
    </row>
    <row r="5633" spans="36:36">
      <c r="AJ5633" s="140"/>
    </row>
    <row r="5634" spans="36:36">
      <c r="AJ5634" s="140"/>
    </row>
    <row r="5635" spans="36:36">
      <c r="AJ5635" s="140"/>
    </row>
    <row r="5636" spans="36:36">
      <c r="AJ5636" s="140"/>
    </row>
    <row r="5637" spans="36:36">
      <c r="AJ5637" s="140"/>
    </row>
    <row r="5638" spans="36:36">
      <c r="AJ5638" s="140"/>
    </row>
    <row r="5639" spans="36:36">
      <c r="AJ5639" s="140"/>
    </row>
    <row r="5640" spans="36:36">
      <c r="AJ5640" s="140"/>
    </row>
    <row r="5641" spans="36:36">
      <c r="AJ5641" s="140"/>
    </row>
    <row r="5642" spans="36:36">
      <c r="AJ5642" s="140"/>
    </row>
    <row r="5643" spans="36:36">
      <c r="AJ5643" s="140"/>
    </row>
    <row r="5644" spans="36:36">
      <c r="AJ5644" s="140"/>
    </row>
    <row r="5645" spans="36:36">
      <c r="AJ5645" s="140"/>
    </row>
    <row r="5646" spans="36:36">
      <c r="AJ5646" s="140"/>
    </row>
    <row r="5647" spans="36:36">
      <c r="AJ5647" s="140"/>
    </row>
    <row r="5648" spans="36:36">
      <c r="AJ5648" s="140"/>
    </row>
    <row r="5649" spans="36:36">
      <c r="AJ5649" s="140"/>
    </row>
    <row r="5650" spans="36:36">
      <c r="AJ5650" s="140"/>
    </row>
    <row r="5651" spans="36:36">
      <c r="AJ5651" s="140"/>
    </row>
    <row r="5652" spans="36:36">
      <c r="AJ5652" s="140"/>
    </row>
    <row r="5653" spans="36:36">
      <c r="AJ5653" s="140"/>
    </row>
    <row r="5654" spans="36:36">
      <c r="AJ5654" s="140"/>
    </row>
    <row r="5655" spans="36:36">
      <c r="AJ5655" s="140"/>
    </row>
    <row r="5656" spans="36:36">
      <c r="AJ5656" s="140"/>
    </row>
    <row r="5657" spans="36:36">
      <c r="AJ5657" s="140"/>
    </row>
    <row r="5658" spans="36:36">
      <c r="AJ5658" s="140"/>
    </row>
    <row r="5659" spans="36:36">
      <c r="AJ5659" s="140"/>
    </row>
    <row r="5660" spans="36:36">
      <c r="AJ5660" s="140"/>
    </row>
    <row r="5661" spans="36:36">
      <c r="AJ5661" s="140"/>
    </row>
    <row r="5662" spans="36:36">
      <c r="AJ5662" s="140"/>
    </row>
    <row r="5663" spans="36:36">
      <c r="AJ5663" s="140"/>
    </row>
    <row r="5664" spans="36:36">
      <c r="AJ5664" s="140"/>
    </row>
    <row r="5665" spans="36:36">
      <c r="AJ5665" s="140"/>
    </row>
    <row r="5666" spans="36:36">
      <c r="AJ5666" s="140"/>
    </row>
    <row r="5667" spans="36:36">
      <c r="AJ5667" s="140"/>
    </row>
    <row r="5668" spans="36:36">
      <c r="AJ5668" s="140"/>
    </row>
    <row r="5669" spans="36:36">
      <c r="AJ5669" s="140"/>
    </row>
    <row r="5670" spans="36:36">
      <c r="AJ5670" s="140"/>
    </row>
    <row r="5671" spans="36:36">
      <c r="AJ5671" s="140"/>
    </row>
    <row r="5672" spans="36:36">
      <c r="AJ5672" s="140"/>
    </row>
    <row r="5673" spans="36:36">
      <c r="AJ5673" s="140"/>
    </row>
    <row r="5674" spans="36:36">
      <c r="AJ5674" s="140"/>
    </row>
    <row r="5675" spans="36:36">
      <c r="AJ5675" s="140"/>
    </row>
    <row r="5676" spans="36:36">
      <c r="AJ5676" s="140"/>
    </row>
    <row r="5677" spans="36:36">
      <c r="AJ5677" s="140"/>
    </row>
    <row r="5678" spans="36:36">
      <c r="AJ5678" s="140"/>
    </row>
    <row r="5679" spans="36:36">
      <c r="AJ5679" s="140"/>
    </row>
    <row r="5680" spans="36:36">
      <c r="AJ5680" s="140"/>
    </row>
    <row r="5681" spans="36:36">
      <c r="AJ5681" s="140"/>
    </row>
    <row r="5682" spans="36:36">
      <c r="AJ5682" s="140"/>
    </row>
    <row r="5683" spans="36:36">
      <c r="AJ5683" s="140"/>
    </row>
    <row r="5684" spans="36:36">
      <c r="AJ5684" s="140"/>
    </row>
    <row r="5685" spans="36:36">
      <c r="AJ5685" s="140"/>
    </row>
    <row r="5686" spans="36:36">
      <c r="AJ5686" s="140"/>
    </row>
    <row r="5687" spans="36:36">
      <c r="AJ5687" s="140"/>
    </row>
    <row r="5688" spans="36:36">
      <c r="AJ5688" s="140"/>
    </row>
    <row r="5689" spans="36:36">
      <c r="AJ5689" s="140"/>
    </row>
    <row r="5690" spans="36:36">
      <c r="AJ5690" s="140"/>
    </row>
    <row r="5691" spans="36:36">
      <c r="AJ5691" s="140"/>
    </row>
    <row r="5692" spans="36:36">
      <c r="AJ5692" s="140"/>
    </row>
    <row r="5693" spans="36:36">
      <c r="AJ5693" s="140"/>
    </row>
    <row r="5694" spans="36:36">
      <c r="AJ5694" s="140"/>
    </row>
    <row r="5695" spans="36:36">
      <c r="AJ5695" s="140"/>
    </row>
    <row r="5696" spans="36:36">
      <c r="AJ5696" s="140"/>
    </row>
    <row r="5697" spans="36:36">
      <c r="AJ5697" s="140"/>
    </row>
    <row r="5698" spans="36:36">
      <c r="AJ5698" s="140"/>
    </row>
    <row r="5699" spans="36:36">
      <c r="AJ5699" s="140"/>
    </row>
    <row r="5700" spans="36:36">
      <c r="AJ5700" s="140"/>
    </row>
    <row r="5701" spans="36:36">
      <c r="AJ5701" s="140"/>
    </row>
    <row r="5702" spans="36:36">
      <c r="AJ5702" s="140"/>
    </row>
    <row r="5703" spans="36:36">
      <c r="AJ5703" s="140"/>
    </row>
    <row r="5704" spans="36:36">
      <c r="AJ5704" s="140"/>
    </row>
    <row r="5705" spans="36:36">
      <c r="AJ5705" s="140"/>
    </row>
    <row r="5706" spans="36:36">
      <c r="AJ5706" s="140"/>
    </row>
    <row r="5707" spans="36:36">
      <c r="AJ5707" s="140"/>
    </row>
    <row r="5708" spans="36:36">
      <c r="AJ5708" s="140"/>
    </row>
    <row r="5709" spans="36:36">
      <c r="AJ5709" s="140"/>
    </row>
    <row r="5710" spans="36:36">
      <c r="AJ5710" s="140"/>
    </row>
    <row r="5711" spans="36:36">
      <c r="AJ5711" s="140"/>
    </row>
    <row r="5712" spans="36:36">
      <c r="AJ5712" s="140"/>
    </row>
    <row r="5713" spans="36:36">
      <c r="AJ5713" s="140"/>
    </row>
    <row r="5714" spans="36:36">
      <c r="AJ5714" s="140"/>
    </row>
    <row r="5715" spans="36:36">
      <c r="AJ5715" s="140"/>
    </row>
    <row r="5716" spans="36:36">
      <c r="AJ5716" s="140"/>
    </row>
    <row r="5717" spans="36:36">
      <c r="AJ5717" s="140"/>
    </row>
    <row r="5718" spans="36:36">
      <c r="AJ5718" s="140"/>
    </row>
    <row r="5719" spans="36:36">
      <c r="AJ5719" s="140"/>
    </row>
    <row r="5720" spans="36:36">
      <c r="AJ5720" s="140"/>
    </row>
    <row r="5721" spans="36:36">
      <c r="AJ5721" s="140"/>
    </row>
    <row r="5722" spans="36:36">
      <c r="AJ5722" s="140"/>
    </row>
    <row r="5723" spans="36:36">
      <c r="AJ5723" s="140"/>
    </row>
    <row r="5724" spans="36:36">
      <c r="AJ5724" s="140"/>
    </row>
    <row r="5725" spans="36:36">
      <c r="AJ5725" s="140"/>
    </row>
    <row r="5726" spans="36:36">
      <c r="AJ5726" s="140"/>
    </row>
    <row r="5727" spans="36:36">
      <c r="AJ5727" s="140"/>
    </row>
    <row r="5728" spans="36:36">
      <c r="AJ5728" s="140"/>
    </row>
    <row r="5729" spans="36:36">
      <c r="AJ5729" s="140"/>
    </row>
    <row r="5730" spans="36:36">
      <c r="AJ5730" s="140"/>
    </row>
    <row r="5731" spans="36:36">
      <c r="AJ5731" s="140"/>
    </row>
    <row r="5732" spans="36:36">
      <c r="AJ5732" s="140"/>
    </row>
    <row r="5733" spans="36:36">
      <c r="AJ5733" s="140"/>
    </row>
    <row r="5734" spans="36:36">
      <c r="AJ5734" s="140"/>
    </row>
    <row r="5735" spans="36:36">
      <c r="AJ5735" s="140"/>
    </row>
    <row r="5736" spans="36:36">
      <c r="AJ5736" s="140"/>
    </row>
    <row r="5737" spans="36:36">
      <c r="AJ5737" s="140"/>
    </row>
    <row r="5738" spans="36:36">
      <c r="AJ5738" s="140"/>
    </row>
    <row r="5739" spans="36:36">
      <c r="AJ5739" s="140"/>
    </row>
    <row r="5740" spans="36:36">
      <c r="AJ5740" s="140"/>
    </row>
    <row r="5741" spans="36:36">
      <c r="AJ5741" s="140"/>
    </row>
    <row r="5742" spans="36:36">
      <c r="AJ5742" s="140"/>
    </row>
    <row r="5743" spans="36:36">
      <c r="AJ5743" s="140"/>
    </row>
    <row r="5744" spans="36:36">
      <c r="AJ5744" s="140"/>
    </row>
    <row r="5745" spans="36:36">
      <c r="AJ5745" s="140"/>
    </row>
    <row r="5746" spans="36:36">
      <c r="AJ5746" s="140"/>
    </row>
    <row r="5747" spans="36:36">
      <c r="AJ5747" s="140"/>
    </row>
    <row r="5748" spans="36:36">
      <c r="AJ5748" s="140"/>
    </row>
    <row r="5749" spans="36:36">
      <c r="AJ5749" s="140"/>
    </row>
    <row r="5750" spans="36:36">
      <c r="AJ5750" s="140"/>
    </row>
    <row r="5751" spans="36:36">
      <c r="AJ5751" s="140"/>
    </row>
    <row r="5752" spans="36:36">
      <c r="AJ5752" s="140"/>
    </row>
    <row r="5753" spans="36:36">
      <c r="AJ5753" s="140"/>
    </row>
    <row r="5754" spans="36:36">
      <c r="AJ5754" s="140"/>
    </row>
    <row r="5755" spans="36:36">
      <c r="AJ5755" s="140"/>
    </row>
    <row r="5756" spans="36:36">
      <c r="AJ5756" s="140"/>
    </row>
    <row r="5757" spans="36:36">
      <c r="AJ5757" s="140"/>
    </row>
    <row r="5758" spans="36:36">
      <c r="AJ5758" s="140"/>
    </row>
    <row r="5759" spans="36:36">
      <c r="AJ5759" s="140"/>
    </row>
    <row r="5760" spans="36:36">
      <c r="AJ5760" s="140"/>
    </row>
    <row r="5761" spans="36:36">
      <c r="AJ5761" s="140"/>
    </row>
    <row r="5762" spans="36:36">
      <c r="AJ5762" s="140"/>
    </row>
    <row r="5763" spans="36:36">
      <c r="AJ5763" s="140"/>
    </row>
    <row r="5764" spans="36:36">
      <c r="AJ5764" s="140"/>
    </row>
    <row r="5765" spans="36:36">
      <c r="AJ5765" s="140"/>
    </row>
    <row r="5766" spans="36:36">
      <c r="AJ5766" s="140"/>
    </row>
    <row r="5767" spans="36:36">
      <c r="AJ5767" s="140"/>
    </row>
    <row r="5768" spans="36:36">
      <c r="AJ5768" s="140"/>
    </row>
    <row r="5769" spans="36:36">
      <c r="AJ5769" s="140"/>
    </row>
    <row r="5770" spans="36:36">
      <c r="AJ5770" s="140"/>
    </row>
    <row r="5771" spans="36:36">
      <c r="AJ5771" s="140"/>
    </row>
    <row r="5772" spans="36:36">
      <c r="AJ5772" s="140"/>
    </row>
    <row r="5773" spans="36:36">
      <c r="AJ5773" s="140"/>
    </row>
    <row r="5774" spans="36:36">
      <c r="AJ5774" s="140"/>
    </row>
    <row r="5775" spans="36:36">
      <c r="AJ5775" s="140"/>
    </row>
    <row r="5776" spans="36:36">
      <c r="AJ5776" s="140"/>
    </row>
    <row r="5777" spans="36:36">
      <c r="AJ5777" s="140"/>
    </row>
    <row r="5778" spans="36:36">
      <c r="AJ5778" s="140"/>
    </row>
    <row r="5779" spans="36:36">
      <c r="AJ5779" s="140"/>
    </row>
    <row r="5780" spans="36:36">
      <c r="AJ5780" s="140"/>
    </row>
    <row r="5781" spans="36:36">
      <c r="AJ5781" s="140"/>
    </row>
    <row r="5782" spans="36:36">
      <c r="AJ5782" s="140"/>
    </row>
    <row r="5783" spans="36:36">
      <c r="AJ5783" s="140"/>
    </row>
    <row r="5784" spans="36:36">
      <c r="AJ5784" s="140"/>
    </row>
    <row r="5785" spans="36:36">
      <c r="AJ5785" s="140"/>
    </row>
    <row r="5786" spans="36:36">
      <c r="AJ5786" s="140"/>
    </row>
    <row r="5787" spans="36:36">
      <c r="AJ5787" s="140"/>
    </row>
    <row r="5788" spans="36:36">
      <c r="AJ5788" s="140"/>
    </row>
    <row r="5789" spans="36:36">
      <c r="AJ5789" s="140"/>
    </row>
    <row r="5790" spans="36:36">
      <c r="AJ5790" s="140"/>
    </row>
    <row r="5791" spans="36:36">
      <c r="AJ5791" s="140"/>
    </row>
    <row r="5792" spans="36:36">
      <c r="AJ5792" s="140"/>
    </row>
    <row r="5793" spans="36:36">
      <c r="AJ5793" s="140"/>
    </row>
    <row r="5794" spans="36:36">
      <c r="AJ5794" s="140"/>
    </row>
    <row r="5795" spans="36:36">
      <c r="AJ5795" s="140"/>
    </row>
    <row r="5796" spans="36:36">
      <c r="AJ5796" s="140"/>
    </row>
    <row r="5797" spans="36:36">
      <c r="AJ5797" s="140"/>
    </row>
    <row r="5798" spans="36:36">
      <c r="AJ5798" s="140"/>
    </row>
    <row r="5799" spans="36:36">
      <c r="AJ5799" s="140"/>
    </row>
    <row r="5800" spans="36:36">
      <c r="AJ5800" s="140"/>
    </row>
    <row r="5801" spans="36:36">
      <c r="AJ5801" s="140"/>
    </row>
    <row r="5802" spans="36:36">
      <c r="AJ5802" s="140"/>
    </row>
    <row r="5803" spans="36:36">
      <c r="AJ5803" s="140"/>
    </row>
    <row r="5804" spans="36:36">
      <c r="AJ5804" s="140"/>
    </row>
    <row r="5805" spans="36:36">
      <c r="AJ5805" s="140"/>
    </row>
    <row r="5806" spans="36:36">
      <c r="AJ5806" s="140"/>
    </row>
    <row r="5807" spans="36:36">
      <c r="AJ5807" s="140"/>
    </row>
    <row r="5808" spans="36:36">
      <c r="AJ5808" s="140"/>
    </row>
    <row r="5809" spans="36:36">
      <c r="AJ5809" s="140"/>
    </row>
    <row r="5810" spans="36:36">
      <c r="AJ5810" s="140"/>
    </row>
    <row r="5811" spans="36:36">
      <c r="AJ5811" s="140"/>
    </row>
    <row r="5812" spans="36:36">
      <c r="AJ5812" s="140"/>
    </row>
    <row r="5813" spans="36:36">
      <c r="AJ5813" s="140"/>
    </row>
    <row r="5814" spans="36:36">
      <c r="AJ5814" s="140"/>
    </row>
    <row r="5815" spans="36:36">
      <c r="AJ5815" s="140"/>
    </row>
    <row r="5816" spans="36:36">
      <c r="AJ5816" s="140"/>
    </row>
    <row r="5817" spans="36:36">
      <c r="AJ5817" s="140"/>
    </row>
    <row r="5818" spans="36:36">
      <c r="AJ5818" s="140"/>
    </row>
    <row r="5819" spans="36:36">
      <c r="AJ5819" s="140"/>
    </row>
    <row r="5820" spans="36:36">
      <c r="AJ5820" s="140"/>
    </row>
    <row r="5821" spans="36:36">
      <c r="AJ5821" s="140"/>
    </row>
    <row r="5822" spans="36:36">
      <c r="AJ5822" s="140"/>
    </row>
    <row r="5823" spans="36:36">
      <c r="AJ5823" s="140"/>
    </row>
    <row r="5824" spans="36:36">
      <c r="AJ5824" s="140"/>
    </row>
    <row r="5825" spans="36:36">
      <c r="AJ5825" s="140"/>
    </row>
    <row r="5826" spans="36:36">
      <c r="AJ5826" s="140"/>
    </row>
    <row r="5827" spans="36:36">
      <c r="AJ5827" s="140"/>
    </row>
    <row r="5828" spans="36:36">
      <c r="AJ5828" s="140"/>
    </row>
    <row r="5829" spans="36:36">
      <c r="AJ5829" s="140"/>
    </row>
    <row r="5830" spans="36:36">
      <c r="AJ5830" s="140"/>
    </row>
    <row r="5831" spans="36:36">
      <c r="AJ5831" s="140"/>
    </row>
    <row r="5832" spans="36:36">
      <c r="AJ5832" s="140"/>
    </row>
    <row r="5833" spans="36:36">
      <c r="AJ5833" s="140"/>
    </row>
    <row r="5834" spans="36:36">
      <c r="AJ5834" s="140"/>
    </row>
    <row r="5835" spans="36:36">
      <c r="AJ5835" s="140"/>
    </row>
    <row r="5836" spans="36:36">
      <c r="AJ5836" s="140"/>
    </row>
    <row r="5837" spans="36:36">
      <c r="AJ5837" s="140"/>
    </row>
    <row r="5838" spans="36:36">
      <c r="AJ5838" s="140"/>
    </row>
    <row r="5839" spans="36:36">
      <c r="AJ5839" s="140"/>
    </row>
    <row r="5840" spans="36:36">
      <c r="AJ5840" s="140"/>
    </row>
    <row r="5841" spans="36:36">
      <c r="AJ5841" s="140"/>
    </row>
    <row r="5842" spans="36:36">
      <c r="AJ5842" s="140"/>
    </row>
    <row r="5843" spans="36:36">
      <c r="AJ5843" s="140"/>
    </row>
    <row r="5844" spans="36:36">
      <c r="AJ5844" s="140"/>
    </row>
    <row r="5845" spans="36:36">
      <c r="AJ5845" s="140"/>
    </row>
    <row r="5846" spans="36:36">
      <c r="AJ5846" s="140"/>
    </row>
    <row r="5847" spans="36:36">
      <c r="AJ5847" s="140"/>
    </row>
    <row r="5848" spans="36:36">
      <c r="AJ5848" s="140"/>
    </row>
    <row r="5849" spans="36:36">
      <c r="AJ5849" s="140"/>
    </row>
    <row r="5850" spans="36:36">
      <c r="AJ5850" s="140"/>
    </row>
    <row r="5851" spans="36:36">
      <c r="AJ5851" s="140"/>
    </row>
    <row r="5852" spans="36:36">
      <c r="AJ5852" s="140"/>
    </row>
    <row r="5853" spans="36:36">
      <c r="AJ5853" s="140"/>
    </row>
    <row r="5854" spans="36:36">
      <c r="AJ5854" s="140"/>
    </row>
    <row r="5855" spans="36:36">
      <c r="AJ5855" s="140"/>
    </row>
    <row r="5856" spans="36:36">
      <c r="AJ5856" s="140"/>
    </row>
    <row r="5857" spans="36:36">
      <c r="AJ5857" s="140"/>
    </row>
    <row r="5858" spans="36:36">
      <c r="AJ5858" s="140"/>
    </row>
    <row r="5859" spans="36:36">
      <c r="AJ5859" s="140"/>
    </row>
    <row r="5860" spans="36:36">
      <c r="AJ5860" s="140"/>
    </row>
    <row r="5861" spans="36:36">
      <c r="AJ5861" s="140"/>
    </row>
    <row r="5862" spans="36:36">
      <c r="AJ5862" s="140"/>
    </row>
    <row r="5863" spans="36:36">
      <c r="AJ5863" s="140"/>
    </row>
    <row r="5864" spans="36:36">
      <c r="AJ5864" s="140"/>
    </row>
    <row r="5865" spans="36:36">
      <c r="AJ5865" s="140"/>
    </row>
    <row r="5866" spans="36:36">
      <c r="AJ5866" s="140"/>
    </row>
    <row r="5867" spans="36:36">
      <c r="AJ5867" s="140"/>
    </row>
    <row r="5868" spans="36:36">
      <c r="AJ5868" s="140"/>
    </row>
    <row r="5869" spans="36:36">
      <c r="AJ5869" s="140"/>
    </row>
    <row r="5870" spans="36:36">
      <c r="AJ5870" s="140"/>
    </row>
    <row r="5871" spans="36:36">
      <c r="AJ5871" s="140"/>
    </row>
    <row r="5872" spans="36:36">
      <c r="AJ5872" s="140"/>
    </row>
    <row r="5873" spans="36:36">
      <c r="AJ5873" s="140"/>
    </row>
    <row r="5874" spans="36:36">
      <c r="AJ5874" s="140"/>
    </row>
    <row r="5875" spans="36:36">
      <c r="AJ5875" s="140"/>
    </row>
    <row r="5876" spans="36:36">
      <c r="AJ5876" s="140"/>
    </row>
    <row r="5877" spans="36:36">
      <c r="AJ5877" s="140"/>
    </row>
    <row r="5878" spans="36:36">
      <c r="AJ5878" s="140"/>
    </row>
    <row r="5879" spans="36:36">
      <c r="AJ5879" s="140"/>
    </row>
    <row r="5880" spans="36:36">
      <c r="AJ5880" s="140"/>
    </row>
    <row r="5881" spans="36:36">
      <c r="AJ5881" s="140"/>
    </row>
    <row r="5882" spans="36:36">
      <c r="AJ5882" s="140"/>
    </row>
    <row r="5883" spans="36:36">
      <c r="AJ5883" s="140"/>
    </row>
    <row r="5884" spans="36:36">
      <c r="AJ5884" s="140"/>
    </row>
    <row r="5885" spans="36:36">
      <c r="AJ5885" s="140"/>
    </row>
    <row r="5886" spans="36:36">
      <c r="AJ5886" s="140"/>
    </row>
    <row r="5887" spans="36:36">
      <c r="AJ5887" s="140"/>
    </row>
    <row r="5888" spans="36:36">
      <c r="AJ5888" s="140"/>
    </row>
    <row r="5889" spans="36:36">
      <c r="AJ5889" s="140"/>
    </row>
    <row r="5890" spans="36:36">
      <c r="AJ5890" s="140"/>
    </row>
    <row r="5891" spans="36:36">
      <c r="AJ5891" s="140"/>
    </row>
    <row r="5892" spans="36:36">
      <c r="AJ5892" s="140"/>
    </row>
    <row r="5893" spans="36:36">
      <c r="AJ5893" s="140"/>
    </row>
    <row r="5894" spans="36:36">
      <c r="AJ5894" s="140"/>
    </row>
    <row r="5895" spans="36:36">
      <c r="AJ5895" s="140"/>
    </row>
    <row r="5896" spans="36:36">
      <c r="AJ5896" s="140"/>
    </row>
    <row r="5897" spans="36:36">
      <c r="AJ5897" s="140"/>
    </row>
    <row r="5898" spans="36:36">
      <c r="AJ5898" s="140"/>
    </row>
    <row r="5899" spans="36:36">
      <c r="AJ5899" s="140"/>
    </row>
    <row r="5900" spans="36:36">
      <c r="AJ5900" s="140"/>
    </row>
    <row r="5901" spans="36:36">
      <c r="AJ5901" s="140"/>
    </row>
    <row r="5902" spans="36:36">
      <c r="AJ5902" s="140"/>
    </row>
    <row r="5903" spans="36:36">
      <c r="AJ5903" s="140"/>
    </row>
    <row r="5904" spans="36:36">
      <c r="AJ5904" s="140"/>
    </row>
    <row r="5905" spans="36:36">
      <c r="AJ5905" s="140"/>
    </row>
    <row r="5906" spans="36:36">
      <c r="AJ5906" s="140"/>
    </row>
    <row r="5907" spans="36:36">
      <c r="AJ5907" s="140"/>
    </row>
    <row r="5908" spans="36:36">
      <c r="AJ5908" s="140"/>
    </row>
    <row r="5909" spans="36:36">
      <c r="AJ5909" s="140"/>
    </row>
    <row r="5910" spans="36:36">
      <c r="AJ5910" s="140"/>
    </row>
    <row r="5911" spans="36:36">
      <c r="AJ5911" s="140"/>
    </row>
    <row r="5912" spans="36:36">
      <c r="AJ5912" s="140"/>
    </row>
    <row r="5913" spans="36:36">
      <c r="AJ5913" s="140"/>
    </row>
    <row r="5914" spans="36:36">
      <c r="AJ5914" s="140"/>
    </row>
    <row r="5915" spans="36:36">
      <c r="AJ5915" s="140"/>
    </row>
    <row r="5916" spans="36:36">
      <c r="AJ5916" s="140"/>
    </row>
    <row r="5917" spans="36:36">
      <c r="AJ5917" s="140"/>
    </row>
    <row r="5918" spans="36:36">
      <c r="AJ5918" s="140"/>
    </row>
    <row r="5919" spans="36:36">
      <c r="AJ5919" s="140"/>
    </row>
    <row r="5920" spans="36:36">
      <c r="AJ5920" s="140"/>
    </row>
    <row r="5921" spans="36:36">
      <c r="AJ5921" s="140"/>
    </row>
    <row r="5922" spans="36:36">
      <c r="AJ5922" s="140"/>
    </row>
    <row r="5923" spans="36:36">
      <c r="AJ5923" s="140"/>
    </row>
    <row r="5924" spans="36:36">
      <c r="AJ5924" s="140"/>
    </row>
    <row r="5925" spans="36:36">
      <c r="AJ5925" s="140"/>
    </row>
    <row r="5926" spans="36:36">
      <c r="AJ5926" s="140"/>
    </row>
    <row r="5927" spans="36:36">
      <c r="AJ5927" s="140"/>
    </row>
    <row r="5928" spans="36:36">
      <c r="AJ5928" s="140"/>
    </row>
    <row r="5929" spans="36:36">
      <c r="AJ5929" s="140"/>
    </row>
    <row r="5930" spans="36:36">
      <c r="AJ5930" s="140"/>
    </row>
    <row r="5931" spans="36:36">
      <c r="AJ5931" s="140"/>
    </row>
    <row r="5932" spans="36:36">
      <c r="AJ5932" s="140"/>
    </row>
    <row r="5933" spans="36:36">
      <c r="AJ5933" s="140"/>
    </row>
    <row r="5934" spans="36:36">
      <c r="AJ5934" s="140"/>
    </row>
    <row r="5935" spans="36:36">
      <c r="AJ5935" s="140"/>
    </row>
    <row r="5936" spans="36:36">
      <c r="AJ5936" s="140"/>
    </row>
    <row r="5937" spans="36:36">
      <c r="AJ5937" s="140"/>
    </row>
    <row r="5938" spans="36:36">
      <c r="AJ5938" s="140"/>
    </row>
    <row r="5939" spans="36:36">
      <c r="AJ5939" s="140"/>
    </row>
    <row r="5940" spans="36:36">
      <c r="AJ5940" s="140"/>
    </row>
    <row r="5941" spans="36:36">
      <c r="AJ5941" s="140"/>
    </row>
    <row r="5942" spans="36:36">
      <c r="AJ5942" s="140"/>
    </row>
    <row r="5943" spans="36:36">
      <c r="AJ5943" s="140"/>
    </row>
    <row r="5944" spans="36:36">
      <c r="AJ5944" s="140"/>
    </row>
    <row r="5945" spans="36:36">
      <c r="AJ5945" s="140"/>
    </row>
    <row r="5946" spans="36:36">
      <c r="AJ5946" s="140"/>
    </row>
    <row r="5947" spans="36:36">
      <c r="AJ5947" s="140"/>
    </row>
    <row r="5948" spans="36:36">
      <c r="AJ5948" s="140"/>
    </row>
    <row r="5949" spans="36:36">
      <c r="AJ5949" s="140"/>
    </row>
    <row r="5950" spans="36:36">
      <c r="AJ5950" s="140"/>
    </row>
    <row r="5951" spans="36:36">
      <c r="AJ5951" s="140"/>
    </row>
    <row r="5952" spans="36:36">
      <c r="AJ5952" s="140"/>
    </row>
    <row r="5953" spans="36:36">
      <c r="AJ5953" s="140"/>
    </row>
    <row r="5954" spans="36:36">
      <c r="AJ5954" s="140"/>
    </row>
    <row r="5955" spans="36:36">
      <c r="AJ5955" s="140"/>
    </row>
    <row r="5956" spans="36:36">
      <c r="AJ5956" s="140"/>
    </row>
    <row r="5957" spans="36:36">
      <c r="AJ5957" s="140"/>
    </row>
    <row r="5958" spans="36:36">
      <c r="AJ5958" s="140"/>
    </row>
    <row r="5959" spans="36:36">
      <c r="AJ5959" s="140"/>
    </row>
    <row r="5960" spans="36:36">
      <c r="AJ5960" s="140"/>
    </row>
    <row r="5961" spans="36:36">
      <c r="AJ5961" s="140"/>
    </row>
    <row r="5962" spans="36:36">
      <c r="AJ5962" s="140"/>
    </row>
    <row r="5963" spans="36:36">
      <c r="AJ5963" s="140"/>
    </row>
    <row r="5964" spans="36:36">
      <c r="AJ5964" s="140"/>
    </row>
    <row r="5965" spans="36:36">
      <c r="AJ5965" s="140"/>
    </row>
    <row r="5966" spans="36:36">
      <c r="AJ5966" s="140"/>
    </row>
    <row r="5967" spans="36:36">
      <c r="AJ5967" s="140"/>
    </row>
    <row r="5968" spans="36:36">
      <c r="AJ5968" s="140"/>
    </row>
    <row r="5969" spans="36:36">
      <c r="AJ5969" s="140"/>
    </row>
    <row r="5970" spans="36:36">
      <c r="AJ5970" s="140"/>
    </row>
    <row r="5971" spans="36:36">
      <c r="AJ5971" s="140"/>
    </row>
    <row r="5972" spans="36:36">
      <c r="AJ5972" s="140"/>
    </row>
    <row r="5973" spans="36:36">
      <c r="AJ5973" s="140"/>
    </row>
    <row r="5974" spans="36:36">
      <c r="AJ5974" s="140"/>
    </row>
    <row r="5975" spans="36:36">
      <c r="AJ5975" s="140"/>
    </row>
    <row r="5976" spans="36:36">
      <c r="AJ5976" s="140"/>
    </row>
    <row r="5977" spans="36:36">
      <c r="AJ5977" s="140"/>
    </row>
    <row r="5978" spans="36:36">
      <c r="AJ5978" s="140"/>
    </row>
    <row r="5979" spans="36:36">
      <c r="AJ5979" s="140"/>
    </row>
    <row r="5980" spans="36:36">
      <c r="AJ5980" s="140"/>
    </row>
    <row r="5981" spans="36:36">
      <c r="AJ5981" s="140"/>
    </row>
    <row r="5982" spans="36:36">
      <c r="AJ5982" s="140"/>
    </row>
    <row r="5983" spans="36:36">
      <c r="AJ5983" s="140"/>
    </row>
    <row r="5984" spans="36:36">
      <c r="AJ5984" s="140"/>
    </row>
    <row r="5985" spans="36:36">
      <c r="AJ5985" s="140"/>
    </row>
    <row r="5986" spans="36:36">
      <c r="AJ5986" s="140"/>
    </row>
    <row r="5987" spans="36:36">
      <c r="AJ5987" s="140"/>
    </row>
    <row r="5988" spans="36:36">
      <c r="AJ5988" s="140"/>
    </row>
    <row r="5989" spans="36:36">
      <c r="AJ5989" s="140"/>
    </row>
    <row r="5990" spans="36:36">
      <c r="AJ5990" s="140"/>
    </row>
    <row r="5991" spans="36:36">
      <c r="AJ5991" s="140"/>
    </row>
    <row r="5992" spans="36:36">
      <c r="AJ5992" s="140"/>
    </row>
    <row r="5993" spans="36:36">
      <c r="AJ5993" s="140"/>
    </row>
    <row r="5994" spans="36:36">
      <c r="AJ5994" s="140"/>
    </row>
    <row r="5995" spans="36:36">
      <c r="AJ5995" s="140"/>
    </row>
    <row r="5996" spans="36:36">
      <c r="AJ5996" s="140"/>
    </row>
    <row r="5997" spans="36:36">
      <c r="AJ5997" s="140"/>
    </row>
    <row r="5998" spans="36:36">
      <c r="AJ5998" s="140"/>
    </row>
    <row r="5999" spans="36:36">
      <c r="AJ5999" s="140"/>
    </row>
    <row r="6000" spans="36:36">
      <c r="AJ6000" s="140"/>
    </row>
    <row r="6001" spans="36:36">
      <c r="AJ6001" s="140"/>
    </row>
    <row r="6002" spans="36:36">
      <c r="AJ6002" s="140"/>
    </row>
    <row r="6003" spans="36:36">
      <c r="AJ6003" s="140"/>
    </row>
    <row r="6004" spans="36:36">
      <c r="AJ6004" s="140"/>
    </row>
    <row r="6005" spans="36:36">
      <c r="AJ6005" s="140"/>
    </row>
    <row r="6006" spans="36:36">
      <c r="AJ6006" s="140"/>
    </row>
    <row r="6007" spans="36:36">
      <c r="AJ6007" s="140"/>
    </row>
    <row r="6008" spans="36:36">
      <c r="AJ6008" s="140"/>
    </row>
    <row r="6009" spans="36:36">
      <c r="AJ6009" s="140"/>
    </row>
    <row r="6010" spans="36:36">
      <c r="AJ6010" s="140"/>
    </row>
    <row r="6011" spans="36:36">
      <c r="AJ6011" s="140"/>
    </row>
    <row r="6012" spans="36:36">
      <c r="AJ6012" s="140"/>
    </row>
    <row r="6013" spans="36:36">
      <c r="AJ6013" s="140"/>
    </row>
    <row r="6014" spans="36:36">
      <c r="AJ6014" s="140"/>
    </row>
    <row r="6015" spans="36:36">
      <c r="AJ6015" s="140"/>
    </row>
    <row r="6016" spans="36:36">
      <c r="AJ6016" s="140"/>
    </row>
    <row r="6017" spans="36:36">
      <c r="AJ6017" s="140"/>
    </row>
    <row r="6018" spans="36:36">
      <c r="AJ6018" s="140"/>
    </row>
    <row r="6019" spans="36:36">
      <c r="AJ6019" s="140"/>
    </row>
    <row r="6020" spans="36:36">
      <c r="AJ6020" s="140"/>
    </row>
    <row r="6021" spans="36:36">
      <c r="AJ6021" s="140"/>
    </row>
    <row r="6022" spans="36:36">
      <c r="AJ6022" s="140"/>
    </row>
    <row r="6023" spans="36:36">
      <c r="AJ6023" s="140"/>
    </row>
    <row r="6024" spans="36:36">
      <c r="AJ6024" s="140"/>
    </row>
    <row r="6025" spans="36:36">
      <c r="AJ6025" s="140"/>
    </row>
    <row r="6026" spans="36:36">
      <c r="AJ6026" s="140"/>
    </row>
    <row r="6027" spans="36:36">
      <c r="AJ6027" s="140"/>
    </row>
    <row r="6028" spans="36:36">
      <c r="AJ6028" s="140"/>
    </row>
    <row r="6029" spans="36:36">
      <c r="AJ6029" s="140"/>
    </row>
    <row r="6030" spans="36:36">
      <c r="AJ6030" s="140"/>
    </row>
    <row r="6031" spans="36:36">
      <c r="AJ6031" s="140"/>
    </row>
    <row r="6032" spans="36:36">
      <c r="AJ6032" s="140"/>
    </row>
    <row r="6033" spans="36:36">
      <c r="AJ6033" s="140"/>
    </row>
    <row r="6034" spans="36:36">
      <c r="AJ6034" s="140"/>
    </row>
    <row r="6035" spans="36:36">
      <c r="AJ6035" s="140"/>
    </row>
    <row r="6036" spans="36:36">
      <c r="AJ6036" s="140"/>
    </row>
    <row r="6037" spans="36:36">
      <c r="AJ6037" s="140"/>
    </row>
    <row r="6038" spans="36:36">
      <c r="AJ6038" s="140"/>
    </row>
    <row r="6039" spans="36:36">
      <c r="AJ6039" s="140"/>
    </row>
    <row r="6040" spans="36:36">
      <c r="AJ6040" s="140"/>
    </row>
    <row r="6041" spans="36:36">
      <c r="AJ6041" s="140"/>
    </row>
    <row r="6042" spans="36:36">
      <c r="AJ6042" s="140"/>
    </row>
    <row r="6043" spans="36:36">
      <c r="AJ6043" s="140"/>
    </row>
    <row r="6044" spans="36:36">
      <c r="AJ6044" s="140"/>
    </row>
    <row r="6045" spans="36:36">
      <c r="AJ6045" s="140"/>
    </row>
    <row r="6046" spans="36:36">
      <c r="AJ6046" s="140"/>
    </row>
    <row r="6047" spans="36:36">
      <c r="AJ6047" s="140"/>
    </row>
    <row r="6048" spans="36:36">
      <c r="AJ6048" s="140"/>
    </row>
    <row r="6049" spans="36:36">
      <c r="AJ6049" s="140"/>
    </row>
    <row r="6050" spans="36:36">
      <c r="AJ6050" s="140"/>
    </row>
    <row r="6051" spans="36:36">
      <c r="AJ6051" s="140"/>
    </row>
    <row r="6052" spans="36:36">
      <c r="AJ6052" s="140"/>
    </row>
    <row r="6053" spans="36:36">
      <c r="AJ6053" s="140"/>
    </row>
    <row r="6054" spans="36:36">
      <c r="AJ6054" s="140"/>
    </row>
    <row r="6055" spans="36:36">
      <c r="AJ6055" s="140"/>
    </row>
    <row r="6056" spans="36:36">
      <c r="AJ6056" s="140"/>
    </row>
    <row r="6057" spans="36:36">
      <c r="AJ6057" s="140"/>
    </row>
    <row r="6058" spans="36:36">
      <c r="AJ6058" s="140"/>
    </row>
    <row r="6059" spans="36:36">
      <c r="AJ6059" s="140"/>
    </row>
    <row r="6060" spans="36:36">
      <c r="AJ6060" s="140"/>
    </row>
    <row r="6061" spans="36:36">
      <c r="AJ6061" s="140"/>
    </row>
    <row r="6062" spans="36:36">
      <c r="AJ6062" s="140"/>
    </row>
    <row r="6063" spans="36:36">
      <c r="AJ6063" s="140"/>
    </row>
    <row r="6064" spans="36:36">
      <c r="AJ6064" s="140"/>
    </row>
    <row r="6065" spans="36:36">
      <c r="AJ6065" s="140"/>
    </row>
    <row r="6066" spans="36:36">
      <c r="AJ6066" s="140"/>
    </row>
    <row r="6067" spans="36:36">
      <c r="AJ6067" s="140"/>
    </row>
    <row r="6068" spans="36:36">
      <c r="AJ6068" s="140"/>
    </row>
    <row r="6069" spans="36:36">
      <c r="AJ6069" s="140"/>
    </row>
    <row r="6070" spans="36:36">
      <c r="AJ6070" s="140"/>
    </row>
    <row r="6071" spans="36:36">
      <c r="AJ6071" s="140"/>
    </row>
    <row r="6072" spans="36:36">
      <c r="AJ6072" s="140"/>
    </row>
    <row r="6073" spans="36:36">
      <c r="AJ6073" s="140"/>
    </row>
    <row r="6074" spans="36:36">
      <c r="AJ6074" s="140"/>
    </row>
    <row r="6075" spans="36:36">
      <c r="AJ6075" s="140"/>
    </row>
    <row r="6076" spans="36:36">
      <c r="AJ6076" s="140"/>
    </row>
    <row r="6077" spans="36:36">
      <c r="AJ6077" s="140"/>
    </row>
    <row r="6078" spans="36:36">
      <c r="AJ6078" s="140"/>
    </row>
    <row r="6079" spans="36:36">
      <c r="AJ6079" s="140"/>
    </row>
    <row r="6080" spans="36:36">
      <c r="AJ6080" s="140"/>
    </row>
    <row r="6081" spans="36:36">
      <c r="AJ6081" s="140"/>
    </row>
    <row r="6082" spans="36:36">
      <c r="AJ6082" s="140"/>
    </row>
    <row r="6083" spans="36:36">
      <c r="AJ6083" s="140"/>
    </row>
    <row r="6084" spans="36:36">
      <c r="AJ6084" s="140"/>
    </row>
    <row r="6085" spans="36:36">
      <c r="AJ6085" s="140"/>
    </row>
    <row r="6086" spans="36:36">
      <c r="AJ6086" s="140"/>
    </row>
    <row r="6087" spans="36:36">
      <c r="AJ6087" s="140"/>
    </row>
    <row r="6088" spans="36:36">
      <c r="AJ6088" s="140"/>
    </row>
    <row r="6089" spans="36:36">
      <c r="AJ6089" s="140"/>
    </row>
    <row r="6090" spans="36:36">
      <c r="AJ6090" s="140"/>
    </row>
    <row r="6091" spans="36:36">
      <c r="AJ6091" s="140"/>
    </row>
    <row r="6092" spans="36:36">
      <c r="AJ6092" s="140"/>
    </row>
    <row r="6093" spans="36:36">
      <c r="AJ6093" s="140"/>
    </row>
    <row r="6094" spans="36:36">
      <c r="AJ6094" s="140"/>
    </row>
    <row r="6095" spans="36:36">
      <c r="AJ6095" s="140"/>
    </row>
    <row r="6096" spans="36:36">
      <c r="AJ6096" s="140"/>
    </row>
    <row r="6097" spans="36:36">
      <c r="AJ6097" s="140"/>
    </row>
    <row r="6098" spans="36:36">
      <c r="AJ6098" s="140"/>
    </row>
    <row r="6099" spans="36:36">
      <c r="AJ6099" s="140"/>
    </row>
    <row r="6100" spans="36:36">
      <c r="AJ6100" s="140"/>
    </row>
    <row r="6101" spans="36:36">
      <c r="AJ6101" s="140"/>
    </row>
    <row r="6102" spans="36:36">
      <c r="AJ6102" s="140"/>
    </row>
    <row r="6103" spans="36:36">
      <c r="AJ6103" s="140"/>
    </row>
    <row r="6104" spans="36:36">
      <c r="AJ6104" s="140"/>
    </row>
    <row r="6105" spans="36:36">
      <c r="AJ6105" s="140"/>
    </row>
    <row r="6106" spans="36:36">
      <c r="AJ6106" s="140"/>
    </row>
    <row r="6107" spans="36:36">
      <c r="AJ6107" s="140"/>
    </row>
    <row r="6108" spans="36:36">
      <c r="AJ6108" s="140"/>
    </row>
    <row r="6109" spans="36:36">
      <c r="AJ6109" s="140"/>
    </row>
    <row r="6110" spans="36:36">
      <c r="AJ6110" s="140"/>
    </row>
    <row r="6111" spans="36:36">
      <c r="AJ6111" s="140"/>
    </row>
    <row r="6112" spans="36:36">
      <c r="AJ6112" s="140"/>
    </row>
    <row r="6113" spans="36:36">
      <c r="AJ6113" s="140"/>
    </row>
    <row r="6114" spans="36:36">
      <c r="AJ6114" s="140"/>
    </row>
    <row r="6115" spans="36:36">
      <c r="AJ6115" s="140"/>
    </row>
    <row r="6116" spans="36:36">
      <c r="AJ6116" s="140"/>
    </row>
    <row r="6117" spans="36:36">
      <c r="AJ6117" s="140"/>
    </row>
    <row r="6118" spans="36:36">
      <c r="AJ6118" s="140"/>
    </row>
    <row r="6119" spans="36:36">
      <c r="AJ6119" s="140"/>
    </row>
    <row r="6120" spans="36:36">
      <c r="AJ6120" s="140"/>
    </row>
    <row r="6121" spans="36:36">
      <c r="AJ6121" s="140"/>
    </row>
    <row r="6122" spans="36:36">
      <c r="AJ6122" s="140"/>
    </row>
    <row r="6123" spans="36:36">
      <c r="AJ6123" s="140"/>
    </row>
    <row r="6124" spans="36:36">
      <c r="AJ6124" s="140"/>
    </row>
    <row r="6125" spans="36:36">
      <c r="AJ6125" s="140"/>
    </row>
    <row r="6126" spans="36:36">
      <c r="AJ6126" s="140"/>
    </row>
    <row r="6127" spans="36:36">
      <c r="AJ6127" s="140"/>
    </row>
    <row r="6128" spans="36:36">
      <c r="AJ6128" s="140"/>
    </row>
    <row r="6129" spans="36:36">
      <c r="AJ6129" s="140"/>
    </row>
    <row r="6130" spans="36:36">
      <c r="AJ6130" s="140"/>
    </row>
    <row r="6131" spans="36:36">
      <c r="AJ6131" s="140"/>
    </row>
    <row r="6132" spans="36:36">
      <c r="AJ6132" s="140"/>
    </row>
    <row r="6133" spans="36:36">
      <c r="AJ6133" s="140"/>
    </row>
    <row r="6134" spans="36:36">
      <c r="AJ6134" s="140"/>
    </row>
    <row r="6135" spans="36:36">
      <c r="AJ6135" s="140"/>
    </row>
    <row r="6136" spans="36:36">
      <c r="AJ6136" s="140"/>
    </row>
    <row r="6137" spans="36:36">
      <c r="AJ6137" s="140"/>
    </row>
    <row r="6138" spans="36:36">
      <c r="AJ6138" s="140"/>
    </row>
    <row r="6139" spans="36:36">
      <c r="AJ6139" s="140"/>
    </row>
    <row r="6140" spans="36:36">
      <c r="AJ6140" s="140"/>
    </row>
    <row r="6141" spans="36:36">
      <c r="AJ6141" s="140"/>
    </row>
    <row r="6142" spans="36:36">
      <c r="AJ6142" s="140"/>
    </row>
    <row r="6143" spans="36:36">
      <c r="AJ6143" s="140"/>
    </row>
    <row r="6144" spans="36:36">
      <c r="AJ6144" s="140"/>
    </row>
    <row r="6145" spans="36:36">
      <c r="AJ6145" s="140"/>
    </row>
    <row r="6146" spans="36:36">
      <c r="AJ6146" s="140"/>
    </row>
    <row r="6147" spans="36:36">
      <c r="AJ6147" s="140"/>
    </row>
    <row r="6148" spans="36:36">
      <c r="AJ6148" s="140"/>
    </row>
    <row r="6149" spans="36:36">
      <c r="AJ6149" s="140"/>
    </row>
    <row r="6150" spans="36:36">
      <c r="AJ6150" s="140"/>
    </row>
    <row r="6151" spans="36:36">
      <c r="AJ6151" s="140"/>
    </row>
    <row r="6152" spans="36:36">
      <c r="AJ6152" s="140"/>
    </row>
    <row r="6153" spans="36:36">
      <c r="AJ6153" s="140"/>
    </row>
    <row r="6154" spans="36:36">
      <c r="AJ6154" s="140"/>
    </row>
    <row r="6155" spans="36:36">
      <c r="AJ6155" s="140"/>
    </row>
    <row r="6156" spans="36:36">
      <c r="AJ6156" s="140"/>
    </row>
    <row r="6157" spans="36:36">
      <c r="AJ6157" s="140"/>
    </row>
    <row r="6158" spans="36:36">
      <c r="AJ6158" s="140"/>
    </row>
    <row r="6159" spans="36:36">
      <c r="AJ6159" s="140"/>
    </row>
    <row r="6160" spans="36:36">
      <c r="AJ6160" s="140"/>
    </row>
    <row r="6161" spans="36:36">
      <c r="AJ6161" s="140"/>
    </row>
    <row r="6162" spans="36:36">
      <c r="AJ6162" s="140"/>
    </row>
    <row r="6163" spans="36:36">
      <c r="AJ6163" s="140"/>
    </row>
    <row r="6164" spans="36:36">
      <c r="AJ6164" s="140"/>
    </row>
    <row r="6165" spans="36:36">
      <c r="AJ6165" s="140"/>
    </row>
    <row r="6166" spans="36:36">
      <c r="AJ6166" s="140"/>
    </row>
    <row r="6167" spans="36:36">
      <c r="AJ6167" s="140"/>
    </row>
    <row r="6168" spans="36:36">
      <c r="AJ6168" s="140"/>
    </row>
    <row r="6169" spans="36:36">
      <c r="AJ6169" s="140"/>
    </row>
    <row r="6170" spans="36:36">
      <c r="AJ6170" s="140"/>
    </row>
    <row r="6171" spans="36:36">
      <c r="AJ6171" s="140"/>
    </row>
    <row r="6172" spans="36:36">
      <c r="AJ6172" s="140"/>
    </row>
    <row r="6173" spans="36:36">
      <c r="AJ6173" s="140"/>
    </row>
    <row r="6174" spans="36:36">
      <c r="AJ6174" s="140"/>
    </row>
    <row r="6175" spans="36:36">
      <c r="AJ6175" s="140"/>
    </row>
    <row r="6176" spans="36:36">
      <c r="AJ6176" s="140"/>
    </row>
    <row r="6177" spans="36:36">
      <c r="AJ6177" s="140"/>
    </row>
    <row r="6178" spans="36:36">
      <c r="AJ6178" s="140"/>
    </row>
    <row r="6179" spans="36:36">
      <c r="AJ6179" s="140"/>
    </row>
    <row r="6180" spans="36:36">
      <c r="AJ6180" s="140"/>
    </row>
    <row r="6181" spans="36:36">
      <c r="AJ6181" s="140"/>
    </row>
    <row r="6182" spans="36:36">
      <c r="AJ6182" s="140"/>
    </row>
    <row r="6183" spans="36:36">
      <c r="AJ6183" s="140"/>
    </row>
    <row r="6184" spans="36:36">
      <c r="AJ6184" s="140"/>
    </row>
    <row r="6185" spans="36:36">
      <c r="AJ6185" s="140"/>
    </row>
    <row r="6186" spans="36:36">
      <c r="AJ6186" s="140"/>
    </row>
    <row r="6187" spans="36:36">
      <c r="AJ6187" s="140"/>
    </row>
    <row r="6188" spans="36:36">
      <c r="AJ6188" s="140"/>
    </row>
    <row r="6189" spans="36:36">
      <c r="AJ6189" s="140"/>
    </row>
    <row r="6190" spans="36:36">
      <c r="AJ6190" s="140"/>
    </row>
    <row r="6191" spans="36:36">
      <c r="AJ6191" s="140"/>
    </row>
    <row r="6192" spans="36:36">
      <c r="AJ6192" s="140"/>
    </row>
    <row r="6193" spans="36:36">
      <c r="AJ6193" s="140"/>
    </row>
    <row r="6194" spans="36:36">
      <c r="AJ6194" s="140"/>
    </row>
    <row r="6195" spans="36:36">
      <c r="AJ6195" s="140"/>
    </row>
    <row r="6196" spans="36:36">
      <c r="AJ6196" s="140"/>
    </row>
    <row r="6197" spans="36:36">
      <c r="AJ6197" s="140"/>
    </row>
    <row r="6198" spans="36:36">
      <c r="AJ6198" s="140"/>
    </row>
    <row r="6199" spans="36:36">
      <c r="AJ6199" s="140"/>
    </row>
    <row r="6200" spans="36:36">
      <c r="AJ6200" s="140"/>
    </row>
    <row r="6201" spans="36:36">
      <c r="AJ6201" s="140"/>
    </row>
    <row r="6202" spans="36:36">
      <c r="AJ6202" s="140"/>
    </row>
    <row r="6203" spans="36:36">
      <c r="AJ6203" s="140"/>
    </row>
    <row r="6204" spans="36:36">
      <c r="AJ6204" s="140"/>
    </row>
    <row r="6205" spans="36:36">
      <c r="AJ6205" s="140"/>
    </row>
    <row r="6206" spans="36:36">
      <c r="AJ6206" s="140"/>
    </row>
    <row r="6207" spans="36:36">
      <c r="AJ6207" s="140"/>
    </row>
    <row r="6208" spans="36:36">
      <c r="AJ6208" s="140"/>
    </row>
    <row r="6209" spans="36:36">
      <c r="AJ6209" s="140"/>
    </row>
    <row r="6210" spans="36:36">
      <c r="AJ6210" s="140"/>
    </row>
    <row r="6211" spans="36:36">
      <c r="AJ6211" s="140"/>
    </row>
    <row r="6212" spans="36:36">
      <c r="AJ6212" s="140"/>
    </row>
    <row r="6213" spans="36:36">
      <c r="AJ6213" s="140"/>
    </row>
    <row r="6214" spans="36:36">
      <c r="AJ6214" s="140"/>
    </row>
    <row r="6215" spans="36:36">
      <c r="AJ6215" s="140"/>
    </row>
    <row r="6216" spans="36:36">
      <c r="AJ6216" s="140"/>
    </row>
    <row r="6217" spans="36:36">
      <c r="AJ6217" s="140"/>
    </row>
    <row r="6218" spans="36:36">
      <c r="AJ6218" s="140"/>
    </row>
    <row r="6219" spans="36:36">
      <c r="AJ6219" s="140"/>
    </row>
    <row r="6220" spans="36:36">
      <c r="AJ6220" s="140"/>
    </row>
    <row r="6221" spans="36:36">
      <c r="AJ6221" s="140"/>
    </row>
    <row r="6222" spans="36:36">
      <c r="AJ6222" s="140"/>
    </row>
    <row r="6223" spans="36:36">
      <c r="AJ6223" s="140"/>
    </row>
    <row r="6224" spans="36:36">
      <c r="AJ6224" s="140"/>
    </row>
    <row r="6225" spans="36:36">
      <c r="AJ6225" s="140"/>
    </row>
    <row r="6226" spans="36:36">
      <c r="AJ6226" s="140"/>
    </row>
    <row r="6227" spans="36:36">
      <c r="AJ6227" s="140"/>
    </row>
    <row r="6228" spans="36:36">
      <c r="AJ6228" s="140"/>
    </row>
    <row r="6229" spans="36:36">
      <c r="AJ6229" s="140"/>
    </row>
    <row r="6230" spans="36:36">
      <c r="AJ6230" s="140"/>
    </row>
    <row r="6231" spans="36:36">
      <c r="AJ6231" s="140"/>
    </row>
    <row r="6232" spans="36:36">
      <c r="AJ6232" s="140"/>
    </row>
    <row r="6233" spans="36:36">
      <c r="AJ6233" s="140"/>
    </row>
    <row r="6234" spans="36:36">
      <c r="AJ6234" s="140"/>
    </row>
    <row r="6235" spans="36:36">
      <c r="AJ6235" s="140"/>
    </row>
    <row r="6236" spans="36:36">
      <c r="AJ6236" s="140"/>
    </row>
    <row r="6237" spans="36:36">
      <c r="AJ6237" s="140"/>
    </row>
    <row r="6238" spans="36:36">
      <c r="AJ6238" s="140"/>
    </row>
    <row r="6239" spans="36:36">
      <c r="AJ6239" s="140"/>
    </row>
    <row r="6240" spans="36:36">
      <c r="AJ6240" s="140"/>
    </row>
    <row r="6241" spans="36:36">
      <c r="AJ6241" s="140"/>
    </row>
    <row r="6242" spans="36:36">
      <c r="AJ6242" s="140"/>
    </row>
    <row r="6243" spans="36:36">
      <c r="AJ6243" s="140"/>
    </row>
    <row r="6244" spans="36:36">
      <c r="AJ6244" s="140"/>
    </row>
    <row r="6245" spans="36:36">
      <c r="AJ6245" s="140"/>
    </row>
    <row r="6246" spans="36:36">
      <c r="AJ6246" s="140"/>
    </row>
    <row r="6247" spans="36:36">
      <c r="AJ6247" s="140"/>
    </row>
    <row r="6248" spans="36:36">
      <c r="AJ6248" s="140"/>
    </row>
    <row r="6249" spans="36:36">
      <c r="AJ6249" s="140"/>
    </row>
    <row r="6250" spans="36:36">
      <c r="AJ6250" s="140"/>
    </row>
    <row r="6251" spans="36:36">
      <c r="AJ6251" s="140"/>
    </row>
    <row r="6252" spans="36:36">
      <c r="AJ6252" s="140"/>
    </row>
    <row r="6253" spans="36:36">
      <c r="AJ6253" s="140"/>
    </row>
    <row r="6254" spans="36:36">
      <c r="AJ6254" s="140"/>
    </row>
    <row r="6255" spans="36:36">
      <c r="AJ6255" s="140"/>
    </row>
    <row r="6256" spans="36:36">
      <c r="AJ6256" s="140"/>
    </row>
    <row r="6257" spans="36:36">
      <c r="AJ6257" s="140"/>
    </row>
    <row r="6258" spans="36:36">
      <c r="AJ6258" s="140"/>
    </row>
    <row r="6259" spans="36:36">
      <c r="AJ6259" s="140"/>
    </row>
    <row r="6260" spans="36:36">
      <c r="AJ6260" s="140"/>
    </row>
    <row r="6261" spans="36:36">
      <c r="AJ6261" s="140"/>
    </row>
    <row r="6262" spans="36:36">
      <c r="AJ6262" s="140"/>
    </row>
    <row r="6263" spans="36:36">
      <c r="AJ6263" s="140"/>
    </row>
    <row r="6264" spans="36:36">
      <c r="AJ6264" s="140"/>
    </row>
    <row r="6265" spans="36:36">
      <c r="AJ6265" s="140"/>
    </row>
    <row r="6266" spans="36:36">
      <c r="AJ6266" s="140"/>
    </row>
    <row r="6267" spans="36:36">
      <c r="AJ6267" s="140"/>
    </row>
    <row r="6268" spans="36:36">
      <c r="AJ6268" s="140"/>
    </row>
    <row r="6269" spans="36:36">
      <c r="AJ6269" s="140"/>
    </row>
    <row r="6270" spans="36:36">
      <c r="AJ6270" s="140"/>
    </row>
    <row r="6271" spans="36:36">
      <c r="AJ6271" s="140"/>
    </row>
    <row r="6272" spans="36:36">
      <c r="AJ6272" s="140"/>
    </row>
    <row r="6273" spans="36:36">
      <c r="AJ6273" s="140"/>
    </row>
    <row r="6274" spans="36:36">
      <c r="AJ6274" s="140"/>
    </row>
    <row r="6275" spans="36:36">
      <c r="AJ6275" s="140"/>
    </row>
    <row r="6276" spans="36:36">
      <c r="AJ6276" s="140"/>
    </row>
    <row r="6277" spans="36:36">
      <c r="AJ6277" s="140"/>
    </row>
    <row r="6278" spans="36:36">
      <c r="AJ6278" s="140"/>
    </row>
    <row r="6279" spans="36:36">
      <c r="AJ6279" s="140"/>
    </row>
    <row r="6280" spans="36:36">
      <c r="AJ6280" s="140"/>
    </row>
    <row r="6281" spans="36:36">
      <c r="AJ6281" s="140"/>
    </row>
    <row r="6282" spans="36:36">
      <c r="AJ6282" s="140"/>
    </row>
    <row r="6283" spans="36:36">
      <c r="AJ6283" s="140"/>
    </row>
    <row r="6284" spans="36:36">
      <c r="AJ6284" s="140"/>
    </row>
    <row r="6285" spans="36:36">
      <c r="AJ6285" s="140"/>
    </row>
    <row r="6286" spans="36:36">
      <c r="AJ6286" s="140"/>
    </row>
    <row r="6287" spans="36:36">
      <c r="AJ6287" s="140"/>
    </row>
    <row r="6288" spans="36:36">
      <c r="AJ6288" s="140"/>
    </row>
    <row r="6289" spans="36:36">
      <c r="AJ6289" s="140"/>
    </row>
    <row r="6290" spans="36:36">
      <c r="AJ6290" s="140"/>
    </row>
    <row r="6291" spans="36:36">
      <c r="AJ6291" s="140"/>
    </row>
    <row r="6292" spans="36:36">
      <c r="AJ6292" s="140"/>
    </row>
    <row r="6293" spans="36:36">
      <c r="AJ6293" s="140"/>
    </row>
    <row r="6294" spans="36:36">
      <c r="AJ6294" s="140"/>
    </row>
    <row r="6295" spans="36:36">
      <c r="AJ6295" s="140"/>
    </row>
    <row r="6296" spans="36:36">
      <c r="AJ6296" s="140"/>
    </row>
    <row r="6297" spans="36:36">
      <c r="AJ6297" s="140"/>
    </row>
    <row r="6298" spans="36:36">
      <c r="AJ6298" s="140"/>
    </row>
    <row r="6299" spans="36:36">
      <c r="AJ6299" s="140"/>
    </row>
    <row r="6300" spans="36:36">
      <c r="AJ6300" s="140"/>
    </row>
    <row r="6301" spans="36:36">
      <c r="AJ6301" s="140"/>
    </row>
    <row r="6302" spans="36:36">
      <c r="AJ6302" s="140"/>
    </row>
    <row r="6303" spans="36:36">
      <c r="AJ6303" s="140"/>
    </row>
    <row r="6304" spans="36:36">
      <c r="AJ6304" s="140"/>
    </row>
    <row r="6305" spans="36:36">
      <c r="AJ6305" s="140"/>
    </row>
    <row r="6306" spans="36:36">
      <c r="AJ6306" s="140"/>
    </row>
    <row r="6307" spans="36:36">
      <c r="AJ6307" s="140"/>
    </row>
    <row r="6308" spans="36:36">
      <c r="AJ6308" s="140"/>
    </row>
    <row r="6309" spans="36:36">
      <c r="AJ6309" s="140"/>
    </row>
    <row r="6310" spans="36:36">
      <c r="AJ6310" s="140"/>
    </row>
    <row r="6311" spans="36:36">
      <c r="AJ6311" s="140"/>
    </row>
    <row r="6312" spans="36:36">
      <c r="AJ6312" s="140"/>
    </row>
    <row r="6313" spans="36:36">
      <c r="AJ6313" s="140"/>
    </row>
    <row r="6314" spans="36:36">
      <c r="AJ6314" s="140"/>
    </row>
    <row r="6315" spans="36:36">
      <c r="AJ6315" s="140"/>
    </row>
    <row r="6316" spans="36:36">
      <c r="AJ6316" s="140"/>
    </row>
    <row r="6317" spans="36:36">
      <c r="AJ6317" s="140"/>
    </row>
    <row r="6318" spans="36:36">
      <c r="AJ6318" s="140"/>
    </row>
    <row r="6319" spans="36:36">
      <c r="AJ6319" s="140"/>
    </row>
    <row r="6320" spans="36:36">
      <c r="AJ6320" s="140"/>
    </row>
    <row r="6321" spans="36:36">
      <c r="AJ6321" s="140"/>
    </row>
    <row r="6322" spans="36:36">
      <c r="AJ6322" s="140"/>
    </row>
    <row r="6323" spans="36:36">
      <c r="AJ6323" s="140"/>
    </row>
    <row r="6324" spans="36:36">
      <c r="AJ6324" s="140"/>
    </row>
    <row r="6325" spans="36:36">
      <c r="AJ6325" s="140"/>
    </row>
    <row r="6326" spans="36:36">
      <c r="AJ6326" s="140"/>
    </row>
    <row r="6327" spans="36:36">
      <c r="AJ6327" s="140"/>
    </row>
    <row r="6328" spans="36:36">
      <c r="AJ6328" s="140"/>
    </row>
    <row r="6329" spans="36:36">
      <c r="AJ6329" s="140"/>
    </row>
    <row r="6330" spans="36:36">
      <c r="AJ6330" s="140"/>
    </row>
    <row r="6331" spans="36:36">
      <c r="AJ6331" s="140"/>
    </row>
    <row r="6332" spans="36:36">
      <c r="AJ6332" s="140"/>
    </row>
    <row r="6333" spans="36:36">
      <c r="AJ6333" s="140"/>
    </row>
    <row r="6334" spans="36:36">
      <c r="AJ6334" s="140"/>
    </row>
    <row r="6335" spans="36:36">
      <c r="AJ6335" s="140"/>
    </row>
    <row r="6336" spans="36:36">
      <c r="AJ6336" s="140"/>
    </row>
    <row r="6337" spans="36:36">
      <c r="AJ6337" s="140"/>
    </row>
    <row r="6338" spans="36:36">
      <c r="AJ6338" s="140"/>
    </row>
    <row r="6339" spans="36:36">
      <c r="AJ6339" s="140"/>
    </row>
    <row r="6340" spans="36:36">
      <c r="AJ6340" s="140"/>
    </row>
    <row r="6341" spans="36:36">
      <c r="AJ6341" s="140"/>
    </row>
    <row r="6342" spans="36:36">
      <c r="AJ6342" s="140"/>
    </row>
    <row r="6343" spans="36:36">
      <c r="AJ6343" s="140"/>
    </row>
    <row r="6344" spans="36:36">
      <c r="AJ6344" s="140"/>
    </row>
    <row r="6345" spans="36:36">
      <c r="AJ6345" s="140"/>
    </row>
    <row r="6346" spans="36:36">
      <c r="AJ6346" s="140"/>
    </row>
    <row r="6347" spans="36:36">
      <c r="AJ6347" s="140"/>
    </row>
    <row r="6348" spans="36:36">
      <c r="AJ6348" s="140"/>
    </row>
    <row r="6349" spans="36:36">
      <c r="AJ6349" s="140"/>
    </row>
    <row r="6350" spans="36:36">
      <c r="AJ6350" s="140"/>
    </row>
    <row r="6351" spans="36:36">
      <c r="AJ6351" s="140"/>
    </row>
    <row r="6352" spans="36:36">
      <c r="AJ6352" s="140"/>
    </row>
    <row r="6353" spans="36:36">
      <c r="AJ6353" s="140"/>
    </row>
    <row r="6354" spans="36:36">
      <c r="AJ6354" s="140"/>
    </row>
    <row r="6355" spans="36:36">
      <c r="AJ6355" s="140"/>
    </row>
    <row r="6356" spans="36:36">
      <c r="AJ6356" s="140"/>
    </row>
    <row r="6357" spans="36:36">
      <c r="AJ6357" s="140"/>
    </row>
    <row r="6358" spans="36:36">
      <c r="AJ6358" s="140"/>
    </row>
    <row r="6359" spans="36:36">
      <c r="AJ6359" s="140"/>
    </row>
    <row r="6360" spans="36:36">
      <c r="AJ6360" s="140"/>
    </row>
    <row r="6361" spans="36:36">
      <c r="AJ6361" s="140"/>
    </row>
    <row r="6362" spans="36:36">
      <c r="AJ6362" s="140"/>
    </row>
    <row r="6363" spans="36:36">
      <c r="AJ6363" s="140"/>
    </row>
    <row r="6364" spans="36:36">
      <c r="AJ6364" s="140"/>
    </row>
    <row r="6365" spans="36:36">
      <c r="AJ6365" s="140"/>
    </row>
    <row r="6366" spans="36:36">
      <c r="AJ6366" s="140"/>
    </row>
    <row r="6367" spans="36:36">
      <c r="AJ6367" s="140"/>
    </row>
    <row r="6368" spans="36:36">
      <c r="AJ6368" s="140"/>
    </row>
    <row r="6369" spans="36:36">
      <c r="AJ6369" s="140"/>
    </row>
    <row r="6370" spans="36:36">
      <c r="AJ6370" s="140"/>
    </row>
    <row r="6371" spans="36:36">
      <c r="AJ6371" s="140"/>
    </row>
    <row r="6372" spans="36:36">
      <c r="AJ6372" s="140"/>
    </row>
    <row r="6373" spans="36:36">
      <c r="AJ6373" s="140"/>
    </row>
    <row r="6374" spans="36:36">
      <c r="AJ6374" s="140"/>
    </row>
    <row r="6375" spans="36:36">
      <c r="AJ6375" s="140"/>
    </row>
    <row r="6376" spans="36:36">
      <c r="AJ6376" s="140"/>
    </row>
    <row r="6377" spans="36:36">
      <c r="AJ6377" s="140"/>
    </row>
    <row r="6378" spans="36:36">
      <c r="AJ6378" s="140"/>
    </row>
    <row r="6379" spans="36:36">
      <c r="AJ6379" s="140"/>
    </row>
    <row r="6380" spans="36:36">
      <c r="AJ6380" s="140"/>
    </row>
    <row r="6381" spans="36:36">
      <c r="AJ6381" s="140"/>
    </row>
    <row r="6382" spans="36:36">
      <c r="AJ6382" s="140"/>
    </row>
    <row r="6383" spans="36:36">
      <c r="AJ6383" s="140"/>
    </row>
    <row r="6384" spans="36:36">
      <c r="AJ6384" s="140"/>
    </row>
    <row r="6385" spans="36:36">
      <c r="AJ6385" s="140"/>
    </row>
    <row r="6386" spans="36:36">
      <c r="AJ6386" s="140"/>
    </row>
    <row r="6387" spans="36:36">
      <c r="AJ6387" s="140"/>
    </row>
    <row r="6388" spans="36:36">
      <c r="AJ6388" s="140"/>
    </row>
    <row r="6389" spans="36:36">
      <c r="AJ6389" s="140"/>
    </row>
    <row r="6390" spans="36:36">
      <c r="AJ6390" s="140"/>
    </row>
    <row r="6391" spans="36:36">
      <c r="AJ6391" s="140"/>
    </row>
    <row r="6392" spans="36:36">
      <c r="AJ6392" s="140"/>
    </row>
    <row r="6393" spans="36:36">
      <c r="AJ6393" s="140"/>
    </row>
    <row r="6394" spans="36:36">
      <c r="AJ6394" s="140"/>
    </row>
    <row r="6395" spans="36:36">
      <c r="AJ6395" s="140"/>
    </row>
    <row r="6396" spans="36:36">
      <c r="AJ6396" s="140"/>
    </row>
    <row r="6397" spans="36:36">
      <c r="AJ6397" s="140"/>
    </row>
    <row r="6398" spans="36:36">
      <c r="AJ6398" s="140"/>
    </row>
    <row r="6399" spans="36:36">
      <c r="AJ6399" s="140"/>
    </row>
    <row r="6400" spans="36:36">
      <c r="AJ6400" s="140"/>
    </row>
    <row r="6401" spans="36:36">
      <c r="AJ6401" s="140"/>
    </row>
    <row r="6402" spans="36:36">
      <c r="AJ6402" s="140"/>
    </row>
    <row r="6403" spans="36:36">
      <c r="AJ6403" s="140"/>
    </row>
    <row r="6404" spans="36:36">
      <c r="AJ6404" s="140"/>
    </row>
    <row r="6405" spans="36:36">
      <c r="AJ6405" s="140"/>
    </row>
    <row r="6406" spans="36:36">
      <c r="AJ6406" s="140"/>
    </row>
    <row r="6407" spans="36:36">
      <c r="AJ6407" s="140"/>
    </row>
    <row r="6408" spans="36:36">
      <c r="AJ6408" s="140"/>
    </row>
    <row r="6409" spans="36:36">
      <c r="AJ6409" s="140"/>
    </row>
    <row r="6410" spans="36:36">
      <c r="AJ6410" s="140"/>
    </row>
    <row r="6411" spans="36:36">
      <c r="AJ6411" s="140"/>
    </row>
    <row r="6412" spans="36:36">
      <c r="AJ6412" s="140"/>
    </row>
    <row r="6413" spans="36:36">
      <c r="AJ6413" s="140"/>
    </row>
    <row r="6414" spans="36:36">
      <c r="AJ6414" s="140"/>
    </row>
    <row r="6415" spans="36:36">
      <c r="AJ6415" s="140"/>
    </row>
    <row r="6416" spans="36:36">
      <c r="AJ6416" s="140"/>
    </row>
    <row r="6417" spans="36:36">
      <c r="AJ6417" s="140"/>
    </row>
    <row r="6418" spans="36:36">
      <c r="AJ6418" s="140"/>
    </row>
    <row r="6419" spans="36:36">
      <c r="AJ6419" s="140"/>
    </row>
    <row r="6420" spans="36:36">
      <c r="AJ6420" s="140"/>
    </row>
    <row r="6421" spans="36:36">
      <c r="AJ6421" s="140"/>
    </row>
    <row r="6422" spans="36:36">
      <c r="AJ6422" s="140"/>
    </row>
    <row r="6423" spans="36:36">
      <c r="AJ6423" s="140"/>
    </row>
    <row r="6424" spans="36:36">
      <c r="AJ6424" s="140"/>
    </row>
    <row r="6425" spans="36:36">
      <c r="AJ6425" s="140"/>
    </row>
    <row r="6426" spans="36:36">
      <c r="AJ6426" s="140"/>
    </row>
    <row r="6427" spans="36:36">
      <c r="AJ6427" s="140"/>
    </row>
    <row r="6428" spans="36:36">
      <c r="AJ6428" s="140"/>
    </row>
    <row r="6429" spans="36:36">
      <c r="AJ6429" s="140"/>
    </row>
    <row r="6430" spans="36:36">
      <c r="AJ6430" s="140"/>
    </row>
    <row r="6431" spans="36:36">
      <c r="AJ6431" s="140"/>
    </row>
    <row r="6432" spans="36:36">
      <c r="AJ6432" s="140"/>
    </row>
    <row r="6433" spans="36:36">
      <c r="AJ6433" s="140"/>
    </row>
    <row r="6434" spans="36:36">
      <c r="AJ6434" s="140"/>
    </row>
    <row r="6435" spans="36:36">
      <c r="AJ6435" s="140"/>
    </row>
    <row r="6436" spans="36:36">
      <c r="AJ6436" s="140"/>
    </row>
    <row r="6437" spans="36:36">
      <c r="AJ6437" s="140"/>
    </row>
    <row r="6438" spans="36:36">
      <c r="AJ6438" s="140"/>
    </row>
    <row r="6439" spans="36:36">
      <c r="AJ6439" s="140"/>
    </row>
    <row r="6440" spans="36:36">
      <c r="AJ6440" s="140"/>
    </row>
    <row r="6441" spans="36:36">
      <c r="AJ6441" s="140"/>
    </row>
    <row r="6442" spans="36:36">
      <c r="AJ6442" s="140"/>
    </row>
    <row r="6443" spans="36:36">
      <c r="AJ6443" s="140"/>
    </row>
    <row r="6444" spans="36:36">
      <c r="AJ6444" s="140"/>
    </row>
    <row r="6445" spans="36:36">
      <c r="AJ6445" s="140"/>
    </row>
    <row r="6446" spans="36:36">
      <c r="AJ6446" s="140"/>
    </row>
    <row r="6447" spans="36:36">
      <c r="AJ6447" s="140"/>
    </row>
    <row r="6448" spans="36:36">
      <c r="AJ6448" s="140"/>
    </row>
    <row r="6449" spans="36:36">
      <c r="AJ6449" s="140"/>
    </row>
    <row r="6450" spans="36:36">
      <c r="AJ6450" s="140"/>
    </row>
    <row r="6451" spans="36:36">
      <c r="AJ6451" s="140"/>
    </row>
    <row r="6452" spans="36:36">
      <c r="AJ6452" s="140"/>
    </row>
    <row r="6453" spans="36:36">
      <c r="AJ6453" s="140"/>
    </row>
    <row r="6454" spans="36:36">
      <c r="AJ6454" s="140"/>
    </row>
    <row r="6455" spans="36:36">
      <c r="AJ6455" s="140"/>
    </row>
    <row r="6456" spans="36:36">
      <c r="AJ6456" s="140"/>
    </row>
    <row r="6457" spans="36:36">
      <c r="AJ6457" s="140"/>
    </row>
    <row r="6458" spans="36:36">
      <c r="AJ6458" s="140"/>
    </row>
    <row r="6459" spans="36:36">
      <c r="AJ6459" s="140"/>
    </row>
    <row r="6460" spans="36:36">
      <c r="AJ6460" s="140"/>
    </row>
    <row r="6461" spans="36:36">
      <c r="AJ6461" s="140"/>
    </row>
    <row r="6462" spans="36:36">
      <c r="AJ6462" s="140"/>
    </row>
    <row r="6463" spans="36:36">
      <c r="AJ6463" s="140"/>
    </row>
    <row r="6464" spans="36:36">
      <c r="AJ6464" s="140"/>
    </row>
    <row r="6465" spans="36:36">
      <c r="AJ6465" s="140"/>
    </row>
    <row r="6466" spans="36:36">
      <c r="AJ6466" s="140"/>
    </row>
    <row r="6467" spans="36:36">
      <c r="AJ6467" s="140"/>
    </row>
    <row r="6468" spans="36:36">
      <c r="AJ6468" s="140"/>
    </row>
    <row r="6469" spans="36:36">
      <c r="AJ6469" s="140"/>
    </row>
    <row r="6470" spans="36:36">
      <c r="AJ6470" s="140"/>
    </row>
    <row r="6471" spans="36:36">
      <c r="AJ6471" s="140"/>
    </row>
    <row r="6472" spans="36:36">
      <c r="AJ6472" s="140"/>
    </row>
    <row r="6473" spans="36:36">
      <c r="AJ6473" s="140"/>
    </row>
    <row r="6474" spans="36:36">
      <c r="AJ6474" s="140"/>
    </row>
    <row r="6475" spans="36:36">
      <c r="AJ6475" s="140"/>
    </row>
    <row r="6476" spans="36:36">
      <c r="AJ6476" s="140"/>
    </row>
    <row r="6477" spans="36:36">
      <c r="AJ6477" s="140"/>
    </row>
    <row r="6478" spans="36:36">
      <c r="AJ6478" s="140"/>
    </row>
    <row r="6479" spans="36:36">
      <c r="AJ6479" s="140"/>
    </row>
    <row r="6480" spans="36:36">
      <c r="AJ6480" s="140"/>
    </row>
    <row r="6481" spans="36:36">
      <c r="AJ6481" s="140"/>
    </row>
    <row r="6482" spans="36:36">
      <c r="AJ6482" s="140"/>
    </row>
    <row r="6483" spans="36:36">
      <c r="AJ6483" s="140"/>
    </row>
    <row r="6484" spans="36:36">
      <c r="AJ6484" s="140"/>
    </row>
    <row r="6485" spans="36:36">
      <c r="AJ6485" s="140"/>
    </row>
    <row r="6486" spans="36:36">
      <c r="AJ6486" s="140"/>
    </row>
    <row r="6487" spans="36:36">
      <c r="AJ6487" s="140"/>
    </row>
    <row r="6488" spans="36:36">
      <c r="AJ6488" s="140"/>
    </row>
    <row r="6489" spans="36:36">
      <c r="AJ6489" s="140"/>
    </row>
    <row r="6490" spans="36:36">
      <c r="AJ6490" s="140"/>
    </row>
    <row r="6491" spans="36:36">
      <c r="AJ6491" s="140"/>
    </row>
    <row r="6492" spans="36:36">
      <c r="AJ6492" s="140"/>
    </row>
    <row r="6493" spans="36:36">
      <c r="AJ6493" s="140"/>
    </row>
    <row r="6494" spans="36:36">
      <c r="AJ6494" s="140"/>
    </row>
    <row r="6495" spans="36:36">
      <c r="AJ6495" s="140"/>
    </row>
    <row r="6496" spans="36:36">
      <c r="AJ6496" s="140"/>
    </row>
    <row r="6497" spans="36:36">
      <c r="AJ6497" s="140"/>
    </row>
    <row r="6498" spans="36:36">
      <c r="AJ6498" s="140"/>
    </row>
    <row r="6499" spans="36:36">
      <c r="AJ6499" s="140"/>
    </row>
    <row r="6500" spans="36:36">
      <c r="AJ6500" s="140"/>
    </row>
    <row r="6501" spans="36:36">
      <c r="AJ6501" s="140"/>
    </row>
    <row r="6502" spans="36:36">
      <c r="AJ6502" s="140"/>
    </row>
    <row r="6503" spans="36:36">
      <c r="AJ6503" s="140"/>
    </row>
    <row r="6504" spans="36:36">
      <c r="AJ6504" s="140"/>
    </row>
    <row r="6505" spans="36:36">
      <c r="AJ6505" s="140"/>
    </row>
    <row r="6506" spans="36:36">
      <c r="AJ6506" s="140"/>
    </row>
    <row r="6507" spans="36:36">
      <c r="AJ6507" s="140"/>
    </row>
    <row r="6508" spans="36:36">
      <c r="AJ6508" s="140"/>
    </row>
    <row r="6509" spans="36:36">
      <c r="AJ6509" s="140"/>
    </row>
    <row r="6510" spans="36:36">
      <c r="AJ6510" s="140"/>
    </row>
    <row r="6511" spans="36:36">
      <c r="AJ6511" s="140"/>
    </row>
    <row r="6512" spans="36:36">
      <c r="AJ6512" s="140"/>
    </row>
    <row r="6513" spans="36:36">
      <c r="AJ6513" s="140"/>
    </row>
    <row r="6514" spans="36:36">
      <c r="AJ6514" s="140"/>
    </row>
    <row r="6515" spans="36:36">
      <c r="AJ6515" s="140"/>
    </row>
    <row r="6516" spans="36:36">
      <c r="AJ6516" s="140"/>
    </row>
    <row r="6517" spans="36:36">
      <c r="AJ6517" s="140"/>
    </row>
    <row r="6518" spans="36:36">
      <c r="AJ6518" s="140"/>
    </row>
    <row r="6519" spans="36:36">
      <c r="AJ6519" s="140"/>
    </row>
    <row r="6520" spans="36:36">
      <c r="AJ6520" s="140"/>
    </row>
    <row r="6521" spans="36:36">
      <c r="AJ6521" s="140"/>
    </row>
    <row r="6522" spans="36:36">
      <c r="AJ6522" s="140"/>
    </row>
    <row r="6523" spans="36:36">
      <c r="AJ6523" s="140"/>
    </row>
    <row r="6524" spans="36:36">
      <c r="AJ6524" s="140"/>
    </row>
    <row r="6525" spans="36:36">
      <c r="AJ6525" s="140"/>
    </row>
    <row r="6526" spans="36:36">
      <c r="AJ6526" s="140"/>
    </row>
    <row r="6527" spans="36:36">
      <c r="AJ6527" s="140"/>
    </row>
    <row r="6528" spans="36:36">
      <c r="AJ6528" s="140"/>
    </row>
    <row r="6529" spans="36:36">
      <c r="AJ6529" s="140"/>
    </row>
    <row r="6530" spans="36:36">
      <c r="AJ6530" s="140"/>
    </row>
    <row r="6531" spans="36:36">
      <c r="AJ6531" s="140"/>
    </row>
    <row r="6532" spans="36:36">
      <c r="AJ6532" s="140"/>
    </row>
    <row r="6533" spans="36:36">
      <c r="AJ6533" s="140"/>
    </row>
    <row r="6534" spans="36:36">
      <c r="AJ6534" s="140"/>
    </row>
    <row r="6535" spans="36:36">
      <c r="AJ6535" s="140"/>
    </row>
    <row r="6536" spans="36:36">
      <c r="AJ6536" s="140"/>
    </row>
    <row r="6537" spans="36:36">
      <c r="AJ6537" s="140"/>
    </row>
    <row r="6538" spans="36:36">
      <c r="AJ6538" s="140"/>
    </row>
    <row r="6539" spans="36:36">
      <c r="AJ6539" s="140"/>
    </row>
    <row r="6540" spans="36:36">
      <c r="AJ6540" s="140"/>
    </row>
    <row r="6541" spans="36:36">
      <c r="AJ6541" s="140"/>
    </row>
    <row r="6542" spans="36:36">
      <c r="AJ6542" s="140"/>
    </row>
    <row r="6543" spans="36:36">
      <c r="AJ6543" s="140"/>
    </row>
    <row r="6544" spans="36:36">
      <c r="AJ6544" s="140"/>
    </row>
    <row r="6545" spans="36:36">
      <c r="AJ6545" s="140"/>
    </row>
    <row r="6546" spans="36:36">
      <c r="AJ6546" s="140"/>
    </row>
    <row r="6547" spans="36:36">
      <c r="AJ6547" s="140"/>
    </row>
    <row r="6548" spans="36:36">
      <c r="AJ6548" s="140"/>
    </row>
    <row r="6549" spans="36:36">
      <c r="AJ6549" s="140"/>
    </row>
    <row r="6550" spans="36:36">
      <c r="AJ6550" s="140"/>
    </row>
    <row r="6551" spans="36:36">
      <c r="AJ6551" s="140"/>
    </row>
    <row r="6552" spans="36:36">
      <c r="AJ6552" s="140"/>
    </row>
    <row r="6553" spans="36:36">
      <c r="AJ6553" s="140"/>
    </row>
    <row r="6554" spans="36:36">
      <c r="AJ6554" s="140"/>
    </row>
    <row r="6555" spans="36:36">
      <c r="AJ6555" s="140"/>
    </row>
    <row r="6556" spans="36:36">
      <c r="AJ6556" s="140"/>
    </row>
    <row r="6557" spans="36:36">
      <c r="AJ6557" s="140"/>
    </row>
    <row r="6558" spans="36:36">
      <c r="AJ6558" s="140"/>
    </row>
    <row r="6559" spans="36:36">
      <c r="AJ6559" s="140"/>
    </row>
    <row r="6560" spans="36:36">
      <c r="AJ6560" s="140"/>
    </row>
    <row r="6561" spans="36:36">
      <c r="AJ6561" s="140"/>
    </row>
    <row r="6562" spans="36:36">
      <c r="AJ6562" s="140"/>
    </row>
    <row r="6563" spans="36:36">
      <c r="AJ6563" s="140"/>
    </row>
    <row r="6564" spans="36:36">
      <c r="AJ6564" s="140"/>
    </row>
    <row r="6565" spans="36:36">
      <c r="AJ6565" s="140"/>
    </row>
    <row r="6566" spans="36:36">
      <c r="AJ6566" s="140"/>
    </row>
    <row r="6567" spans="36:36">
      <c r="AJ6567" s="140"/>
    </row>
    <row r="6568" spans="36:36">
      <c r="AJ6568" s="140"/>
    </row>
    <row r="6569" spans="36:36">
      <c r="AJ6569" s="140"/>
    </row>
    <row r="6570" spans="36:36">
      <c r="AJ6570" s="140"/>
    </row>
    <row r="6571" spans="36:36">
      <c r="AJ6571" s="140"/>
    </row>
    <row r="6572" spans="36:36">
      <c r="AJ6572" s="140"/>
    </row>
    <row r="6573" spans="36:36">
      <c r="AJ6573" s="140"/>
    </row>
    <row r="6574" spans="36:36">
      <c r="AJ6574" s="140"/>
    </row>
    <row r="6575" spans="36:36">
      <c r="AJ6575" s="140"/>
    </row>
    <row r="6576" spans="36:36">
      <c r="AJ6576" s="140"/>
    </row>
    <row r="6577" spans="36:36">
      <c r="AJ6577" s="140"/>
    </row>
    <row r="6578" spans="36:36">
      <c r="AJ6578" s="140"/>
    </row>
    <row r="6579" spans="36:36">
      <c r="AJ6579" s="140"/>
    </row>
    <row r="6580" spans="36:36">
      <c r="AJ6580" s="140"/>
    </row>
    <row r="6581" spans="36:36">
      <c r="AJ6581" s="140"/>
    </row>
    <row r="6582" spans="36:36">
      <c r="AJ6582" s="140"/>
    </row>
    <row r="6583" spans="36:36">
      <c r="AJ6583" s="140"/>
    </row>
    <row r="6584" spans="36:36">
      <c r="AJ6584" s="140"/>
    </row>
    <row r="6585" spans="36:36">
      <c r="AJ6585" s="140"/>
    </row>
    <row r="6586" spans="36:36">
      <c r="AJ6586" s="140"/>
    </row>
    <row r="6587" spans="36:36">
      <c r="AJ6587" s="140"/>
    </row>
    <row r="6588" spans="36:36">
      <c r="AJ6588" s="140"/>
    </row>
    <row r="6589" spans="36:36">
      <c r="AJ6589" s="140"/>
    </row>
    <row r="6590" spans="36:36">
      <c r="AJ6590" s="140"/>
    </row>
    <row r="6591" spans="36:36">
      <c r="AJ6591" s="140"/>
    </row>
    <row r="6592" spans="36:36">
      <c r="AJ6592" s="140"/>
    </row>
    <row r="6593" spans="36:36">
      <c r="AJ6593" s="140"/>
    </row>
    <row r="6594" spans="36:36">
      <c r="AJ6594" s="140"/>
    </row>
    <row r="6595" spans="36:36">
      <c r="AJ6595" s="140"/>
    </row>
    <row r="6596" spans="36:36">
      <c r="AJ6596" s="140"/>
    </row>
    <row r="6597" spans="36:36">
      <c r="AJ6597" s="140"/>
    </row>
    <row r="6598" spans="36:36">
      <c r="AJ6598" s="140"/>
    </row>
    <row r="6599" spans="36:36">
      <c r="AJ6599" s="140"/>
    </row>
    <row r="6600" spans="36:36">
      <c r="AJ6600" s="140"/>
    </row>
    <row r="6601" spans="36:36">
      <c r="AJ6601" s="140"/>
    </row>
    <row r="6602" spans="36:36">
      <c r="AJ6602" s="140"/>
    </row>
    <row r="6603" spans="36:36">
      <c r="AJ6603" s="140"/>
    </row>
    <row r="6604" spans="36:36">
      <c r="AJ6604" s="140"/>
    </row>
    <row r="6605" spans="36:36">
      <c r="AJ6605" s="140"/>
    </row>
    <row r="6606" spans="36:36">
      <c r="AJ6606" s="140"/>
    </row>
    <row r="6607" spans="36:36">
      <c r="AJ6607" s="140"/>
    </row>
    <row r="6608" spans="36:36">
      <c r="AJ6608" s="140"/>
    </row>
    <row r="6609" spans="36:36">
      <c r="AJ6609" s="140"/>
    </row>
    <row r="6610" spans="36:36">
      <c r="AJ6610" s="140"/>
    </row>
    <row r="6611" spans="36:36">
      <c r="AJ6611" s="140"/>
    </row>
    <row r="6612" spans="36:36">
      <c r="AJ6612" s="140"/>
    </row>
    <row r="6613" spans="36:36">
      <c r="AJ6613" s="140"/>
    </row>
    <row r="6614" spans="36:36">
      <c r="AJ6614" s="140"/>
    </row>
    <row r="6615" spans="36:36">
      <c r="AJ6615" s="140"/>
    </row>
    <row r="6616" spans="36:36">
      <c r="AJ6616" s="140"/>
    </row>
    <row r="6617" spans="36:36">
      <c r="AJ6617" s="140"/>
    </row>
    <row r="6618" spans="36:36">
      <c r="AJ6618" s="140"/>
    </row>
    <row r="6619" spans="36:36">
      <c r="AJ6619" s="140"/>
    </row>
    <row r="6620" spans="36:36">
      <c r="AJ6620" s="140"/>
    </row>
    <row r="6621" spans="36:36">
      <c r="AJ6621" s="140"/>
    </row>
    <row r="6622" spans="36:36">
      <c r="AJ6622" s="140"/>
    </row>
    <row r="6623" spans="36:36">
      <c r="AJ6623" s="140"/>
    </row>
    <row r="6624" spans="36:36">
      <c r="AJ6624" s="140"/>
    </row>
    <row r="6625" spans="36:36">
      <c r="AJ6625" s="140"/>
    </row>
    <row r="6626" spans="36:36">
      <c r="AJ6626" s="140"/>
    </row>
    <row r="6627" spans="36:36">
      <c r="AJ6627" s="140"/>
    </row>
    <row r="6628" spans="36:36">
      <c r="AJ6628" s="140"/>
    </row>
    <row r="6629" spans="36:36">
      <c r="AJ6629" s="140"/>
    </row>
    <row r="6630" spans="36:36">
      <c r="AJ6630" s="140"/>
    </row>
    <row r="6631" spans="36:36">
      <c r="AJ6631" s="140"/>
    </row>
    <row r="6632" spans="36:36">
      <c r="AJ6632" s="140"/>
    </row>
    <row r="6633" spans="36:36">
      <c r="AJ6633" s="140"/>
    </row>
    <row r="6634" spans="36:36">
      <c r="AJ6634" s="140"/>
    </row>
    <row r="6635" spans="36:36">
      <c r="AJ6635" s="140"/>
    </row>
    <row r="6636" spans="36:36">
      <c r="AJ6636" s="140"/>
    </row>
    <row r="6637" spans="36:36">
      <c r="AJ6637" s="140"/>
    </row>
    <row r="6638" spans="36:36">
      <c r="AJ6638" s="140"/>
    </row>
    <row r="6639" spans="36:36">
      <c r="AJ6639" s="140"/>
    </row>
    <row r="6640" spans="36:36">
      <c r="AJ6640" s="140"/>
    </row>
    <row r="6641" spans="36:36">
      <c r="AJ6641" s="140"/>
    </row>
    <row r="6642" spans="36:36">
      <c r="AJ6642" s="140"/>
    </row>
    <row r="6643" spans="36:36">
      <c r="AJ6643" s="140"/>
    </row>
    <row r="6644" spans="36:36">
      <c r="AJ6644" s="140"/>
    </row>
    <row r="6645" spans="36:36">
      <c r="AJ6645" s="140"/>
    </row>
    <row r="6646" spans="36:36">
      <c r="AJ6646" s="140"/>
    </row>
    <row r="6647" spans="36:36">
      <c r="AJ6647" s="140"/>
    </row>
    <row r="6648" spans="36:36">
      <c r="AJ6648" s="140"/>
    </row>
    <row r="6649" spans="36:36">
      <c r="AJ6649" s="140"/>
    </row>
    <row r="6650" spans="36:36">
      <c r="AJ6650" s="140"/>
    </row>
    <row r="6651" spans="36:36">
      <c r="AJ6651" s="140"/>
    </row>
    <row r="6652" spans="36:36">
      <c r="AJ6652" s="140"/>
    </row>
    <row r="6653" spans="36:36">
      <c r="AJ6653" s="140"/>
    </row>
    <row r="6654" spans="36:36">
      <c r="AJ6654" s="140"/>
    </row>
    <row r="6655" spans="36:36">
      <c r="AJ6655" s="140"/>
    </row>
    <row r="6656" spans="36:36">
      <c r="AJ6656" s="140"/>
    </row>
    <row r="6657" spans="36:36">
      <c r="AJ6657" s="140"/>
    </row>
    <row r="6658" spans="36:36">
      <c r="AJ6658" s="140"/>
    </row>
    <row r="6659" spans="36:36">
      <c r="AJ6659" s="140"/>
    </row>
    <row r="6660" spans="36:36">
      <c r="AJ6660" s="140"/>
    </row>
    <row r="6661" spans="36:36">
      <c r="AJ6661" s="140"/>
    </row>
    <row r="6662" spans="36:36">
      <c r="AJ6662" s="140"/>
    </row>
    <row r="6663" spans="36:36">
      <c r="AJ6663" s="140"/>
    </row>
    <row r="6664" spans="36:36">
      <c r="AJ6664" s="140"/>
    </row>
    <row r="6665" spans="36:36">
      <c r="AJ6665" s="140"/>
    </row>
    <row r="6666" spans="36:36">
      <c r="AJ6666" s="140"/>
    </row>
    <row r="6667" spans="36:36">
      <c r="AJ6667" s="140"/>
    </row>
    <row r="6668" spans="36:36">
      <c r="AJ6668" s="140"/>
    </row>
    <row r="6669" spans="36:36">
      <c r="AJ6669" s="140"/>
    </row>
    <row r="6670" spans="36:36">
      <c r="AJ6670" s="140"/>
    </row>
    <row r="6671" spans="36:36">
      <c r="AJ6671" s="140"/>
    </row>
    <row r="6672" spans="36:36">
      <c r="AJ6672" s="140"/>
    </row>
    <row r="6673" spans="36:36">
      <c r="AJ6673" s="140"/>
    </row>
    <row r="6674" spans="36:36">
      <c r="AJ6674" s="140"/>
    </row>
    <row r="6675" spans="36:36">
      <c r="AJ6675" s="140"/>
    </row>
    <row r="6676" spans="36:36">
      <c r="AJ6676" s="140"/>
    </row>
    <row r="6677" spans="36:36">
      <c r="AJ6677" s="140"/>
    </row>
    <row r="6678" spans="36:36">
      <c r="AJ6678" s="140"/>
    </row>
    <row r="6679" spans="36:36">
      <c r="AJ6679" s="140"/>
    </row>
    <row r="6680" spans="36:36">
      <c r="AJ6680" s="140"/>
    </row>
    <row r="6681" spans="36:36">
      <c r="AJ6681" s="140"/>
    </row>
    <row r="6682" spans="36:36">
      <c r="AJ6682" s="140"/>
    </row>
    <row r="6683" spans="36:36">
      <c r="AJ6683" s="140"/>
    </row>
    <row r="6684" spans="36:36">
      <c r="AJ6684" s="140"/>
    </row>
    <row r="6685" spans="36:36">
      <c r="AJ6685" s="140"/>
    </row>
    <row r="6686" spans="36:36">
      <c r="AJ6686" s="140"/>
    </row>
    <row r="6687" spans="36:36">
      <c r="AJ6687" s="140"/>
    </row>
    <row r="6688" spans="36:36">
      <c r="AJ6688" s="140"/>
    </row>
    <row r="6689" spans="36:36">
      <c r="AJ6689" s="140"/>
    </row>
    <row r="6690" spans="36:36">
      <c r="AJ6690" s="140"/>
    </row>
    <row r="6691" spans="36:36">
      <c r="AJ6691" s="140"/>
    </row>
    <row r="6692" spans="36:36">
      <c r="AJ6692" s="140"/>
    </row>
    <row r="6693" spans="36:36">
      <c r="AJ6693" s="140"/>
    </row>
    <row r="6694" spans="36:36">
      <c r="AJ6694" s="140"/>
    </row>
    <row r="6695" spans="36:36">
      <c r="AJ6695" s="140"/>
    </row>
    <row r="6696" spans="36:36">
      <c r="AJ6696" s="140"/>
    </row>
    <row r="6697" spans="36:36">
      <c r="AJ6697" s="140"/>
    </row>
    <row r="6698" spans="36:36">
      <c r="AJ6698" s="140"/>
    </row>
    <row r="6699" spans="36:36">
      <c r="AJ6699" s="140"/>
    </row>
    <row r="6700" spans="36:36">
      <c r="AJ6700" s="140"/>
    </row>
    <row r="6701" spans="36:36">
      <c r="AJ6701" s="140"/>
    </row>
    <row r="6702" spans="36:36">
      <c r="AJ6702" s="140"/>
    </row>
    <row r="6703" spans="36:36">
      <c r="AJ6703" s="140"/>
    </row>
    <row r="6704" spans="36:36">
      <c r="AJ6704" s="140"/>
    </row>
    <row r="6705" spans="36:36">
      <c r="AJ6705" s="140"/>
    </row>
    <row r="6706" spans="36:36">
      <c r="AJ6706" s="140"/>
    </row>
    <row r="6707" spans="36:36">
      <c r="AJ6707" s="140"/>
    </row>
    <row r="6708" spans="36:36">
      <c r="AJ6708" s="140"/>
    </row>
    <row r="6709" spans="36:36">
      <c r="AJ6709" s="140"/>
    </row>
    <row r="6710" spans="36:36">
      <c r="AJ6710" s="140"/>
    </row>
    <row r="6711" spans="36:36">
      <c r="AJ6711" s="140"/>
    </row>
    <row r="6712" spans="36:36">
      <c r="AJ6712" s="140"/>
    </row>
    <row r="6713" spans="36:36">
      <c r="AJ6713" s="140"/>
    </row>
    <row r="6714" spans="36:36">
      <c r="AJ6714" s="140"/>
    </row>
    <row r="6715" spans="36:36">
      <c r="AJ6715" s="140"/>
    </row>
    <row r="6716" spans="36:36">
      <c r="AJ6716" s="140"/>
    </row>
    <row r="6717" spans="36:36">
      <c r="AJ6717" s="140"/>
    </row>
    <row r="6718" spans="36:36">
      <c r="AJ6718" s="140"/>
    </row>
    <row r="6719" spans="36:36">
      <c r="AJ6719" s="140"/>
    </row>
    <row r="6720" spans="36:36">
      <c r="AJ6720" s="140"/>
    </row>
    <row r="6721" spans="36:36">
      <c r="AJ6721" s="140"/>
    </row>
    <row r="6722" spans="36:36">
      <c r="AJ6722" s="140"/>
    </row>
    <row r="6723" spans="36:36">
      <c r="AJ6723" s="140"/>
    </row>
    <row r="6724" spans="36:36">
      <c r="AJ6724" s="140"/>
    </row>
    <row r="6725" spans="36:36">
      <c r="AJ6725" s="140"/>
    </row>
    <row r="6726" spans="36:36">
      <c r="AJ6726" s="140"/>
    </row>
    <row r="6727" spans="36:36">
      <c r="AJ6727" s="140"/>
    </row>
    <row r="6728" spans="36:36">
      <c r="AJ6728" s="140"/>
    </row>
    <row r="6729" spans="36:36">
      <c r="AJ6729" s="140"/>
    </row>
    <row r="6730" spans="36:36">
      <c r="AJ6730" s="140"/>
    </row>
    <row r="6731" spans="36:36">
      <c r="AJ6731" s="140"/>
    </row>
    <row r="6732" spans="36:36">
      <c r="AJ6732" s="140"/>
    </row>
    <row r="6733" spans="36:36">
      <c r="AJ6733" s="140"/>
    </row>
    <row r="6734" spans="36:36">
      <c r="AJ6734" s="140"/>
    </row>
    <row r="6735" spans="36:36">
      <c r="AJ6735" s="140"/>
    </row>
    <row r="6736" spans="36:36">
      <c r="AJ6736" s="140"/>
    </row>
    <row r="6737" spans="36:36">
      <c r="AJ6737" s="140"/>
    </row>
    <row r="6738" spans="36:36">
      <c r="AJ6738" s="140"/>
    </row>
    <row r="6739" spans="36:36">
      <c r="AJ6739" s="140"/>
    </row>
    <row r="6740" spans="36:36">
      <c r="AJ6740" s="140"/>
    </row>
    <row r="6741" spans="36:36">
      <c r="AJ6741" s="140"/>
    </row>
    <row r="6742" spans="36:36">
      <c r="AJ6742" s="140"/>
    </row>
    <row r="6743" spans="36:36">
      <c r="AJ6743" s="140"/>
    </row>
    <row r="6744" spans="36:36">
      <c r="AJ6744" s="140"/>
    </row>
    <row r="6745" spans="36:36">
      <c r="AJ6745" s="140"/>
    </row>
    <row r="6746" spans="36:36">
      <c r="AJ6746" s="140"/>
    </row>
    <row r="6747" spans="36:36">
      <c r="AJ6747" s="140"/>
    </row>
    <row r="6748" spans="36:36">
      <c r="AJ6748" s="140"/>
    </row>
    <row r="6749" spans="36:36">
      <c r="AJ6749" s="140"/>
    </row>
    <row r="6750" spans="36:36">
      <c r="AJ6750" s="140"/>
    </row>
    <row r="6751" spans="36:36">
      <c r="AJ6751" s="140"/>
    </row>
    <row r="6752" spans="36:36">
      <c r="AJ6752" s="140"/>
    </row>
    <row r="6753" spans="36:36">
      <c r="AJ6753" s="140"/>
    </row>
    <row r="6754" spans="36:36">
      <c r="AJ6754" s="140"/>
    </row>
    <row r="6755" spans="36:36">
      <c r="AJ6755" s="140"/>
    </row>
    <row r="6756" spans="36:36">
      <c r="AJ6756" s="140"/>
    </row>
    <row r="6757" spans="36:36">
      <c r="AJ6757" s="140"/>
    </row>
    <row r="6758" spans="36:36">
      <c r="AJ6758" s="140"/>
    </row>
    <row r="6759" spans="36:36">
      <c r="AJ6759" s="140"/>
    </row>
    <row r="6760" spans="36:36">
      <c r="AJ6760" s="140"/>
    </row>
    <row r="6761" spans="36:36">
      <c r="AJ6761" s="140"/>
    </row>
    <row r="6762" spans="36:36">
      <c r="AJ6762" s="140"/>
    </row>
    <row r="6763" spans="36:36">
      <c r="AJ6763" s="140"/>
    </row>
    <row r="6764" spans="36:36">
      <c r="AJ6764" s="140"/>
    </row>
    <row r="6765" spans="36:36">
      <c r="AJ6765" s="140"/>
    </row>
    <row r="6766" spans="36:36">
      <c r="AJ6766" s="140"/>
    </row>
    <row r="6767" spans="36:36">
      <c r="AJ6767" s="140"/>
    </row>
    <row r="6768" spans="36:36">
      <c r="AJ6768" s="140"/>
    </row>
    <row r="6769" spans="36:36">
      <c r="AJ6769" s="140"/>
    </row>
    <row r="6770" spans="36:36">
      <c r="AJ6770" s="140"/>
    </row>
    <row r="6771" spans="36:36">
      <c r="AJ6771" s="140"/>
    </row>
    <row r="6772" spans="36:36">
      <c r="AJ6772" s="140"/>
    </row>
    <row r="6773" spans="36:36">
      <c r="AJ6773" s="140"/>
    </row>
    <row r="6774" spans="36:36">
      <c r="AJ6774" s="140"/>
    </row>
    <row r="6775" spans="36:36">
      <c r="AJ6775" s="140"/>
    </row>
    <row r="6776" spans="36:36">
      <c r="AJ6776" s="140"/>
    </row>
    <row r="6777" spans="36:36">
      <c r="AJ6777" s="140"/>
    </row>
    <row r="6778" spans="36:36">
      <c r="AJ6778" s="140"/>
    </row>
    <row r="6779" spans="36:36">
      <c r="AJ6779" s="140"/>
    </row>
    <row r="6780" spans="36:36">
      <c r="AJ6780" s="140"/>
    </row>
    <row r="6781" spans="36:36">
      <c r="AJ6781" s="140"/>
    </row>
    <row r="6782" spans="36:36">
      <c r="AJ6782" s="140"/>
    </row>
    <row r="6783" spans="36:36">
      <c r="AJ6783" s="140"/>
    </row>
    <row r="6784" spans="36:36">
      <c r="AJ6784" s="140"/>
    </row>
    <row r="6785" spans="36:36">
      <c r="AJ6785" s="140"/>
    </row>
    <row r="6786" spans="36:36">
      <c r="AJ6786" s="140"/>
    </row>
    <row r="6787" spans="36:36">
      <c r="AJ6787" s="140"/>
    </row>
    <row r="6788" spans="36:36">
      <c r="AJ6788" s="140"/>
    </row>
    <row r="6789" spans="36:36">
      <c r="AJ6789" s="140"/>
    </row>
    <row r="6790" spans="36:36">
      <c r="AJ6790" s="140"/>
    </row>
    <row r="6791" spans="36:36">
      <c r="AJ6791" s="140"/>
    </row>
    <row r="6792" spans="36:36">
      <c r="AJ6792" s="140"/>
    </row>
    <row r="6793" spans="36:36">
      <c r="AJ6793" s="140"/>
    </row>
    <row r="6794" spans="36:36">
      <c r="AJ6794" s="140"/>
    </row>
    <row r="6795" spans="36:36">
      <c r="AJ6795" s="140"/>
    </row>
    <row r="6796" spans="36:36">
      <c r="AJ6796" s="140"/>
    </row>
    <row r="6797" spans="36:36">
      <c r="AJ6797" s="140"/>
    </row>
    <row r="6798" spans="36:36">
      <c r="AJ6798" s="140"/>
    </row>
    <row r="6799" spans="36:36">
      <c r="AJ6799" s="140"/>
    </row>
    <row r="6800" spans="36:36">
      <c r="AJ6800" s="140"/>
    </row>
    <row r="6801" spans="36:36">
      <c r="AJ6801" s="140"/>
    </row>
    <row r="6802" spans="36:36">
      <c r="AJ6802" s="140"/>
    </row>
    <row r="6803" spans="36:36">
      <c r="AJ6803" s="140"/>
    </row>
    <row r="6804" spans="36:36">
      <c r="AJ6804" s="140"/>
    </row>
    <row r="6805" spans="36:36">
      <c r="AJ6805" s="140"/>
    </row>
    <row r="6806" spans="36:36">
      <c r="AJ6806" s="140"/>
    </row>
    <row r="6807" spans="36:36">
      <c r="AJ6807" s="140"/>
    </row>
    <row r="6808" spans="36:36">
      <c r="AJ6808" s="140"/>
    </row>
    <row r="6809" spans="36:36">
      <c r="AJ6809" s="140"/>
    </row>
    <row r="6810" spans="36:36">
      <c r="AJ6810" s="140"/>
    </row>
    <row r="6811" spans="36:36">
      <c r="AJ6811" s="140"/>
    </row>
    <row r="6812" spans="36:36">
      <c r="AJ6812" s="140"/>
    </row>
    <row r="6813" spans="36:36">
      <c r="AJ6813" s="140"/>
    </row>
    <row r="6814" spans="36:36">
      <c r="AJ6814" s="140"/>
    </row>
    <row r="6815" spans="36:36">
      <c r="AJ6815" s="140"/>
    </row>
    <row r="6816" spans="36:36">
      <c r="AJ6816" s="140"/>
    </row>
    <row r="6817" spans="36:36">
      <c r="AJ6817" s="140"/>
    </row>
    <row r="6818" spans="36:36">
      <c r="AJ6818" s="140"/>
    </row>
    <row r="6819" spans="36:36">
      <c r="AJ6819" s="140"/>
    </row>
    <row r="6820" spans="36:36">
      <c r="AJ6820" s="140"/>
    </row>
    <row r="6821" spans="36:36">
      <c r="AJ6821" s="140"/>
    </row>
    <row r="6822" spans="36:36">
      <c r="AJ6822" s="140"/>
    </row>
    <row r="6823" spans="36:36">
      <c r="AJ6823" s="140"/>
    </row>
    <row r="6824" spans="36:36">
      <c r="AJ6824" s="140"/>
    </row>
    <row r="6825" spans="36:36">
      <c r="AJ6825" s="140"/>
    </row>
    <row r="6826" spans="36:36">
      <c r="AJ6826" s="140"/>
    </row>
    <row r="6827" spans="36:36">
      <c r="AJ6827" s="140"/>
    </row>
    <row r="6828" spans="36:36">
      <c r="AJ6828" s="140"/>
    </row>
    <row r="6829" spans="36:36">
      <c r="AJ6829" s="140"/>
    </row>
    <row r="6830" spans="36:36">
      <c r="AJ6830" s="140"/>
    </row>
    <row r="6831" spans="36:36">
      <c r="AJ6831" s="140"/>
    </row>
    <row r="6832" spans="36:36">
      <c r="AJ6832" s="140"/>
    </row>
    <row r="6833" spans="36:36">
      <c r="AJ6833" s="140"/>
    </row>
    <row r="6834" spans="36:36">
      <c r="AJ6834" s="140"/>
    </row>
    <row r="6835" spans="36:36">
      <c r="AJ6835" s="140"/>
    </row>
    <row r="6836" spans="36:36">
      <c r="AJ6836" s="140"/>
    </row>
    <row r="6837" spans="36:36">
      <c r="AJ6837" s="140"/>
    </row>
    <row r="6838" spans="36:36">
      <c r="AJ6838" s="140"/>
    </row>
    <row r="6839" spans="36:36">
      <c r="AJ6839" s="140"/>
    </row>
    <row r="6840" spans="36:36">
      <c r="AJ6840" s="140"/>
    </row>
    <row r="6841" spans="36:36">
      <c r="AJ6841" s="140"/>
    </row>
    <row r="6842" spans="36:36">
      <c r="AJ6842" s="140"/>
    </row>
    <row r="6843" spans="36:36">
      <c r="AJ6843" s="140"/>
    </row>
    <row r="6844" spans="36:36">
      <c r="AJ6844" s="140"/>
    </row>
    <row r="6845" spans="36:36">
      <c r="AJ6845" s="140"/>
    </row>
    <row r="6846" spans="36:36">
      <c r="AJ6846" s="140"/>
    </row>
    <row r="6847" spans="36:36">
      <c r="AJ6847" s="140"/>
    </row>
    <row r="6848" spans="36:36">
      <c r="AJ6848" s="140"/>
    </row>
    <row r="6849" spans="36:36">
      <c r="AJ6849" s="140"/>
    </row>
    <row r="6850" spans="36:36">
      <c r="AJ6850" s="140"/>
    </row>
    <row r="6851" spans="36:36">
      <c r="AJ6851" s="140"/>
    </row>
    <row r="6852" spans="36:36">
      <c r="AJ6852" s="140"/>
    </row>
    <row r="6853" spans="36:36">
      <c r="AJ6853" s="140"/>
    </row>
    <row r="6854" spans="36:36">
      <c r="AJ6854" s="140"/>
    </row>
    <row r="6855" spans="36:36">
      <c r="AJ6855" s="140"/>
    </row>
    <row r="6856" spans="36:36">
      <c r="AJ6856" s="140"/>
    </row>
    <row r="6857" spans="36:36">
      <c r="AJ6857" s="140"/>
    </row>
    <row r="6858" spans="36:36">
      <c r="AJ6858" s="140"/>
    </row>
    <row r="6859" spans="36:36">
      <c r="AJ6859" s="140"/>
    </row>
    <row r="6860" spans="36:36">
      <c r="AJ6860" s="140"/>
    </row>
    <row r="6861" spans="36:36">
      <c r="AJ6861" s="140"/>
    </row>
    <row r="6862" spans="36:36">
      <c r="AJ6862" s="140"/>
    </row>
    <row r="6863" spans="36:36">
      <c r="AJ6863" s="140"/>
    </row>
    <row r="6864" spans="36:36">
      <c r="AJ6864" s="140"/>
    </row>
    <row r="6865" spans="36:36">
      <c r="AJ6865" s="140"/>
    </row>
    <row r="6866" spans="36:36">
      <c r="AJ6866" s="140"/>
    </row>
    <row r="6867" spans="36:36">
      <c r="AJ6867" s="140"/>
    </row>
    <row r="6868" spans="36:36">
      <c r="AJ6868" s="140"/>
    </row>
    <row r="6869" spans="36:36">
      <c r="AJ6869" s="140"/>
    </row>
    <row r="6870" spans="36:36">
      <c r="AJ6870" s="140"/>
    </row>
    <row r="6871" spans="36:36">
      <c r="AJ6871" s="140"/>
    </row>
    <row r="6872" spans="36:36">
      <c r="AJ6872" s="140"/>
    </row>
    <row r="6873" spans="36:36">
      <c r="AJ6873" s="140"/>
    </row>
    <row r="6874" spans="36:36">
      <c r="AJ6874" s="140"/>
    </row>
    <row r="6875" spans="36:36">
      <c r="AJ6875" s="140"/>
    </row>
    <row r="6876" spans="36:36">
      <c r="AJ6876" s="140"/>
    </row>
    <row r="6877" spans="36:36">
      <c r="AJ6877" s="140"/>
    </row>
    <row r="6878" spans="36:36">
      <c r="AJ6878" s="140"/>
    </row>
    <row r="6879" spans="36:36">
      <c r="AJ6879" s="140"/>
    </row>
    <row r="6880" spans="36:36">
      <c r="AJ6880" s="140"/>
    </row>
    <row r="6881" spans="36:36">
      <c r="AJ6881" s="140"/>
    </row>
    <row r="6882" spans="36:36">
      <c r="AJ6882" s="140"/>
    </row>
    <row r="6883" spans="36:36">
      <c r="AJ6883" s="140"/>
    </row>
    <row r="6884" spans="36:36">
      <c r="AJ6884" s="140"/>
    </row>
    <row r="6885" spans="36:36">
      <c r="AJ6885" s="140"/>
    </row>
    <row r="6886" spans="36:36">
      <c r="AJ6886" s="140"/>
    </row>
    <row r="6887" spans="36:36">
      <c r="AJ6887" s="140"/>
    </row>
    <row r="6888" spans="36:36">
      <c r="AJ6888" s="140"/>
    </row>
    <row r="6889" spans="36:36">
      <c r="AJ6889" s="140"/>
    </row>
    <row r="6890" spans="36:36">
      <c r="AJ6890" s="140"/>
    </row>
    <row r="6891" spans="36:36">
      <c r="AJ6891" s="140"/>
    </row>
    <row r="6892" spans="36:36">
      <c r="AJ6892" s="140"/>
    </row>
    <row r="6893" spans="36:36">
      <c r="AJ6893" s="140"/>
    </row>
    <row r="6894" spans="36:36">
      <c r="AJ6894" s="140"/>
    </row>
    <row r="6895" spans="36:36">
      <c r="AJ6895" s="140"/>
    </row>
    <row r="6896" spans="36:36">
      <c r="AJ6896" s="140"/>
    </row>
    <row r="6897" spans="36:36">
      <c r="AJ6897" s="140"/>
    </row>
    <row r="6898" spans="36:36">
      <c r="AJ6898" s="140"/>
    </row>
    <row r="6899" spans="36:36">
      <c r="AJ6899" s="140"/>
    </row>
    <row r="6900" spans="36:36">
      <c r="AJ6900" s="140"/>
    </row>
    <row r="6901" spans="36:36">
      <c r="AJ6901" s="140"/>
    </row>
    <row r="6902" spans="36:36">
      <c r="AJ6902" s="140"/>
    </row>
    <row r="6903" spans="36:36">
      <c r="AJ6903" s="140"/>
    </row>
    <row r="6904" spans="36:36">
      <c r="AJ6904" s="140"/>
    </row>
    <row r="6905" spans="36:36">
      <c r="AJ6905" s="140"/>
    </row>
    <row r="6906" spans="36:36">
      <c r="AJ6906" s="140"/>
    </row>
    <row r="6907" spans="36:36">
      <c r="AJ6907" s="140"/>
    </row>
    <row r="6908" spans="36:36">
      <c r="AJ6908" s="140"/>
    </row>
    <row r="6909" spans="36:36">
      <c r="AJ6909" s="140"/>
    </row>
    <row r="6910" spans="36:36">
      <c r="AJ6910" s="140"/>
    </row>
    <row r="6911" spans="36:36">
      <c r="AJ6911" s="140"/>
    </row>
    <row r="6912" spans="36:36">
      <c r="AJ6912" s="140"/>
    </row>
    <row r="6913" spans="36:36">
      <c r="AJ6913" s="140"/>
    </row>
    <row r="6914" spans="36:36">
      <c r="AJ6914" s="140"/>
    </row>
    <row r="6915" spans="36:36">
      <c r="AJ6915" s="140"/>
    </row>
    <row r="6916" spans="36:36">
      <c r="AJ6916" s="140"/>
    </row>
    <row r="6917" spans="36:36">
      <c r="AJ6917" s="140"/>
    </row>
    <row r="6918" spans="36:36">
      <c r="AJ6918" s="140"/>
    </row>
    <row r="6919" spans="36:36">
      <c r="AJ6919" s="140"/>
    </row>
    <row r="6920" spans="36:36">
      <c r="AJ6920" s="140"/>
    </row>
    <row r="6921" spans="36:36">
      <c r="AJ6921" s="140"/>
    </row>
    <row r="6922" spans="36:36">
      <c r="AJ6922" s="140"/>
    </row>
    <row r="6923" spans="36:36">
      <c r="AJ6923" s="140"/>
    </row>
    <row r="6924" spans="36:36">
      <c r="AJ6924" s="140"/>
    </row>
    <row r="6925" spans="36:36">
      <c r="AJ6925" s="140"/>
    </row>
    <row r="6926" spans="36:36">
      <c r="AJ6926" s="140"/>
    </row>
    <row r="6927" spans="36:36">
      <c r="AJ6927" s="140"/>
    </row>
    <row r="6928" spans="36:36">
      <c r="AJ6928" s="140"/>
    </row>
    <row r="6929" spans="36:36">
      <c r="AJ6929" s="140"/>
    </row>
    <row r="6930" spans="36:36">
      <c r="AJ6930" s="140"/>
    </row>
    <row r="6931" spans="36:36">
      <c r="AJ6931" s="140"/>
    </row>
    <row r="6932" spans="36:36">
      <c r="AJ6932" s="140"/>
    </row>
    <row r="6933" spans="36:36">
      <c r="AJ6933" s="140"/>
    </row>
    <row r="6934" spans="36:36">
      <c r="AJ6934" s="140"/>
    </row>
    <row r="6935" spans="36:36">
      <c r="AJ6935" s="140"/>
    </row>
    <row r="6936" spans="36:36">
      <c r="AJ6936" s="140"/>
    </row>
    <row r="6937" spans="36:36">
      <c r="AJ6937" s="140"/>
    </row>
    <row r="6938" spans="36:36">
      <c r="AJ6938" s="140"/>
    </row>
    <row r="6939" spans="36:36">
      <c r="AJ6939" s="140"/>
    </row>
    <row r="6940" spans="36:36">
      <c r="AJ6940" s="140"/>
    </row>
    <row r="6941" spans="36:36">
      <c r="AJ6941" s="140"/>
    </row>
    <row r="6942" spans="36:36">
      <c r="AJ6942" s="140"/>
    </row>
    <row r="6943" spans="36:36">
      <c r="AJ6943" s="140"/>
    </row>
    <row r="6944" spans="36:36">
      <c r="AJ6944" s="140"/>
    </row>
    <row r="6945" spans="36:36">
      <c r="AJ6945" s="140"/>
    </row>
    <row r="6946" spans="36:36">
      <c r="AJ6946" s="140"/>
    </row>
    <row r="6947" spans="36:36">
      <c r="AJ6947" s="140"/>
    </row>
    <row r="6948" spans="36:36">
      <c r="AJ6948" s="140"/>
    </row>
    <row r="6949" spans="36:36">
      <c r="AJ6949" s="140"/>
    </row>
    <row r="6950" spans="36:36">
      <c r="AJ6950" s="140"/>
    </row>
    <row r="6951" spans="36:36">
      <c r="AJ6951" s="140"/>
    </row>
    <row r="6952" spans="36:36">
      <c r="AJ6952" s="140"/>
    </row>
    <row r="6953" spans="36:36">
      <c r="AJ6953" s="140"/>
    </row>
    <row r="6954" spans="36:36">
      <c r="AJ6954" s="140"/>
    </row>
    <row r="6955" spans="36:36">
      <c r="AJ6955" s="140"/>
    </row>
    <row r="6956" spans="36:36">
      <c r="AJ6956" s="140"/>
    </row>
    <row r="6957" spans="36:36">
      <c r="AJ6957" s="140"/>
    </row>
    <row r="6958" spans="36:36">
      <c r="AJ6958" s="140"/>
    </row>
    <row r="6959" spans="36:36">
      <c r="AJ6959" s="140"/>
    </row>
    <row r="6960" spans="36:36">
      <c r="AJ6960" s="140"/>
    </row>
    <row r="6961" spans="36:36">
      <c r="AJ6961" s="140"/>
    </row>
    <row r="6962" spans="36:36">
      <c r="AJ6962" s="140"/>
    </row>
    <row r="6963" spans="36:36">
      <c r="AJ6963" s="140"/>
    </row>
    <row r="6964" spans="36:36">
      <c r="AJ6964" s="140"/>
    </row>
    <row r="6965" spans="36:36">
      <c r="AJ6965" s="140"/>
    </row>
    <row r="6966" spans="36:36">
      <c r="AJ6966" s="140"/>
    </row>
    <row r="6967" spans="36:36">
      <c r="AJ6967" s="140"/>
    </row>
    <row r="6968" spans="36:36">
      <c r="AJ6968" s="140"/>
    </row>
    <row r="6969" spans="36:36">
      <c r="AJ6969" s="140"/>
    </row>
    <row r="6970" spans="36:36">
      <c r="AJ6970" s="140"/>
    </row>
    <row r="6971" spans="36:36">
      <c r="AJ6971" s="140"/>
    </row>
    <row r="6972" spans="36:36">
      <c r="AJ6972" s="140"/>
    </row>
    <row r="6973" spans="36:36">
      <c r="AJ6973" s="140"/>
    </row>
    <row r="6974" spans="36:36">
      <c r="AJ6974" s="140"/>
    </row>
    <row r="6975" spans="36:36">
      <c r="AJ6975" s="140"/>
    </row>
    <row r="6976" spans="36:36">
      <c r="AJ6976" s="140"/>
    </row>
    <row r="6977" spans="36:36">
      <c r="AJ6977" s="140"/>
    </row>
    <row r="6978" spans="36:36">
      <c r="AJ6978" s="140"/>
    </row>
    <row r="6979" spans="36:36">
      <c r="AJ6979" s="140"/>
    </row>
    <row r="6980" spans="36:36">
      <c r="AJ6980" s="140"/>
    </row>
    <row r="6981" spans="36:36">
      <c r="AJ6981" s="140"/>
    </row>
    <row r="6982" spans="36:36">
      <c r="AJ6982" s="140"/>
    </row>
    <row r="6983" spans="36:36">
      <c r="AJ6983" s="140"/>
    </row>
    <row r="6984" spans="36:36">
      <c r="AJ6984" s="140"/>
    </row>
    <row r="6985" spans="36:36">
      <c r="AJ6985" s="140"/>
    </row>
    <row r="6986" spans="36:36">
      <c r="AJ6986" s="140"/>
    </row>
    <row r="6987" spans="36:36">
      <c r="AJ6987" s="140"/>
    </row>
    <row r="6988" spans="36:36">
      <c r="AJ6988" s="140"/>
    </row>
    <row r="6989" spans="36:36">
      <c r="AJ6989" s="140"/>
    </row>
    <row r="6990" spans="36:36">
      <c r="AJ6990" s="140"/>
    </row>
    <row r="6991" spans="36:36">
      <c r="AJ6991" s="140"/>
    </row>
    <row r="6992" spans="36:36">
      <c r="AJ6992" s="140"/>
    </row>
    <row r="6993" spans="36:36">
      <c r="AJ6993" s="140"/>
    </row>
    <row r="6994" spans="36:36">
      <c r="AJ6994" s="140"/>
    </row>
    <row r="6995" spans="36:36">
      <c r="AJ6995" s="140"/>
    </row>
    <row r="6996" spans="36:36">
      <c r="AJ6996" s="140"/>
    </row>
    <row r="6997" spans="36:36">
      <c r="AJ6997" s="140"/>
    </row>
    <row r="6998" spans="36:36">
      <c r="AJ6998" s="140"/>
    </row>
    <row r="6999" spans="36:36">
      <c r="AJ6999" s="140"/>
    </row>
    <row r="7000" spans="36:36">
      <c r="AJ7000" s="140"/>
    </row>
    <row r="7001" spans="36:36">
      <c r="AJ7001" s="140"/>
    </row>
    <row r="7002" spans="36:36">
      <c r="AJ7002" s="140"/>
    </row>
    <row r="7003" spans="36:36">
      <c r="AJ7003" s="140"/>
    </row>
    <row r="7004" spans="36:36">
      <c r="AJ7004" s="140"/>
    </row>
    <row r="7005" spans="36:36">
      <c r="AJ7005" s="140"/>
    </row>
    <row r="7006" spans="36:36">
      <c r="AJ7006" s="140"/>
    </row>
    <row r="7007" spans="36:36">
      <c r="AJ7007" s="140"/>
    </row>
    <row r="7008" spans="36:36">
      <c r="AJ7008" s="140"/>
    </row>
    <row r="7009" spans="36:36">
      <c r="AJ7009" s="140"/>
    </row>
    <row r="7010" spans="36:36">
      <c r="AJ7010" s="140"/>
    </row>
    <row r="7011" spans="36:36">
      <c r="AJ7011" s="140"/>
    </row>
    <row r="7012" spans="36:36">
      <c r="AJ7012" s="140"/>
    </row>
    <row r="7013" spans="36:36">
      <c r="AJ7013" s="140"/>
    </row>
    <row r="7014" spans="36:36">
      <c r="AJ7014" s="140"/>
    </row>
    <row r="7015" spans="36:36">
      <c r="AJ7015" s="140"/>
    </row>
    <row r="7016" spans="36:36">
      <c r="AJ7016" s="140"/>
    </row>
    <row r="7017" spans="36:36">
      <c r="AJ7017" s="140"/>
    </row>
    <row r="7018" spans="36:36">
      <c r="AJ7018" s="140"/>
    </row>
    <row r="7019" spans="36:36">
      <c r="AJ7019" s="140"/>
    </row>
    <row r="7020" spans="36:36">
      <c r="AJ7020" s="140"/>
    </row>
    <row r="7021" spans="36:36">
      <c r="AJ7021" s="140"/>
    </row>
    <row r="7022" spans="36:36">
      <c r="AJ7022" s="140"/>
    </row>
    <row r="7023" spans="36:36">
      <c r="AJ7023" s="140"/>
    </row>
    <row r="7024" spans="36:36">
      <c r="AJ7024" s="140"/>
    </row>
    <row r="7025" spans="36:36">
      <c r="AJ7025" s="140"/>
    </row>
    <row r="7026" spans="36:36">
      <c r="AJ7026" s="140"/>
    </row>
    <row r="7027" spans="36:36">
      <c r="AJ7027" s="140"/>
    </row>
    <row r="7028" spans="36:36">
      <c r="AJ7028" s="140"/>
    </row>
    <row r="7029" spans="36:36">
      <c r="AJ7029" s="140"/>
    </row>
    <row r="7030" spans="36:36">
      <c r="AJ7030" s="140"/>
    </row>
    <row r="7031" spans="36:36">
      <c r="AJ7031" s="140"/>
    </row>
    <row r="7032" spans="36:36">
      <c r="AJ7032" s="140"/>
    </row>
    <row r="7033" spans="36:36">
      <c r="AJ7033" s="140"/>
    </row>
    <row r="7034" spans="36:36">
      <c r="AJ7034" s="140"/>
    </row>
    <row r="7035" spans="36:36">
      <c r="AJ7035" s="140"/>
    </row>
    <row r="7036" spans="36:36">
      <c r="AJ7036" s="140"/>
    </row>
    <row r="7037" spans="36:36">
      <c r="AJ7037" s="140"/>
    </row>
    <row r="7038" spans="36:36">
      <c r="AJ7038" s="140"/>
    </row>
    <row r="7039" spans="36:36">
      <c r="AJ7039" s="140"/>
    </row>
    <row r="7040" spans="36:36">
      <c r="AJ7040" s="140"/>
    </row>
    <row r="7041" spans="36:36">
      <c r="AJ7041" s="140"/>
    </row>
    <row r="7042" spans="36:36">
      <c r="AJ7042" s="140"/>
    </row>
    <row r="7043" spans="36:36">
      <c r="AJ7043" s="140"/>
    </row>
    <row r="7044" spans="36:36">
      <c r="AJ7044" s="140"/>
    </row>
    <row r="7045" spans="36:36">
      <c r="AJ7045" s="140"/>
    </row>
    <row r="7046" spans="36:36">
      <c r="AJ7046" s="140"/>
    </row>
    <row r="7047" spans="36:36">
      <c r="AJ7047" s="140"/>
    </row>
    <row r="7048" spans="36:36">
      <c r="AJ7048" s="140"/>
    </row>
    <row r="7049" spans="36:36">
      <c r="AJ7049" s="140"/>
    </row>
    <row r="7050" spans="36:36">
      <c r="AJ7050" s="140"/>
    </row>
    <row r="7051" spans="36:36">
      <c r="AJ7051" s="140"/>
    </row>
    <row r="7052" spans="36:36">
      <c r="AJ7052" s="140"/>
    </row>
    <row r="7053" spans="36:36">
      <c r="AJ7053" s="140"/>
    </row>
    <row r="7054" spans="36:36">
      <c r="AJ7054" s="140"/>
    </row>
    <row r="7055" spans="36:36">
      <c r="AJ7055" s="140"/>
    </row>
    <row r="7056" spans="36:36">
      <c r="AJ7056" s="140"/>
    </row>
    <row r="7057" spans="36:36">
      <c r="AJ7057" s="140"/>
    </row>
    <row r="7058" spans="36:36">
      <c r="AJ7058" s="140"/>
    </row>
    <row r="7059" spans="36:36">
      <c r="AJ7059" s="140"/>
    </row>
    <row r="7060" spans="36:36">
      <c r="AJ7060" s="140"/>
    </row>
    <row r="7061" spans="36:36">
      <c r="AJ7061" s="140"/>
    </row>
    <row r="7062" spans="36:36">
      <c r="AJ7062" s="140"/>
    </row>
    <row r="7063" spans="36:36">
      <c r="AJ7063" s="140"/>
    </row>
    <row r="7064" spans="36:36">
      <c r="AJ7064" s="140"/>
    </row>
    <row r="7065" spans="36:36">
      <c r="AJ7065" s="140"/>
    </row>
    <row r="7066" spans="36:36">
      <c r="AJ7066" s="140"/>
    </row>
    <row r="7067" spans="36:36">
      <c r="AJ7067" s="140"/>
    </row>
    <row r="7068" spans="36:36">
      <c r="AJ7068" s="140"/>
    </row>
    <row r="7069" spans="36:36">
      <c r="AJ7069" s="140"/>
    </row>
    <row r="7070" spans="36:36">
      <c r="AJ7070" s="140"/>
    </row>
    <row r="7071" spans="36:36">
      <c r="AJ7071" s="140"/>
    </row>
    <row r="7072" spans="36:36">
      <c r="AJ7072" s="140"/>
    </row>
    <row r="7073" spans="36:36">
      <c r="AJ7073" s="140"/>
    </row>
    <row r="7074" spans="36:36">
      <c r="AJ7074" s="140"/>
    </row>
    <row r="7075" spans="36:36">
      <c r="AJ7075" s="140"/>
    </row>
    <row r="7076" spans="36:36">
      <c r="AJ7076" s="140"/>
    </row>
    <row r="7077" spans="36:36">
      <c r="AJ7077" s="140"/>
    </row>
    <row r="7078" spans="36:36">
      <c r="AJ7078" s="140"/>
    </row>
    <row r="7079" spans="36:36">
      <c r="AJ7079" s="140"/>
    </row>
    <row r="7080" spans="36:36">
      <c r="AJ7080" s="140"/>
    </row>
    <row r="7081" spans="36:36">
      <c r="AJ7081" s="140"/>
    </row>
    <row r="7082" spans="36:36">
      <c r="AJ7082" s="140"/>
    </row>
    <row r="7083" spans="36:36">
      <c r="AJ7083" s="140"/>
    </row>
    <row r="7084" spans="36:36">
      <c r="AJ7084" s="140"/>
    </row>
    <row r="7085" spans="36:36">
      <c r="AJ7085" s="140"/>
    </row>
    <row r="7086" spans="36:36">
      <c r="AJ7086" s="140"/>
    </row>
    <row r="7087" spans="36:36">
      <c r="AJ7087" s="140"/>
    </row>
    <row r="7088" spans="36:36">
      <c r="AJ7088" s="140"/>
    </row>
    <row r="7089" spans="36:36">
      <c r="AJ7089" s="140"/>
    </row>
    <row r="7090" spans="36:36">
      <c r="AJ7090" s="140"/>
    </row>
    <row r="7091" spans="36:36">
      <c r="AJ7091" s="140"/>
    </row>
    <row r="7092" spans="36:36">
      <c r="AJ7092" s="140"/>
    </row>
    <row r="7093" spans="36:36">
      <c r="AJ7093" s="140"/>
    </row>
    <row r="7094" spans="36:36">
      <c r="AJ7094" s="140"/>
    </row>
    <row r="7095" spans="36:36">
      <c r="AJ7095" s="140"/>
    </row>
    <row r="7096" spans="36:36">
      <c r="AJ7096" s="140"/>
    </row>
    <row r="7097" spans="36:36">
      <c r="AJ7097" s="140"/>
    </row>
    <row r="7098" spans="36:36">
      <c r="AJ7098" s="140"/>
    </row>
    <row r="7099" spans="36:36">
      <c r="AJ7099" s="140"/>
    </row>
    <row r="7100" spans="36:36">
      <c r="AJ7100" s="140"/>
    </row>
    <row r="7101" spans="36:36">
      <c r="AJ7101" s="140"/>
    </row>
    <row r="7102" spans="36:36">
      <c r="AJ7102" s="140"/>
    </row>
    <row r="7103" spans="36:36">
      <c r="AJ7103" s="140"/>
    </row>
    <row r="7104" spans="36:36">
      <c r="AJ7104" s="140"/>
    </row>
    <row r="7105" spans="36:36">
      <c r="AJ7105" s="140"/>
    </row>
    <row r="7106" spans="36:36">
      <c r="AJ7106" s="140"/>
    </row>
    <row r="7107" spans="36:36">
      <c r="AJ7107" s="140"/>
    </row>
    <row r="7108" spans="36:36">
      <c r="AJ7108" s="140"/>
    </row>
    <row r="7109" spans="36:36">
      <c r="AJ7109" s="140"/>
    </row>
    <row r="7110" spans="36:36">
      <c r="AJ7110" s="140"/>
    </row>
    <row r="7111" spans="36:36">
      <c r="AJ7111" s="140"/>
    </row>
    <row r="7112" spans="36:36">
      <c r="AJ7112" s="140"/>
    </row>
    <row r="7113" spans="36:36">
      <c r="AJ7113" s="140"/>
    </row>
    <row r="7114" spans="36:36">
      <c r="AJ7114" s="140"/>
    </row>
    <row r="7115" spans="36:36">
      <c r="AJ7115" s="140"/>
    </row>
    <row r="7116" spans="36:36">
      <c r="AJ7116" s="140"/>
    </row>
    <row r="7117" spans="36:36">
      <c r="AJ7117" s="140"/>
    </row>
    <row r="7118" spans="36:36">
      <c r="AJ7118" s="140"/>
    </row>
    <row r="7119" spans="36:36">
      <c r="AJ7119" s="140"/>
    </row>
    <row r="7120" spans="36:36">
      <c r="AJ7120" s="140"/>
    </row>
    <row r="7121" spans="36:36">
      <c r="AJ7121" s="140"/>
    </row>
    <row r="7122" spans="36:36">
      <c r="AJ7122" s="140"/>
    </row>
    <row r="7123" spans="36:36">
      <c r="AJ7123" s="140"/>
    </row>
    <row r="7124" spans="36:36">
      <c r="AJ7124" s="140"/>
    </row>
    <row r="7125" spans="36:36">
      <c r="AJ7125" s="140"/>
    </row>
    <row r="7126" spans="36:36">
      <c r="AJ7126" s="140"/>
    </row>
    <row r="7127" spans="36:36">
      <c r="AJ7127" s="140"/>
    </row>
    <row r="7128" spans="36:36">
      <c r="AJ7128" s="140"/>
    </row>
    <row r="7129" spans="36:36">
      <c r="AJ7129" s="140"/>
    </row>
    <row r="7130" spans="36:36">
      <c r="AJ7130" s="140"/>
    </row>
    <row r="7131" spans="36:36">
      <c r="AJ7131" s="140"/>
    </row>
    <row r="7132" spans="36:36">
      <c r="AJ7132" s="140"/>
    </row>
    <row r="7133" spans="36:36">
      <c r="AJ7133" s="140"/>
    </row>
    <row r="7134" spans="36:36">
      <c r="AJ7134" s="140"/>
    </row>
    <row r="7135" spans="36:36">
      <c r="AJ7135" s="140"/>
    </row>
    <row r="7136" spans="36:36">
      <c r="AJ7136" s="140"/>
    </row>
    <row r="7137" spans="36:36">
      <c r="AJ7137" s="140"/>
    </row>
    <row r="7138" spans="36:36">
      <c r="AJ7138" s="140"/>
    </row>
    <row r="7139" spans="36:36">
      <c r="AJ7139" s="140"/>
    </row>
    <row r="7140" spans="36:36">
      <c r="AJ7140" s="140"/>
    </row>
    <row r="7141" spans="36:36">
      <c r="AJ7141" s="140"/>
    </row>
    <row r="7142" spans="36:36">
      <c r="AJ7142" s="140"/>
    </row>
    <row r="7143" spans="36:36">
      <c r="AJ7143" s="140"/>
    </row>
    <row r="7144" spans="36:36">
      <c r="AJ7144" s="140"/>
    </row>
    <row r="7145" spans="36:36">
      <c r="AJ7145" s="140"/>
    </row>
    <row r="7146" spans="36:36">
      <c r="AJ7146" s="140"/>
    </row>
    <row r="7147" spans="36:36">
      <c r="AJ7147" s="140"/>
    </row>
    <row r="7148" spans="36:36">
      <c r="AJ7148" s="140"/>
    </row>
    <row r="7149" spans="36:36">
      <c r="AJ7149" s="140"/>
    </row>
    <row r="7150" spans="36:36">
      <c r="AJ7150" s="140"/>
    </row>
    <row r="7151" spans="36:36">
      <c r="AJ7151" s="140"/>
    </row>
    <row r="7152" spans="36:36">
      <c r="AJ7152" s="140"/>
    </row>
    <row r="7153" spans="36:36">
      <c r="AJ7153" s="140"/>
    </row>
    <row r="7154" spans="36:36">
      <c r="AJ7154" s="140"/>
    </row>
    <row r="7155" spans="36:36">
      <c r="AJ7155" s="140"/>
    </row>
    <row r="7156" spans="36:36">
      <c r="AJ7156" s="140"/>
    </row>
    <row r="7157" spans="36:36">
      <c r="AJ7157" s="140"/>
    </row>
    <row r="7158" spans="36:36">
      <c r="AJ7158" s="140"/>
    </row>
    <row r="7159" spans="36:36">
      <c r="AJ7159" s="140"/>
    </row>
    <row r="7160" spans="36:36">
      <c r="AJ7160" s="140"/>
    </row>
    <row r="7161" spans="36:36">
      <c r="AJ7161" s="140"/>
    </row>
    <row r="7162" spans="36:36">
      <c r="AJ7162" s="140"/>
    </row>
    <row r="7163" spans="36:36">
      <c r="AJ7163" s="140"/>
    </row>
    <row r="7164" spans="36:36">
      <c r="AJ7164" s="140"/>
    </row>
    <row r="7165" spans="36:36">
      <c r="AJ7165" s="140"/>
    </row>
    <row r="7166" spans="36:36">
      <c r="AJ7166" s="140"/>
    </row>
    <row r="7167" spans="36:36">
      <c r="AJ7167" s="140"/>
    </row>
    <row r="7168" spans="36:36">
      <c r="AJ7168" s="140"/>
    </row>
    <row r="7169" spans="36:36">
      <c r="AJ7169" s="140"/>
    </row>
    <row r="7170" spans="36:36">
      <c r="AJ7170" s="140"/>
    </row>
    <row r="7171" spans="36:36">
      <c r="AJ7171" s="140"/>
    </row>
    <row r="7172" spans="36:36">
      <c r="AJ7172" s="140"/>
    </row>
    <row r="7173" spans="36:36">
      <c r="AJ7173" s="140"/>
    </row>
    <row r="7174" spans="36:36">
      <c r="AJ7174" s="140"/>
    </row>
    <row r="7175" spans="36:36">
      <c r="AJ7175" s="140"/>
    </row>
    <row r="7176" spans="36:36">
      <c r="AJ7176" s="140"/>
    </row>
    <row r="7177" spans="36:36">
      <c r="AJ7177" s="140"/>
    </row>
    <row r="7178" spans="36:36">
      <c r="AJ7178" s="140"/>
    </row>
    <row r="7179" spans="36:36">
      <c r="AJ7179" s="140"/>
    </row>
    <row r="7180" spans="36:36">
      <c r="AJ7180" s="140"/>
    </row>
    <row r="7181" spans="36:36">
      <c r="AJ7181" s="140"/>
    </row>
    <row r="7182" spans="36:36">
      <c r="AJ7182" s="140"/>
    </row>
    <row r="7183" spans="36:36">
      <c r="AJ7183" s="140"/>
    </row>
    <row r="7184" spans="36:36">
      <c r="AJ7184" s="140"/>
    </row>
    <row r="7185" spans="36:36">
      <c r="AJ7185" s="140"/>
    </row>
    <row r="7186" spans="36:36">
      <c r="AJ7186" s="140"/>
    </row>
    <row r="7187" spans="36:36">
      <c r="AJ7187" s="140"/>
    </row>
    <row r="7188" spans="36:36">
      <c r="AJ7188" s="140"/>
    </row>
    <row r="7189" spans="36:36">
      <c r="AJ7189" s="140"/>
    </row>
    <row r="7190" spans="36:36">
      <c r="AJ7190" s="140"/>
    </row>
    <row r="7191" spans="36:36">
      <c r="AJ7191" s="140"/>
    </row>
    <row r="7192" spans="36:36">
      <c r="AJ7192" s="140"/>
    </row>
    <row r="7193" spans="36:36">
      <c r="AJ7193" s="140"/>
    </row>
    <row r="7194" spans="36:36">
      <c r="AJ7194" s="140"/>
    </row>
    <row r="7195" spans="36:36">
      <c r="AJ7195" s="140"/>
    </row>
    <row r="7196" spans="36:36">
      <c r="AJ7196" s="140"/>
    </row>
    <row r="7197" spans="36:36">
      <c r="AJ7197" s="140"/>
    </row>
    <row r="7198" spans="36:36">
      <c r="AJ7198" s="140"/>
    </row>
    <row r="7199" spans="36:36">
      <c r="AJ7199" s="140"/>
    </row>
    <row r="7200" spans="36:36">
      <c r="AJ7200" s="140"/>
    </row>
    <row r="7201" spans="36:36">
      <c r="AJ7201" s="140"/>
    </row>
    <row r="7202" spans="36:36">
      <c r="AJ7202" s="140"/>
    </row>
    <row r="7203" spans="36:36">
      <c r="AJ7203" s="140"/>
    </row>
    <row r="7204" spans="36:36">
      <c r="AJ7204" s="140"/>
    </row>
    <row r="7205" spans="36:36">
      <c r="AJ7205" s="140"/>
    </row>
    <row r="7206" spans="36:36">
      <c r="AJ7206" s="140"/>
    </row>
    <row r="7207" spans="36:36">
      <c r="AJ7207" s="140"/>
    </row>
    <row r="7208" spans="36:36">
      <c r="AJ7208" s="140"/>
    </row>
    <row r="7209" spans="36:36">
      <c r="AJ7209" s="140"/>
    </row>
    <row r="7210" spans="36:36">
      <c r="AJ7210" s="140"/>
    </row>
    <row r="7211" spans="36:36">
      <c r="AJ7211" s="140"/>
    </row>
    <row r="7212" spans="36:36">
      <c r="AJ7212" s="140"/>
    </row>
    <row r="7213" spans="36:36">
      <c r="AJ7213" s="140"/>
    </row>
    <row r="7214" spans="36:36">
      <c r="AJ7214" s="140"/>
    </row>
    <row r="7215" spans="36:36">
      <c r="AJ7215" s="140"/>
    </row>
    <row r="7216" spans="36:36">
      <c r="AJ7216" s="140"/>
    </row>
    <row r="7217" spans="36:36">
      <c r="AJ7217" s="140"/>
    </row>
    <row r="7218" spans="36:36">
      <c r="AJ7218" s="140"/>
    </row>
    <row r="7219" spans="36:36">
      <c r="AJ7219" s="140"/>
    </row>
    <row r="7220" spans="36:36">
      <c r="AJ7220" s="140"/>
    </row>
    <row r="7221" spans="36:36">
      <c r="AJ7221" s="140"/>
    </row>
    <row r="7222" spans="36:36">
      <c r="AJ7222" s="140"/>
    </row>
    <row r="7223" spans="36:36">
      <c r="AJ7223" s="140"/>
    </row>
    <row r="7224" spans="36:36">
      <c r="AJ7224" s="140"/>
    </row>
    <row r="7225" spans="36:36">
      <c r="AJ7225" s="140"/>
    </row>
    <row r="7226" spans="36:36">
      <c r="AJ7226" s="140"/>
    </row>
    <row r="7227" spans="36:36">
      <c r="AJ7227" s="140"/>
    </row>
    <row r="7228" spans="36:36">
      <c r="AJ7228" s="140"/>
    </row>
    <row r="7229" spans="36:36">
      <c r="AJ7229" s="140"/>
    </row>
    <row r="7230" spans="36:36">
      <c r="AJ7230" s="140"/>
    </row>
    <row r="7231" spans="36:36">
      <c r="AJ7231" s="140"/>
    </row>
    <row r="7232" spans="36:36">
      <c r="AJ7232" s="140"/>
    </row>
    <row r="7233" spans="36:36">
      <c r="AJ7233" s="140"/>
    </row>
    <row r="7234" spans="36:36">
      <c r="AJ7234" s="140"/>
    </row>
    <row r="7235" spans="36:36">
      <c r="AJ7235" s="140"/>
    </row>
    <row r="7236" spans="36:36">
      <c r="AJ7236" s="140"/>
    </row>
    <row r="7237" spans="36:36">
      <c r="AJ7237" s="140"/>
    </row>
    <row r="7238" spans="36:36">
      <c r="AJ7238" s="140"/>
    </row>
    <row r="7239" spans="36:36">
      <c r="AJ7239" s="140"/>
    </row>
    <row r="7240" spans="36:36">
      <c r="AJ7240" s="140"/>
    </row>
    <row r="7241" spans="36:36">
      <c r="AJ7241" s="140"/>
    </row>
    <row r="7242" spans="36:36">
      <c r="AJ7242" s="140"/>
    </row>
    <row r="7243" spans="36:36">
      <c r="AJ7243" s="140"/>
    </row>
    <row r="7244" spans="36:36">
      <c r="AJ7244" s="140"/>
    </row>
    <row r="7245" spans="36:36">
      <c r="AJ7245" s="140"/>
    </row>
    <row r="7246" spans="36:36">
      <c r="AJ7246" s="140"/>
    </row>
    <row r="7247" spans="36:36">
      <c r="AJ7247" s="140"/>
    </row>
    <row r="7248" spans="36:36">
      <c r="AJ7248" s="140"/>
    </row>
    <row r="7249" spans="36:36">
      <c r="AJ7249" s="140"/>
    </row>
    <row r="7250" spans="36:36">
      <c r="AJ7250" s="140"/>
    </row>
    <row r="7251" spans="36:36">
      <c r="AJ7251" s="140"/>
    </row>
    <row r="7252" spans="36:36">
      <c r="AJ7252" s="140"/>
    </row>
    <row r="7253" spans="36:36">
      <c r="AJ7253" s="140"/>
    </row>
    <row r="7254" spans="36:36">
      <c r="AJ7254" s="140"/>
    </row>
    <row r="7255" spans="36:36">
      <c r="AJ7255" s="140"/>
    </row>
    <row r="7256" spans="36:36">
      <c r="AJ7256" s="140"/>
    </row>
    <row r="7257" spans="36:36">
      <c r="AJ7257" s="140"/>
    </row>
    <row r="7258" spans="36:36">
      <c r="AJ7258" s="140"/>
    </row>
    <row r="7259" spans="36:36">
      <c r="AJ7259" s="140"/>
    </row>
    <row r="7260" spans="36:36">
      <c r="AJ7260" s="140"/>
    </row>
    <row r="7261" spans="36:36">
      <c r="AJ7261" s="140"/>
    </row>
    <row r="7262" spans="36:36">
      <c r="AJ7262" s="140"/>
    </row>
    <row r="7263" spans="36:36">
      <c r="AJ7263" s="140"/>
    </row>
    <row r="7264" spans="36:36">
      <c r="AJ7264" s="140"/>
    </row>
    <row r="7265" spans="36:36">
      <c r="AJ7265" s="140"/>
    </row>
    <row r="7266" spans="36:36">
      <c r="AJ7266" s="140"/>
    </row>
    <row r="7267" spans="36:36">
      <c r="AJ7267" s="140"/>
    </row>
    <row r="7268" spans="36:36">
      <c r="AJ7268" s="140"/>
    </row>
    <row r="7269" spans="36:36">
      <c r="AJ7269" s="140"/>
    </row>
    <row r="7270" spans="36:36">
      <c r="AJ7270" s="140"/>
    </row>
    <row r="7271" spans="36:36">
      <c r="AJ7271" s="140"/>
    </row>
    <row r="7272" spans="36:36">
      <c r="AJ7272" s="140"/>
    </row>
    <row r="7273" spans="36:36">
      <c r="AJ7273" s="140"/>
    </row>
    <row r="7274" spans="36:36">
      <c r="AJ7274" s="140"/>
    </row>
    <row r="7275" spans="36:36">
      <c r="AJ7275" s="140"/>
    </row>
    <row r="7276" spans="36:36">
      <c r="AJ7276" s="140"/>
    </row>
    <row r="7277" spans="36:36">
      <c r="AJ7277" s="140"/>
    </row>
    <row r="7278" spans="36:36">
      <c r="AJ7278" s="140"/>
    </row>
    <row r="7279" spans="36:36">
      <c r="AJ7279" s="140"/>
    </row>
    <row r="7280" spans="36:36">
      <c r="AJ7280" s="140"/>
    </row>
    <row r="7281" spans="36:36">
      <c r="AJ7281" s="140"/>
    </row>
    <row r="7282" spans="36:36">
      <c r="AJ7282" s="140"/>
    </row>
    <row r="7283" spans="36:36">
      <c r="AJ7283" s="140"/>
    </row>
    <row r="7284" spans="36:36">
      <c r="AJ7284" s="140"/>
    </row>
    <row r="7285" spans="36:36">
      <c r="AJ7285" s="140"/>
    </row>
    <row r="7286" spans="36:36">
      <c r="AJ7286" s="140"/>
    </row>
    <row r="7287" spans="36:36">
      <c r="AJ7287" s="140"/>
    </row>
    <row r="7288" spans="36:36">
      <c r="AJ7288" s="140"/>
    </row>
    <row r="7289" spans="36:36">
      <c r="AJ7289" s="140"/>
    </row>
    <row r="7290" spans="36:36">
      <c r="AJ7290" s="140"/>
    </row>
    <row r="7291" spans="36:36">
      <c r="AJ7291" s="140"/>
    </row>
    <row r="7292" spans="36:36">
      <c r="AJ7292" s="140"/>
    </row>
    <row r="7293" spans="36:36">
      <c r="AJ7293" s="140"/>
    </row>
    <row r="7294" spans="36:36">
      <c r="AJ7294" s="140"/>
    </row>
    <row r="7295" spans="36:36">
      <c r="AJ7295" s="140"/>
    </row>
    <row r="7296" spans="36:36">
      <c r="AJ7296" s="140"/>
    </row>
    <row r="7297" spans="36:36">
      <c r="AJ7297" s="140"/>
    </row>
    <row r="7298" spans="36:36">
      <c r="AJ7298" s="140"/>
    </row>
    <row r="7299" spans="36:36">
      <c r="AJ7299" s="140"/>
    </row>
    <row r="7300" spans="36:36">
      <c r="AJ7300" s="140"/>
    </row>
    <row r="7301" spans="36:36">
      <c r="AJ7301" s="140"/>
    </row>
    <row r="7302" spans="36:36">
      <c r="AJ7302" s="140"/>
    </row>
    <row r="7303" spans="36:36">
      <c r="AJ7303" s="140"/>
    </row>
    <row r="7304" spans="36:36">
      <c r="AJ7304" s="140"/>
    </row>
    <row r="7305" spans="36:36">
      <c r="AJ7305" s="140"/>
    </row>
    <row r="7306" spans="36:36">
      <c r="AJ7306" s="140"/>
    </row>
    <row r="7307" spans="36:36">
      <c r="AJ7307" s="140"/>
    </row>
    <row r="7308" spans="36:36">
      <c r="AJ7308" s="140"/>
    </row>
    <row r="7309" spans="36:36">
      <c r="AJ7309" s="140"/>
    </row>
    <row r="7310" spans="36:36">
      <c r="AJ7310" s="140"/>
    </row>
    <row r="7311" spans="36:36">
      <c r="AJ7311" s="140"/>
    </row>
    <row r="7312" spans="36:36">
      <c r="AJ7312" s="140"/>
    </row>
    <row r="7313" spans="36:36">
      <c r="AJ7313" s="140"/>
    </row>
    <row r="7314" spans="36:36">
      <c r="AJ7314" s="140"/>
    </row>
    <row r="7315" spans="36:36">
      <c r="AJ7315" s="140"/>
    </row>
    <row r="7316" spans="36:36">
      <c r="AJ7316" s="140"/>
    </row>
    <row r="7317" spans="36:36">
      <c r="AJ7317" s="140"/>
    </row>
    <row r="7318" spans="36:36">
      <c r="AJ7318" s="140"/>
    </row>
    <row r="7319" spans="36:36">
      <c r="AJ7319" s="140"/>
    </row>
    <row r="7320" spans="36:36">
      <c r="AJ7320" s="140"/>
    </row>
    <row r="7321" spans="36:36">
      <c r="AJ7321" s="140"/>
    </row>
    <row r="7322" spans="36:36">
      <c r="AJ7322" s="140"/>
    </row>
    <row r="7323" spans="36:36">
      <c r="AJ7323" s="140"/>
    </row>
    <row r="7324" spans="36:36">
      <c r="AJ7324" s="140"/>
    </row>
    <row r="7325" spans="36:36">
      <c r="AJ7325" s="140"/>
    </row>
    <row r="7326" spans="36:36">
      <c r="AJ7326" s="140"/>
    </row>
    <row r="7327" spans="36:36">
      <c r="AJ7327" s="140"/>
    </row>
    <row r="7328" spans="36:36">
      <c r="AJ7328" s="140"/>
    </row>
    <row r="7329" spans="36:36">
      <c r="AJ7329" s="140"/>
    </row>
    <row r="7330" spans="36:36">
      <c r="AJ7330" s="140"/>
    </row>
    <row r="7331" spans="36:36">
      <c r="AJ7331" s="140"/>
    </row>
    <row r="7332" spans="36:36">
      <c r="AJ7332" s="140"/>
    </row>
    <row r="7333" spans="36:36">
      <c r="AJ7333" s="140"/>
    </row>
    <row r="7334" spans="36:36">
      <c r="AJ7334" s="140"/>
    </row>
    <row r="7335" spans="36:36">
      <c r="AJ7335" s="140"/>
    </row>
    <row r="7336" spans="36:36">
      <c r="AJ7336" s="140"/>
    </row>
    <row r="7337" spans="36:36">
      <c r="AJ7337" s="140"/>
    </row>
    <row r="7338" spans="36:36">
      <c r="AJ7338" s="140"/>
    </row>
    <row r="7339" spans="36:36">
      <c r="AJ7339" s="140"/>
    </row>
    <row r="7340" spans="36:36">
      <c r="AJ7340" s="140"/>
    </row>
    <row r="7341" spans="36:36">
      <c r="AJ7341" s="140"/>
    </row>
    <row r="7342" spans="36:36">
      <c r="AJ7342" s="140"/>
    </row>
    <row r="7343" spans="36:36">
      <c r="AJ7343" s="140"/>
    </row>
    <row r="7344" spans="36:36">
      <c r="AJ7344" s="140"/>
    </row>
    <row r="7345" spans="36:36">
      <c r="AJ7345" s="140"/>
    </row>
    <row r="7346" spans="36:36">
      <c r="AJ7346" s="140"/>
    </row>
    <row r="7347" spans="36:36">
      <c r="AJ7347" s="140"/>
    </row>
    <row r="7348" spans="36:36">
      <c r="AJ7348" s="140"/>
    </row>
    <row r="7349" spans="36:36">
      <c r="AJ7349" s="140"/>
    </row>
    <row r="7350" spans="36:36">
      <c r="AJ7350" s="140"/>
    </row>
    <row r="7351" spans="36:36">
      <c r="AJ7351" s="140"/>
    </row>
    <row r="7352" spans="36:36">
      <c r="AJ7352" s="140"/>
    </row>
    <row r="7353" spans="36:36">
      <c r="AJ7353" s="140"/>
    </row>
    <row r="7354" spans="36:36">
      <c r="AJ7354" s="140"/>
    </row>
    <row r="7355" spans="36:36">
      <c r="AJ7355" s="140"/>
    </row>
    <row r="7356" spans="36:36">
      <c r="AJ7356" s="140"/>
    </row>
    <row r="7357" spans="36:36">
      <c r="AJ7357" s="140"/>
    </row>
    <row r="7358" spans="36:36">
      <c r="AJ7358" s="140"/>
    </row>
    <row r="7359" spans="36:36">
      <c r="AJ7359" s="140"/>
    </row>
    <row r="7360" spans="36:36">
      <c r="AJ7360" s="140"/>
    </row>
    <row r="7361" spans="36:36">
      <c r="AJ7361" s="140"/>
    </row>
    <row r="7362" spans="36:36">
      <c r="AJ7362" s="140"/>
    </row>
    <row r="7363" spans="36:36">
      <c r="AJ7363" s="140"/>
    </row>
    <row r="7364" spans="36:36">
      <c r="AJ7364" s="140"/>
    </row>
    <row r="7365" spans="36:36">
      <c r="AJ7365" s="140"/>
    </row>
    <row r="7366" spans="36:36">
      <c r="AJ7366" s="140"/>
    </row>
    <row r="7367" spans="36:36">
      <c r="AJ7367" s="140"/>
    </row>
    <row r="7368" spans="36:36">
      <c r="AJ7368" s="140"/>
    </row>
    <row r="7369" spans="36:36">
      <c r="AJ7369" s="140"/>
    </row>
    <row r="7370" spans="36:36">
      <c r="AJ7370" s="140"/>
    </row>
    <row r="7371" spans="36:36">
      <c r="AJ7371" s="140"/>
    </row>
    <row r="7372" spans="36:36">
      <c r="AJ7372" s="140"/>
    </row>
    <row r="7373" spans="36:36">
      <c r="AJ7373" s="140"/>
    </row>
    <row r="7374" spans="36:36">
      <c r="AJ7374" s="140"/>
    </row>
    <row r="7375" spans="36:36">
      <c r="AJ7375" s="140"/>
    </row>
    <row r="7376" spans="36:36">
      <c r="AJ7376" s="140"/>
    </row>
    <row r="7377" spans="36:36">
      <c r="AJ7377" s="140"/>
    </row>
    <row r="7378" spans="36:36">
      <c r="AJ7378" s="140"/>
    </row>
    <row r="7379" spans="36:36">
      <c r="AJ7379" s="140"/>
    </row>
    <row r="7380" spans="36:36">
      <c r="AJ7380" s="140"/>
    </row>
    <row r="7381" spans="36:36">
      <c r="AJ7381" s="140"/>
    </row>
    <row r="7382" spans="36:36">
      <c r="AJ7382" s="140"/>
    </row>
    <row r="7383" spans="36:36">
      <c r="AJ7383" s="140"/>
    </row>
    <row r="7384" spans="36:36">
      <c r="AJ7384" s="140"/>
    </row>
    <row r="7385" spans="36:36">
      <c r="AJ7385" s="140"/>
    </row>
    <row r="7386" spans="36:36">
      <c r="AJ7386" s="140"/>
    </row>
    <row r="7387" spans="36:36">
      <c r="AJ7387" s="140"/>
    </row>
    <row r="7388" spans="36:36">
      <c r="AJ7388" s="140"/>
    </row>
    <row r="7389" spans="36:36">
      <c r="AJ7389" s="140"/>
    </row>
    <row r="7390" spans="36:36">
      <c r="AJ7390" s="140"/>
    </row>
    <row r="7391" spans="36:36">
      <c r="AJ7391" s="140"/>
    </row>
    <row r="7392" spans="36:36">
      <c r="AJ7392" s="140"/>
    </row>
    <row r="7393" spans="36:36">
      <c r="AJ7393" s="140"/>
    </row>
    <row r="7394" spans="36:36">
      <c r="AJ7394" s="140"/>
    </row>
    <row r="7395" spans="36:36">
      <c r="AJ7395" s="140"/>
    </row>
    <row r="7396" spans="36:36">
      <c r="AJ7396" s="140"/>
    </row>
    <row r="7397" spans="36:36">
      <c r="AJ7397" s="140"/>
    </row>
    <row r="7398" spans="36:36">
      <c r="AJ7398" s="140"/>
    </row>
    <row r="7399" spans="36:36">
      <c r="AJ7399" s="140"/>
    </row>
    <row r="7400" spans="36:36">
      <c r="AJ7400" s="140"/>
    </row>
    <row r="7401" spans="36:36">
      <c r="AJ7401" s="140"/>
    </row>
    <row r="7402" spans="36:36">
      <c r="AJ7402" s="140"/>
    </row>
    <row r="7403" spans="36:36">
      <c r="AJ7403" s="140"/>
    </row>
    <row r="7404" spans="36:36">
      <c r="AJ7404" s="140"/>
    </row>
    <row r="7405" spans="36:36">
      <c r="AJ7405" s="140"/>
    </row>
    <row r="7406" spans="36:36">
      <c r="AJ7406" s="140"/>
    </row>
    <row r="7407" spans="36:36">
      <c r="AJ7407" s="140"/>
    </row>
    <row r="7408" spans="36:36">
      <c r="AJ7408" s="140"/>
    </row>
    <row r="7409" spans="36:36">
      <c r="AJ7409" s="140"/>
    </row>
    <row r="7410" spans="36:36">
      <c r="AJ7410" s="140"/>
    </row>
    <row r="7411" spans="36:36">
      <c r="AJ7411" s="140"/>
    </row>
    <row r="7412" spans="36:36">
      <c r="AJ7412" s="140"/>
    </row>
    <row r="7413" spans="36:36">
      <c r="AJ7413" s="140"/>
    </row>
    <row r="7414" spans="36:36">
      <c r="AJ7414" s="140"/>
    </row>
    <row r="7415" spans="36:36">
      <c r="AJ7415" s="140"/>
    </row>
    <row r="7416" spans="36:36">
      <c r="AJ7416" s="140"/>
    </row>
    <row r="7417" spans="36:36">
      <c r="AJ7417" s="140"/>
    </row>
    <row r="7418" spans="36:36">
      <c r="AJ7418" s="140"/>
    </row>
    <row r="7419" spans="36:36">
      <c r="AJ7419" s="140"/>
    </row>
    <row r="7420" spans="36:36">
      <c r="AJ7420" s="140"/>
    </row>
    <row r="7421" spans="36:36">
      <c r="AJ7421" s="140"/>
    </row>
    <row r="7422" spans="36:36">
      <c r="AJ7422" s="140"/>
    </row>
    <row r="7423" spans="36:36">
      <c r="AJ7423" s="140"/>
    </row>
    <row r="7424" spans="36:36">
      <c r="AJ7424" s="140"/>
    </row>
    <row r="7425" spans="36:36">
      <c r="AJ7425" s="140"/>
    </row>
    <row r="7426" spans="36:36">
      <c r="AJ7426" s="140"/>
    </row>
    <row r="7427" spans="36:36">
      <c r="AJ7427" s="140"/>
    </row>
    <row r="7428" spans="36:36">
      <c r="AJ7428" s="140"/>
    </row>
    <row r="7429" spans="36:36">
      <c r="AJ7429" s="140"/>
    </row>
    <row r="7430" spans="36:36">
      <c r="AJ7430" s="140"/>
    </row>
    <row r="7431" spans="36:36">
      <c r="AJ7431" s="140"/>
    </row>
    <row r="7432" spans="36:36">
      <c r="AJ7432" s="140"/>
    </row>
    <row r="7433" spans="36:36">
      <c r="AJ7433" s="140"/>
    </row>
    <row r="7434" spans="36:36">
      <c r="AJ7434" s="140"/>
    </row>
    <row r="7435" spans="36:36">
      <c r="AJ7435" s="140"/>
    </row>
    <row r="7436" spans="36:36">
      <c r="AJ7436" s="140"/>
    </row>
    <row r="7437" spans="36:36">
      <c r="AJ7437" s="140"/>
    </row>
    <row r="7438" spans="36:36">
      <c r="AJ7438" s="140"/>
    </row>
    <row r="7439" spans="36:36">
      <c r="AJ7439" s="140"/>
    </row>
    <row r="7440" spans="36:36">
      <c r="AJ7440" s="140"/>
    </row>
    <row r="7441" spans="36:36">
      <c r="AJ7441" s="140"/>
    </row>
    <row r="7442" spans="36:36">
      <c r="AJ7442" s="140"/>
    </row>
    <row r="7443" spans="36:36">
      <c r="AJ7443" s="140"/>
    </row>
    <row r="7444" spans="36:36">
      <c r="AJ7444" s="140"/>
    </row>
    <row r="7445" spans="36:36">
      <c r="AJ7445" s="140"/>
    </row>
    <row r="7446" spans="36:36">
      <c r="AJ7446" s="140"/>
    </row>
    <row r="7447" spans="36:36">
      <c r="AJ7447" s="140"/>
    </row>
    <row r="7448" spans="36:36">
      <c r="AJ7448" s="140"/>
    </row>
    <row r="7449" spans="36:36">
      <c r="AJ7449" s="140"/>
    </row>
    <row r="7450" spans="36:36">
      <c r="AJ7450" s="140"/>
    </row>
    <row r="7451" spans="36:36">
      <c r="AJ7451" s="140"/>
    </row>
    <row r="7452" spans="36:36">
      <c r="AJ7452" s="140"/>
    </row>
    <row r="7453" spans="36:36">
      <c r="AJ7453" s="140"/>
    </row>
    <row r="7454" spans="36:36">
      <c r="AJ7454" s="140"/>
    </row>
    <row r="7455" spans="36:36">
      <c r="AJ7455" s="140"/>
    </row>
    <row r="7456" spans="36:36">
      <c r="AJ7456" s="140"/>
    </row>
    <row r="7457" spans="36:36">
      <c r="AJ7457" s="140"/>
    </row>
    <row r="7458" spans="36:36">
      <c r="AJ7458" s="140"/>
    </row>
    <row r="7459" spans="36:36">
      <c r="AJ7459" s="140"/>
    </row>
    <row r="7460" spans="36:36">
      <c r="AJ7460" s="140"/>
    </row>
    <row r="7461" spans="36:36">
      <c r="AJ7461" s="140"/>
    </row>
    <row r="7462" spans="36:36">
      <c r="AJ7462" s="140"/>
    </row>
    <row r="7463" spans="36:36">
      <c r="AJ7463" s="140"/>
    </row>
    <row r="7464" spans="36:36">
      <c r="AJ7464" s="140"/>
    </row>
    <row r="7465" spans="36:36">
      <c r="AJ7465" s="140"/>
    </row>
    <row r="7466" spans="36:36">
      <c r="AJ7466" s="140"/>
    </row>
    <row r="7467" spans="36:36">
      <c r="AJ7467" s="140"/>
    </row>
    <row r="7468" spans="36:36">
      <c r="AJ7468" s="140"/>
    </row>
    <row r="7469" spans="36:36">
      <c r="AJ7469" s="140"/>
    </row>
    <row r="7470" spans="36:36">
      <c r="AJ7470" s="140"/>
    </row>
    <row r="7471" spans="36:36">
      <c r="AJ7471" s="140"/>
    </row>
    <row r="7472" spans="36:36">
      <c r="AJ7472" s="140"/>
    </row>
    <row r="7473" spans="36:36">
      <c r="AJ7473" s="140"/>
    </row>
    <row r="7474" spans="36:36">
      <c r="AJ7474" s="140"/>
    </row>
    <row r="7475" spans="36:36">
      <c r="AJ7475" s="140"/>
    </row>
    <row r="7476" spans="36:36">
      <c r="AJ7476" s="140"/>
    </row>
    <row r="7477" spans="36:36">
      <c r="AJ7477" s="140"/>
    </row>
    <row r="7478" spans="36:36">
      <c r="AJ7478" s="140"/>
    </row>
    <row r="7479" spans="36:36">
      <c r="AJ7479" s="140"/>
    </row>
    <row r="7480" spans="36:36">
      <c r="AJ7480" s="140"/>
    </row>
    <row r="7481" spans="36:36">
      <c r="AJ7481" s="140"/>
    </row>
    <row r="7482" spans="36:36">
      <c r="AJ7482" s="140"/>
    </row>
    <row r="7483" spans="36:36">
      <c r="AJ7483" s="140"/>
    </row>
    <row r="7484" spans="36:36">
      <c r="AJ7484" s="140"/>
    </row>
    <row r="7485" spans="36:36">
      <c r="AJ7485" s="140"/>
    </row>
    <row r="7486" spans="36:36">
      <c r="AJ7486" s="140"/>
    </row>
    <row r="7487" spans="36:36">
      <c r="AJ7487" s="140"/>
    </row>
    <row r="7488" spans="36:36">
      <c r="AJ7488" s="140"/>
    </row>
    <row r="7489" spans="36:36">
      <c r="AJ7489" s="140"/>
    </row>
    <row r="7490" spans="36:36">
      <c r="AJ7490" s="140"/>
    </row>
    <row r="7491" spans="36:36">
      <c r="AJ7491" s="140"/>
    </row>
    <row r="7492" spans="36:36">
      <c r="AJ7492" s="140"/>
    </row>
    <row r="7493" spans="36:36">
      <c r="AJ7493" s="140"/>
    </row>
    <row r="7494" spans="36:36">
      <c r="AJ7494" s="140"/>
    </row>
    <row r="7495" spans="36:36">
      <c r="AJ7495" s="140"/>
    </row>
    <row r="7496" spans="36:36">
      <c r="AJ7496" s="140"/>
    </row>
    <row r="7497" spans="36:36">
      <c r="AJ7497" s="140"/>
    </row>
    <row r="7498" spans="36:36">
      <c r="AJ7498" s="140"/>
    </row>
    <row r="7499" spans="36:36">
      <c r="AJ7499" s="140"/>
    </row>
    <row r="7500" spans="36:36">
      <c r="AJ7500" s="140"/>
    </row>
    <row r="7501" spans="36:36">
      <c r="AJ7501" s="140"/>
    </row>
    <row r="7502" spans="36:36">
      <c r="AJ7502" s="140"/>
    </row>
    <row r="7503" spans="36:36">
      <c r="AJ7503" s="140"/>
    </row>
    <row r="7504" spans="36:36">
      <c r="AJ7504" s="140"/>
    </row>
    <row r="7505" spans="36:36">
      <c r="AJ7505" s="140"/>
    </row>
    <row r="7506" spans="36:36">
      <c r="AJ7506" s="140"/>
    </row>
    <row r="7507" spans="36:36">
      <c r="AJ7507" s="140"/>
    </row>
    <row r="7508" spans="36:36">
      <c r="AJ7508" s="140"/>
    </row>
    <row r="7509" spans="36:36">
      <c r="AJ7509" s="140"/>
    </row>
    <row r="7510" spans="36:36">
      <c r="AJ7510" s="140"/>
    </row>
    <row r="7511" spans="36:36">
      <c r="AJ7511" s="140"/>
    </row>
    <row r="7512" spans="36:36">
      <c r="AJ7512" s="140"/>
    </row>
    <row r="7513" spans="36:36">
      <c r="AJ7513" s="140"/>
    </row>
    <row r="7514" spans="36:36">
      <c r="AJ7514" s="140"/>
    </row>
    <row r="7515" spans="36:36">
      <c r="AJ7515" s="140"/>
    </row>
    <row r="7516" spans="36:36">
      <c r="AJ7516" s="140"/>
    </row>
    <row r="7517" spans="36:36">
      <c r="AJ7517" s="140"/>
    </row>
    <row r="7518" spans="36:36">
      <c r="AJ7518" s="140"/>
    </row>
    <row r="7519" spans="36:36">
      <c r="AJ7519" s="140"/>
    </row>
    <row r="7520" spans="36:36">
      <c r="AJ7520" s="140"/>
    </row>
    <row r="7521" spans="36:36">
      <c r="AJ7521" s="140"/>
    </row>
    <row r="7522" spans="36:36">
      <c r="AJ7522" s="140"/>
    </row>
    <row r="7523" spans="36:36">
      <c r="AJ7523" s="140"/>
    </row>
    <row r="7524" spans="36:36">
      <c r="AJ7524" s="140"/>
    </row>
    <row r="7525" spans="36:36">
      <c r="AJ7525" s="140"/>
    </row>
    <row r="7526" spans="36:36">
      <c r="AJ7526" s="140"/>
    </row>
    <row r="7527" spans="36:36">
      <c r="AJ7527" s="140"/>
    </row>
    <row r="7528" spans="36:36">
      <c r="AJ7528" s="140"/>
    </row>
    <row r="7529" spans="36:36">
      <c r="AJ7529" s="140"/>
    </row>
    <row r="7530" spans="36:36">
      <c r="AJ7530" s="140"/>
    </row>
    <row r="7531" spans="36:36">
      <c r="AJ7531" s="140"/>
    </row>
    <row r="7532" spans="36:36">
      <c r="AJ7532" s="140"/>
    </row>
    <row r="7533" spans="36:36">
      <c r="AJ7533" s="140"/>
    </row>
    <row r="7534" spans="36:36">
      <c r="AJ7534" s="140"/>
    </row>
    <row r="7535" spans="36:36">
      <c r="AJ7535" s="140"/>
    </row>
    <row r="7536" spans="36:36">
      <c r="AJ7536" s="140"/>
    </row>
    <row r="7537" spans="36:36">
      <c r="AJ7537" s="140"/>
    </row>
    <row r="7538" spans="36:36">
      <c r="AJ7538" s="140"/>
    </row>
    <row r="7539" spans="36:36">
      <c r="AJ7539" s="140"/>
    </row>
    <row r="7540" spans="36:36">
      <c r="AJ7540" s="140"/>
    </row>
    <row r="7541" spans="36:36">
      <c r="AJ7541" s="140"/>
    </row>
    <row r="7542" spans="36:36">
      <c r="AJ7542" s="140"/>
    </row>
    <row r="7543" spans="36:36">
      <c r="AJ7543" s="140"/>
    </row>
    <row r="7544" spans="36:36">
      <c r="AJ7544" s="140"/>
    </row>
    <row r="7545" spans="36:36">
      <c r="AJ7545" s="140"/>
    </row>
    <row r="7546" spans="36:36">
      <c r="AJ7546" s="140"/>
    </row>
    <row r="7547" spans="36:36">
      <c r="AJ7547" s="140"/>
    </row>
    <row r="7548" spans="36:36">
      <c r="AJ7548" s="140"/>
    </row>
    <row r="7549" spans="36:36">
      <c r="AJ7549" s="140"/>
    </row>
    <row r="7550" spans="36:36">
      <c r="AJ7550" s="140"/>
    </row>
    <row r="7551" spans="36:36">
      <c r="AJ7551" s="140"/>
    </row>
    <row r="7552" spans="36:36">
      <c r="AJ7552" s="140"/>
    </row>
    <row r="7553" spans="36:36">
      <c r="AJ7553" s="140"/>
    </row>
    <row r="7554" spans="36:36">
      <c r="AJ7554" s="140"/>
    </row>
    <row r="7555" spans="36:36">
      <c r="AJ7555" s="140"/>
    </row>
    <row r="7556" spans="36:36">
      <c r="AJ7556" s="140"/>
    </row>
    <row r="7557" spans="36:36">
      <c r="AJ7557" s="140"/>
    </row>
    <row r="7558" spans="36:36">
      <c r="AJ7558" s="140"/>
    </row>
    <row r="7559" spans="36:36">
      <c r="AJ7559" s="140"/>
    </row>
    <row r="7560" spans="36:36">
      <c r="AJ7560" s="140"/>
    </row>
    <row r="7561" spans="36:36">
      <c r="AJ7561" s="140"/>
    </row>
    <row r="7562" spans="36:36">
      <c r="AJ7562" s="140"/>
    </row>
    <row r="7563" spans="36:36">
      <c r="AJ7563" s="140"/>
    </row>
    <row r="7564" spans="36:36">
      <c r="AJ7564" s="140"/>
    </row>
    <row r="7565" spans="36:36">
      <c r="AJ7565" s="140"/>
    </row>
    <row r="7566" spans="36:36">
      <c r="AJ7566" s="140"/>
    </row>
    <row r="7567" spans="36:36">
      <c r="AJ7567" s="140"/>
    </row>
    <row r="7568" spans="36:36">
      <c r="AJ7568" s="140"/>
    </row>
    <row r="7569" spans="36:36">
      <c r="AJ7569" s="140"/>
    </row>
    <row r="7570" spans="36:36">
      <c r="AJ7570" s="140"/>
    </row>
    <row r="7571" spans="36:36">
      <c r="AJ7571" s="140"/>
    </row>
    <row r="7572" spans="36:36">
      <c r="AJ7572" s="140"/>
    </row>
    <row r="7573" spans="36:36">
      <c r="AJ7573" s="140"/>
    </row>
    <row r="7574" spans="36:36">
      <c r="AJ7574" s="140"/>
    </row>
    <row r="7575" spans="36:36">
      <c r="AJ7575" s="140"/>
    </row>
    <row r="7576" spans="36:36">
      <c r="AJ7576" s="140"/>
    </row>
    <row r="7577" spans="36:36">
      <c r="AJ7577" s="140"/>
    </row>
    <row r="7578" spans="36:36">
      <c r="AJ7578" s="140"/>
    </row>
    <row r="7579" spans="36:36">
      <c r="AJ7579" s="140"/>
    </row>
    <row r="7580" spans="36:36">
      <c r="AJ7580" s="140"/>
    </row>
    <row r="7581" spans="36:36">
      <c r="AJ7581" s="140"/>
    </row>
    <row r="7582" spans="36:36">
      <c r="AJ7582" s="140"/>
    </row>
    <row r="7583" spans="36:36">
      <c r="AJ7583" s="140"/>
    </row>
    <row r="7584" spans="36:36">
      <c r="AJ7584" s="140"/>
    </row>
    <row r="7585" spans="36:36">
      <c r="AJ7585" s="140"/>
    </row>
    <row r="7586" spans="36:36">
      <c r="AJ7586" s="140"/>
    </row>
    <row r="7587" spans="36:36">
      <c r="AJ7587" s="140"/>
    </row>
    <row r="7588" spans="36:36">
      <c r="AJ7588" s="140"/>
    </row>
    <row r="7589" spans="36:36">
      <c r="AJ7589" s="140"/>
    </row>
    <row r="7590" spans="36:36">
      <c r="AJ7590" s="140"/>
    </row>
    <row r="7591" spans="36:36">
      <c r="AJ7591" s="140"/>
    </row>
    <row r="7592" spans="36:36">
      <c r="AJ7592" s="140"/>
    </row>
    <row r="7593" spans="36:36">
      <c r="AJ7593" s="140"/>
    </row>
    <row r="7594" spans="36:36">
      <c r="AJ7594" s="140"/>
    </row>
    <row r="7595" spans="36:36">
      <c r="AJ7595" s="140"/>
    </row>
    <row r="7596" spans="36:36">
      <c r="AJ7596" s="140"/>
    </row>
    <row r="7597" spans="36:36">
      <c r="AJ7597" s="140"/>
    </row>
    <row r="7598" spans="36:36">
      <c r="AJ7598" s="140"/>
    </row>
    <row r="7599" spans="36:36">
      <c r="AJ7599" s="140"/>
    </row>
    <row r="7600" spans="36:36">
      <c r="AJ7600" s="140"/>
    </row>
    <row r="7601" spans="36:36">
      <c r="AJ7601" s="140"/>
    </row>
    <row r="7602" spans="36:36">
      <c r="AJ7602" s="140"/>
    </row>
    <row r="7603" spans="36:36">
      <c r="AJ7603" s="140"/>
    </row>
    <row r="7604" spans="36:36">
      <c r="AJ7604" s="140"/>
    </row>
    <row r="7605" spans="36:36">
      <c r="AJ7605" s="140"/>
    </row>
    <row r="7606" spans="36:36">
      <c r="AJ7606" s="140"/>
    </row>
    <row r="7607" spans="36:36">
      <c r="AJ7607" s="140"/>
    </row>
    <row r="7608" spans="36:36">
      <c r="AJ7608" s="140"/>
    </row>
    <row r="7609" spans="36:36">
      <c r="AJ7609" s="140"/>
    </row>
    <row r="7610" spans="36:36">
      <c r="AJ7610" s="140"/>
    </row>
    <row r="7611" spans="36:36">
      <c r="AJ7611" s="140"/>
    </row>
    <row r="7612" spans="36:36">
      <c r="AJ7612" s="140"/>
    </row>
    <row r="7613" spans="36:36">
      <c r="AJ7613" s="140"/>
    </row>
    <row r="7614" spans="36:36">
      <c r="AJ7614" s="140"/>
    </row>
    <row r="7615" spans="36:36">
      <c r="AJ7615" s="140"/>
    </row>
    <row r="7616" spans="36:36">
      <c r="AJ7616" s="140"/>
    </row>
    <row r="7617" spans="36:36">
      <c r="AJ7617" s="140"/>
    </row>
    <row r="7618" spans="36:36">
      <c r="AJ7618" s="140"/>
    </row>
    <row r="7619" spans="36:36">
      <c r="AJ7619" s="140"/>
    </row>
    <row r="7620" spans="36:36">
      <c r="AJ7620" s="140"/>
    </row>
    <row r="7621" spans="36:36">
      <c r="AJ7621" s="140"/>
    </row>
    <row r="7622" spans="36:36">
      <c r="AJ7622" s="140"/>
    </row>
    <row r="7623" spans="36:36">
      <c r="AJ7623" s="140"/>
    </row>
    <row r="7624" spans="36:36">
      <c r="AJ7624" s="140"/>
    </row>
    <row r="7625" spans="36:36">
      <c r="AJ7625" s="140"/>
    </row>
    <row r="7626" spans="36:36">
      <c r="AJ7626" s="140"/>
    </row>
    <row r="7627" spans="36:36">
      <c r="AJ7627" s="140"/>
    </row>
    <row r="7628" spans="36:36">
      <c r="AJ7628" s="140"/>
    </row>
    <row r="7629" spans="36:36">
      <c r="AJ7629" s="140"/>
    </row>
    <row r="7630" spans="36:36">
      <c r="AJ7630" s="140"/>
    </row>
    <row r="7631" spans="36:36">
      <c r="AJ7631" s="140"/>
    </row>
    <row r="7632" spans="36:36">
      <c r="AJ7632" s="140"/>
    </row>
    <row r="7633" spans="36:36">
      <c r="AJ7633" s="140"/>
    </row>
    <row r="7634" spans="36:36">
      <c r="AJ7634" s="140"/>
    </row>
    <row r="7635" spans="36:36">
      <c r="AJ7635" s="140"/>
    </row>
    <row r="7636" spans="36:36">
      <c r="AJ7636" s="140"/>
    </row>
    <row r="7637" spans="36:36">
      <c r="AJ7637" s="140"/>
    </row>
    <row r="7638" spans="36:36">
      <c r="AJ7638" s="140"/>
    </row>
    <row r="7639" spans="36:36">
      <c r="AJ7639" s="140"/>
    </row>
    <row r="7640" spans="36:36">
      <c r="AJ7640" s="140"/>
    </row>
    <row r="7641" spans="36:36">
      <c r="AJ7641" s="140"/>
    </row>
    <row r="7642" spans="36:36">
      <c r="AJ7642" s="140"/>
    </row>
    <row r="7643" spans="36:36">
      <c r="AJ7643" s="140"/>
    </row>
    <row r="7644" spans="36:36">
      <c r="AJ7644" s="140"/>
    </row>
    <row r="7645" spans="36:36">
      <c r="AJ7645" s="140"/>
    </row>
    <row r="7646" spans="36:36">
      <c r="AJ7646" s="140"/>
    </row>
    <row r="7647" spans="36:36">
      <c r="AJ7647" s="140"/>
    </row>
    <row r="7648" spans="36:36">
      <c r="AJ7648" s="140"/>
    </row>
    <row r="7649" spans="36:36">
      <c r="AJ7649" s="140"/>
    </row>
    <row r="7650" spans="36:36">
      <c r="AJ7650" s="140"/>
    </row>
    <row r="7651" spans="36:36">
      <c r="AJ7651" s="140"/>
    </row>
    <row r="7652" spans="36:36">
      <c r="AJ7652" s="140"/>
    </row>
    <row r="7653" spans="36:36">
      <c r="AJ7653" s="140"/>
    </row>
    <row r="7654" spans="36:36">
      <c r="AJ7654" s="140"/>
    </row>
    <row r="7655" spans="36:36">
      <c r="AJ7655" s="140"/>
    </row>
    <row r="7656" spans="36:36">
      <c r="AJ7656" s="140"/>
    </row>
    <row r="7657" spans="36:36">
      <c r="AJ7657" s="140"/>
    </row>
    <row r="7658" spans="36:36">
      <c r="AJ7658" s="140"/>
    </row>
    <row r="7659" spans="36:36">
      <c r="AJ7659" s="140"/>
    </row>
    <row r="7660" spans="36:36">
      <c r="AJ7660" s="140"/>
    </row>
    <row r="7661" spans="36:36">
      <c r="AJ7661" s="140"/>
    </row>
    <row r="7662" spans="36:36">
      <c r="AJ7662" s="140"/>
    </row>
    <row r="7663" spans="36:36">
      <c r="AJ7663" s="140"/>
    </row>
    <row r="7664" spans="36:36">
      <c r="AJ7664" s="140"/>
    </row>
    <row r="7665" spans="36:36">
      <c r="AJ7665" s="140"/>
    </row>
    <row r="7666" spans="36:36">
      <c r="AJ7666" s="140"/>
    </row>
    <row r="7667" spans="36:36">
      <c r="AJ7667" s="140"/>
    </row>
    <row r="7668" spans="36:36">
      <c r="AJ7668" s="140"/>
    </row>
    <row r="7669" spans="36:36">
      <c r="AJ7669" s="140"/>
    </row>
    <row r="7670" spans="36:36">
      <c r="AJ7670" s="140"/>
    </row>
    <row r="7671" spans="36:36">
      <c r="AJ7671" s="140"/>
    </row>
    <row r="7672" spans="36:36">
      <c r="AJ7672" s="140"/>
    </row>
    <row r="7673" spans="36:36">
      <c r="AJ7673" s="140"/>
    </row>
    <row r="7674" spans="36:36">
      <c r="AJ7674" s="140"/>
    </row>
    <row r="7675" spans="36:36">
      <c r="AJ7675" s="140"/>
    </row>
    <row r="7676" spans="36:36">
      <c r="AJ7676" s="140"/>
    </row>
    <row r="7677" spans="36:36">
      <c r="AJ7677" s="140"/>
    </row>
    <row r="7678" spans="36:36">
      <c r="AJ7678" s="140"/>
    </row>
    <row r="7679" spans="36:36">
      <c r="AJ7679" s="140"/>
    </row>
    <row r="7680" spans="36:36">
      <c r="AJ7680" s="140"/>
    </row>
    <row r="7681" spans="36:36">
      <c r="AJ7681" s="140"/>
    </row>
    <row r="7682" spans="36:36">
      <c r="AJ7682" s="140"/>
    </row>
    <row r="7683" spans="36:36">
      <c r="AJ7683" s="140"/>
    </row>
    <row r="7684" spans="36:36">
      <c r="AJ7684" s="140"/>
    </row>
    <row r="7685" spans="36:36">
      <c r="AJ7685" s="140"/>
    </row>
    <row r="7686" spans="36:36">
      <c r="AJ7686" s="140"/>
    </row>
    <row r="7687" spans="36:36">
      <c r="AJ7687" s="140"/>
    </row>
    <row r="7688" spans="36:36">
      <c r="AJ7688" s="140"/>
    </row>
    <row r="7689" spans="36:36">
      <c r="AJ7689" s="140"/>
    </row>
    <row r="7690" spans="36:36">
      <c r="AJ7690" s="140"/>
    </row>
    <row r="7691" spans="36:36">
      <c r="AJ7691" s="140"/>
    </row>
    <row r="7692" spans="36:36">
      <c r="AJ7692" s="140"/>
    </row>
    <row r="7693" spans="36:36">
      <c r="AJ7693" s="140"/>
    </row>
    <row r="7694" spans="36:36">
      <c r="AJ7694" s="140"/>
    </row>
    <row r="7695" spans="36:36">
      <c r="AJ7695" s="140"/>
    </row>
    <row r="7696" spans="36:36">
      <c r="AJ7696" s="140"/>
    </row>
    <row r="7697" spans="36:36">
      <c r="AJ7697" s="140"/>
    </row>
    <row r="7698" spans="36:36">
      <c r="AJ7698" s="140"/>
    </row>
    <row r="7699" spans="36:36">
      <c r="AJ7699" s="140"/>
    </row>
    <row r="7700" spans="36:36">
      <c r="AJ7700" s="140"/>
    </row>
    <row r="7701" spans="36:36">
      <c r="AJ7701" s="140"/>
    </row>
    <row r="7702" spans="36:36">
      <c r="AJ7702" s="140"/>
    </row>
    <row r="7703" spans="36:36">
      <c r="AJ7703" s="140"/>
    </row>
    <row r="7704" spans="36:36">
      <c r="AJ7704" s="140"/>
    </row>
    <row r="7705" spans="36:36">
      <c r="AJ7705" s="140"/>
    </row>
    <row r="7706" spans="36:36">
      <c r="AJ7706" s="140"/>
    </row>
    <row r="7707" spans="36:36">
      <c r="AJ7707" s="140"/>
    </row>
    <row r="7708" spans="36:36">
      <c r="AJ7708" s="140"/>
    </row>
    <row r="7709" spans="36:36">
      <c r="AJ7709" s="140"/>
    </row>
    <row r="7710" spans="36:36">
      <c r="AJ7710" s="140"/>
    </row>
    <row r="7711" spans="36:36">
      <c r="AJ7711" s="140"/>
    </row>
    <row r="7712" spans="36:36">
      <c r="AJ7712" s="140"/>
    </row>
    <row r="7713" spans="36:36">
      <c r="AJ7713" s="140"/>
    </row>
    <row r="7714" spans="36:36">
      <c r="AJ7714" s="140"/>
    </row>
    <row r="7715" spans="36:36">
      <c r="AJ7715" s="140"/>
    </row>
    <row r="7716" spans="36:36">
      <c r="AJ7716" s="140"/>
    </row>
    <row r="7717" spans="36:36">
      <c r="AJ7717" s="140"/>
    </row>
    <row r="7718" spans="36:36">
      <c r="AJ7718" s="140"/>
    </row>
    <row r="7719" spans="36:36">
      <c r="AJ7719" s="140"/>
    </row>
    <row r="7720" spans="36:36">
      <c r="AJ7720" s="140"/>
    </row>
    <row r="7721" spans="36:36">
      <c r="AJ7721" s="140"/>
    </row>
    <row r="7722" spans="36:36">
      <c r="AJ7722" s="140"/>
    </row>
    <row r="7723" spans="36:36">
      <c r="AJ7723" s="140"/>
    </row>
    <row r="7724" spans="36:36">
      <c r="AJ7724" s="140"/>
    </row>
    <row r="7725" spans="36:36">
      <c r="AJ7725" s="140"/>
    </row>
    <row r="7726" spans="36:36">
      <c r="AJ7726" s="140"/>
    </row>
    <row r="7727" spans="36:36">
      <c r="AJ7727" s="140"/>
    </row>
    <row r="7728" spans="36:36">
      <c r="AJ7728" s="140"/>
    </row>
    <row r="7729" spans="36:36">
      <c r="AJ7729" s="140"/>
    </row>
    <row r="7730" spans="36:36">
      <c r="AJ7730" s="140"/>
    </row>
    <row r="7731" spans="36:36">
      <c r="AJ7731" s="140"/>
    </row>
    <row r="7732" spans="36:36">
      <c r="AJ7732" s="140"/>
    </row>
    <row r="7733" spans="36:36">
      <c r="AJ7733" s="140"/>
    </row>
    <row r="7734" spans="36:36">
      <c r="AJ7734" s="140"/>
    </row>
    <row r="7735" spans="36:36">
      <c r="AJ7735" s="140"/>
    </row>
    <row r="7736" spans="36:36">
      <c r="AJ7736" s="140"/>
    </row>
    <row r="7737" spans="36:36">
      <c r="AJ7737" s="140"/>
    </row>
    <row r="7738" spans="36:36">
      <c r="AJ7738" s="140"/>
    </row>
    <row r="7739" spans="36:36">
      <c r="AJ7739" s="140"/>
    </row>
    <row r="7740" spans="36:36">
      <c r="AJ7740" s="140"/>
    </row>
    <row r="7741" spans="36:36">
      <c r="AJ7741" s="140"/>
    </row>
    <row r="7742" spans="36:36">
      <c r="AJ7742" s="140"/>
    </row>
    <row r="7743" spans="36:36">
      <c r="AJ7743" s="140"/>
    </row>
    <row r="7744" spans="36:36">
      <c r="AJ7744" s="140"/>
    </row>
    <row r="7745" spans="36:36">
      <c r="AJ7745" s="140"/>
    </row>
    <row r="7746" spans="36:36">
      <c r="AJ7746" s="140"/>
    </row>
    <row r="7747" spans="36:36">
      <c r="AJ7747" s="140"/>
    </row>
    <row r="7748" spans="36:36">
      <c r="AJ7748" s="140"/>
    </row>
    <row r="7749" spans="36:36">
      <c r="AJ7749" s="140"/>
    </row>
    <row r="7750" spans="36:36">
      <c r="AJ7750" s="140"/>
    </row>
    <row r="7751" spans="36:36">
      <c r="AJ7751" s="140"/>
    </row>
    <row r="7752" spans="36:36">
      <c r="AJ7752" s="140"/>
    </row>
    <row r="7753" spans="36:36">
      <c r="AJ7753" s="140"/>
    </row>
    <row r="7754" spans="36:36">
      <c r="AJ7754" s="140"/>
    </row>
    <row r="7755" spans="36:36">
      <c r="AJ7755" s="140"/>
    </row>
    <row r="7756" spans="36:36">
      <c r="AJ7756" s="140"/>
    </row>
    <row r="7757" spans="36:36">
      <c r="AJ7757" s="140"/>
    </row>
    <row r="7758" spans="36:36">
      <c r="AJ7758" s="140"/>
    </row>
    <row r="7759" spans="36:36">
      <c r="AJ7759" s="140"/>
    </row>
    <row r="7760" spans="36:36">
      <c r="AJ7760" s="140"/>
    </row>
    <row r="7761" spans="36:36">
      <c r="AJ7761" s="140"/>
    </row>
    <row r="7762" spans="36:36">
      <c r="AJ7762" s="140"/>
    </row>
    <row r="7763" spans="36:36">
      <c r="AJ7763" s="140"/>
    </row>
    <row r="7764" spans="36:36">
      <c r="AJ7764" s="140"/>
    </row>
    <row r="7765" spans="36:36">
      <c r="AJ7765" s="140"/>
    </row>
    <row r="7766" spans="36:36">
      <c r="AJ7766" s="140"/>
    </row>
    <row r="7767" spans="36:36">
      <c r="AJ7767" s="140"/>
    </row>
    <row r="7768" spans="36:36">
      <c r="AJ7768" s="140"/>
    </row>
    <row r="7769" spans="36:36">
      <c r="AJ7769" s="140"/>
    </row>
    <row r="7770" spans="36:36">
      <c r="AJ7770" s="140"/>
    </row>
    <row r="7771" spans="36:36">
      <c r="AJ7771" s="140"/>
    </row>
    <row r="7772" spans="36:36">
      <c r="AJ7772" s="140"/>
    </row>
    <row r="7773" spans="36:36">
      <c r="AJ7773" s="140"/>
    </row>
    <row r="7774" spans="36:36">
      <c r="AJ7774" s="140"/>
    </row>
    <row r="7775" spans="36:36">
      <c r="AJ7775" s="140"/>
    </row>
    <row r="7776" spans="36:36">
      <c r="AJ7776" s="140"/>
    </row>
    <row r="7777" spans="36:36">
      <c r="AJ7777" s="140"/>
    </row>
    <row r="7778" spans="36:36">
      <c r="AJ7778" s="140"/>
    </row>
    <row r="7779" spans="36:36">
      <c r="AJ7779" s="140"/>
    </row>
    <row r="7780" spans="36:36">
      <c r="AJ7780" s="140"/>
    </row>
    <row r="7781" spans="36:36">
      <c r="AJ7781" s="140"/>
    </row>
    <row r="7782" spans="36:36">
      <c r="AJ7782" s="140"/>
    </row>
    <row r="7783" spans="36:36">
      <c r="AJ7783" s="140"/>
    </row>
    <row r="7784" spans="36:36">
      <c r="AJ7784" s="140"/>
    </row>
    <row r="7785" spans="36:36">
      <c r="AJ7785" s="140"/>
    </row>
    <row r="7786" spans="36:36">
      <c r="AJ7786" s="140"/>
    </row>
    <row r="7787" spans="36:36">
      <c r="AJ7787" s="140"/>
    </row>
    <row r="7788" spans="36:36">
      <c r="AJ7788" s="140"/>
    </row>
    <row r="7789" spans="36:36">
      <c r="AJ7789" s="140"/>
    </row>
    <row r="7790" spans="36:36">
      <c r="AJ7790" s="140"/>
    </row>
    <row r="7791" spans="36:36">
      <c r="AJ7791" s="140"/>
    </row>
    <row r="7792" spans="36:36">
      <c r="AJ7792" s="140"/>
    </row>
    <row r="7793" spans="36:36">
      <c r="AJ7793" s="140"/>
    </row>
    <row r="7794" spans="36:36">
      <c r="AJ7794" s="140"/>
    </row>
    <row r="7795" spans="36:36">
      <c r="AJ7795" s="140"/>
    </row>
    <row r="7796" spans="36:36">
      <c r="AJ7796" s="140"/>
    </row>
    <row r="7797" spans="36:36">
      <c r="AJ7797" s="140"/>
    </row>
    <row r="7798" spans="36:36">
      <c r="AJ7798" s="140"/>
    </row>
    <row r="7799" spans="36:36">
      <c r="AJ7799" s="140"/>
    </row>
    <row r="7800" spans="36:36">
      <c r="AJ7800" s="140"/>
    </row>
    <row r="7801" spans="36:36">
      <c r="AJ7801" s="140"/>
    </row>
    <row r="7802" spans="36:36">
      <c r="AJ7802" s="140"/>
    </row>
    <row r="7803" spans="36:36">
      <c r="AJ7803" s="140"/>
    </row>
    <row r="7804" spans="36:36">
      <c r="AJ7804" s="140"/>
    </row>
    <row r="7805" spans="36:36">
      <c r="AJ7805" s="140"/>
    </row>
    <row r="7806" spans="36:36">
      <c r="AJ7806" s="140"/>
    </row>
    <row r="7807" spans="36:36">
      <c r="AJ7807" s="140"/>
    </row>
    <row r="7808" spans="36:36">
      <c r="AJ7808" s="140"/>
    </row>
    <row r="7809" spans="36:36">
      <c r="AJ7809" s="140"/>
    </row>
    <row r="7810" spans="36:36">
      <c r="AJ7810" s="140"/>
    </row>
    <row r="7811" spans="36:36">
      <c r="AJ7811" s="140"/>
    </row>
    <row r="7812" spans="36:36">
      <c r="AJ7812" s="140"/>
    </row>
    <row r="7813" spans="36:36">
      <c r="AJ7813" s="140"/>
    </row>
    <row r="7814" spans="36:36">
      <c r="AJ7814" s="140"/>
    </row>
    <row r="7815" spans="36:36">
      <c r="AJ7815" s="140"/>
    </row>
    <row r="7816" spans="36:36">
      <c r="AJ7816" s="140"/>
    </row>
    <row r="7817" spans="36:36">
      <c r="AJ7817" s="140"/>
    </row>
    <row r="7818" spans="36:36">
      <c r="AJ7818" s="140"/>
    </row>
    <row r="7819" spans="36:36">
      <c r="AJ7819" s="140"/>
    </row>
    <row r="7820" spans="36:36">
      <c r="AJ7820" s="140"/>
    </row>
    <row r="7821" spans="36:36">
      <c r="AJ7821" s="140"/>
    </row>
    <row r="7822" spans="36:36">
      <c r="AJ7822" s="140"/>
    </row>
    <row r="7823" spans="36:36">
      <c r="AJ7823" s="140"/>
    </row>
    <row r="7824" spans="36:36">
      <c r="AJ7824" s="140"/>
    </row>
    <row r="7825" spans="36:36">
      <c r="AJ7825" s="140"/>
    </row>
    <row r="7826" spans="36:36">
      <c r="AJ7826" s="140"/>
    </row>
    <row r="7827" spans="36:36">
      <c r="AJ7827" s="140"/>
    </row>
    <row r="7828" spans="36:36">
      <c r="AJ7828" s="140"/>
    </row>
    <row r="7829" spans="36:36">
      <c r="AJ7829" s="140"/>
    </row>
    <row r="7830" spans="36:36">
      <c r="AJ7830" s="140"/>
    </row>
    <row r="7831" spans="36:36">
      <c r="AJ7831" s="140"/>
    </row>
    <row r="7832" spans="36:36">
      <c r="AJ7832" s="140"/>
    </row>
    <row r="7833" spans="36:36">
      <c r="AJ7833" s="140"/>
    </row>
    <row r="7834" spans="36:36">
      <c r="AJ7834" s="140"/>
    </row>
    <row r="7835" spans="36:36">
      <c r="AJ7835" s="140"/>
    </row>
    <row r="7836" spans="36:36">
      <c r="AJ7836" s="140"/>
    </row>
    <row r="7837" spans="36:36">
      <c r="AJ7837" s="140"/>
    </row>
    <row r="7838" spans="36:36">
      <c r="AJ7838" s="140"/>
    </row>
    <row r="7839" spans="36:36">
      <c r="AJ7839" s="140"/>
    </row>
    <row r="7840" spans="36:36">
      <c r="AJ7840" s="140"/>
    </row>
    <row r="7841" spans="36:36">
      <c r="AJ7841" s="140"/>
    </row>
    <row r="7842" spans="36:36">
      <c r="AJ7842" s="140"/>
    </row>
    <row r="7843" spans="36:36">
      <c r="AJ7843" s="140"/>
    </row>
    <row r="7844" spans="36:36">
      <c r="AJ7844" s="140"/>
    </row>
    <row r="7845" spans="36:36">
      <c r="AJ7845" s="140"/>
    </row>
    <row r="7846" spans="36:36">
      <c r="AJ7846" s="140"/>
    </row>
    <row r="7847" spans="36:36">
      <c r="AJ7847" s="140"/>
    </row>
    <row r="7848" spans="36:36">
      <c r="AJ7848" s="140"/>
    </row>
    <row r="7849" spans="36:36">
      <c r="AJ7849" s="140"/>
    </row>
    <row r="7850" spans="36:36">
      <c r="AJ7850" s="140"/>
    </row>
    <row r="7851" spans="36:36">
      <c r="AJ7851" s="140"/>
    </row>
    <row r="7852" spans="36:36">
      <c r="AJ7852" s="140"/>
    </row>
    <row r="7853" spans="36:36">
      <c r="AJ7853" s="140"/>
    </row>
    <row r="7854" spans="36:36">
      <c r="AJ7854" s="140"/>
    </row>
    <row r="7855" spans="36:36">
      <c r="AJ7855" s="140"/>
    </row>
    <row r="7856" spans="36:36">
      <c r="AJ7856" s="140"/>
    </row>
    <row r="7857" spans="36:36">
      <c r="AJ7857" s="140"/>
    </row>
    <row r="7858" spans="36:36">
      <c r="AJ7858" s="140"/>
    </row>
    <row r="7859" spans="36:36">
      <c r="AJ7859" s="140"/>
    </row>
    <row r="7860" spans="36:36">
      <c r="AJ7860" s="140"/>
    </row>
    <row r="7861" spans="36:36">
      <c r="AJ7861" s="140"/>
    </row>
    <row r="7862" spans="36:36">
      <c r="AJ7862" s="140"/>
    </row>
    <row r="7863" spans="36:36">
      <c r="AJ7863" s="140"/>
    </row>
    <row r="7864" spans="36:36">
      <c r="AJ7864" s="140"/>
    </row>
    <row r="7865" spans="36:36">
      <c r="AJ7865" s="140"/>
    </row>
    <row r="7866" spans="36:36">
      <c r="AJ7866" s="140"/>
    </row>
    <row r="7867" spans="36:36">
      <c r="AJ7867" s="140"/>
    </row>
    <row r="7868" spans="36:36">
      <c r="AJ7868" s="140"/>
    </row>
    <row r="7869" spans="36:36">
      <c r="AJ7869" s="140"/>
    </row>
    <row r="7870" spans="36:36">
      <c r="AJ7870" s="140"/>
    </row>
    <row r="7871" spans="36:36">
      <c r="AJ7871" s="140"/>
    </row>
    <row r="7872" spans="36:36">
      <c r="AJ7872" s="140"/>
    </row>
    <row r="7873" spans="36:36">
      <c r="AJ7873" s="140"/>
    </row>
    <row r="7874" spans="36:36">
      <c r="AJ7874" s="140"/>
    </row>
    <row r="7875" spans="36:36">
      <c r="AJ7875" s="140"/>
    </row>
    <row r="7876" spans="36:36">
      <c r="AJ7876" s="140"/>
    </row>
    <row r="7877" spans="36:36">
      <c r="AJ7877" s="140"/>
    </row>
    <row r="7878" spans="36:36">
      <c r="AJ7878" s="140"/>
    </row>
    <row r="7879" spans="36:36">
      <c r="AJ7879" s="140"/>
    </row>
    <row r="7880" spans="36:36">
      <c r="AJ7880" s="140"/>
    </row>
    <row r="7881" spans="36:36">
      <c r="AJ7881" s="140"/>
    </row>
    <row r="7882" spans="36:36">
      <c r="AJ7882" s="140"/>
    </row>
    <row r="7883" spans="36:36">
      <c r="AJ7883" s="140"/>
    </row>
    <row r="7884" spans="36:36">
      <c r="AJ7884" s="140"/>
    </row>
    <row r="7885" spans="36:36">
      <c r="AJ7885" s="140"/>
    </row>
    <row r="7886" spans="36:36">
      <c r="AJ7886" s="140"/>
    </row>
    <row r="7887" spans="36:36">
      <c r="AJ7887" s="140"/>
    </row>
    <row r="7888" spans="36:36">
      <c r="AJ7888" s="140"/>
    </row>
    <row r="7889" spans="36:36">
      <c r="AJ7889" s="140"/>
    </row>
    <row r="7890" spans="36:36">
      <c r="AJ7890" s="140"/>
    </row>
    <row r="7891" spans="36:36">
      <c r="AJ7891" s="140"/>
    </row>
    <row r="7892" spans="36:36">
      <c r="AJ7892" s="140"/>
    </row>
    <row r="7893" spans="36:36">
      <c r="AJ7893" s="140"/>
    </row>
    <row r="7894" spans="36:36">
      <c r="AJ7894" s="140"/>
    </row>
    <row r="7895" spans="36:36">
      <c r="AJ7895" s="140"/>
    </row>
    <row r="7896" spans="36:36">
      <c r="AJ7896" s="140"/>
    </row>
    <row r="7897" spans="36:36">
      <c r="AJ7897" s="140"/>
    </row>
    <row r="7898" spans="36:36">
      <c r="AJ7898" s="140"/>
    </row>
    <row r="7899" spans="36:36">
      <c r="AJ7899" s="140"/>
    </row>
    <row r="7900" spans="36:36">
      <c r="AJ7900" s="140"/>
    </row>
    <row r="7901" spans="36:36">
      <c r="AJ7901" s="140"/>
    </row>
    <row r="7902" spans="36:36">
      <c r="AJ7902" s="140"/>
    </row>
    <row r="7903" spans="36:36">
      <c r="AJ7903" s="140"/>
    </row>
    <row r="7904" spans="36:36">
      <c r="AJ7904" s="140"/>
    </row>
    <row r="7905" spans="36:36">
      <c r="AJ7905" s="140"/>
    </row>
    <row r="7906" spans="36:36">
      <c r="AJ7906" s="140"/>
    </row>
    <row r="7907" spans="36:36">
      <c r="AJ7907" s="140"/>
    </row>
    <row r="7908" spans="36:36">
      <c r="AJ7908" s="140"/>
    </row>
    <row r="7909" spans="36:36">
      <c r="AJ7909" s="140"/>
    </row>
    <row r="7910" spans="36:36">
      <c r="AJ7910" s="140"/>
    </row>
    <row r="7911" spans="36:36">
      <c r="AJ7911" s="140"/>
    </row>
    <row r="7912" spans="36:36">
      <c r="AJ7912" s="140"/>
    </row>
    <row r="7913" spans="36:36">
      <c r="AJ7913" s="140"/>
    </row>
    <row r="7914" spans="36:36">
      <c r="AJ7914" s="140"/>
    </row>
    <row r="7915" spans="36:36">
      <c r="AJ7915" s="140"/>
    </row>
    <row r="7916" spans="36:36">
      <c r="AJ7916" s="140"/>
    </row>
    <row r="7917" spans="36:36">
      <c r="AJ7917" s="140"/>
    </row>
    <row r="7918" spans="36:36">
      <c r="AJ7918" s="140"/>
    </row>
    <row r="7919" spans="36:36">
      <c r="AJ7919" s="140"/>
    </row>
    <row r="7920" spans="36:36">
      <c r="AJ7920" s="140"/>
    </row>
    <row r="7921" spans="36:36">
      <c r="AJ7921" s="140"/>
    </row>
    <row r="7922" spans="36:36">
      <c r="AJ7922" s="140"/>
    </row>
    <row r="7923" spans="36:36">
      <c r="AJ7923" s="140"/>
    </row>
    <row r="7924" spans="36:36">
      <c r="AJ7924" s="140"/>
    </row>
    <row r="7925" spans="36:36">
      <c r="AJ7925" s="140"/>
    </row>
    <row r="7926" spans="36:36">
      <c r="AJ7926" s="140"/>
    </row>
    <row r="7927" spans="36:36">
      <c r="AJ7927" s="140"/>
    </row>
    <row r="7928" spans="36:36">
      <c r="AJ7928" s="140"/>
    </row>
    <row r="7929" spans="36:36">
      <c r="AJ7929" s="140"/>
    </row>
    <row r="7930" spans="36:36">
      <c r="AJ7930" s="140"/>
    </row>
    <row r="7931" spans="36:36">
      <c r="AJ7931" s="140"/>
    </row>
    <row r="7932" spans="36:36">
      <c r="AJ7932" s="140"/>
    </row>
    <row r="7933" spans="36:36">
      <c r="AJ7933" s="140"/>
    </row>
    <row r="7934" spans="36:36">
      <c r="AJ7934" s="140"/>
    </row>
    <row r="7935" spans="36:36">
      <c r="AJ7935" s="140"/>
    </row>
    <row r="7936" spans="36:36">
      <c r="AJ7936" s="140"/>
    </row>
    <row r="7937" spans="36:36">
      <c r="AJ7937" s="140"/>
    </row>
    <row r="7938" spans="36:36">
      <c r="AJ7938" s="140"/>
    </row>
    <row r="7939" spans="36:36">
      <c r="AJ7939" s="140"/>
    </row>
    <row r="7940" spans="36:36">
      <c r="AJ7940" s="140"/>
    </row>
    <row r="7941" spans="36:36">
      <c r="AJ7941" s="140"/>
    </row>
    <row r="7942" spans="36:36">
      <c r="AJ7942" s="140"/>
    </row>
    <row r="7943" spans="36:36">
      <c r="AJ7943" s="140"/>
    </row>
    <row r="7944" spans="36:36">
      <c r="AJ7944" s="140"/>
    </row>
    <row r="7945" spans="36:36">
      <c r="AJ7945" s="140"/>
    </row>
    <row r="7946" spans="36:36">
      <c r="AJ7946" s="140"/>
    </row>
    <row r="7947" spans="36:36">
      <c r="AJ7947" s="140"/>
    </row>
    <row r="7948" spans="36:36">
      <c r="AJ7948" s="140"/>
    </row>
    <row r="7949" spans="36:36">
      <c r="AJ7949" s="140"/>
    </row>
    <row r="7950" spans="36:36">
      <c r="AJ7950" s="140"/>
    </row>
    <row r="7951" spans="36:36">
      <c r="AJ7951" s="140"/>
    </row>
    <row r="7952" spans="36:36">
      <c r="AJ7952" s="140"/>
    </row>
    <row r="7953" spans="36:36">
      <c r="AJ7953" s="140"/>
    </row>
    <row r="7954" spans="36:36">
      <c r="AJ7954" s="140"/>
    </row>
    <row r="7955" spans="36:36">
      <c r="AJ7955" s="140"/>
    </row>
    <row r="7956" spans="36:36">
      <c r="AJ7956" s="140"/>
    </row>
    <row r="7957" spans="36:36">
      <c r="AJ7957" s="140"/>
    </row>
    <row r="7958" spans="36:36">
      <c r="AJ7958" s="140"/>
    </row>
    <row r="7959" spans="36:36">
      <c r="AJ7959" s="140"/>
    </row>
    <row r="7960" spans="36:36">
      <c r="AJ7960" s="140"/>
    </row>
    <row r="7961" spans="36:36">
      <c r="AJ7961" s="140"/>
    </row>
    <row r="7962" spans="36:36">
      <c r="AJ7962" s="140"/>
    </row>
    <row r="7963" spans="36:36">
      <c r="AJ7963" s="140"/>
    </row>
    <row r="7964" spans="36:36">
      <c r="AJ7964" s="140"/>
    </row>
    <row r="7965" spans="36:36">
      <c r="AJ7965" s="140"/>
    </row>
    <row r="7966" spans="36:36">
      <c r="AJ7966" s="140"/>
    </row>
    <row r="7967" spans="36:36">
      <c r="AJ7967" s="140"/>
    </row>
    <row r="7968" spans="36:36">
      <c r="AJ7968" s="140"/>
    </row>
    <row r="7969" spans="36:36">
      <c r="AJ7969" s="140"/>
    </row>
    <row r="7970" spans="36:36">
      <c r="AJ7970" s="140"/>
    </row>
    <row r="7971" spans="36:36">
      <c r="AJ7971" s="140"/>
    </row>
    <row r="7972" spans="36:36">
      <c r="AJ7972" s="140"/>
    </row>
    <row r="7973" spans="36:36">
      <c r="AJ7973" s="140"/>
    </row>
    <row r="7974" spans="36:36">
      <c r="AJ7974" s="140"/>
    </row>
    <row r="7975" spans="36:36">
      <c r="AJ7975" s="140"/>
    </row>
    <row r="7976" spans="36:36">
      <c r="AJ7976" s="140"/>
    </row>
    <row r="7977" spans="36:36">
      <c r="AJ7977" s="140"/>
    </row>
    <row r="7978" spans="36:36">
      <c r="AJ7978" s="140"/>
    </row>
    <row r="7979" spans="36:36">
      <c r="AJ7979" s="140"/>
    </row>
    <row r="7980" spans="36:36">
      <c r="AJ7980" s="140"/>
    </row>
    <row r="7981" spans="36:36">
      <c r="AJ7981" s="140"/>
    </row>
    <row r="7982" spans="36:36">
      <c r="AJ7982" s="140"/>
    </row>
    <row r="7983" spans="36:36">
      <c r="AJ7983" s="140"/>
    </row>
    <row r="7984" spans="36:36">
      <c r="AJ7984" s="140"/>
    </row>
    <row r="7985" spans="36:36">
      <c r="AJ7985" s="140"/>
    </row>
    <row r="7986" spans="36:36">
      <c r="AJ7986" s="140"/>
    </row>
    <row r="7987" spans="36:36">
      <c r="AJ7987" s="140"/>
    </row>
    <row r="7988" spans="36:36">
      <c r="AJ7988" s="140"/>
    </row>
    <row r="7989" spans="36:36">
      <c r="AJ7989" s="140"/>
    </row>
    <row r="7990" spans="36:36">
      <c r="AJ7990" s="140"/>
    </row>
    <row r="7991" spans="36:36">
      <c r="AJ7991" s="140"/>
    </row>
    <row r="7992" spans="36:36">
      <c r="AJ7992" s="140"/>
    </row>
    <row r="7993" spans="36:36">
      <c r="AJ7993" s="140"/>
    </row>
    <row r="7994" spans="36:36">
      <c r="AJ7994" s="140"/>
    </row>
    <row r="7995" spans="36:36">
      <c r="AJ7995" s="140"/>
    </row>
    <row r="7996" spans="36:36">
      <c r="AJ7996" s="140"/>
    </row>
    <row r="7997" spans="36:36">
      <c r="AJ7997" s="140"/>
    </row>
    <row r="7998" spans="36:36">
      <c r="AJ7998" s="140"/>
    </row>
    <row r="7999" spans="36:36">
      <c r="AJ7999" s="140"/>
    </row>
    <row r="8000" spans="36:36">
      <c r="AJ8000" s="140"/>
    </row>
    <row r="8001" spans="36:36">
      <c r="AJ8001" s="140"/>
    </row>
    <row r="8002" spans="36:36">
      <c r="AJ8002" s="140"/>
    </row>
    <row r="8003" spans="36:36">
      <c r="AJ8003" s="140"/>
    </row>
    <row r="8004" spans="36:36">
      <c r="AJ8004" s="140"/>
    </row>
    <row r="8005" spans="36:36">
      <c r="AJ8005" s="140"/>
    </row>
    <row r="8006" spans="36:36">
      <c r="AJ8006" s="140"/>
    </row>
    <row r="8007" spans="36:36">
      <c r="AJ8007" s="140"/>
    </row>
    <row r="8008" spans="36:36">
      <c r="AJ8008" s="140"/>
    </row>
    <row r="8009" spans="36:36">
      <c r="AJ8009" s="140"/>
    </row>
    <row r="8010" spans="36:36">
      <c r="AJ8010" s="140"/>
    </row>
    <row r="8011" spans="36:36">
      <c r="AJ8011" s="140"/>
    </row>
    <row r="8012" spans="36:36">
      <c r="AJ8012" s="140"/>
    </row>
    <row r="8013" spans="36:36">
      <c r="AJ8013" s="140"/>
    </row>
    <row r="8014" spans="36:36">
      <c r="AJ8014" s="140"/>
    </row>
    <row r="8015" spans="36:36">
      <c r="AJ8015" s="140"/>
    </row>
    <row r="8016" spans="36:36">
      <c r="AJ8016" s="140"/>
    </row>
    <row r="8017" spans="36:36">
      <c r="AJ8017" s="140"/>
    </row>
    <row r="8018" spans="36:36">
      <c r="AJ8018" s="140"/>
    </row>
    <row r="8019" spans="36:36">
      <c r="AJ8019" s="140"/>
    </row>
    <row r="8020" spans="36:36">
      <c r="AJ8020" s="140"/>
    </row>
    <row r="8021" spans="36:36">
      <c r="AJ8021" s="140"/>
    </row>
    <row r="8022" spans="36:36">
      <c r="AJ8022" s="140"/>
    </row>
    <row r="8023" spans="36:36">
      <c r="AJ8023" s="140"/>
    </row>
    <row r="8024" spans="36:36">
      <c r="AJ8024" s="140"/>
    </row>
    <row r="8025" spans="36:36">
      <c r="AJ8025" s="140"/>
    </row>
    <row r="8026" spans="36:36">
      <c r="AJ8026" s="140"/>
    </row>
    <row r="8027" spans="36:36">
      <c r="AJ8027" s="140"/>
    </row>
    <row r="8028" spans="36:36">
      <c r="AJ8028" s="140"/>
    </row>
    <row r="8029" spans="36:36">
      <c r="AJ8029" s="140"/>
    </row>
    <row r="8030" spans="36:36">
      <c r="AJ8030" s="140"/>
    </row>
    <row r="8031" spans="36:36">
      <c r="AJ8031" s="140"/>
    </row>
    <row r="8032" spans="36:36">
      <c r="AJ8032" s="140"/>
    </row>
    <row r="8033" spans="36:36">
      <c r="AJ8033" s="140"/>
    </row>
    <row r="8034" spans="36:36">
      <c r="AJ8034" s="140"/>
    </row>
    <row r="8035" spans="36:36">
      <c r="AJ8035" s="140"/>
    </row>
    <row r="8036" spans="36:36">
      <c r="AJ8036" s="140"/>
    </row>
    <row r="8037" spans="36:36">
      <c r="AJ8037" s="140"/>
    </row>
    <row r="8038" spans="36:36">
      <c r="AJ8038" s="140"/>
    </row>
    <row r="8039" spans="36:36">
      <c r="AJ8039" s="140"/>
    </row>
    <row r="8040" spans="36:36">
      <c r="AJ8040" s="140"/>
    </row>
    <row r="8041" spans="36:36">
      <c r="AJ8041" s="140"/>
    </row>
    <row r="8042" spans="36:36">
      <c r="AJ8042" s="140"/>
    </row>
    <row r="8043" spans="36:36">
      <c r="AJ8043" s="140"/>
    </row>
    <row r="8044" spans="36:36">
      <c r="AJ8044" s="140"/>
    </row>
    <row r="8045" spans="36:36">
      <c r="AJ8045" s="140"/>
    </row>
    <row r="8046" spans="36:36">
      <c r="AJ8046" s="140"/>
    </row>
    <row r="8047" spans="36:36">
      <c r="AJ8047" s="140"/>
    </row>
    <row r="8048" spans="36:36">
      <c r="AJ8048" s="140"/>
    </row>
    <row r="8049" spans="36:36">
      <c r="AJ8049" s="140"/>
    </row>
    <row r="8050" spans="36:36">
      <c r="AJ8050" s="140"/>
    </row>
    <row r="8051" spans="36:36">
      <c r="AJ8051" s="140"/>
    </row>
    <row r="8052" spans="36:36">
      <c r="AJ8052" s="140"/>
    </row>
    <row r="8053" spans="36:36">
      <c r="AJ8053" s="140"/>
    </row>
    <row r="8054" spans="36:36">
      <c r="AJ8054" s="140"/>
    </row>
    <row r="8055" spans="36:36">
      <c r="AJ8055" s="140"/>
    </row>
    <row r="8056" spans="36:36">
      <c r="AJ8056" s="140"/>
    </row>
    <row r="8057" spans="36:36">
      <c r="AJ8057" s="140"/>
    </row>
    <row r="8058" spans="36:36">
      <c r="AJ8058" s="140"/>
    </row>
    <row r="8059" spans="36:36">
      <c r="AJ8059" s="140"/>
    </row>
    <row r="8060" spans="36:36">
      <c r="AJ8060" s="140"/>
    </row>
    <row r="8061" spans="36:36">
      <c r="AJ8061" s="140"/>
    </row>
    <row r="8062" spans="36:36">
      <c r="AJ8062" s="140"/>
    </row>
    <row r="8063" spans="36:36">
      <c r="AJ8063" s="140"/>
    </row>
    <row r="8064" spans="36:36">
      <c r="AJ8064" s="140"/>
    </row>
    <row r="8065" spans="36:36">
      <c r="AJ8065" s="140"/>
    </row>
    <row r="8066" spans="36:36">
      <c r="AJ8066" s="140"/>
    </row>
    <row r="8067" spans="36:36">
      <c r="AJ8067" s="140"/>
    </row>
    <row r="8068" spans="36:36">
      <c r="AJ8068" s="140"/>
    </row>
    <row r="8069" spans="36:36">
      <c r="AJ8069" s="140"/>
    </row>
    <row r="8070" spans="36:36">
      <c r="AJ8070" s="140"/>
    </row>
    <row r="8071" spans="36:36">
      <c r="AJ8071" s="140"/>
    </row>
    <row r="8072" spans="36:36">
      <c r="AJ8072" s="140"/>
    </row>
    <row r="8073" spans="36:36">
      <c r="AJ8073" s="140"/>
    </row>
    <row r="8074" spans="36:36">
      <c r="AJ8074" s="140"/>
    </row>
    <row r="8075" spans="36:36">
      <c r="AJ8075" s="140"/>
    </row>
    <row r="8076" spans="36:36">
      <c r="AJ8076" s="140"/>
    </row>
    <row r="8077" spans="36:36">
      <c r="AJ8077" s="140"/>
    </row>
    <row r="8078" spans="36:36">
      <c r="AJ8078" s="140"/>
    </row>
    <row r="8079" spans="36:36">
      <c r="AJ8079" s="140"/>
    </row>
    <row r="8080" spans="36:36">
      <c r="AJ8080" s="140"/>
    </row>
    <row r="8081" spans="36:36">
      <c r="AJ8081" s="140"/>
    </row>
    <row r="8082" spans="36:36">
      <c r="AJ8082" s="140"/>
    </row>
    <row r="8083" spans="36:36">
      <c r="AJ8083" s="140"/>
    </row>
    <row r="8084" spans="36:36">
      <c r="AJ8084" s="140"/>
    </row>
    <row r="8085" spans="36:36">
      <c r="AJ8085" s="140"/>
    </row>
    <row r="8086" spans="36:36">
      <c r="AJ8086" s="140"/>
    </row>
    <row r="8087" spans="36:36">
      <c r="AJ8087" s="140"/>
    </row>
    <row r="8088" spans="36:36">
      <c r="AJ8088" s="140"/>
    </row>
    <row r="8089" spans="36:36">
      <c r="AJ8089" s="140"/>
    </row>
    <row r="8090" spans="36:36">
      <c r="AJ8090" s="140"/>
    </row>
    <row r="8091" spans="36:36">
      <c r="AJ8091" s="140"/>
    </row>
    <row r="8092" spans="36:36">
      <c r="AJ8092" s="140"/>
    </row>
    <row r="8093" spans="36:36">
      <c r="AJ8093" s="140"/>
    </row>
    <row r="8094" spans="36:36">
      <c r="AJ8094" s="140"/>
    </row>
    <row r="8095" spans="36:36">
      <c r="AJ8095" s="140"/>
    </row>
    <row r="8096" spans="36:36">
      <c r="AJ8096" s="140"/>
    </row>
    <row r="8097" spans="36:36">
      <c r="AJ8097" s="140"/>
    </row>
    <row r="8098" spans="36:36">
      <c r="AJ8098" s="140"/>
    </row>
    <row r="8099" spans="36:36">
      <c r="AJ8099" s="140"/>
    </row>
    <row r="8100" spans="36:36">
      <c r="AJ8100" s="140"/>
    </row>
    <row r="8101" spans="36:36">
      <c r="AJ8101" s="140"/>
    </row>
    <row r="8102" spans="36:36">
      <c r="AJ8102" s="140"/>
    </row>
    <row r="8103" spans="36:36">
      <c r="AJ8103" s="140"/>
    </row>
    <row r="8104" spans="36:36">
      <c r="AJ8104" s="140"/>
    </row>
    <row r="8105" spans="36:36">
      <c r="AJ8105" s="140"/>
    </row>
    <row r="8106" spans="36:36">
      <c r="AJ8106" s="140"/>
    </row>
    <row r="8107" spans="36:36">
      <c r="AJ8107" s="140"/>
    </row>
    <row r="8108" spans="36:36">
      <c r="AJ8108" s="140"/>
    </row>
    <row r="8109" spans="36:36">
      <c r="AJ8109" s="140"/>
    </row>
    <row r="8110" spans="36:36">
      <c r="AJ8110" s="140"/>
    </row>
    <row r="8111" spans="36:36">
      <c r="AJ8111" s="140"/>
    </row>
    <row r="8112" spans="36:36">
      <c r="AJ8112" s="140"/>
    </row>
    <row r="8113" spans="36:36">
      <c r="AJ8113" s="140"/>
    </row>
    <row r="8114" spans="36:36">
      <c r="AJ8114" s="140"/>
    </row>
    <row r="8115" spans="36:36">
      <c r="AJ8115" s="140"/>
    </row>
    <row r="8116" spans="36:36">
      <c r="AJ8116" s="140"/>
    </row>
    <row r="8117" spans="36:36">
      <c r="AJ8117" s="140"/>
    </row>
    <row r="8118" spans="36:36">
      <c r="AJ8118" s="140"/>
    </row>
    <row r="8119" spans="36:36">
      <c r="AJ8119" s="140"/>
    </row>
    <row r="8120" spans="36:36">
      <c r="AJ8120" s="140"/>
    </row>
    <row r="8121" spans="36:36">
      <c r="AJ8121" s="140"/>
    </row>
    <row r="8122" spans="36:36">
      <c r="AJ8122" s="140"/>
    </row>
    <row r="8123" spans="36:36">
      <c r="AJ8123" s="140"/>
    </row>
    <row r="8124" spans="36:36">
      <c r="AJ8124" s="140"/>
    </row>
    <row r="8125" spans="36:36">
      <c r="AJ8125" s="140"/>
    </row>
    <row r="8126" spans="36:36">
      <c r="AJ8126" s="140"/>
    </row>
    <row r="8127" spans="36:36">
      <c r="AJ8127" s="140"/>
    </row>
    <row r="8128" spans="36:36">
      <c r="AJ8128" s="140"/>
    </row>
    <row r="8129" spans="36:36">
      <c r="AJ8129" s="140"/>
    </row>
    <row r="8130" spans="36:36">
      <c r="AJ8130" s="140"/>
    </row>
    <row r="8131" spans="36:36">
      <c r="AJ8131" s="140"/>
    </row>
    <row r="8132" spans="36:36">
      <c r="AJ8132" s="140"/>
    </row>
    <row r="8133" spans="36:36">
      <c r="AJ8133" s="140"/>
    </row>
    <row r="8134" spans="36:36">
      <c r="AJ8134" s="140"/>
    </row>
    <row r="8135" spans="36:36">
      <c r="AJ8135" s="140"/>
    </row>
    <row r="8136" spans="36:36">
      <c r="AJ8136" s="140"/>
    </row>
    <row r="8137" spans="36:36">
      <c r="AJ8137" s="140"/>
    </row>
    <row r="8138" spans="36:36">
      <c r="AJ8138" s="140"/>
    </row>
    <row r="8139" spans="36:36">
      <c r="AJ8139" s="140"/>
    </row>
    <row r="8140" spans="36:36">
      <c r="AJ8140" s="140"/>
    </row>
    <row r="8141" spans="36:36">
      <c r="AJ8141" s="140"/>
    </row>
    <row r="8142" spans="36:36">
      <c r="AJ8142" s="140"/>
    </row>
    <row r="8143" spans="36:36">
      <c r="AJ8143" s="140"/>
    </row>
    <row r="8144" spans="36:36">
      <c r="AJ8144" s="140"/>
    </row>
    <row r="8145" spans="36:36">
      <c r="AJ8145" s="140"/>
    </row>
    <row r="8146" spans="36:36">
      <c r="AJ8146" s="140"/>
    </row>
    <row r="8147" spans="36:36">
      <c r="AJ8147" s="140"/>
    </row>
    <row r="8148" spans="36:36">
      <c r="AJ8148" s="140"/>
    </row>
    <row r="8149" spans="36:36">
      <c r="AJ8149" s="140"/>
    </row>
    <row r="8150" spans="36:36">
      <c r="AJ8150" s="140"/>
    </row>
    <row r="8151" spans="36:36">
      <c r="AJ8151" s="140"/>
    </row>
    <row r="8152" spans="36:36">
      <c r="AJ8152" s="140"/>
    </row>
    <row r="8153" spans="36:36">
      <c r="AJ8153" s="140"/>
    </row>
    <row r="8154" spans="36:36">
      <c r="AJ8154" s="140"/>
    </row>
    <row r="8155" spans="36:36">
      <c r="AJ8155" s="140"/>
    </row>
    <row r="8156" spans="36:36">
      <c r="AJ8156" s="140"/>
    </row>
    <row r="8157" spans="36:36">
      <c r="AJ8157" s="140"/>
    </row>
    <row r="8158" spans="36:36">
      <c r="AJ8158" s="140"/>
    </row>
    <row r="8159" spans="36:36">
      <c r="AJ8159" s="140"/>
    </row>
    <row r="8160" spans="36:36">
      <c r="AJ8160" s="140"/>
    </row>
    <row r="8161" spans="36:36">
      <c r="AJ8161" s="140"/>
    </row>
    <row r="8162" spans="36:36">
      <c r="AJ8162" s="140"/>
    </row>
    <row r="8163" spans="36:36">
      <c r="AJ8163" s="140"/>
    </row>
    <row r="8164" spans="36:36">
      <c r="AJ8164" s="140"/>
    </row>
    <row r="8165" spans="36:36">
      <c r="AJ8165" s="140"/>
    </row>
    <row r="8166" spans="36:36">
      <c r="AJ8166" s="140"/>
    </row>
    <row r="8167" spans="36:36">
      <c r="AJ8167" s="140"/>
    </row>
    <row r="8168" spans="36:36">
      <c r="AJ8168" s="140"/>
    </row>
    <row r="8169" spans="36:36">
      <c r="AJ8169" s="140"/>
    </row>
    <row r="8170" spans="36:36">
      <c r="AJ8170" s="140"/>
    </row>
    <row r="8171" spans="36:36">
      <c r="AJ8171" s="140"/>
    </row>
    <row r="8172" spans="36:36">
      <c r="AJ8172" s="140"/>
    </row>
    <row r="8173" spans="36:36">
      <c r="AJ8173" s="140"/>
    </row>
    <row r="8174" spans="36:36">
      <c r="AJ8174" s="140"/>
    </row>
    <row r="8175" spans="36:36">
      <c r="AJ8175" s="140"/>
    </row>
    <row r="8176" spans="36:36">
      <c r="AJ8176" s="140"/>
    </row>
    <row r="8177" spans="36:36">
      <c r="AJ8177" s="140"/>
    </row>
    <row r="8178" spans="36:36">
      <c r="AJ8178" s="140"/>
    </row>
    <row r="8179" spans="36:36">
      <c r="AJ8179" s="140"/>
    </row>
    <row r="8180" spans="36:36">
      <c r="AJ8180" s="140"/>
    </row>
    <row r="8181" spans="36:36">
      <c r="AJ8181" s="140"/>
    </row>
    <row r="8182" spans="36:36">
      <c r="AJ8182" s="140"/>
    </row>
    <row r="8183" spans="36:36">
      <c r="AJ8183" s="140"/>
    </row>
    <row r="8184" spans="36:36">
      <c r="AJ8184" s="140"/>
    </row>
    <row r="8185" spans="36:36">
      <c r="AJ8185" s="140"/>
    </row>
    <row r="8186" spans="36:36">
      <c r="AJ8186" s="140"/>
    </row>
    <row r="8187" spans="36:36">
      <c r="AJ8187" s="140"/>
    </row>
    <row r="8188" spans="36:36">
      <c r="AJ8188" s="140"/>
    </row>
    <row r="8189" spans="36:36">
      <c r="AJ8189" s="140"/>
    </row>
    <row r="8190" spans="36:36">
      <c r="AJ8190" s="140"/>
    </row>
    <row r="8191" spans="36:36">
      <c r="AJ8191" s="140"/>
    </row>
    <row r="8192" spans="36:36">
      <c r="AJ8192" s="140"/>
    </row>
    <row r="8193" spans="36:36">
      <c r="AJ8193" s="140"/>
    </row>
    <row r="8194" spans="36:36">
      <c r="AJ8194" s="140"/>
    </row>
    <row r="8195" spans="36:36">
      <c r="AJ8195" s="140"/>
    </row>
    <row r="8196" spans="36:36">
      <c r="AJ8196" s="140"/>
    </row>
    <row r="8197" spans="36:36">
      <c r="AJ8197" s="140"/>
    </row>
    <row r="8198" spans="36:36">
      <c r="AJ8198" s="140"/>
    </row>
    <row r="8199" spans="36:36">
      <c r="AJ8199" s="140"/>
    </row>
    <row r="8200" spans="36:36">
      <c r="AJ8200" s="140"/>
    </row>
    <row r="8201" spans="36:36">
      <c r="AJ8201" s="140"/>
    </row>
    <row r="8202" spans="36:36">
      <c r="AJ8202" s="140"/>
    </row>
    <row r="8203" spans="36:36">
      <c r="AJ8203" s="140"/>
    </row>
    <row r="8204" spans="36:36">
      <c r="AJ8204" s="140"/>
    </row>
    <row r="8205" spans="36:36">
      <c r="AJ8205" s="140"/>
    </row>
    <row r="8206" spans="36:36">
      <c r="AJ8206" s="140"/>
    </row>
    <row r="8207" spans="36:36">
      <c r="AJ8207" s="140"/>
    </row>
    <row r="8208" spans="36:36">
      <c r="AJ8208" s="140"/>
    </row>
    <row r="8209" spans="36:36">
      <c r="AJ8209" s="140"/>
    </row>
    <row r="8210" spans="36:36">
      <c r="AJ8210" s="140"/>
    </row>
    <row r="8211" spans="36:36">
      <c r="AJ8211" s="140"/>
    </row>
    <row r="8212" spans="36:36">
      <c r="AJ8212" s="140"/>
    </row>
    <row r="8213" spans="36:36">
      <c r="AJ8213" s="140"/>
    </row>
    <row r="8214" spans="36:36">
      <c r="AJ8214" s="140"/>
    </row>
    <row r="8215" spans="36:36">
      <c r="AJ8215" s="140"/>
    </row>
    <row r="8216" spans="36:36">
      <c r="AJ8216" s="140"/>
    </row>
    <row r="8217" spans="36:36">
      <c r="AJ8217" s="140"/>
    </row>
    <row r="8218" spans="36:36">
      <c r="AJ8218" s="140"/>
    </row>
    <row r="8219" spans="36:36">
      <c r="AJ8219" s="140"/>
    </row>
    <row r="8220" spans="36:36">
      <c r="AJ8220" s="140"/>
    </row>
    <row r="8221" spans="36:36">
      <c r="AJ8221" s="140"/>
    </row>
    <row r="8222" spans="36:36">
      <c r="AJ8222" s="140"/>
    </row>
    <row r="8223" spans="36:36">
      <c r="AJ8223" s="140"/>
    </row>
    <row r="8224" spans="36:36">
      <c r="AJ8224" s="140"/>
    </row>
    <row r="8225" spans="36:36">
      <c r="AJ8225" s="140"/>
    </row>
    <row r="8226" spans="36:36">
      <c r="AJ8226" s="140"/>
    </row>
    <row r="8227" spans="36:36">
      <c r="AJ8227" s="140"/>
    </row>
    <row r="8228" spans="36:36">
      <c r="AJ8228" s="140"/>
    </row>
    <row r="8229" spans="36:36">
      <c r="AJ8229" s="140"/>
    </row>
    <row r="8230" spans="36:36">
      <c r="AJ8230" s="140"/>
    </row>
    <row r="8231" spans="36:36">
      <c r="AJ8231" s="140"/>
    </row>
    <row r="8232" spans="36:36">
      <c r="AJ8232" s="140"/>
    </row>
    <row r="8233" spans="36:36">
      <c r="AJ8233" s="140"/>
    </row>
    <row r="8234" spans="36:36">
      <c r="AJ8234" s="140"/>
    </row>
    <row r="8235" spans="36:36">
      <c r="AJ8235" s="140"/>
    </row>
    <row r="8236" spans="36:36">
      <c r="AJ8236" s="140"/>
    </row>
    <row r="8237" spans="36:36">
      <c r="AJ8237" s="140"/>
    </row>
    <row r="8238" spans="36:36">
      <c r="AJ8238" s="140"/>
    </row>
    <row r="8239" spans="36:36">
      <c r="AJ8239" s="140"/>
    </row>
    <row r="8240" spans="36:36">
      <c r="AJ8240" s="140"/>
    </row>
    <row r="8241" spans="36:36">
      <c r="AJ8241" s="140"/>
    </row>
    <row r="8242" spans="36:36">
      <c r="AJ8242" s="140"/>
    </row>
    <row r="8243" spans="36:36">
      <c r="AJ8243" s="140"/>
    </row>
    <row r="8244" spans="36:36">
      <c r="AJ8244" s="140"/>
    </row>
    <row r="8245" spans="36:36">
      <c r="AJ8245" s="140"/>
    </row>
    <row r="8246" spans="36:36">
      <c r="AJ8246" s="140"/>
    </row>
    <row r="8247" spans="36:36">
      <c r="AJ8247" s="140"/>
    </row>
    <row r="8248" spans="36:36">
      <c r="AJ8248" s="140"/>
    </row>
    <row r="8249" spans="36:36">
      <c r="AJ8249" s="140"/>
    </row>
    <row r="8250" spans="36:36">
      <c r="AJ8250" s="140"/>
    </row>
    <row r="8251" spans="36:36">
      <c r="AJ8251" s="140"/>
    </row>
    <row r="8252" spans="36:36">
      <c r="AJ8252" s="140"/>
    </row>
    <row r="8253" spans="36:36">
      <c r="AJ8253" s="140"/>
    </row>
    <row r="8254" spans="36:36">
      <c r="AJ8254" s="140"/>
    </row>
    <row r="8255" spans="36:36">
      <c r="AJ8255" s="140"/>
    </row>
    <row r="8256" spans="36:36">
      <c r="AJ8256" s="140"/>
    </row>
    <row r="8257" spans="36:36">
      <c r="AJ8257" s="140"/>
    </row>
    <row r="8258" spans="36:36">
      <c r="AJ8258" s="140"/>
    </row>
    <row r="8259" spans="36:36">
      <c r="AJ8259" s="140"/>
    </row>
    <row r="8260" spans="36:36">
      <c r="AJ8260" s="140"/>
    </row>
    <row r="8261" spans="36:36">
      <c r="AJ8261" s="140"/>
    </row>
    <row r="8262" spans="36:36">
      <c r="AJ8262" s="140"/>
    </row>
    <row r="8263" spans="36:36">
      <c r="AJ8263" s="140"/>
    </row>
    <row r="8264" spans="36:36">
      <c r="AJ8264" s="140"/>
    </row>
    <row r="8265" spans="36:36">
      <c r="AJ8265" s="140"/>
    </row>
    <row r="8266" spans="36:36">
      <c r="AJ8266" s="140"/>
    </row>
    <row r="8267" spans="36:36">
      <c r="AJ8267" s="140"/>
    </row>
    <row r="8268" spans="36:36">
      <c r="AJ8268" s="140"/>
    </row>
    <row r="8269" spans="36:36">
      <c r="AJ8269" s="140"/>
    </row>
    <row r="8270" spans="36:36">
      <c r="AJ8270" s="140"/>
    </row>
    <row r="8271" spans="36:36">
      <c r="AJ8271" s="140"/>
    </row>
    <row r="8272" spans="36:36">
      <c r="AJ8272" s="140"/>
    </row>
    <row r="8273" spans="36:36">
      <c r="AJ8273" s="140"/>
    </row>
    <row r="8274" spans="36:36">
      <c r="AJ8274" s="140"/>
    </row>
    <row r="8275" spans="36:36">
      <c r="AJ8275" s="140"/>
    </row>
    <row r="8276" spans="36:36">
      <c r="AJ8276" s="140"/>
    </row>
    <row r="8277" spans="36:36">
      <c r="AJ8277" s="140"/>
    </row>
    <row r="8278" spans="36:36">
      <c r="AJ8278" s="140"/>
    </row>
    <row r="8279" spans="36:36">
      <c r="AJ8279" s="140"/>
    </row>
    <row r="8280" spans="36:36">
      <c r="AJ8280" s="140"/>
    </row>
    <row r="8281" spans="36:36">
      <c r="AJ8281" s="140"/>
    </row>
    <row r="8282" spans="36:36">
      <c r="AJ8282" s="140"/>
    </row>
    <row r="8283" spans="36:36">
      <c r="AJ8283" s="140"/>
    </row>
    <row r="8284" spans="36:36">
      <c r="AJ8284" s="140"/>
    </row>
    <row r="8285" spans="36:36">
      <c r="AJ8285" s="140"/>
    </row>
    <row r="8286" spans="36:36">
      <c r="AJ8286" s="140"/>
    </row>
    <row r="8287" spans="36:36">
      <c r="AJ8287" s="140"/>
    </row>
    <row r="8288" spans="36:36">
      <c r="AJ8288" s="140"/>
    </row>
    <row r="8289" spans="36:36">
      <c r="AJ8289" s="140"/>
    </row>
    <row r="8290" spans="36:36">
      <c r="AJ8290" s="140"/>
    </row>
    <row r="8291" spans="36:36">
      <c r="AJ8291" s="140"/>
    </row>
    <row r="8292" spans="36:36">
      <c r="AJ8292" s="140"/>
    </row>
    <row r="8293" spans="36:36">
      <c r="AJ8293" s="140"/>
    </row>
    <row r="8294" spans="36:36">
      <c r="AJ8294" s="140"/>
    </row>
    <row r="8295" spans="36:36">
      <c r="AJ8295" s="140"/>
    </row>
    <row r="8296" spans="36:36">
      <c r="AJ8296" s="140"/>
    </row>
    <row r="8297" spans="36:36">
      <c r="AJ8297" s="140"/>
    </row>
    <row r="8298" spans="36:36">
      <c r="AJ8298" s="140"/>
    </row>
    <row r="8299" spans="36:36">
      <c r="AJ8299" s="140"/>
    </row>
    <row r="8300" spans="36:36">
      <c r="AJ8300" s="140"/>
    </row>
    <row r="8301" spans="36:36">
      <c r="AJ8301" s="140"/>
    </row>
    <row r="8302" spans="36:36">
      <c r="AJ8302" s="140"/>
    </row>
    <row r="8303" spans="36:36">
      <c r="AJ8303" s="140"/>
    </row>
    <row r="8304" spans="36:36">
      <c r="AJ8304" s="140"/>
    </row>
    <row r="8305" spans="36:36">
      <c r="AJ8305" s="140"/>
    </row>
    <row r="8306" spans="36:36">
      <c r="AJ8306" s="140"/>
    </row>
    <row r="8307" spans="36:36">
      <c r="AJ8307" s="140"/>
    </row>
    <row r="8308" spans="36:36">
      <c r="AJ8308" s="140"/>
    </row>
    <row r="8309" spans="36:36">
      <c r="AJ8309" s="140"/>
    </row>
    <row r="8310" spans="36:36">
      <c r="AJ8310" s="140"/>
    </row>
    <row r="8311" spans="36:36">
      <c r="AJ8311" s="140"/>
    </row>
    <row r="8312" spans="36:36">
      <c r="AJ8312" s="140"/>
    </row>
    <row r="8313" spans="36:36">
      <c r="AJ8313" s="140"/>
    </row>
    <row r="8314" spans="36:36">
      <c r="AJ8314" s="140"/>
    </row>
    <row r="8315" spans="36:36">
      <c r="AJ8315" s="140"/>
    </row>
    <row r="8316" spans="36:36">
      <c r="AJ8316" s="140"/>
    </row>
    <row r="8317" spans="36:36">
      <c r="AJ8317" s="140"/>
    </row>
    <row r="8318" spans="36:36">
      <c r="AJ8318" s="140"/>
    </row>
    <row r="8319" spans="36:36">
      <c r="AJ8319" s="140"/>
    </row>
    <row r="8320" spans="36:36">
      <c r="AJ8320" s="140"/>
    </row>
    <row r="8321" spans="36:36">
      <c r="AJ8321" s="140"/>
    </row>
    <row r="8322" spans="36:36">
      <c r="AJ8322" s="140"/>
    </row>
    <row r="8323" spans="36:36">
      <c r="AJ8323" s="140"/>
    </row>
    <row r="8324" spans="36:36">
      <c r="AJ8324" s="140"/>
    </row>
    <row r="8325" spans="36:36">
      <c r="AJ8325" s="140"/>
    </row>
    <row r="8326" spans="36:36">
      <c r="AJ8326" s="140"/>
    </row>
    <row r="8327" spans="36:36">
      <c r="AJ8327" s="140"/>
    </row>
    <row r="8328" spans="36:36">
      <c r="AJ8328" s="140"/>
    </row>
    <row r="8329" spans="36:36">
      <c r="AJ8329" s="140"/>
    </row>
    <row r="8330" spans="36:36">
      <c r="AJ8330" s="140"/>
    </row>
    <row r="8331" spans="36:36">
      <c r="AJ8331" s="140"/>
    </row>
    <row r="8332" spans="36:36">
      <c r="AJ8332" s="140"/>
    </row>
    <row r="8333" spans="36:36">
      <c r="AJ8333" s="140"/>
    </row>
    <row r="8334" spans="36:36">
      <c r="AJ8334" s="140"/>
    </row>
    <row r="8335" spans="36:36">
      <c r="AJ8335" s="140"/>
    </row>
    <row r="8336" spans="36:36">
      <c r="AJ8336" s="140"/>
    </row>
    <row r="8337" spans="36:36">
      <c r="AJ8337" s="140"/>
    </row>
    <row r="8338" spans="36:36">
      <c r="AJ8338" s="140"/>
    </row>
    <row r="8339" spans="36:36">
      <c r="AJ8339" s="140"/>
    </row>
    <row r="8340" spans="36:36">
      <c r="AJ8340" s="140"/>
    </row>
    <row r="8341" spans="36:36">
      <c r="AJ8341" s="140"/>
    </row>
    <row r="8342" spans="36:36">
      <c r="AJ8342" s="140"/>
    </row>
    <row r="8343" spans="36:36">
      <c r="AJ8343" s="140"/>
    </row>
    <row r="8344" spans="36:36">
      <c r="AJ8344" s="140"/>
    </row>
    <row r="8345" spans="36:36">
      <c r="AJ8345" s="140"/>
    </row>
    <row r="8346" spans="36:36">
      <c r="AJ8346" s="140"/>
    </row>
    <row r="8347" spans="36:36">
      <c r="AJ8347" s="140"/>
    </row>
    <row r="8348" spans="36:36">
      <c r="AJ8348" s="140"/>
    </row>
    <row r="8349" spans="36:36">
      <c r="AJ8349" s="140"/>
    </row>
    <row r="8350" spans="36:36">
      <c r="AJ8350" s="140"/>
    </row>
    <row r="8351" spans="36:36">
      <c r="AJ8351" s="140"/>
    </row>
    <row r="8352" spans="36:36">
      <c r="AJ8352" s="140"/>
    </row>
    <row r="8353" spans="36:36">
      <c r="AJ8353" s="140"/>
    </row>
    <row r="8354" spans="36:36">
      <c r="AJ8354" s="140"/>
    </row>
    <row r="8355" spans="36:36">
      <c r="AJ8355" s="140"/>
    </row>
    <row r="8356" spans="36:36">
      <c r="AJ8356" s="140"/>
    </row>
    <row r="8357" spans="36:36">
      <c r="AJ8357" s="140"/>
    </row>
    <row r="8358" spans="36:36">
      <c r="AJ8358" s="140"/>
    </row>
    <row r="8359" spans="36:36">
      <c r="AJ8359" s="140"/>
    </row>
    <row r="8360" spans="36:36">
      <c r="AJ8360" s="140"/>
    </row>
    <row r="8361" spans="36:36">
      <c r="AJ8361" s="140"/>
    </row>
    <row r="8362" spans="36:36">
      <c r="AJ8362" s="140"/>
    </row>
    <row r="8363" spans="36:36">
      <c r="AJ8363" s="140"/>
    </row>
    <row r="8364" spans="36:36">
      <c r="AJ8364" s="140"/>
    </row>
    <row r="8365" spans="36:36">
      <c r="AJ8365" s="140"/>
    </row>
    <row r="8366" spans="36:36">
      <c r="AJ8366" s="140"/>
    </row>
    <row r="8367" spans="36:36">
      <c r="AJ8367" s="140"/>
    </row>
    <row r="8368" spans="36:36">
      <c r="AJ8368" s="140"/>
    </row>
    <row r="8369" spans="36:36">
      <c r="AJ8369" s="140"/>
    </row>
    <row r="8370" spans="36:36">
      <c r="AJ8370" s="140"/>
    </row>
    <row r="8371" spans="36:36">
      <c r="AJ8371" s="140"/>
    </row>
    <row r="8372" spans="36:36">
      <c r="AJ8372" s="140"/>
    </row>
    <row r="8373" spans="36:36">
      <c r="AJ8373" s="140"/>
    </row>
    <row r="8374" spans="36:36">
      <c r="AJ8374" s="140"/>
    </row>
    <row r="8375" spans="36:36">
      <c r="AJ8375" s="140"/>
    </row>
    <row r="8376" spans="36:36">
      <c r="AJ8376" s="140"/>
    </row>
    <row r="8377" spans="36:36">
      <c r="AJ8377" s="140"/>
    </row>
    <row r="8378" spans="36:36">
      <c r="AJ8378" s="140"/>
    </row>
    <row r="8379" spans="36:36">
      <c r="AJ8379" s="140"/>
    </row>
    <row r="8380" spans="36:36">
      <c r="AJ8380" s="140"/>
    </row>
    <row r="8381" spans="36:36">
      <c r="AJ8381" s="140"/>
    </row>
    <row r="8382" spans="36:36">
      <c r="AJ8382" s="140"/>
    </row>
    <row r="8383" spans="36:36">
      <c r="AJ8383" s="140"/>
    </row>
    <row r="8384" spans="36:36">
      <c r="AJ8384" s="140"/>
    </row>
    <row r="8385" spans="36:36">
      <c r="AJ8385" s="140"/>
    </row>
    <row r="8386" spans="36:36">
      <c r="AJ8386" s="140"/>
    </row>
    <row r="8387" spans="36:36">
      <c r="AJ8387" s="140"/>
    </row>
    <row r="8388" spans="36:36">
      <c r="AJ8388" s="140"/>
    </row>
    <row r="8389" spans="36:36">
      <c r="AJ8389" s="140"/>
    </row>
    <row r="8390" spans="36:36">
      <c r="AJ8390" s="140"/>
    </row>
    <row r="8391" spans="36:36">
      <c r="AJ8391" s="140"/>
    </row>
    <row r="8392" spans="36:36">
      <c r="AJ8392" s="140"/>
    </row>
    <row r="8393" spans="36:36">
      <c r="AJ8393" s="140"/>
    </row>
    <row r="8394" spans="36:36">
      <c r="AJ8394" s="140"/>
    </row>
    <row r="8395" spans="36:36">
      <c r="AJ8395" s="140"/>
    </row>
    <row r="8396" spans="36:36">
      <c r="AJ8396" s="140"/>
    </row>
    <row r="8397" spans="36:36">
      <c r="AJ8397" s="140"/>
    </row>
    <row r="8398" spans="36:36">
      <c r="AJ8398" s="140"/>
    </row>
    <row r="8399" spans="36:36">
      <c r="AJ8399" s="140"/>
    </row>
    <row r="8400" spans="36:36">
      <c r="AJ8400" s="140"/>
    </row>
    <row r="8401" spans="36:36">
      <c r="AJ8401" s="140"/>
    </row>
    <row r="8402" spans="36:36">
      <c r="AJ8402" s="140"/>
    </row>
    <row r="8403" spans="36:36">
      <c r="AJ8403" s="140"/>
    </row>
    <row r="8404" spans="36:36">
      <c r="AJ8404" s="140"/>
    </row>
    <row r="8405" spans="36:36">
      <c r="AJ8405" s="140"/>
    </row>
    <row r="8406" spans="36:36">
      <c r="AJ8406" s="140"/>
    </row>
    <row r="8407" spans="36:36">
      <c r="AJ8407" s="140"/>
    </row>
    <row r="8408" spans="36:36">
      <c r="AJ8408" s="140"/>
    </row>
    <row r="8409" spans="36:36">
      <c r="AJ8409" s="140"/>
    </row>
    <row r="8410" spans="36:36">
      <c r="AJ8410" s="140"/>
    </row>
    <row r="8411" spans="36:36">
      <c r="AJ8411" s="140"/>
    </row>
    <row r="8412" spans="36:36">
      <c r="AJ8412" s="140"/>
    </row>
    <row r="8413" spans="36:36">
      <c r="AJ8413" s="140"/>
    </row>
    <row r="8414" spans="36:36">
      <c r="AJ8414" s="140"/>
    </row>
    <row r="8415" spans="36:36">
      <c r="AJ8415" s="140"/>
    </row>
    <row r="8416" spans="36:36">
      <c r="AJ8416" s="140"/>
    </row>
    <row r="8417" spans="36:36">
      <c r="AJ8417" s="140"/>
    </row>
    <row r="8418" spans="36:36">
      <c r="AJ8418" s="140"/>
    </row>
    <row r="8419" spans="36:36">
      <c r="AJ8419" s="140"/>
    </row>
    <row r="8420" spans="36:36">
      <c r="AJ8420" s="140"/>
    </row>
    <row r="8421" spans="36:36">
      <c r="AJ8421" s="140"/>
    </row>
    <row r="8422" spans="36:36">
      <c r="AJ8422" s="140"/>
    </row>
    <row r="8423" spans="36:36">
      <c r="AJ8423" s="140"/>
    </row>
    <row r="8424" spans="36:36">
      <c r="AJ8424" s="140"/>
    </row>
    <row r="8425" spans="36:36">
      <c r="AJ8425" s="140"/>
    </row>
    <row r="8426" spans="36:36">
      <c r="AJ8426" s="140"/>
    </row>
    <row r="8427" spans="36:36">
      <c r="AJ8427" s="140"/>
    </row>
    <row r="8428" spans="36:36">
      <c r="AJ8428" s="140"/>
    </row>
    <row r="8429" spans="36:36">
      <c r="AJ8429" s="140"/>
    </row>
    <row r="8430" spans="36:36">
      <c r="AJ8430" s="140"/>
    </row>
    <row r="8431" spans="36:36">
      <c r="AJ8431" s="140"/>
    </row>
    <row r="8432" spans="36:36">
      <c r="AJ8432" s="140"/>
    </row>
    <row r="8433" spans="36:36">
      <c r="AJ8433" s="140"/>
    </row>
    <row r="8434" spans="36:36">
      <c r="AJ8434" s="140"/>
    </row>
    <row r="8435" spans="36:36">
      <c r="AJ8435" s="140"/>
    </row>
    <row r="8436" spans="36:36">
      <c r="AJ8436" s="140"/>
    </row>
    <row r="8437" spans="36:36">
      <c r="AJ8437" s="140"/>
    </row>
    <row r="8438" spans="36:36">
      <c r="AJ8438" s="140"/>
    </row>
    <row r="8439" spans="36:36">
      <c r="AJ8439" s="140"/>
    </row>
    <row r="8440" spans="36:36">
      <c r="AJ8440" s="140"/>
    </row>
    <row r="8441" spans="36:36">
      <c r="AJ8441" s="140"/>
    </row>
    <row r="8442" spans="36:36">
      <c r="AJ8442" s="140"/>
    </row>
    <row r="8443" spans="36:36">
      <c r="AJ8443" s="140"/>
    </row>
    <row r="8444" spans="36:36">
      <c r="AJ8444" s="140"/>
    </row>
    <row r="8445" spans="36:36">
      <c r="AJ8445" s="140"/>
    </row>
    <row r="8446" spans="36:36">
      <c r="AJ8446" s="140"/>
    </row>
    <row r="8447" spans="36:36">
      <c r="AJ8447" s="140"/>
    </row>
    <row r="8448" spans="36:36">
      <c r="AJ8448" s="140"/>
    </row>
    <row r="8449" spans="36:36">
      <c r="AJ8449" s="140"/>
    </row>
    <row r="8450" spans="36:36">
      <c r="AJ8450" s="140"/>
    </row>
    <row r="8451" spans="36:36">
      <c r="AJ8451" s="140"/>
    </row>
    <row r="8452" spans="36:36">
      <c r="AJ8452" s="140"/>
    </row>
    <row r="8453" spans="36:36">
      <c r="AJ8453" s="140"/>
    </row>
    <row r="8454" spans="36:36">
      <c r="AJ8454" s="140"/>
    </row>
    <row r="8455" spans="36:36">
      <c r="AJ8455" s="140"/>
    </row>
    <row r="8456" spans="36:36">
      <c r="AJ8456" s="140"/>
    </row>
    <row r="8457" spans="36:36">
      <c r="AJ8457" s="140"/>
    </row>
    <row r="8458" spans="36:36">
      <c r="AJ8458" s="140"/>
    </row>
    <row r="8459" spans="36:36">
      <c r="AJ8459" s="140"/>
    </row>
    <row r="8460" spans="36:36">
      <c r="AJ8460" s="140"/>
    </row>
    <row r="8461" spans="36:36">
      <c r="AJ8461" s="140"/>
    </row>
    <row r="8462" spans="36:36">
      <c r="AJ8462" s="140"/>
    </row>
    <row r="8463" spans="36:36">
      <c r="AJ8463" s="140"/>
    </row>
    <row r="8464" spans="36:36">
      <c r="AJ8464" s="140"/>
    </row>
    <row r="8465" spans="36:36">
      <c r="AJ8465" s="140"/>
    </row>
    <row r="8466" spans="36:36">
      <c r="AJ8466" s="140"/>
    </row>
    <row r="8467" spans="36:36">
      <c r="AJ8467" s="140"/>
    </row>
    <row r="8468" spans="36:36">
      <c r="AJ8468" s="140"/>
    </row>
    <row r="8469" spans="36:36">
      <c r="AJ8469" s="140"/>
    </row>
    <row r="8470" spans="36:36">
      <c r="AJ8470" s="140"/>
    </row>
    <row r="8471" spans="36:36">
      <c r="AJ8471" s="140"/>
    </row>
    <row r="8472" spans="36:36">
      <c r="AJ8472" s="140"/>
    </row>
    <row r="8473" spans="36:36">
      <c r="AJ8473" s="140"/>
    </row>
    <row r="8474" spans="36:36">
      <c r="AJ8474" s="140"/>
    </row>
    <row r="8475" spans="36:36">
      <c r="AJ8475" s="140"/>
    </row>
    <row r="8476" spans="36:36">
      <c r="AJ8476" s="140"/>
    </row>
    <row r="8477" spans="36:36">
      <c r="AJ8477" s="140"/>
    </row>
    <row r="8478" spans="36:36">
      <c r="AJ8478" s="140"/>
    </row>
    <row r="8479" spans="36:36">
      <c r="AJ8479" s="140"/>
    </row>
    <row r="8480" spans="36:36">
      <c r="AJ8480" s="140"/>
    </row>
    <row r="8481" spans="36:36">
      <c r="AJ8481" s="140"/>
    </row>
    <row r="8482" spans="36:36">
      <c r="AJ8482" s="140"/>
    </row>
    <row r="8483" spans="36:36">
      <c r="AJ8483" s="140"/>
    </row>
    <row r="8484" spans="36:36">
      <c r="AJ8484" s="140"/>
    </row>
    <row r="8485" spans="36:36">
      <c r="AJ8485" s="140"/>
    </row>
    <row r="8486" spans="36:36">
      <c r="AJ8486" s="140"/>
    </row>
    <row r="8487" spans="36:36">
      <c r="AJ8487" s="140"/>
    </row>
    <row r="8488" spans="36:36">
      <c r="AJ8488" s="140"/>
    </row>
    <row r="8489" spans="36:36">
      <c r="AJ8489" s="140"/>
    </row>
    <row r="8490" spans="36:36">
      <c r="AJ8490" s="140"/>
    </row>
    <row r="8491" spans="36:36">
      <c r="AJ8491" s="140"/>
    </row>
    <row r="8492" spans="36:36">
      <c r="AJ8492" s="140"/>
    </row>
    <row r="8493" spans="36:36">
      <c r="AJ8493" s="140"/>
    </row>
    <row r="8494" spans="36:36">
      <c r="AJ8494" s="140"/>
    </row>
    <row r="8495" spans="36:36">
      <c r="AJ8495" s="140"/>
    </row>
    <row r="8496" spans="36:36">
      <c r="AJ8496" s="140"/>
    </row>
    <row r="8497" spans="36:36">
      <c r="AJ8497" s="140"/>
    </row>
    <row r="8498" spans="36:36">
      <c r="AJ8498" s="140"/>
    </row>
    <row r="8499" spans="36:36">
      <c r="AJ8499" s="140"/>
    </row>
    <row r="8500" spans="36:36">
      <c r="AJ8500" s="140"/>
    </row>
    <row r="8501" spans="36:36">
      <c r="AJ8501" s="140"/>
    </row>
    <row r="8502" spans="36:36">
      <c r="AJ8502" s="140"/>
    </row>
    <row r="8503" spans="36:36">
      <c r="AJ8503" s="140"/>
    </row>
    <row r="8504" spans="36:36">
      <c r="AJ8504" s="140"/>
    </row>
    <row r="8505" spans="36:36">
      <c r="AJ8505" s="140"/>
    </row>
    <row r="8506" spans="36:36">
      <c r="AJ8506" s="140"/>
    </row>
    <row r="8507" spans="36:36">
      <c r="AJ8507" s="140"/>
    </row>
    <row r="8508" spans="36:36">
      <c r="AJ8508" s="140"/>
    </row>
    <row r="8509" spans="36:36">
      <c r="AJ8509" s="140"/>
    </row>
    <row r="8510" spans="36:36">
      <c r="AJ8510" s="140"/>
    </row>
    <row r="8511" spans="36:36">
      <c r="AJ8511" s="140"/>
    </row>
    <row r="8512" spans="36:36">
      <c r="AJ8512" s="140"/>
    </row>
    <row r="8513" spans="36:36">
      <c r="AJ8513" s="140"/>
    </row>
    <row r="8514" spans="36:36">
      <c r="AJ8514" s="140"/>
    </row>
    <row r="8515" spans="36:36">
      <c r="AJ8515" s="140"/>
    </row>
    <row r="8516" spans="36:36">
      <c r="AJ8516" s="140"/>
    </row>
    <row r="8517" spans="36:36">
      <c r="AJ8517" s="140"/>
    </row>
    <row r="8518" spans="36:36">
      <c r="AJ8518" s="140"/>
    </row>
    <row r="8519" spans="36:36">
      <c r="AJ8519" s="140"/>
    </row>
    <row r="8520" spans="36:36">
      <c r="AJ8520" s="140"/>
    </row>
    <row r="8521" spans="36:36">
      <c r="AJ8521" s="140"/>
    </row>
    <row r="8522" spans="36:36">
      <c r="AJ8522" s="140"/>
    </row>
    <row r="8523" spans="36:36">
      <c r="AJ8523" s="140"/>
    </row>
    <row r="8524" spans="36:36">
      <c r="AJ8524" s="140"/>
    </row>
    <row r="8525" spans="36:36">
      <c r="AJ8525" s="140"/>
    </row>
    <row r="8526" spans="36:36">
      <c r="AJ8526" s="140"/>
    </row>
    <row r="8527" spans="36:36">
      <c r="AJ8527" s="140"/>
    </row>
    <row r="8528" spans="36:36">
      <c r="AJ8528" s="140"/>
    </row>
    <row r="8529" spans="36:36">
      <c r="AJ8529" s="140"/>
    </row>
    <row r="8530" spans="36:36">
      <c r="AJ8530" s="140"/>
    </row>
    <row r="8531" spans="36:36">
      <c r="AJ8531" s="140"/>
    </row>
    <row r="8532" spans="36:36">
      <c r="AJ8532" s="140"/>
    </row>
    <row r="8533" spans="36:36">
      <c r="AJ8533" s="140"/>
    </row>
    <row r="8534" spans="36:36">
      <c r="AJ8534" s="140"/>
    </row>
    <row r="8535" spans="36:36">
      <c r="AJ8535" s="140"/>
    </row>
    <row r="8536" spans="36:36">
      <c r="AJ8536" s="140"/>
    </row>
    <row r="8537" spans="36:36">
      <c r="AJ8537" s="140"/>
    </row>
    <row r="8538" spans="36:36">
      <c r="AJ8538" s="140"/>
    </row>
    <row r="8539" spans="36:36">
      <c r="AJ8539" s="140"/>
    </row>
    <row r="8540" spans="36:36">
      <c r="AJ8540" s="140"/>
    </row>
    <row r="8541" spans="36:36">
      <c r="AJ8541" s="140"/>
    </row>
    <row r="8542" spans="36:36">
      <c r="AJ8542" s="140"/>
    </row>
    <row r="8543" spans="36:36">
      <c r="AJ8543" s="140"/>
    </row>
    <row r="8544" spans="36:36">
      <c r="AJ8544" s="140"/>
    </row>
    <row r="8545" spans="36:36">
      <c r="AJ8545" s="140"/>
    </row>
    <row r="8546" spans="36:36">
      <c r="AJ8546" s="140"/>
    </row>
    <row r="8547" spans="36:36">
      <c r="AJ8547" s="140"/>
    </row>
    <row r="8548" spans="36:36">
      <c r="AJ8548" s="140"/>
    </row>
    <row r="8549" spans="36:36">
      <c r="AJ8549" s="140"/>
    </row>
    <row r="8550" spans="36:36">
      <c r="AJ8550" s="140"/>
    </row>
    <row r="8551" spans="36:36">
      <c r="AJ8551" s="140"/>
    </row>
    <row r="8552" spans="36:36">
      <c r="AJ8552" s="140"/>
    </row>
    <row r="8553" spans="36:36">
      <c r="AJ8553" s="140"/>
    </row>
    <row r="8554" spans="36:36">
      <c r="AJ8554" s="140"/>
    </row>
    <row r="8555" spans="36:36">
      <c r="AJ8555" s="140"/>
    </row>
    <row r="8556" spans="36:36">
      <c r="AJ8556" s="140"/>
    </row>
    <row r="8557" spans="36:36">
      <c r="AJ8557" s="140"/>
    </row>
    <row r="8558" spans="36:36">
      <c r="AJ8558" s="140"/>
    </row>
    <row r="8559" spans="36:36">
      <c r="AJ8559" s="140"/>
    </row>
    <row r="8560" spans="36:36">
      <c r="AJ8560" s="140"/>
    </row>
    <row r="8561" spans="36:36">
      <c r="AJ8561" s="140"/>
    </row>
    <row r="8562" spans="36:36">
      <c r="AJ8562" s="140"/>
    </row>
    <row r="8563" spans="36:36">
      <c r="AJ8563" s="140"/>
    </row>
    <row r="8564" spans="36:36">
      <c r="AJ8564" s="140"/>
    </row>
    <row r="8565" spans="36:36">
      <c r="AJ8565" s="140"/>
    </row>
    <row r="8566" spans="36:36">
      <c r="AJ8566" s="140"/>
    </row>
    <row r="8567" spans="36:36">
      <c r="AJ8567" s="140"/>
    </row>
    <row r="8568" spans="36:36">
      <c r="AJ8568" s="140"/>
    </row>
    <row r="8569" spans="36:36">
      <c r="AJ8569" s="140"/>
    </row>
    <row r="8570" spans="36:36">
      <c r="AJ8570" s="140"/>
    </row>
    <row r="8571" spans="36:36">
      <c r="AJ8571" s="140"/>
    </row>
    <row r="8572" spans="36:36">
      <c r="AJ8572" s="140"/>
    </row>
    <row r="8573" spans="36:36">
      <c r="AJ8573" s="140"/>
    </row>
    <row r="8574" spans="36:36">
      <c r="AJ8574" s="140"/>
    </row>
    <row r="8575" spans="36:36">
      <c r="AJ8575" s="140"/>
    </row>
    <row r="8576" spans="36:36">
      <c r="AJ8576" s="140"/>
    </row>
    <row r="8577" spans="36:36">
      <c r="AJ8577" s="140"/>
    </row>
    <row r="8578" spans="36:36">
      <c r="AJ8578" s="140"/>
    </row>
    <row r="8579" spans="36:36">
      <c r="AJ8579" s="140"/>
    </row>
    <row r="8580" spans="36:36">
      <c r="AJ8580" s="140"/>
    </row>
    <row r="8581" spans="36:36">
      <c r="AJ8581" s="140"/>
    </row>
    <row r="8582" spans="36:36">
      <c r="AJ8582" s="140"/>
    </row>
    <row r="8583" spans="36:36">
      <c r="AJ8583" s="140"/>
    </row>
    <row r="8584" spans="36:36">
      <c r="AJ8584" s="140"/>
    </row>
    <row r="8585" spans="36:36">
      <c r="AJ8585" s="140"/>
    </row>
    <row r="8586" spans="36:36">
      <c r="AJ8586" s="140"/>
    </row>
    <row r="8587" spans="36:36">
      <c r="AJ8587" s="140"/>
    </row>
    <row r="8588" spans="36:36">
      <c r="AJ8588" s="140"/>
    </row>
    <row r="8589" spans="36:36">
      <c r="AJ8589" s="140"/>
    </row>
    <row r="8590" spans="36:36">
      <c r="AJ8590" s="140"/>
    </row>
    <row r="8591" spans="36:36">
      <c r="AJ8591" s="140"/>
    </row>
    <row r="8592" spans="36:36">
      <c r="AJ8592" s="140"/>
    </row>
    <row r="8593" spans="36:36">
      <c r="AJ8593" s="140"/>
    </row>
    <row r="8594" spans="36:36">
      <c r="AJ8594" s="140"/>
    </row>
    <row r="8595" spans="36:36">
      <c r="AJ8595" s="140"/>
    </row>
    <row r="8596" spans="36:36">
      <c r="AJ8596" s="140"/>
    </row>
    <row r="8597" spans="36:36">
      <c r="AJ8597" s="140"/>
    </row>
    <row r="8598" spans="36:36">
      <c r="AJ8598" s="140"/>
    </row>
    <row r="8599" spans="36:36">
      <c r="AJ8599" s="140"/>
    </row>
    <row r="8600" spans="36:36">
      <c r="AJ8600" s="140"/>
    </row>
    <row r="8601" spans="36:36">
      <c r="AJ8601" s="140"/>
    </row>
    <row r="8602" spans="36:36">
      <c r="AJ8602" s="140"/>
    </row>
    <row r="8603" spans="36:36">
      <c r="AJ8603" s="140"/>
    </row>
    <row r="8604" spans="36:36">
      <c r="AJ8604" s="140"/>
    </row>
    <row r="8605" spans="36:36">
      <c r="AJ8605" s="140"/>
    </row>
    <row r="8606" spans="36:36">
      <c r="AJ8606" s="140"/>
    </row>
    <row r="8607" spans="36:36">
      <c r="AJ8607" s="140"/>
    </row>
    <row r="8608" spans="36:36">
      <c r="AJ8608" s="140"/>
    </row>
    <row r="8609" spans="36:36">
      <c r="AJ8609" s="140"/>
    </row>
    <row r="8610" spans="36:36">
      <c r="AJ8610" s="140"/>
    </row>
    <row r="8611" spans="36:36">
      <c r="AJ8611" s="140"/>
    </row>
    <row r="8612" spans="36:36">
      <c r="AJ8612" s="140"/>
    </row>
    <row r="8613" spans="36:36">
      <c r="AJ8613" s="140"/>
    </row>
    <row r="8614" spans="36:36">
      <c r="AJ8614" s="140"/>
    </row>
    <row r="8615" spans="36:36">
      <c r="AJ8615" s="140"/>
    </row>
    <row r="8616" spans="36:36">
      <c r="AJ8616" s="140"/>
    </row>
    <row r="8617" spans="36:36">
      <c r="AJ8617" s="140"/>
    </row>
    <row r="8618" spans="36:36">
      <c r="AJ8618" s="140"/>
    </row>
    <row r="8619" spans="36:36">
      <c r="AJ8619" s="140"/>
    </row>
    <row r="8620" spans="36:36">
      <c r="AJ8620" s="140"/>
    </row>
    <row r="8621" spans="36:36">
      <c r="AJ8621" s="140"/>
    </row>
    <row r="8622" spans="36:36">
      <c r="AJ8622" s="140"/>
    </row>
    <row r="8623" spans="36:36">
      <c r="AJ8623" s="140"/>
    </row>
    <row r="8624" spans="36:36">
      <c r="AJ8624" s="140"/>
    </row>
    <row r="8625" spans="36:36">
      <c r="AJ8625" s="140"/>
    </row>
    <row r="8626" spans="36:36">
      <c r="AJ8626" s="140"/>
    </row>
    <row r="8627" spans="36:36">
      <c r="AJ8627" s="140"/>
    </row>
    <row r="8628" spans="36:36">
      <c r="AJ8628" s="140"/>
    </row>
    <row r="8629" spans="36:36">
      <c r="AJ8629" s="140"/>
    </row>
    <row r="8630" spans="36:36">
      <c r="AJ8630" s="140"/>
    </row>
    <row r="8631" spans="36:36">
      <c r="AJ8631" s="140"/>
    </row>
    <row r="8632" spans="36:36">
      <c r="AJ8632" s="140"/>
    </row>
    <row r="8633" spans="36:36">
      <c r="AJ8633" s="140"/>
    </row>
    <row r="8634" spans="36:36">
      <c r="AJ8634" s="140"/>
    </row>
    <row r="8635" spans="36:36">
      <c r="AJ8635" s="140"/>
    </row>
    <row r="8636" spans="36:36">
      <c r="AJ8636" s="140"/>
    </row>
    <row r="8637" spans="36:36">
      <c r="AJ8637" s="140"/>
    </row>
    <row r="8638" spans="36:36">
      <c r="AJ8638" s="140"/>
    </row>
    <row r="8639" spans="36:36">
      <c r="AJ8639" s="140"/>
    </row>
    <row r="8640" spans="36:36">
      <c r="AJ8640" s="140"/>
    </row>
    <row r="8641" spans="36:36">
      <c r="AJ8641" s="140"/>
    </row>
    <row r="8642" spans="36:36">
      <c r="AJ8642" s="140"/>
    </row>
    <row r="8643" spans="36:36">
      <c r="AJ8643" s="140"/>
    </row>
    <row r="8644" spans="36:36">
      <c r="AJ8644" s="140"/>
    </row>
    <row r="8645" spans="36:36">
      <c r="AJ8645" s="140"/>
    </row>
    <row r="8646" spans="36:36">
      <c r="AJ8646" s="140"/>
    </row>
    <row r="8647" spans="36:36">
      <c r="AJ8647" s="140"/>
    </row>
    <row r="8648" spans="36:36">
      <c r="AJ8648" s="140"/>
    </row>
    <row r="8649" spans="36:36">
      <c r="AJ8649" s="140"/>
    </row>
    <row r="8650" spans="36:36">
      <c r="AJ8650" s="140"/>
    </row>
    <row r="8651" spans="36:36">
      <c r="AJ8651" s="140"/>
    </row>
    <row r="8652" spans="36:36">
      <c r="AJ8652" s="140"/>
    </row>
    <row r="8653" spans="36:36">
      <c r="AJ8653" s="140"/>
    </row>
    <row r="8654" spans="36:36">
      <c r="AJ8654" s="140"/>
    </row>
    <row r="8655" spans="36:36">
      <c r="AJ8655" s="140"/>
    </row>
    <row r="8656" spans="36:36">
      <c r="AJ8656" s="140"/>
    </row>
    <row r="8657" spans="36:36">
      <c r="AJ8657" s="140"/>
    </row>
    <row r="8658" spans="36:36">
      <c r="AJ8658" s="140"/>
    </row>
    <row r="8659" spans="36:36">
      <c r="AJ8659" s="140"/>
    </row>
    <row r="8660" spans="36:36">
      <c r="AJ8660" s="140"/>
    </row>
    <row r="8661" spans="36:36">
      <c r="AJ8661" s="140"/>
    </row>
    <row r="8662" spans="36:36">
      <c r="AJ8662" s="140"/>
    </row>
    <row r="8663" spans="36:36">
      <c r="AJ8663" s="140"/>
    </row>
    <row r="8664" spans="36:36">
      <c r="AJ8664" s="140"/>
    </row>
    <row r="8665" spans="36:36">
      <c r="AJ8665" s="140"/>
    </row>
    <row r="8666" spans="36:36">
      <c r="AJ8666" s="140"/>
    </row>
    <row r="8667" spans="36:36">
      <c r="AJ8667" s="140"/>
    </row>
    <row r="8668" spans="36:36">
      <c r="AJ8668" s="140"/>
    </row>
    <row r="8669" spans="36:36">
      <c r="AJ8669" s="140"/>
    </row>
    <row r="8670" spans="36:36">
      <c r="AJ8670" s="140"/>
    </row>
    <row r="8671" spans="36:36">
      <c r="AJ8671" s="140"/>
    </row>
    <row r="8672" spans="36:36">
      <c r="AJ8672" s="140"/>
    </row>
    <row r="8673" spans="36:36">
      <c r="AJ8673" s="140"/>
    </row>
    <row r="8674" spans="36:36">
      <c r="AJ8674" s="140"/>
    </row>
    <row r="8675" spans="36:36">
      <c r="AJ8675" s="140"/>
    </row>
    <row r="8676" spans="36:36">
      <c r="AJ8676" s="140"/>
    </row>
    <row r="8677" spans="36:36">
      <c r="AJ8677" s="140"/>
    </row>
    <row r="8678" spans="36:36">
      <c r="AJ8678" s="140"/>
    </row>
    <row r="8679" spans="36:36">
      <c r="AJ8679" s="140"/>
    </row>
    <row r="8680" spans="36:36">
      <c r="AJ8680" s="140"/>
    </row>
    <row r="8681" spans="36:36">
      <c r="AJ8681" s="140"/>
    </row>
    <row r="8682" spans="36:36">
      <c r="AJ8682" s="140"/>
    </row>
    <row r="8683" spans="36:36">
      <c r="AJ8683" s="140"/>
    </row>
    <row r="8684" spans="36:36">
      <c r="AJ8684" s="140"/>
    </row>
    <row r="8685" spans="36:36">
      <c r="AJ8685" s="140"/>
    </row>
    <row r="8686" spans="36:36">
      <c r="AJ8686" s="140"/>
    </row>
    <row r="8687" spans="36:36">
      <c r="AJ8687" s="140"/>
    </row>
    <row r="8688" spans="36:36">
      <c r="AJ8688" s="140"/>
    </row>
    <row r="8689" spans="36:36">
      <c r="AJ8689" s="140"/>
    </row>
    <row r="8690" spans="36:36">
      <c r="AJ8690" s="140"/>
    </row>
    <row r="8691" spans="36:36">
      <c r="AJ8691" s="140"/>
    </row>
    <row r="8692" spans="36:36">
      <c r="AJ8692" s="140"/>
    </row>
    <row r="8693" spans="36:36">
      <c r="AJ8693" s="140"/>
    </row>
    <row r="8694" spans="36:36">
      <c r="AJ8694" s="140"/>
    </row>
    <row r="8695" spans="36:36">
      <c r="AJ8695" s="140"/>
    </row>
    <row r="8696" spans="36:36">
      <c r="AJ8696" s="140"/>
    </row>
    <row r="8697" spans="36:36">
      <c r="AJ8697" s="140"/>
    </row>
    <row r="8698" spans="36:36">
      <c r="AJ8698" s="140"/>
    </row>
    <row r="8699" spans="36:36">
      <c r="AJ8699" s="140"/>
    </row>
    <row r="8700" spans="36:36">
      <c r="AJ8700" s="140"/>
    </row>
    <row r="8701" spans="36:36">
      <c r="AJ8701" s="140"/>
    </row>
    <row r="8702" spans="36:36">
      <c r="AJ8702" s="140"/>
    </row>
    <row r="8703" spans="36:36">
      <c r="AJ8703" s="140"/>
    </row>
    <row r="8704" spans="36:36">
      <c r="AJ8704" s="140"/>
    </row>
    <row r="8705" spans="36:36">
      <c r="AJ8705" s="140"/>
    </row>
    <row r="8706" spans="36:36">
      <c r="AJ8706" s="140"/>
    </row>
    <row r="8707" spans="36:36">
      <c r="AJ8707" s="140"/>
    </row>
    <row r="8708" spans="36:36">
      <c r="AJ8708" s="140"/>
    </row>
    <row r="8709" spans="36:36">
      <c r="AJ8709" s="140"/>
    </row>
    <row r="8710" spans="36:36">
      <c r="AJ8710" s="140"/>
    </row>
    <row r="8711" spans="36:36">
      <c r="AJ8711" s="140"/>
    </row>
    <row r="8712" spans="36:36">
      <c r="AJ8712" s="140"/>
    </row>
    <row r="8713" spans="36:36">
      <c r="AJ8713" s="140"/>
    </row>
    <row r="8714" spans="36:36">
      <c r="AJ8714" s="140"/>
    </row>
    <row r="8715" spans="36:36">
      <c r="AJ8715" s="140"/>
    </row>
    <row r="8716" spans="36:36">
      <c r="AJ8716" s="140"/>
    </row>
    <row r="8717" spans="36:36">
      <c r="AJ8717" s="140"/>
    </row>
    <row r="8718" spans="36:36">
      <c r="AJ8718" s="140"/>
    </row>
    <row r="8719" spans="36:36">
      <c r="AJ8719" s="140"/>
    </row>
    <row r="8720" spans="36:36">
      <c r="AJ8720" s="140"/>
    </row>
    <row r="8721" spans="36:36">
      <c r="AJ8721" s="140"/>
    </row>
    <row r="8722" spans="36:36">
      <c r="AJ8722" s="140"/>
    </row>
    <row r="8723" spans="36:36">
      <c r="AJ8723" s="140"/>
    </row>
    <row r="8724" spans="36:36">
      <c r="AJ8724" s="140"/>
    </row>
    <row r="8725" spans="36:36">
      <c r="AJ8725" s="140"/>
    </row>
    <row r="8726" spans="36:36">
      <c r="AJ8726" s="140"/>
    </row>
    <row r="8727" spans="36:36">
      <c r="AJ8727" s="140"/>
    </row>
    <row r="8728" spans="36:36">
      <c r="AJ8728" s="140"/>
    </row>
    <row r="8729" spans="36:36">
      <c r="AJ8729" s="140"/>
    </row>
    <row r="8730" spans="36:36">
      <c r="AJ8730" s="140"/>
    </row>
    <row r="8731" spans="36:36">
      <c r="AJ8731" s="140"/>
    </row>
    <row r="8732" spans="36:36">
      <c r="AJ8732" s="140"/>
    </row>
    <row r="8733" spans="36:36">
      <c r="AJ8733" s="140"/>
    </row>
    <row r="8734" spans="36:36">
      <c r="AJ8734" s="140"/>
    </row>
    <row r="8735" spans="36:36">
      <c r="AJ8735" s="140"/>
    </row>
    <row r="8736" spans="36:36">
      <c r="AJ8736" s="140"/>
    </row>
    <row r="8737" spans="36:36">
      <c r="AJ8737" s="140"/>
    </row>
    <row r="8738" spans="36:36">
      <c r="AJ8738" s="140"/>
    </row>
    <row r="8739" spans="36:36">
      <c r="AJ8739" s="140"/>
    </row>
    <row r="8740" spans="36:36">
      <c r="AJ8740" s="140"/>
    </row>
    <row r="8741" spans="36:36">
      <c r="AJ8741" s="140"/>
    </row>
    <row r="8742" spans="36:36">
      <c r="AJ8742" s="140"/>
    </row>
    <row r="8743" spans="36:36">
      <c r="AJ8743" s="140"/>
    </row>
    <row r="8744" spans="36:36">
      <c r="AJ8744" s="140"/>
    </row>
    <row r="8745" spans="36:36">
      <c r="AJ8745" s="140"/>
    </row>
    <row r="8746" spans="36:36">
      <c r="AJ8746" s="140"/>
    </row>
    <row r="8747" spans="36:36">
      <c r="AJ8747" s="140"/>
    </row>
    <row r="8748" spans="36:36">
      <c r="AJ8748" s="140"/>
    </row>
    <row r="8749" spans="36:36">
      <c r="AJ8749" s="140"/>
    </row>
    <row r="8750" spans="36:36">
      <c r="AJ8750" s="140"/>
    </row>
    <row r="8751" spans="36:36">
      <c r="AJ8751" s="140"/>
    </row>
    <row r="8752" spans="36:36">
      <c r="AJ8752" s="140"/>
    </row>
    <row r="8753" spans="36:36">
      <c r="AJ8753" s="140"/>
    </row>
    <row r="8754" spans="36:36">
      <c r="AJ8754" s="140"/>
    </row>
    <row r="8755" spans="36:36">
      <c r="AJ8755" s="140"/>
    </row>
    <row r="8756" spans="36:36">
      <c r="AJ8756" s="140"/>
    </row>
    <row r="8757" spans="36:36">
      <c r="AJ8757" s="140"/>
    </row>
    <row r="8758" spans="36:36">
      <c r="AJ8758" s="140"/>
    </row>
    <row r="8759" spans="36:36">
      <c r="AJ8759" s="140"/>
    </row>
    <row r="8760" spans="36:36">
      <c r="AJ8760" s="140"/>
    </row>
    <row r="8761" spans="36:36">
      <c r="AJ8761" s="140"/>
    </row>
    <row r="8762" spans="36:36">
      <c r="AJ8762" s="140"/>
    </row>
    <row r="8763" spans="36:36">
      <c r="AJ8763" s="140"/>
    </row>
    <row r="8764" spans="36:36">
      <c r="AJ8764" s="140"/>
    </row>
    <row r="8765" spans="36:36">
      <c r="AJ8765" s="140"/>
    </row>
    <row r="8766" spans="36:36">
      <c r="AJ8766" s="140"/>
    </row>
    <row r="8767" spans="36:36">
      <c r="AJ8767" s="140"/>
    </row>
    <row r="8768" spans="36:36">
      <c r="AJ8768" s="140"/>
    </row>
    <row r="8769" spans="36:36">
      <c r="AJ8769" s="140"/>
    </row>
    <row r="8770" spans="36:36">
      <c r="AJ8770" s="140"/>
    </row>
    <row r="8771" spans="36:36">
      <c r="AJ8771" s="140"/>
    </row>
    <row r="8772" spans="36:36">
      <c r="AJ8772" s="140"/>
    </row>
    <row r="8773" spans="36:36">
      <c r="AJ8773" s="140"/>
    </row>
    <row r="8774" spans="36:36">
      <c r="AJ8774" s="140"/>
    </row>
    <row r="8775" spans="36:36">
      <c r="AJ8775" s="140"/>
    </row>
    <row r="8776" spans="36:36">
      <c r="AJ8776" s="140"/>
    </row>
    <row r="8777" spans="36:36">
      <c r="AJ8777" s="140"/>
    </row>
    <row r="8778" spans="36:36">
      <c r="AJ8778" s="140"/>
    </row>
    <row r="8779" spans="36:36">
      <c r="AJ8779" s="140"/>
    </row>
    <row r="8780" spans="36:36">
      <c r="AJ8780" s="140"/>
    </row>
    <row r="8781" spans="36:36">
      <c r="AJ8781" s="140"/>
    </row>
    <row r="8782" spans="36:36">
      <c r="AJ8782" s="140"/>
    </row>
    <row r="8783" spans="36:36">
      <c r="AJ8783" s="140"/>
    </row>
    <row r="8784" spans="36:36">
      <c r="AJ8784" s="140"/>
    </row>
    <row r="8785" spans="36:36">
      <c r="AJ8785" s="140"/>
    </row>
    <row r="8786" spans="36:36">
      <c r="AJ8786" s="140"/>
    </row>
    <row r="8787" spans="36:36">
      <c r="AJ8787" s="140"/>
    </row>
    <row r="8788" spans="36:36">
      <c r="AJ8788" s="140"/>
    </row>
    <row r="8789" spans="36:36">
      <c r="AJ8789" s="140"/>
    </row>
    <row r="8790" spans="36:36">
      <c r="AJ8790" s="140"/>
    </row>
    <row r="8791" spans="36:36">
      <c r="AJ8791" s="140"/>
    </row>
    <row r="8792" spans="36:36">
      <c r="AJ8792" s="140"/>
    </row>
    <row r="8793" spans="36:36">
      <c r="AJ8793" s="140"/>
    </row>
    <row r="8794" spans="36:36">
      <c r="AJ8794" s="140"/>
    </row>
    <row r="8795" spans="36:36">
      <c r="AJ8795" s="140"/>
    </row>
    <row r="8796" spans="36:36">
      <c r="AJ8796" s="140"/>
    </row>
    <row r="8797" spans="36:36">
      <c r="AJ8797" s="140"/>
    </row>
    <row r="8798" spans="36:36">
      <c r="AJ8798" s="140"/>
    </row>
    <row r="8799" spans="36:36">
      <c r="AJ8799" s="140"/>
    </row>
    <row r="8800" spans="36:36">
      <c r="AJ8800" s="140"/>
    </row>
    <row r="8801" spans="36:36">
      <c r="AJ8801" s="140"/>
    </row>
    <row r="8802" spans="36:36">
      <c r="AJ8802" s="140"/>
    </row>
    <row r="8803" spans="36:36">
      <c r="AJ8803" s="140"/>
    </row>
    <row r="8804" spans="36:36">
      <c r="AJ8804" s="140"/>
    </row>
    <row r="8805" spans="36:36">
      <c r="AJ8805" s="140"/>
    </row>
    <row r="8806" spans="36:36">
      <c r="AJ8806" s="140"/>
    </row>
    <row r="8807" spans="36:36">
      <c r="AJ8807" s="140"/>
    </row>
    <row r="8808" spans="36:36">
      <c r="AJ8808" s="140"/>
    </row>
    <row r="8809" spans="36:36">
      <c r="AJ8809" s="140"/>
    </row>
    <row r="8810" spans="36:36">
      <c r="AJ8810" s="140"/>
    </row>
    <row r="8811" spans="36:36">
      <c r="AJ8811" s="140"/>
    </row>
    <row r="8812" spans="36:36">
      <c r="AJ8812" s="140"/>
    </row>
    <row r="8813" spans="36:36">
      <c r="AJ8813" s="140"/>
    </row>
    <row r="8814" spans="36:36">
      <c r="AJ8814" s="140"/>
    </row>
    <row r="8815" spans="36:36">
      <c r="AJ8815" s="140"/>
    </row>
    <row r="8816" spans="36:36">
      <c r="AJ8816" s="140"/>
    </row>
    <row r="8817" spans="36:36">
      <c r="AJ8817" s="140"/>
    </row>
    <row r="8818" spans="36:36">
      <c r="AJ8818" s="140"/>
    </row>
    <row r="8819" spans="36:36">
      <c r="AJ8819" s="140"/>
    </row>
    <row r="8820" spans="36:36">
      <c r="AJ8820" s="140"/>
    </row>
    <row r="8821" spans="36:36">
      <c r="AJ8821" s="140"/>
    </row>
    <row r="8822" spans="36:36">
      <c r="AJ8822" s="140"/>
    </row>
    <row r="8823" spans="36:36">
      <c r="AJ8823" s="140"/>
    </row>
    <row r="8824" spans="36:36">
      <c r="AJ8824" s="140"/>
    </row>
    <row r="8825" spans="36:36">
      <c r="AJ8825" s="140"/>
    </row>
    <row r="8826" spans="36:36">
      <c r="AJ8826" s="140"/>
    </row>
    <row r="8827" spans="36:36">
      <c r="AJ8827" s="140"/>
    </row>
    <row r="8828" spans="36:36">
      <c r="AJ8828" s="140"/>
    </row>
    <row r="8829" spans="36:36">
      <c r="AJ8829" s="140"/>
    </row>
    <row r="8830" spans="36:36">
      <c r="AJ8830" s="140"/>
    </row>
    <row r="8831" spans="36:36">
      <c r="AJ8831" s="140"/>
    </row>
    <row r="8832" spans="36:36">
      <c r="AJ8832" s="140"/>
    </row>
    <row r="8833" spans="36:36">
      <c r="AJ8833" s="140"/>
    </row>
    <row r="8834" spans="36:36">
      <c r="AJ8834" s="140"/>
    </row>
    <row r="8835" spans="36:36">
      <c r="AJ8835" s="140"/>
    </row>
    <row r="8836" spans="36:36">
      <c r="AJ8836" s="140"/>
    </row>
    <row r="8837" spans="36:36">
      <c r="AJ8837" s="140"/>
    </row>
    <row r="8838" spans="36:36">
      <c r="AJ8838" s="140"/>
    </row>
    <row r="8839" spans="36:36">
      <c r="AJ8839" s="140"/>
    </row>
    <row r="8840" spans="36:36">
      <c r="AJ8840" s="140"/>
    </row>
    <row r="8841" spans="36:36">
      <c r="AJ8841" s="140"/>
    </row>
    <row r="8842" spans="36:36">
      <c r="AJ8842" s="140"/>
    </row>
    <row r="8843" spans="36:36">
      <c r="AJ8843" s="140"/>
    </row>
    <row r="8844" spans="36:36">
      <c r="AJ8844" s="140"/>
    </row>
    <row r="8845" spans="36:36">
      <c r="AJ8845" s="140"/>
    </row>
    <row r="8846" spans="36:36">
      <c r="AJ8846" s="140"/>
    </row>
    <row r="8847" spans="36:36">
      <c r="AJ8847" s="140"/>
    </row>
    <row r="8848" spans="36:36">
      <c r="AJ8848" s="140"/>
    </row>
    <row r="8849" spans="36:36">
      <c r="AJ8849" s="140"/>
    </row>
    <row r="8850" spans="36:36">
      <c r="AJ8850" s="140"/>
    </row>
    <row r="8851" spans="36:36">
      <c r="AJ8851" s="140"/>
    </row>
    <row r="8852" spans="36:36">
      <c r="AJ8852" s="140"/>
    </row>
    <row r="8853" spans="36:36">
      <c r="AJ8853" s="140"/>
    </row>
    <row r="8854" spans="36:36">
      <c r="AJ8854" s="140"/>
    </row>
    <row r="8855" spans="36:36">
      <c r="AJ8855" s="140"/>
    </row>
    <row r="8856" spans="36:36">
      <c r="AJ8856" s="140"/>
    </row>
    <row r="8857" spans="36:36">
      <c r="AJ8857" s="140"/>
    </row>
    <row r="8858" spans="36:36">
      <c r="AJ8858" s="140"/>
    </row>
    <row r="8859" spans="36:36">
      <c r="AJ8859" s="140"/>
    </row>
    <row r="8860" spans="36:36">
      <c r="AJ8860" s="140"/>
    </row>
    <row r="8861" spans="36:36">
      <c r="AJ8861" s="140"/>
    </row>
    <row r="8862" spans="36:36">
      <c r="AJ8862" s="140"/>
    </row>
    <row r="8863" spans="36:36">
      <c r="AJ8863" s="140"/>
    </row>
    <row r="8864" spans="36:36">
      <c r="AJ8864" s="140"/>
    </row>
    <row r="8865" spans="36:36">
      <c r="AJ8865" s="140"/>
    </row>
    <row r="8866" spans="36:36">
      <c r="AJ8866" s="140"/>
    </row>
    <row r="8867" spans="36:36">
      <c r="AJ8867" s="140"/>
    </row>
    <row r="8868" spans="36:36">
      <c r="AJ8868" s="140"/>
    </row>
    <row r="8869" spans="36:36">
      <c r="AJ8869" s="140"/>
    </row>
    <row r="8870" spans="36:36">
      <c r="AJ8870" s="140"/>
    </row>
    <row r="8871" spans="36:36">
      <c r="AJ8871" s="140"/>
    </row>
    <row r="8872" spans="36:36">
      <c r="AJ8872" s="140"/>
    </row>
    <row r="8873" spans="36:36">
      <c r="AJ8873" s="140"/>
    </row>
    <row r="8874" spans="36:36">
      <c r="AJ8874" s="140"/>
    </row>
    <row r="8875" spans="36:36">
      <c r="AJ8875" s="140"/>
    </row>
    <row r="8876" spans="36:36">
      <c r="AJ8876" s="140"/>
    </row>
    <row r="8877" spans="36:36">
      <c r="AJ8877" s="140"/>
    </row>
    <row r="8878" spans="36:36">
      <c r="AJ8878" s="140"/>
    </row>
    <row r="8879" spans="36:36">
      <c r="AJ8879" s="140"/>
    </row>
    <row r="8880" spans="36:36">
      <c r="AJ8880" s="140"/>
    </row>
    <row r="8881" spans="36:36">
      <c r="AJ8881" s="140"/>
    </row>
    <row r="8882" spans="36:36">
      <c r="AJ8882" s="140"/>
    </row>
    <row r="8883" spans="36:36">
      <c r="AJ8883" s="140"/>
    </row>
    <row r="8884" spans="36:36">
      <c r="AJ8884" s="140"/>
    </row>
    <row r="8885" spans="36:36">
      <c r="AJ8885" s="140"/>
    </row>
    <row r="8886" spans="36:36">
      <c r="AJ8886" s="140"/>
    </row>
    <row r="8887" spans="36:36">
      <c r="AJ8887" s="140"/>
    </row>
    <row r="8888" spans="36:36">
      <c r="AJ8888" s="140"/>
    </row>
    <row r="8889" spans="36:36">
      <c r="AJ8889" s="140"/>
    </row>
    <row r="8890" spans="36:36">
      <c r="AJ8890" s="140"/>
    </row>
    <row r="8891" spans="36:36">
      <c r="AJ8891" s="140"/>
    </row>
    <row r="8892" spans="36:36">
      <c r="AJ8892" s="140"/>
    </row>
    <row r="8893" spans="36:36">
      <c r="AJ8893" s="140"/>
    </row>
    <row r="8894" spans="36:36">
      <c r="AJ8894" s="140"/>
    </row>
    <row r="8895" spans="36:36">
      <c r="AJ8895" s="140"/>
    </row>
    <row r="8896" spans="36:36">
      <c r="AJ8896" s="140"/>
    </row>
    <row r="8897" spans="36:36">
      <c r="AJ8897" s="140"/>
    </row>
    <row r="8898" spans="36:36">
      <c r="AJ8898" s="140"/>
    </row>
    <row r="8899" spans="36:36">
      <c r="AJ8899" s="140"/>
    </row>
    <row r="8900" spans="36:36">
      <c r="AJ8900" s="140"/>
    </row>
    <row r="8901" spans="36:36">
      <c r="AJ8901" s="140"/>
    </row>
    <row r="8902" spans="36:36">
      <c r="AJ8902" s="140"/>
    </row>
    <row r="8903" spans="36:36">
      <c r="AJ8903" s="140"/>
    </row>
    <row r="8904" spans="36:36">
      <c r="AJ8904" s="140"/>
    </row>
    <row r="8905" spans="36:36">
      <c r="AJ8905" s="140"/>
    </row>
    <row r="8906" spans="36:36">
      <c r="AJ8906" s="140"/>
    </row>
    <row r="8907" spans="36:36">
      <c r="AJ8907" s="140"/>
    </row>
    <row r="8908" spans="36:36">
      <c r="AJ8908" s="140"/>
    </row>
    <row r="8909" spans="36:36">
      <c r="AJ8909" s="140"/>
    </row>
    <row r="8910" spans="36:36">
      <c r="AJ8910" s="140"/>
    </row>
    <row r="8911" spans="36:36">
      <c r="AJ8911" s="140"/>
    </row>
    <row r="8912" spans="36:36">
      <c r="AJ8912" s="140"/>
    </row>
    <row r="8913" spans="36:36">
      <c r="AJ8913" s="140"/>
    </row>
    <row r="8914" spans="36:36">
      <c r="AJ8914" s="140"/>
    </row>
    <row r="8915" spans="36:36">
      <c r="AJ8915" s="140"/>
    </row>
    <row r="8916" spans="36:36">
      <c r="AJ8916" s="140"/>
    </row>
    <row r="8917" spans="36:36">
      <c r="AJ8917" s="140"/>
    </row>
    <row r="8918" spans="36:36">
      <c r="AJ8918" s="140"/>
    </row>
    <row r="8919" spans="36:36">
      <c r="AJ8919" s="140"/>
    </row>
    <row r="8920" spans="36:36">
      <c r="AJ8920" s="140"/>
    </row>
    <row r="8921" spans="36:36">
      <c r="AJ8921" s="140"/>
    </row>
    <row r="8922" spans="36:36">
      <c r="AJ8922" s="140"/>
    </row>
    <row r="8923" spans="36:36">
      <c r="AJ8923" s="140"/>
    </row>
    <row r="8924" spans="36:36">
      <c r="AJ8924" s="140"/>
    </row>
    <row r="8925" spans="36:36">
      <c r="AJ8925" s="140"/>
    </row>
    <row r="8926" spans="36:36">
      <c r="AJ8926" s="140"/>
    </row>
    <row r="8927" spans="36:36">
      <c r="AJ8927" s="140"/>
    </row>
    <row r="8928" spans="36:36">
      <c r="AJ8928" s="140"/>
    </row>
    <row r="8929" spans="36:36">
      <c r="AJ8929" s="140"/>
    </row>
    <row r="8930" spans="36:36">
      <c r="AJ8930" s="140"/>
    </row>
    <row r="8931" spans="36:36">
      <c r="AJ8931" s="140"/>
    </row>
    <row r="8932" spans="36:36">
      <c r="AJ8932" s="140"/>
    </row>
    <row r="8933" spans="36:36">
      <c r="AJ8933" s="140"/>
    </row>
    <row r="8934" spans="36:36">
      <c r="AJ8934" s="140"/>
    </row>
    <row r="8935" spans="36:36">
      <c r="AJ8935" s="140"/>
    </row>
    <row r="8936" spans="36:36">
      <c r="AJ8936" s="140"/>
    </row>
    <row r="8937" spans="36:36">
      <c r="AJ8937" s="140"/>
    </row>
    <row r="8938" spans="36:36">
      <c r="AJ8938" s="140"/>
    </row>
    <row r="8939" spans="36:36">
      <c r="AJ8939" s="140"/>
    </row>
    <row r="8940" spans="36:36">
      <c r="AJ8940" s="140"/>
    </row>
    <row r="8941" spans="36:36">
      <c r="AJ8941" s="140"/>
    </row>
    <row r="8942" spans="36:36">
      <c r="AJ8942" s="140"/>
    </row>
    <row r="8943" spans="36:36">
      <c r="AJ8943" s="140"/>
    </row>
    <row r="8944" spans="36:36">
      <c r="AJ8944" s="140"/>
    </row>
    <row r="8945" spans="36:36">
      <c r="AJ8945" s="140"/>
    </row>
    <row r="8946" spans="36:36">
      <c r="AJ8946" s="140"/>
    </row>
    <row r="8947" spans="36:36">
      <c r="AJ8947" s="140"/>
    </row>
    <row r="8948" spans="36:36">
      <c r="AJ8948" s="140"/>
    </row>
    <row r="8949" spans="36:36">
      <c r="AJ8949" s="140"/>
    </row>
    <row r="8950" spans="36:36">
      <c r="AJ8950" s="140"/>
    </row>
    <row r="8951" spans="36:36">
      <c r="AJ8951" s="140"/>
    </row>
    <row r="8952" spans="36:36">
      <c r="AJ8952" s="140"/>
    </row>
    <row r="8953" spans="36:36">
      <c r="AJ8953" s="140"/>
    </row>
    <row r="8954" spans="36:36">
      <c r="AJ8954" s="140"/>
    </row>
    <row r="8955" spans="36:36">
      <c r="AJ8955" s="140"/>
    </row>
    <row r="8956" spans="36:36">
      <c r="AJ8956" s="140"/>
    </row>
    <row r="8957" spans="36:36">
      <c r="AJ8957" s="140"/>
    </row>
    <row r="8958" spans="36:36">
      <c r="AJ8958" s="140"/>
    </row>
    <row r="8959" spans="36:36">
      <c r="AJ8959" s="140"/>
    </row>
    <row r="8960" spans="36:36">
      <c r="AJ8960" s="140"/>
    </row>
    <row r="8961" spans="36:36">
      <c r="AJ8961" s="140"/>
    </row>
    <row r="8962" spans="36:36">
      <c r="AJ8962" s="140"/>
    </row>
    <row r="8963" spans="36:36">
      <c r="AJ8963" s="140"/>
    </row>
    <row r="8964" spans="36:36">
      <c r="AJ8964" s="140"/>
    </row>
    <row r="8965" spans="36:36">
      <c r="AJ8965" s="140"/>
    </row>
    <row r="8966" spans="36:36">
      <c r="AJ8966" s="140"/>
    </row>
    <row r="8967" spans="36:36">
      <c r="AJ8967" s="140"/>
    </row>
    <row r="8968" spans="36:36">
      <c r="AJ8968" s="140"/>
    </row>
    <row r="8969" spans="36:36">
      <c r="AJ8969" s="140"/>
    </row>
    <row r="8970" spans="36:36">
      <c r="AJ8970" s="140"/>
    </row>
    <row r="8971" spans="36:36">
      <c r="AJ8971" s="140"/>
    </row>
    <row r="8972" spans="36:36">
      <c r="AJ8972" s="140"/>
    </row>
    <row r="8973" spans="36:36">
      <c r="AJ8973" s="140"/>
    </row>
    <row r="8974" spans="36:36">
      <c r="AJ8974" s="140"/>
    </row>
    <row r="8975" spans="36:36">
      <c r="AJ8975" s="140"/>
    </row>
    <row r="8976" spans="36:36">
      <c r="AJ8976" s="140"/>
    </row>
    <row r="8977" spans="36:36">
      <c r="AJ8977" s="140"/>
    </row>
    <row r="8978" spans="36:36">
      <c r="AJ8978" s="140"/>
    </row>
    <row r="8979" spans="36:36">
      <c r="AJ8979" s="140"/>
    </row>
    <row r="8980" spans="36:36">
      <c r="AJ8980" s="140"/>
    </row>
    <row r="8981" spans="36:36">
      <c r="AJ8981" s="140"/>
    </row>
    <row r="8982" spans="36:36">
      <c r="AJ8982" s="140"/>
    </row>
    <row r="8983" spans="36:36">
      <c r="AJ8983" s="140"/>
    </row>
    <row r="8984" spans="36:36">
      <c r="AJ8984" s="140"/>
    </row>
    <row r="8985" spans="36:36">
      <c r="AJ8985" s="140"/>
    </row>
    <row r="8986" spans="36:36">
      <c r="AJ8986" s="140"/>
    </row>
    <row r="8987" spans="36:36">
      <c r="AJ8987" s="140"/>
    </row>
    <row r="8988" spans="36:36">
      <c r="AJ8988" s="140"/>
    </row>
    <row r="8989" spans="36:36">
      <c r="AJ8989" s="140"/>
    </row>
    <row r="8990" spans="36:36">
      <c r="AJ8990" s="140"/>
    </row>
    <row r="8991" spans="36:36">
      <c r="AJ8991" s="140"/>
    </row>
    <row r="8992" spans="36:36">
      <c r="AJ8992" s="140"/>
    </row>
    <row r="8993" spans="36:36">
      <c r="AJ8993" s="140"/>
    </row>
    <row r="8994" spans="36:36">
      <c r="AJ8994" s="140"/>
    </row>
    <row r="8995" spans="36:36">
      <c r="AJ8995" s="140"/>
    </row>
    <row r="8996" spans="36:36">
      <c r="AJ8996" s="140"/>
    </row>
    <row r="8997" spans="36:36">
      <c r="AJ8997" s="140"/>
    </row>
    <row r="8998" spans="36:36">
      <c r="AJ8998" s="140"/>
    </row>
    <row r="8999" spans="36:36">
      <c r="AJ8999" s="140"/>
    </row>
    <row r="9000" spans="36:36">
      <c r="AJ9000" s="140"/>
    </row>
    <row r="9001" spans="36:36">
      <c r="AJ9001" s="140"/>
    </row>
    <row r="9002" spans="36:36">
      <c r="AJ9002" s="140"/>
    </row>
    <row r="9003" spans="36:36">
      <c r="AJ9003" s="140"/>
    </row>
    <row r="9004" spans="36:36">
      <c r="AJ9004" s="140"/>
    </row>
    <row r="9005" spans="36:36">
      <c r="AJ9005" s="140"/>
    </row>
    <row r="9006" spans="36:36">
      <c r="AJ9006" s="140"/>
    </row>
    <row r="9007" spans="36:36">
      <c r="AJ9007" s="140"/>
    </row>
    <row r="9008" spans="36:36">
      <c r="AJ9008" s="140"/>
    </row>
    <row r="9009" spans="36:36">
      <c r="AJ9009" s="140"/>
    </row>
    <row r="9010" spans="36:36">
      <c r="AJ9010" s="140"/>
    </row>
    <row r="9011" spans="36:36">
      <c r="AJ9011" s="140"/>
    </row>
    <row r="9012" spans="36:36">
      <c r="AJ9012" s="140"/>
    </row>
    <row r="9013" spans="36:36">
      <c r="AJ9013" s="140"/>
    </row>
    <row r="9014" spans="36:36">
      <c r="AJ9014" s="140"/>
    </row>
    <row r="9015" spans="36:36">
      <c r="AJ9015" s="140"/>
    </row>
    <row r="9016" spans="36:36">
      <c r="AJ9016" s="140"/>
    </row>
    <row r="9017" spans="36:36">
      <c r="AJ9017" s="140"/>
    </row>
    <row r="9018" spans="36:36">
      <c r="AJ9018" s="140"/>
    </row>
    <row r="9019" spans="36:36">
      <c r="AJ9019" s="140"/>
    </row>
    <row r="9020" spans="36:36">
      <c r="AJ9020" s="140"/>
    </row>
    <row r="9021" spans="36:36">
      <c r="AJ9021" s="140"/>
    </row>
    <row r="9022" spans="36:36">
      <c r="AJ9022" s="140"/>
    </row>
    <row r="9023" spans="36:36">
      <c r="AJ9023" s="140"/>
    </row>
    <row r="9024" spans="36:36">
      <c r="AJ9024" s="140"/>
    </row>
    <row r="9025" spans="36:36">
      <c r="AJ9025" s="140"/>
    </row>
    <row r="9026" spans="36:36">
      <c r="AJ9026" s="140"/>
    </row>
    <row r="9027" spans="36:36">
      <c r="AJ9027" s="140"/>
    </row>
    <row r="9028" spans="36:36">
      <c r="AJ9028" s="140"/>
    </row>
    <row r="9029" spans="36:36">
      <c r="AJ9029" s="140"/>
    </row>
    <row r="9030" spans="36:36">
      <c r="AJ9030" s="140"/>
    </row>
    <row r="9031" spans="36:36">
      <c r="AJ9031" s="140"/>
    </row>
    <row r="9032" spans="36:36">
      <c r="AJ9032" s="140"/>
    </row>
    <row r="9033" spans="36:36">
      <c r="AJ9033" s="140"/>
    </row>
    <row r="9034" spans="36:36">
      <c r="AJ9034" s="140"/>
    </row>
    <row r="9035" spans="36:36">
      <c r="AJ9035" s="140"/>
    </row>
    <row r="9036" spans="36:36">
      <c r="AJ9036" s="140"/>
    </row>
    <row r="9037" spans="36:36">
      <c r="AJ9037" s="140"/>
    </row>
    <row r="9038" spans="36:36">
      <c r="AJ9038" s="140"/>
    </row>
    <row r="9039" spans="36:36">
      <c r="AJ9039" s="140"/>
    </row>
    <row r="9040" spans="36:36">
      <c r="AJ9040" s="140"/>
    </row>
    <row r="9041" spans="36:36">
      <c r="AJ9041" s="140"/>
    </row>
    <row r="9042" spans="36:36">
      <c r="AJ9042" s="140"/>
    </row>
    <row r="9043" spans="36:36">
      <c r="AJ9043" s="140"/>
    </row>
    <row r="9044" spans="36:36">
      <c r="AJ9044" s="140"/>
    </row>
    <row r="9045" spans="36:36">
      <c r="AJ9045" s="140"/>
    </row>
    <row r="9046" spans="36:36">
      <c r="AJ9046" s="140"/>
    </row>
    <row r="9047" spans="36:36">
      <c r="AJ9047" s="140"/>
    </row>
    <row r="9048" spans="36:36">
      <c r="AJ9048" s="140"/>
    </row>
    <row r="9049" spans="36:36">
      <c r="AJ9049" s="140"/>
    </row>
    <row r="9050" spans="36:36">
      <c r="AJ9050" s="140"/>
    </row>
    <row r="9051" spans="36:36">
      <c r="AJ9051" s="140"/>
    </row>
    <row r="9052" spans="36:36">
      <c r="AJ9052" s="140"/>
    </row>
    <row r="9053" spans="36:36">
      <c r="AJ9053" s="140"/>
    </row>
    <row r="9054" spans="36:36">
      <c r="AJ9054" s="140"/>
    </row>
    <row r="9055" spans="36:36">
      <c r="AJ9055" s="140"/>
    </row>
    <row r="9056" spans="36:36">
      <c r="AJ9056" s="140"/>
    </row>
    <row r="9057" spans="36:36">
      <c r="AJ9057" s="140"/>
    </row>
    <row r="9058" spans="36:36">
      <c r="AJ9058" s="140"/>
    </row>
    <row r="9059" spans="36:36">
      <c r="AJ9059" s="140"/>
    </row>
    <row r="9060" spans="36:36">
      <c r="AJ9060" s="140"/>
    </row>
    <row r="9061" spans="36:36">
      <c r="AJ9061" s="140"/>
    </row>
    <row r="9062" spans="36:36">
      <c r="AJ9062" s="140"/>
    </row>
    <row r="9063" spans="36:36">
      <c r="AJ9063" s="140"/>
    </row>
    <row r="9064" spans="36:36">
      <c r="AJ9064" s="140"/>
    </row>
    <row r="9065" spans="36:36">
      <c r="AJ9065" s="140"/>
    </row>
    <row r="9066" spans="36:36">
      <c r="AJ9066" s="140"/>
    </row>
    <row r="9067" spans="36:36">
      <c r="AJ9067" s="140"/>
    </row>
    <row r="9068" spans="36:36">
      <c r="AJ9068" s="140"/>
    </row>
    <row r="9069" spans="36:36">
      <c r="AJ9069" s="140"/>
    </row>
    <row r="9070" spans="36:36">
      <c r="AJ9070" s="140"/>
    </row>
    <row r="9071" spans="36:36">
      <c r="AJ9071" s="140"/>
    </row>
    <row r="9072" spans="36:36">
      <c r="AJ9072" s="140"/>
    </row>
    <row r="9073" spans="36:36">
      <c r="AJ9073" s="140"/>
    </row>
    <row r="9074" spans="36:36">
      <c r="AJ9074" s="140"/>
    </row>
    <row r="9075" spans="36:36">
      <c r="AJ9075" s="140"/>
    </row>
    <row r="9076" spans="36:36">
      <c r="AJ9076" s="140"/>
    </row>
    <row r="9077" spans="36:36">
      <c r="AJ9077" s="140"/>
    </row>
    <row r="9078" spans="36:36">
      <c r="AJ9078" s="140"/>
    </row>
    <row r="9079" spans="36:36">
      <c r="AJ9079" s="140"/>
    </row>
    <row r="9080" spans="36:36">
      <c r="AJ9080" s="140"/>
    </row>
    <row r="9081" spans="36:36">
      <c r="AJ9081" s="140"/>
    </row>
    <row r="9082" spans="36:36">
      <c r="AJ9082" s="140"/>
    </row>
    <row r="9083" spans="36:36">
      <c r="AJ9083" s="140"/>
    </row>
    <row r="9084" spans="36:36">
      <c r="AJ9084" s="140"/>
    </row>
    <row r="9085" spans="36:36">
      <c r="AJ9085" s="140"/>
    </row>
    <row r="9086" spans="36:36">
      <c r="AJ9086" s="140"/>
    </row>
    <row r="9087" spans="36:36">
      <c r="AJ9087" s="140"/>
    </row>
    <row r="9088" spans="36:36">
      <c r="AJ9088" s="140"/>
    </row>
    <row r="9089" spans="36:36">
      <c r="AJ9089" s="140"/>
    </row>
    <row r="9090" spans="36:36">
      <c r="AJ9090" s="140"/>
    </row>
    <row r="9091" spans="36:36">
      <c r="AJ9091" s="140"/>
    </row>
    <row r="9092" spans="36:36">
      <c r="AJ9092" s="140"/>
    </row>
    <row r="9093" spans="36:36">
      <c r="AJ9093" s="140"/>
    </row>
    <row r="9094" spans="36:36">
      <c r="AJ9094" s="140"/>
    </row>
    <row r="9095" spans="36:36">
      <c r="AJ9095" s="140"/>
    </row>
    <row r="9096" spans="36:36">
      <c r="AJ9096" s="140"/>
    </row>
    <row r="9097" spans="36:36">
      <c r="AJ9097" s="140"/>
    </row>
    <row r="9098" spans="36:36">
      <c r="AJ9098" s="140"/>
    </row>
    <row r="9099" spans="36:36">
      <c r="AJ9099" s="140"/>
    </row>
    <row r="9100" spans="36:36">
      <c r="AJ9100" s="140"/>
    </row>
    <row r="9101" spans="36:36">
      <c r="AJ9101" s="140"/>
    </row>
    <row r="9102" spans="36:36">
      <c r="AJ9102" s="140"/>
    </row>
    <row r="9103" spans="36:36">
      <c r="AJ9103" s="140"/>
    </row>
    <row r="9104" spans="36:36">
      <c r="AJ9104" s="140"/>
    </row>
    <row r="9105" spans="36:36">
      <c r="AJ9105" s="140"/>
    </row>
    <row r="9106" spans="36:36">
      <c r="AJ9106" s="140"/>
    </row>
    <row r="9107" spans="36:36">
      <c r="AJ9107" s="140"/>
    </row>
    <row r="9108" spans="36:36">
      <c r="AJ9108" s="140"/>
    </row>
    <row r="9109" spans="36:36">
      <c r="AJ9109" s="140"/>
    </row>
    <row r="9110" spans="36:36">
      <c r="AJ9110" s="140"/>
    </row>
    <row r="9111" spans="36:36">
      <c r="AJ9111" s="140"/>
    </row>
    <row r="9112" spans="36:36">
      <c r="AJ9112" s="140"/>
    </row>
    <row r="9113" spans="36:36">
      <c r="AJ9113" s="140"/>
    </row>
    <row r="9114" spans="36:36">
      <c r="AJ9114" s="140"/>
    </row>
    <row r="9115" spans="36:36">
      <c r="AJ9115" s="140"/>
    </row>
    <row r="9116" spans="36:36">
      <c r="AJ9116" s="140"/>
    </row>
    <row r="9117" spans="36:36">
      <c r="AJ9117" s="140"/>
    </row>
    <row r="9118" spans="36:36">
      <c r="AJ9118" s="140"/>
    </row>
    <row r="9119" spans="36:36">
      <c r="AJ9119" s="140"/>
    </row>
    <row r="9120" spans="36:36">
      <c r="AJ9120" s="140"/>
    </row>
    <row r="9121" spans="36:36">
      <c r="AJ9121" s="140"/>
    </row>
    <row r="9122" spans="36:36">
      <c r="AJ9122" s="140"/>
    </row>
    <row r="9123" spans="36:36">
      <c r="AJ9123" s="140"/>
    </row>
    <row r="9124" spans="36:36">
      <c r="AJ9124" s="140"/>
    </row>
    <row r="9125" spans="36:36">
      <c r="AJ9125" s="140"/>
    </row>
    <row r="9126" spans="36:36">
      <c r="AJ9126" s="140"/>
    </row>
    <row r="9127" spans="36:36">
      <c r="AJ9127" s="140"/>
    </row>
    <row r="9128" spans="36:36">
      <c r="AJ9128" s="140"/>
    </row>
    <row r="9129" spans="36:36">
      <c r="AJ9129" s="140"/>
    </row>
    <row r="9130" spans="36:36">
      <c r="AJ9130" s="140"/>
    </row>
    <row r="9131" spans="36:36">
      <c r="AJ9131" s="140"/>
    </row>
    <row r="9132" spans="36:36">
      <c r="AJ9132" s="140"/>
    </row>
    <row r="9133" spans="36:36">
      <c r="AJ9133" s="140"/>
    </row>
    <row r="9134" spans="36:36">
      <c r="AJ9134" s="140"/>
    </row>
    <row r="9135" spans="36:36">
      <c r="AJ9135" s="140"/>
    </row>
    <row r="9136" spans="36:36">
      <c r="AJ9136" s="140"/>
    </row>
    <row r="9137" spans="36:36">
      <c r="AJ9137" s="140"/>
    </row>
    <row r="9138" spans="36:36">
      <c r="AJ9138" s="140"/>
    </row>
    <row r="9139" spans="36:36">
      <c r="AJ9139" s="140"/>
    </row>
    <row r="9140" spans="36:36">
      <c r="AJ9140" s="140"/>
    </row>
    <row r="9141" spans="36:36">
      <c r="AJ9141" s="140"/>
    </row>
    <row r="9142" spans="36:36">
      <c r="AJ9142" s="140"/>
    </row>
    <row r="9143" spans="36:36">
      <c r="AJ9143" s="140"/>
    </row>
    <row r="9144" spans="36:36">
      <c r="AJ9144" s="140"/>
    </row>
    <row r="9145" spans="36:36">
      <c r="AJ9145" s="140"/>
    </row>
    <row r="9146" spans="36:36">
      <c r="AJ9146" s="140"/>
    </row>
    <row r="9147" spans="36:36">
      <c r="AJ9147" s="140"/>
    </row>
    <row r="9148" spans="36:36">
      <c r="AJ9148" s="140"/>
    </row>
    <row r="9149" spans="36:36">
      <c r="AJ9149" s="140"/>
    </row>
    <row r="9150" spans="36:36">
      <c r="AJ9150" s="140"/>
    </row>
    <row r="9151" spans="36:36">
      <c r="AJ9151" s="140"/>
    </row>
    <row r="9152" spans="36:36">
      <c r="AJ9152" s="140"/>
    </row>
    <row r="9153" spans="36:36">
      <c r="AJ9153" s="140"/>
    </row>
    <row r="9154" spans="36:36">
      <c r="AJ9154" s="140"/>
    </row>
    <row r="9155" spans="36:36">
      <c r="AJ9155" s="140"/>
    </row>
    <row r="9156" spans="36:36">
      <c r="AJ9156" s="140"/>
    </row>
    <row r="9157" spans="36:36">
      <c r="AJ9157" s="140"/>
    </row>
    <row r="9158" spans="36:36">
      <c r="AJ9158" s="140"/>
    </row>
    <row r="9159" spans="36:36">
      <c r="AJ9159" s="140"/>
    </row>
    <row r="9160" spans="36:36">
      <c r="AJ9160" s="140"/>
    </row>
    <row r="9161" spans="36:36">
      <c r="AJ9161" s="140"/>
    </row>
    <row r="9162" spans="36:36">
      <c r="AJ9162" s="140"/>
    </row>
    <row r="9163" spans="36:36">
      <c r="AJ9163" s="140"/>
    </row>
    <row r="9164" spans="36:36">
      <c r="AJ9164" s="140"/>
    </row>
    <row r="9165" spans="36:36">
      <c r="AJ9165" s="140"/>
    </row>
    <row r="9166" spans="36:36">
      <c r="AJ9166" s="140"/>
    </row>
    <row r="9167" spans="36:36">
      <c r="AJ9167" s="140"/>
    </row>
    <row r="9168" spans="36:36">
      <c r="AJ9168" s="140"/>
    </row>
    <row r="9169" spans="36:36">
      <c r="AJ9169" s="140"/>
    </row>
    <row r="9170" spans="36:36">
      <c r="AJ9170" s="140"/>
    </row>
    <row r="9171" spans="36:36">
      <c r="AJ9171" s="140"/>
    </row>
    <row r="9172" spans="36:36">
      <c r="AJ9172" s="140"/>
    </row>
    <row r="9173" spans="36:36">
      <c r="AJ9173" s="140"/>
    </row>
    <row r="9174" spans="36:36">
      <c r="AJ9174" s="140"/>
    </row>
    <row r="9175" spans="36:36">
      <c r="AJ9175" s="140"/>
    </row>
    <row r="9176" spans="36:36">
      <c r="AJ9176" s="140"/>
    </row>
    <row r="9177" spans="36:36">
      <c r="AJ9177" s="140"/>
    </row>
    <row r="9178" spans="36:36">
      <c r="AJ9178" s="140"/>
    </row>
    <row r="9179" spans="36:36">
      <c r="AJ9179" s="140"/>
    </row>
    <row r="9180" spans="36:36">
      <c r="AJ9180" s="140"/>
    </row>
    <row r="9181" spans="36:36">
      <c r="AJ9181" s="140"/>
    </row>
    <row r="9182" spans="36:36">
      <c r="AJ9182" s="140"/>
    </row>
    <row r="9183" spans="36:36">
      <c r="AJ9183" s="140"/>
    </row>
    <row r="9184" spans="36:36">
      <c r="AJ9184" s="140"/>
    </row>
    <row r="9185" spans="36:36">
      <c r="AJ9185" s="140"/>
    </row>
    <row r="9186" spans="36:36">
      <c r="AJ9186" s="140"/>
    </row>
    <row r="9187" spans="36:36">
      <c r="AJ9187" s="140"/>
    </row>
    <row r="9188" spans="36:36">
      <c r="AJ9188" s="140"/>
    </row>
    <row r="9189" spans="36:36">
      <c r="AJ9189" s="140"/>
    </row>
    <row r="9190" spans="36:36">
      <c r="AJ9190" s="140"/>
    </row>
    <row r="9191" spans="36:36">
      <c r="AJ9191" s="140"/>
    </row>
    <row r="9192" spans="36:36">
      <c r="AJ9192" s="140"/>
    </row>
    <row r="9193" spans="36:36">
      <c r="AJ9193" s="140"/>
    </row>
    <row r="9194" spans="36:36">
      <c r="AJ9194" s="140"/>
    </row>
    <row r="9195" spans="36:36">
      <c r="AJ9195" s="140"/>
    </row>
    <row r="9196" spans="36:36">
      <c r="AJ9196" s="140"/>
    </row>
    <row r="9197" spans="36:36">
      <c r="AJ9197" s="140"/>
    </row>
    <row r="9198" spans="36:36">
      <c r="AJ9198" s="140"/>
    </row>
    <row r="9199" spans="36:36">
      <c r="AJ9199" s="140"/>
    </row>
    <row r="9200" spans="36:36">
      <c r="AJ9200" s="140"/>
    </row>
    <row r="9201" spans="36:36">
      <c r="AJ9201" s="140"/>
    </row>
    <row r="9202" spans="36:36">
      <c r="AJ9202" s="140"/>
    </row>
    <row r="9203" spans="36:36">
      <c r="AJ9203" s="140"/>
    </row>
    <row r="9204" spans="36:36">
      <c r="AJ9204" s="140"/>
    </row>
    <row r="9205" spans="36:36">
      <c r="AJ9205" s="140"/>
    </row>
    <row r="9206" spans="36:36">
      <c r="AJ9206" s="140"/>
    </row>
    <row r="9207" spans="36:36">
      <c r="AJ9207" s="140"/>
    </row>
    <row r="9208" spans="36:36">
      <c r="AJ9208" s="140"/>
    </row>
    <row r="9209" spans="36:36">
      <c r="AJ9209" s="140"/>
    </row>
    <row r="9210" spans="36:36">
      <c r="AJ9210" s="140"/>
    </row>
    <row r="9211" spans="36:36">
      <c r="AJ9211" s="140"/>
    </row>
    <row r="9212" spans="36:36">
      <c r="AJ9212" s="140"/>
    </row>
    <row r="9213" spans="36:36">
      <c r="AJ9213" s="140"/>
    </row>
    <row r="9214" spans="36:36">
      <c r="AJ9214" s="140"/>
    </row>
    <row r="9215" spans="36:36">
      <c r="AJ9215" s="140"/>
    </row>
    <row r="9216" spans="36:36">
      <c r="AJ9216" s="140"/>
    </row>
    <row r="9217" spans="36:36">
      <c r="AJ9217" s="140"/>
    </row>
    <row r="9218" spans="36:36">
      <c r="AJ9218" s="140"/>
    </row>
    <row r="9219" spans="36:36">
      <c r="AJ9219" s="140"/>
    </row>
    <row r="9220" spans="36:36">
      <c r="AJ9220" s="140"/>
    </row>
    <row r="9221" spans="36:36">
      <c r="AJ9221" s="140"/>
    </row>
    <row r="9222" spans="36:36">
      <c r="AJ9222" s="140"/>
    </row>
    <row r="9223" spans="36:36">
      <c r="AJ9223" s="140"/>
    </row>
    <row r="9224" spans="36:36">
      <c r="AJ9224" s="140"/>
    </row>
    <row r="9225" spans="36:36">
      <c r="AJ9225" s="140"/>
    </row>
    <row r="9226" spans="36:36">
      <c r="AJ9226" s="140"/>
    </row>
    <row r="9227" spans="36:36">
      <c r="AJ9227" s="140"/>
    </row>
    <row r="9228" spans="36:36">
      <c r="AJ9228" s="140"/>
    </row>
    <row r="9229" spans="36:36">
      <c r="AJ9229" s="140"/>
    </row>
    <row r="9230" spans="36:36">
      <c r="AJ9230" s="140"/>
    </row>
    <row r="9231" spans="36:36">
      <c r="AJ9231" s="140"/>
    </row>
    <row r="9232" spans="36:36">
      <c r="AJ9232" s="140"/>
    </row>
    <row r="9233" spans="36:36">
      <c r="AJ9233" s="140"/>
    </row>
    <row r="9234" spans="36:36">
      <c r="AJ9234" s="140"/>
    </row>
    <row r="9235" spans="36:36">
      <c r="AJ9235" s="140"/>
    </row>
    <row r="9236" spans="36:36">
      <c r="AJ9236" s="140"/>
    </row>
    <row r="9237" spans="36:36">
      <c r="AJ9237" s="140"/>
    </row>
    <row r="9238" spans="36:36">
      <c r="AJ9238" s="140"/>
    </row>
    <row r="9239" spans="36:36">
      <c r="AJ9239" s="140"/>
    </row>
    <row r="9240" spans="36:36">
      <c r="AJ9240" s="140"/>
    </row>
    <row r="9241" spans="36:36">
      <c r="AJ9241" s="140"/>
    </row>
    <row r="9242" spans="36:36">
      <c r="AJ9242" s="140"/>
    </row>
    <row r="9243" spans="36:36">
      <c r="AJ9243" s="140"/>
    </row>
    <row r="9244" spans="36:36">
      <c r="AJ9244" s="140"/>
    </row>
    <row r="9245" spans="36:36">
      <c r="AJ9245" s="140"/>
    </row>
    <row r="9246" spans="36:36">
      <c r="AJ9246" s="140"/>
    </row>
    <row r="9247" spans="36:36">
      <c r="AJ9247" s="140"/>
    </row>
    <row r="9248" spans="36:36">
      <c r="AJ9248" s="140"/>
    </row>
    <row r="9249" spans="36:36">
      <c r="AJ9249" s="140"/>
    </row>
    <row r="9250" spans="36:36">
      <c r="AJ9250" s="140"/>
    </row>
    <row r="9251" spans="36:36">
      <c r="AJ9251" s="140"/>
    </row>
    <row r="9252" spans="36:36">
      <c r="AJ9252" s="140"/>
    </row>
    <row r="9253" spans="36:36">
      <c r="AJ9253" s="140"/>
    </row>
    <row r="9254" spans="36:36">
      <c r="AJ9254" s="140"/>
    </row>
    <row r="9255" spans="36:36">
      <c r="AJ9255" s="140"/>
    </row>
    <row r="9256" spans="36:36">
      <c r="AJ9256" s="140"/>
    </row>
    <row r="9257" spans="36:36">
      <c r="AJ9257" s="140"/>
    </row>
    <row r="9258" spans="36:36">
      <c r="AJ9258" s="140"/>
    </row>
    <row r="9259" spans="36:36">
      <c r="AJ9259" s="140"/>
    </row>
    <row r="9260" spans="36:36">
      <c r="AJ9260" s="140"/>
    </row>
    <row r="9261" spans="36:36">
      <c r="AJ9261" s="140"/>
    </row>
    <row r="9262" spans="36:36">
      <c r="AJ9262" s="140"/>
    </row>
    <row r="9263" spans="36:36">
      <c r="AJ9263" s="140"/>
    </row>
    <row r="9264" spans="36:36">
      <c r="AJ9264" s="140"/>
    </row>
    <row r="9265" spans="36:36">
      <c r="AJ9265" s="140"/>
    </row>
    <row r="9266" spans="36:36">
      <c r="AJ9266" s="140"/>
    </row>
    <row r="9267" spans="36:36">
      <c r="AJ9267" s="140"/>
    </row>
    <row r="9268" spans="36:36">
      <c r="AJ9268" s="140"/>
    </row>
    <row r="9269" spans="36:36">
      <c r="AJ9269" s="140"/>
    </row>
    <row r="9270" spans="36:36">
      <c r="AJ9270" s="140"/>
    </row>
    <row r="9271" spans="36:36">
      <c r="AJ9271" s="140"/>
    </row>
    <row r="9272" spans="36:36">
      <c r="AJ9272" s="140"/>
    </row>
    <row r="9273" spans="36:36">
      <c r="AJ9273" s="140"/>
    </row>
    <row r="9274" spans="36:36">
      <c r="AJ9274" s="140"/>
    </row>
    <row r="9275" spans="36:36">
      <c r="AJ9275" s="140"/>
    </row>
    <row r="9276" spans="36:36">
      <c r="AJ9276" s="140"/>
    </row>
    <row r="9277" spans="36:36">
      <c r="AJ9277" s="140"/>
    </row>
    <row r="9278" spans="36:36">
      <c r="AJ9278" s="140"/>
    </row>
    <row r="9279" spans="36:36">
      <c r="AJ9279" s="140"/>
    </row>
    <row r="9280" spans="36:36">
      <c r="AJ9280" s="140"/>
    </row>
    <row r="9281" spans="36:36">
      <c r="AJ9281" s="140"/>
    </row>
    <row r="9282" spans="36:36">
      <c r="AJ9282" s="140"/>
    </row>
    <row r="9283" spans="36:36">
      <c r="AJ9283" s="140"/>
    </row>
    <row r="9284" spans="36:36">
      <c r="AJ9284" s="140"/>
    </row>
    <row r="9285" spans="36:36">
      <c r="AJ9285" s="140"/>
    </row>
    <row r="9286" spans="36:36">
      <c r="AJ9286" s="140"/>
    </row>
    <row r="9287" spans="36:36">
      <c r="AJ9287" s="140"/>
    </row>
    <row r="9288" spans="36:36">
      <c r="AJ9288" s="140"/>
    </row>
    <row r="9289" spans="36:36">
      <c r="AJ9289" s="140"/>
    </row>
    <row r="9290" spans="36:36">
      <c r="AJ9290" s="140"/>
    </row>
    <row r="9291" spans="36:36">
      <c r="AJ9291" s="140"/>
    </row>
    <row r="9292" spans="36:36">
      <c r="AJ9292" s="140"/>
    </row>
    <row r="9293" spans="36:36">
      <c r="AJ9293" s="140"/>
    </row>
    <row r="9294" spans="36:36">
      <c r="AJ9294" s="140"/>
    </row>
    <row r="9295" spans="36:36">
      <c r="AJ9295" s="140"/>
    </row>
    <row r="9296" spans="36:36">
      <c r="AJ9296" s="140"/>
    </row>
    <row r="9297" spans="36:36">
      <c r="AJ9297" s="140"/>
    </row>
    <row r="9298" spans="36:36">
      <c r="AJ9298" s="140"/>
    </row>
    <row r="9299" spans="36:36">
      <c r="AJ9299" s="140"/>
    </row>
    <row r="9300" spans="36:36">
      <c r="AJ9300" s="140"/>
    </row>
    <row r="9301" spans="36:36">
      <c r="AJ9301" s="140"/>
    </row>
    <row r="9302" spans="36:36">
      <c r="AJ9302" s="140"/>
    </row>
    <row r="9303" spans="36:36">
      <c r="AJ9303" s="140"/>
    </row>
    <row r="9304" spans="36:36">
      <c r="AJ9304" s="140"/>
    </row>
    <row r="9305" spans="36:36">
      <c r="AJ9305" s="140"/>
    </row>
    <row r="9306" spans="36:36">
      <c r="AJ9306" s="140"/>
    </row>
    <row r="9307" spans="36:36">
      <c r="AJ9307" s="140"/>
    </row>
    <row r="9308" spans="36:36">
      <c r="AJ9308" s="140"/>
    </row>
    <row r="9309" spans="36:36">
      <c r="AJ9309" s="140"/>
    </row>
    <row r="9310" spans="36:36">
      <c r="AJ9310" s="140"/>
    </row>
    <row r="9311" spans="36:36">
      <c r="AJ9311" s="140"/>
    </row>
    <row r="9312" spans="36:36">
      <c r="AJ9312" s="140"/>
    </row>
    <row r="9313" spans="36:36">
      <c r="AJ9313" s="140"/>
    </row>
    <row r="9314" spans="36:36">
      <c r="AJ9314" s="140"/>
    </row>
    <row r="9315" spans="36:36">
      <c r="AJ9315" s="140"/>
    </row>
    <row r="9316" spans="36:36">
      <c r="AJ9316" s="140"/>
    </row>
    <row r="9317" spans="36:36">
      <c r="AJ9317" s="140"/>
    </row>
    <row r="9318" spans="36:36">
      <c r="AJ9318" s="140"/>
    </row>
    <row r="9319" spans="36:36">
      <c r="AJ9319" s="140"/>
    </row>
    <row r="9320" spans="36:36">
      <c r="AJ9320" s="140"/>
    </row>
    <row r="9321" spans="36:36">
      <c r="AJ9321" s="140"/>
    </row>
    <row r="9322" spans="36:36">
      <c r="AJ9322" s="140"/>
    </row>
    <row r="9323" spans="36:36">
      <c r="AJ9323" s="140"/>
    </row>
    <row r="9324" spans="36:36">
      <c r="AJ9324" s="140"/>
    </row>
    <row r="9325" spans="36:36">
      <c r="AJ9325" s="140"/>
    </row>
    <row r="9326" spans="36:36">
      <c r="AJ9326" s="140"/>
    </row>
    <row r="9327" spans="36:36">
      <c r="AJ9327" s="140"/>
    </row>
    <row r="9328" spans="36:36">
      <c r="AJ9328" s="140"/>
    </row>
    <row r="9329" spans="36:36">
      <c r="AJ9329" s="140"/>
    </row>
    <row r="9330" spans="36:36">
      <c r="AJ9330" s="140"/>
    </row>
    <row r="9331" spans="36:36">
      <c r="AJ9331" s="140"/>
    </row>
    <row r="9332" spans="36:36">
      <c r="AJ9332" s="140"/>
    </row>
    <row r="9333" spans="36:36">
      <c r="AJ9333" s="140"/>
    </row>
    <row r="9334" spans="36:36">
      <c r="AJ9334" s="140"/>
    </row>
    <row r="9335" spans="36:36">
      <c r="AJ9335" s="140"/>
    </row>
    <row r="9336" spans="36:36">
      <c r="AJ9336" s="140"/>
    </row>
    <row r="9337" spans="36:36">
      <c r="AJ9337" s="140"/>
    </row>
    <row r="9338" spans="36:36">
      <c r="AJ9338" s="140"/>
    </row>
    <row r="9339" spans="36:36">
      <c r="AJ9339" s="140"/>
    </row>
    <row r="9340" spans="36:36">
      <c r="AJ9340" s="140"/>
    </row>
    <row r="9341" spans="36:36">
      <c r="AJ9341" s="140"/>
    </row>
    <row r="9342" spans="36:36">
      <c r="AJ9342" s="140"/>
    </row>
    <row r="9343" spans="36:36">
      <c r="AJ9343" s="140"/>
    </row>
    <row r="9344" spans="36:36">
      <c r="AJ9344" s="140"/>
    </row>
    <row r="9345" spans="36:36">
      <c r="AJ9345" s="140"/>
    </row>
    <row r="9346" spans="36:36">
      <c r="AJ9346" s="140"/>
    </row>
    <row r="9347" spans="36:36">
      <c r="AJ9347" s="140"/>
    </row>
    <row r="9348" spans="36:36">
      <c r="AJ9348" s="140"/>
    </row>
    <row r="9349" spans="36:36">
      <c r="AJ9349" s="140"/>
    </row>
    <row r="9350" spans="36:36">
      <c r="AJ9350" s="140"/>
    </row>
    <row r="9351" spans="36:36">
      <c r="AJ9351" s="140"/>
    </row>
    <row r="9352" spans="36:36">
      <c r="AJ9352" s="140"/>
    </row>
    <row r="9353" spans="36:36">
      <c r="AJ9353" s="140"/>
    </row>
    <row r="9354" spans="36:36">
      <c r="AJ9354" s="140"/>
    </row>
    <row r="9355" spans="36:36">
      <c r="AJ9355" s="140"/>
    </row>
    <row r="9356" spans="36:36">
      <c r="AJ9356" s="140"/>
    </row>
    <row r="9357" spans="36:36">
      <c r="AJ9357" s="140"/>
    </row>
    <row r="9358" spans="36:36">
      <c r="AJ9358" s="140"/>
    </row>
    <row r="9359" spans="36:36">
      <c r="AJ9359" s="140"/>
    </row>
    <row r="9360" spans="36:36">
      <c r="AJ9360" s="140"/>
    </row>
    <row r="9361" spans="36:36">
      <c r="AJ9361" s="140"/>
    </row>
    <row r="9362" spans="36:36">
      <c r="AJ9362" s="140"/>
    </row>
    <row r="9363" spans="36:36">
      <c r="AJ9363" s="140"/>
    </row>
    <row r="9364" spans="36:36">
      <c r="AJ9364" s="140"/>
    </row>
    <row r="9365" spans="36:36">
      <c r="AJ9365" s="140"/>
    </row>
    <row r="9366" spans="36:36">
      <c r="AJ9366" s="140"/>
    </row>
    <row r="9367" spans="36:36">
      <c r="AJ9367" s="140"/>
    </row>
    <row r="9368" spans="36:36">
      <c r="AJ9368" s="140"/>
    </row>
    <row r="9369" spans="36:36">
      <c r="AJ9369" s="140"/>
    </row>
    <row r="9370" spans="36:36">
      <c r="AJ9370" s="140"/>
    </row>
    <row r="9371" spans="36:36">
      <c r="AJ9371" s="140"/>
    </row>
    <row r="9372" spans="36:36">
      <c r="AJ9372" s="140"/>
    </row>
    <row r="9373" spans="36:36">
      <c r="AJ9373" s="140"/>
    </row>
    <row r="9374" spans="36:36">
      <c r="AJ9374" s="140"/>
    </row>
    <row r="9375" spans="36:36">
      <c r="AJ9375" s="140"/>
    </row>
    <row r="9376" spans="36:36">
      <c r="AJ9376" s="140"/>
    </row>
    <row r="9377" spans="36:36">
      <c r="AJ9377" s="140"/>
    </row>
    <row r="9378" spans="36:36">
      <c r="AJ9378" s="140"/>
    </row>
    <row r="9379" spans="36:36">
      <c r="AJ9379" s="140"/>
    </row>
    <row r="9380" spans="36:36">
      <c r="AJ9380" s="140"/>
    </row>
    <row r="9381" spans="36:36">
      <c r="AJ9381" s="140"/>
    </row>
    <row r="9382" spans="36:36">
      <c r="AJ9382" s="140"/>
    </row>
    <row r="9383" spans="36:36">
      <c r="AJ9383" s="140"/>
    </row>
    <row r="9384" spans="36:36">
      <c r="AJ9384" s="140"/>
    </row>
    <row r="9385" spans="36:36">
      <c r="AJ9385" s="140"/>
    </row>
    <row r="9386" spans="36:36">
      <c r="AJ9386" s="140"/>
    </row>
    <row r="9387" spans="36:36">
      <c r="AJ9387" s="140"/>
    </row>
    <row r="9388" spans="36:36">
      <c r="AJ9388" s="140"/>
    </row>
    <row r="9389" spans="36:36">
      <c r="AJ9389" s="140"/>
    </row>
    <row r="9390" spans="36:36">
      <c r="AJ9390" s="140"/>
    </row>
    <row r="9391" spans="36:36">
      <c r="AJ9391" s="140"/>
    </row>
    <row r="9392" spans="36:36">
      <c r="AJ9392" s="140"/>
    </row>
    <row r="9393" spans="36:36">
      <c r="AJ9393" s="140"/>
    </row>
    <row r="9394" spans="36:36">
      <c r="AJ9394" s="140"/>
    </row>
    <row r="9395" spans="36:36">
      <c r="AJ9395" s="140"/>
    </row>
    <row r="9396" spans="36:36">
      <c r="AJ9396" s="140"/>
    </row>
    <row r="9397" spans="36:36">
      <c r="AJ9397" s="140"/>
    </row>
    <row r="9398" spans="36:36">
      <c r="AJ9398" s="140"/>
    </row>
    <row r="9399" spans="36:36">
      <c r="AJ9399" s="140"/>
    </row>
    <row r="9400" spans="36:36">
      <c r="AJ9400" s="140"/>
    </row>
    <row r="9401" spans="36:36">
      <c r="AJ9401" s="140"/>
    </row>
    <row r="9402" spans="36:36">
      <c r="AJ9402" s="140"/>
    </row>
    <row r="9403" spans="36:36">
      <c r="AJ9403" s="140"/>
    </row>
    <row r="9404" spans="36:36">
      <c r="AJ9404" s="140"/>
    </row>
    <row r="9405" spans="36:36">
      <c r="AJ9405" s="140"/>
    </row>
    <row r="9406" spans="36:36">
      <c r="AJ9406" s="140"/>
    </row>
    <row r="9407" spans="36:36">
      <c r="AJ9407" s="140"/>
    </row>
    <row r="9408" spans="36:36">
      <c r="AJ9408" s="140"/>
    </row>
    <row r="9409" spans="36:36">
      <c r="AJ9409" s="140"/>
    </row>
    <row r="9410" spans="36:36">
      <c r="AJ9410" s="140"/>
    </row>
    <row r="9411" spans="36:36">
      <c r="AJ9411" s="140"/>
    </row>
    <row r="9412" spans="36:36">
      <c r="AJ9412" s="140"/>
    </row>
    <row r="9413" spans="36:36">
      <c r="AJ9413" s="140"/>
    </row>
    <row r="9414" spans="36:36">
      <c r="AJ9414" s="140"/>
    </row>
    <row r="9415" spans="36:36">
      <c r="AJ9415" s="140"/>
    </row>
    <row r="9416" spans="36:36">
      <c r="AJ9416" s="140"/>
    </row>
    <row r="9417" spans="36:36">
      <c r="AJ9417" s="140"/>
    </row>
    <row r="9418" spans="36:36">
      <c r="AJ9418" s="140"/>
    </row>
    <row r="9419" spans="36:36">
      <c r="AJ9419" s="140"/>
    </row>
    <row r="9420" spans="36:36">
      <c r="AJ9420" s="140"/>
    </row>
    <row r="9421" spans="36:36">
      <c r="AJ9421" s="140"/>
    </row>
    <row r="9422" spans="36:36">
      <c r="AJ9422" s="140"/>
    </row>
    <row r="9423" spans="36:36">
      <c r="AJ9423" s="140"/>
    </row>
    <row r="9424" spans="36:36">
      <c r="AJ9424" s="140"/>
    </row>
    <row r="9425" spans="36:36">
      <c r="AJ9425" s="140"/>
    </row>
    <row r="9426" spans="36:36">
      <c r="AJ9426" s="140"/>
    </row>
    <row r="9427" spans="36:36">
      <c r="AJ9427" s="140"/>
    </row>
    <row r="9428" spans="36:36">
      <c r="AJ9428" s="140"/>
    </row>
    <row r="9429" spans="36:36">
      <c r="AJ9429" s="140"/>
    </row>
    <row r="9430" spans="36:36">
      <c r="AJ9430" s="140"/>
    </row>
    <row r="9431" spans="36:36">
      <c r="AJ9431" s="140"/>
    </row>
    <row r="9432" spans="36:36">
      <c r="AJ9432" s="140"/>
    </row>
    <row r="9433" spans="36:36">
      <c r="AJ9433" s="140"/>
    </row>
    <row r="9434" spans="36:36">
      <c r="AJ9434" s="140"/>
    </row>
    <row r="9435" spans="36:36">
      <c r="AJ9435" s="140"/>
    </row>
    <row r="9436" spans="36:36">
      <c r="AJ9436" s="140"/>
    </row>
    <row r="9437" spans="36:36">
      <c r="AJ9437" s="140"/>
    </row>
    <row r="9438" spans="36:36">
      <c r="AJ9438" s="140"/>
    </row>
    <row r="9439" spans="36:36">
      <c r="AJ9439" s="140"/>
    </row>
    <row r="9440" spans="36:36">
      <c r="AJ9440" s="140"/>
    </row>
    <row r="9441" spans="36:36">
      <c r="AJ9441" s="140"/>
    </row>
    <row r="9442" spans="36:36">
      <c r="AJ9442" s="140"/>
    </row>
    <row r="9443" spans="36:36">
      <c r="AJ9443" s="140"/>
    </row>
    <row r="9444" spans="36:36">
      <c r="AJ9444" s="140"/>
    </row>
    <row r="9445" spans="36:36">
      <c r="AJ9445" s="140"/>
    </row>
    <row r="9446" spans="36:36">
      <c r="AJ9446" s="140"/>
    </row>
    <row r="9447" spans="36:36">
      <c r="AJ9447" s="140"/>
    </row>
    <row r="9448" spans="36:36">
      <c r="AJ9448" s="140"/>
    </row>
    <row r="9449" spans="36:36">
      <c r="AJ9449" s="140"/>
    </row>
    <row r="9450" spans="36:36">
      <c r="AJ9450" s="140"/>
    </row>
    <row r="9451" spans="36:36">
      <c r="AJ9451" s="140"/>
    </row>
    <row r="9452" spans="36:36">
      <c r="AJ9452" s="140"/>
    </row>
    <row r="9453" spans="36:36">
      <c r="AJ9453" s="140"/>
    </row>
    <row r="9454" spans="36:36">
      <c r="AJ9454" s="140"/>
    </row>
    <row r="9455" spans="36:36">
      <c r="AJ9455" s="140"/>
    </row>
    <row r="9456" spans="36:36">
      <c r="AJ9456" s="140"/>
    </row>
    <row r="9457" spans="36:36">
      <c r="AJ9457" s="140"/>
    </row>
    <row r="9458" spans="36:36">
      <c r="AJ9458" s="140"/>
    </row>
    <row r="9459" spans="36:36">
      <c r="AJ9459" s="140"/>
    </row>
    <row r="9460" spans="36:36">
      <c r="AJ9460" s="140"/>
    </row>
    <row r="9461" spans="36:36">
      <c r="AJ9461" s="140"/>
    </row>
    <row r="9462" spans="36:36">
      <c r="AJ9462" s="140"/>
    </row>
    <row r="9463" spans="36:36">
      <c r="AJ9463" s="140"/>
    </row>
    <row r="9464" spans="36:36">
      <c r="AJ9464" s="140"/>
    </row>
    <row r="9465" spans="36:36">
      <c r="AJ9465" s="140"/>
    </row>
    <row r="9466" spans="36:36">
      <c r="AJ9466" s="140"/>
    </row>
    <row r="9467" spans="36:36">
      <c r="AJ9467" s="140"/>
    </row>
    <row r="9468" spans="36:36">
      <c r="AJ9468" s="140"/>
    </row>
    <row r="9469" spans="36:36">
      <c r="AJ9469" s="140"/>
    </row>
    <row r="9470" spans="36:36">
      <c r="AJ9470" s="140"/>
    </row>
    <row r="9471" spans="36:36">
      <c r="AJ9471" s="140"/>
    </row>
    <row r="9472" spans="36:36">
      <c r="AJ9472" s="140"/>
    </row>
    <row r="9473" spans="36:36">
      <c r="AJ9473" s="140"/>
    </row>
    <row r="9474" spans="36:36">
      <c r="AJ9474" s="140"/>
    </row>
    <row r="9475" spans="36:36">
      <c r="AJ9475" s="140"/>
    </row>
    <row r="9476" spans="36:36">
      <c r="AJ9476" s="140"/>
    </row>
    <row r="9477" spans="36:36">
      <c r="AJ9477" s="140"/>
    </row>
    <row r="9478" spans="36:36">
      <c r="AJ9478" s="140"/>
    </row>
    <row r="9479" spans="36:36">
      <c r="AJ9479" s="140"/>
    </row>
    <row r="9480" spans="36:36">
      <c r="AJ9480" s="140"/>
    </row>
    <row r="9481" spans="36:36">
      <c r="AJ9481" s="140"/>
    </row>
    <row r="9482" spans="36:36">
      <c r="AJ9482" s="140"/>
    </row>
    <row r="9483" spans="36:36">
      <c r="AJ9483" s="140"/>
    </row>
    <row r="9484" spans="36:36">
      <c r="AJ9484" s="140"/>
    </row>
    <row r="9485" spans="36:36">
      <c r="AJ9485" s="140"/>
    </row>
    <row r="9486" spans="36:36">
      <c r="AJ9486" s="140"/>
    </row>
    <row r="9487" spans="36:36">
      <c r="AJ9487" s="140"/>
    </row>
    <row r="9488" spans="36:36">
      <c r="AJ9488" s="140"/>
    </row>
    <row r="9489" spans="36:36">
      <c r="AJ9489" s="140"/>
    </row>
    <row r="9490" spans="36:36">
      <c r="AJ9490" s="140"/>
    </row>
    <row r="9491" spans="36:36">
      <c r="AJ9491" s="140"/>
    </row>
    <row r="9492" spans="36:36">
      <c r="AJ9492" s="140"/>
    </row>
    <row r="9493" spans="36:36">
      <c r="AJ9493" s="140"/>
    </row>
    <row r="9494" spans="36:36">
      <c r="AJ9494" s="140"/>
    </row>
    <row r="9495" spans="36:36">
      <c r="AJ9495" s="140"/>
    </row>
    <row r="9496" spans="36:36">
      <c r="AJ9496" s="140"/>
    </row>
    <row r="9497" spans="36:36">
      <c r="AJ9497" s="140"/>
    </row>
    <row r="9498" spans="36:36">
      <c r="AJ9498" s="140"/>
    </row>
    <row r="9499" spans="36:36">
      <c r="AJ9499" s="140"/>
    </row>
    <row r="9500" spans="36:36">
      <c r="AJ9500" s="140"/>
    </row>
    <row r="9501" spans="36:36">
      <c r="AJ9501" s="140"/>
    </row>
    <row r="9502" spans="36:36">
      <c r="AJ9502" s="140"/>
    </row>
    <row r="9503" spans="36:36">
      <c r="AJ9503" s="140"/>
    </row>
    <row r="9504" spans="36:36">
      <c r="AJ9504" s="140"/>
    </row>
    <row r="9505" spans="36:36">
      <c r="AJ9505" s="140"/>
    </row>
    <row r="9506" spans="36:36">
      <c r="AJ9506" s="140"/>
    </row>
    <row r="9507" spans="36:36">
      <c r="AJ9507" s="140"/>
    </row>
    <row r="9508" spans="36:36">
      <c r="AJ9508" s="140"/>
    </row>
    <row r="9509" spans="36:36">
      <c r="AJ9509" s="140"/>
    </row>
    <row r="9510" spans="36:36">
      <c r="AJ9510" s="140"/>
    </row>
    <row r="9511" spans="36:36">
      <c r="AJ9511" s="140"/>
    </row>
    <row r="9512" spans="36:36">
      <c r="AJ9512" s="140"/>
    </row>
    <row r="9513" spans="36:36">
      <c r="AJ9513" s="140"/>
    </row>
    <row r="9514" spans="36:36">
      <c r="AJ9514" s="140"/>
    </row>
    <row r="9515" spans="36:36">
      <c r="AJ9515" s="140"/>
    </row>
    <row r="9516" spans="36:36">
      <c r="AJ9516" s="140"/>
    </row>
    <row r="9517" spans="36:36">
      <c r="AJ9517" s="140"/>
    </row>
    <row r="9518" spans="36:36">
      <c r="AJ9518" s="140"/>
    </row>
    <row r="9519" spans="36:36">
      <c r="AJ9519" s="140"/>
    </row>
    <row r="9520" spans="36:36">
      <c r="AJ9520" s="140"/>
    </row>
    <row r="9521" spans="36:36">
      <c r="AJ9521" s="140"/>
    </row>
    <row r="9522" spans="36:36">
      <c r="AJ9522" s="140"/>
    </row>
    <row r="9523" spans="36:36">
      <c r="AJ9523" s="140"/>
    </row>
    <row r="9524" spans="36:36">
      <c r="AJ9524" s="140"/>
    </row>
    <row r="9525" spans="36:36">
      <c r="AJ9525" s="140"/>
    </row>
    <row r="9526" spans="36:36">
      <c r="AJ9526" s="140"/>
    </row>
    <row r="9527" spans="36:36">
      <c r="AJ9527" s="140"/>
    </row>
    <row r="9528" spans="36:36">
      <c r="AJ9528" s="140"/>
    </row>
    <row r="9529" spans="36:36">
      <c r="AJ9529" s="140"/>
    </row>
    <row r="9530" spans="36:36">
      <c r="AJ9530" s="140"/>
    </row>
    <row r="9531" spans="36:36">
      <c r="AJ9531" s="140"/>
    </row>
    <row r="9532" spans="36:36">
      <c r="AJ9532" s="140"/>
    </row>
    <row r="9533" spans="36:36">
      <c r="AJ9533" s="140"/>
    </row>
    <row r="9534" spans="36:36">
      <c r="AJ9534" s="140"/>
    </row>
    <row r="9535" spans="36:36">
      <c r="AJ9535" s="140"/>
    </row>
    <row r="9536" spans="36:36">
      <c r="AJ9536" s="140"/>
    </row>
    <row r="9537" spans="36:36">
      <c r="AJ9537" s="140"/>
    </row>
    <row r="9538" spans="36:36">
      <c r="AJ9538" s="140"/>
    </row>
    <row r="9539" spans="36:36">
      <c r="AJ9539" s="140"/>
    </row>
    <row r="9540" spans="36:36">
      <c r="AJ9540" s="140"/>
    </row>
    <row r="9541" spans="36:36">
      <c r="AJ9541" s="140"/>
    </row>
    <row r="9542" spans="36:36">
      <c r="AJ9542" s="140"/>
    </row>
    <row r="9543" spans="36:36">
      <c r="AJ9543" s="140"/>
    </row>
    <row r="9544" spans="36:36">
      <c r="AJ9544" s="140"/>
    </row>
    <row r="9545" spans="36:36">
      <c r="AJ9545" s="140"/>
    </row>
    <row r="9546" spans="36:36">
      <c r="AJ9546" s="140"/>
    </row>
    <row r="9547" spans="36:36">
      <c r="AJ9547" s="140"/>
    </row>
    <row r="9548" spans="36:36">
      <c r="AJ9548" s="140"/>
    </row>
    <row r="9549" spans="36:36">
      <c r="AJ9549" s="140"/>
    </row>
    <row r="9550" spans="36:36">
      <c r="AJ9550" s="140"/>
    </row>
    <row r="9551" spans="36:36">
      <c r="AJ9551" s="140"/>
    </row>
    <row r="9552" spans="36:36">
      <c r="AJ9552" s="140"/>
    </row>
    <row r="9553" spans="36:36">
      <c r="AJ9553" s="140"/>
    </row>
    <row r="9554" spans="36:36">
      <c r="AJ9554" s="140"/>
    </row>
    <row r="9555" spans="36:36">
      <c r="AJ9555" s="140"/>
    </row>
    <row r="9556" spans="36:36">
      <c r="AJ9556" s="140"/>
    </row>
    <row r="9557" spans="36:36">
      <c r="AJ9557" s="140"/>
    </row>
    <row r="9558" spans="36:36">
      <c r="AJ9558" s="140"/>
    </row>
    <row r="9559" spans="36:36">
      <c r="AJ9559" s="140"/>
    </row>
    <row r="9560" spans="36:36">
      <c r="AJ9560" s="140"/>
    </row>
    <row r="9561" spans="36:36">
      <c r="AJ9561" s="140"/>
    </row>
    <row r="9562" spans="36:36">
      <c r="AJ9562" s="140"/>
    </row>
    <row r="9563" spans="36:36">
      <c r="AJ9563" s="140"/>
    </row>
    <row r="9564" spans="36:36">
      <c r="AJ9564" s="140"/>
    </row>
    <row r="9565" spans="36:36">
      <c r="AJ9565" s="140"/>
    </row>
    <row r="9566" spans="36:36">
      <c r="AJ9566" s="140"/>
    </row>
    <row r="9567" spans="36:36">
      <c r="AJ9567" s="140"/>
    </row>
    <row r="9568" spans="36:36">
      <c r="AJ9568" s="140"/>
    </row>
    <row r="9569" spans="36:36">
      <c r="AJ9569" s="140"/>
    </row>
    <row r="9570" spans="36:36">
      <c r="AJ9570" s="140"/>
    </row>
    <row r="9571" spans="36:36">
      <c r="AJ9571" s="140"/>
    </row>
    <row r="9572" spans="36:36">
      <c r="AJ9572" s="140"/>
    </row>
    <row r="9573" spans="36:36">
      <c r="AJ9573" s="140"/>
    </row>
    <row r="9574" spans="36:36">
      <c r="AJ9574" s="140"/>
    </row>
    <row r="9575" spans="36:36">
      <c r="AJ9575" s="140"/>
    </row>
    <row r="9576" spans="36:36">
      <c r="AJ9576" s="140"/>
    </row>
    <row r="9577" spans="36:36">
      <c r="AJ9577" s="140"/>
    </row>
    <row r="9578" spans="36:36">
      <c r="AJ9578" s="140"/>
    </row>
    <row r="9579" spans="36:36">
      <c r="AJ9579" s="140"/>
    </row>
    <row r="9580" spans="36:36">
      <c r="AJ9580" s="140"/>
    </row>
    <row r="9581" spans="36:36">
      <c r="AJ9581" s="140"/>
    </row>
    <row r="9582" spans="36:36">
      <c r="AJ9582" s="140"/>
    </row>
    <row r="9583" spans="36:36">
      <c r="AJ9583" s="140"/>
    </row>
    <row r="9584" spans="36:36">
      <c r="AJ9584" s="140"/>
    </row>
    <row r="9585" spans="36:36">
      <c r="AJ9585" s="140"/>
    </row>
    <row r="9586" spans="36:36">
      <c r="AJ9586" s="140"/>
    </row>
    <row r="9587" spans="36:36">
      <c r="AJ9587" s="140"/>
    </row>
    <row r="9588" spans="36:36">
      <c r="AJ9588" s="140"/>
    </row>
    <row r="9589" spans="36:36">
      <c r="AJ9589" s="140"/>
    </row>
    <row r="9590" spans="36:36">
      <c r="AJ9590" s="140"/>
    </row>
    <row r="9591" spans="36:36">
      <c r="AJ9591" s="140"/>
    </row>
    <row r="9592" spans="36:36">
      <c r="AJ9592" s="140"/>
    </row>
    <row r="9593" spans="36:36">
      <c r="AJ9593" s="140"/>
    </row>
    <row r="9594" spans="36:36">
      <c r="AJ9594" s="140"/>
    </row>
    <row r="9595" spans="36:36">
      <c r="AJ9595" s="140"/>
    </row>
    <row r="9596" spans="36:36">
      <c r="AJ9596" s="140"/>
    </row>
    <row r="9597" spans="36:36">
      <c r="AJ9597" s="140"/>
    </row>
    <row r="9598" spans="36:36">
      <c r="AJ9598" s="140"/>
    </row>
    <row r="9599" spans="36:36">
      <c r="AJ9599" s="140"/>
    </row>
    <row r="9600" spans="36:36">
      <c r="AJ9600" s="140"/>
    </row>
    <row r="9601" spans="36:36">
      <c r="AJ9601" s="140"/>
    </row>
    <row r="9602" spans="36:36">
      <c r="AJ9602" s="140"/>
    </row>
    <row r="9603" spans="36:36">
      <c r="AJ9603" s="140"/>
    </row>
    <row r="9604" spans="36:36">
      <c r="AJ9604" s="140"/>
    </row>
    <row r="9605" spans="36:36">
      <c r="AJ9605" s="140"/>
    </row>
    <row r="9606" spans="36:36">
      <c r="AJ9606" s="140"/>
    </row>
    <row r="9607" spans="36:36">
      <c r="AJ9607" s="140"/>
    </row>
    <row r="9608" spans="36:36">
      <c r="AJ9608" s="140"/>
    </row>
    <row r="9609" spans="36:36">
      <c r="AJ9609" s="140"/>
    </row>
    <row r="9610" spans="36:36">
      <c r="AJ9610" s="140"/>
    </row>
    <row r="9611" spans="36:36">
      <c r="AJ9611" s="140"/>
    </row>
    <row r="9612" spans="36:36">
      <c r="AJ9612" s="140"/>
    </row>
    <row r="9613" spans="36:36">
      <c r="AJ9613" s="140"/>
    </row>
    <row r="9614" spans="36:36">
      <c r="AJ9614" s="140"/>
    </row>
    <row r="9615" spans="36:36">
      <c r="AJ9615" s="140"/>
    </row>
    <row r="9616" spans="36:36">
      <c r="AJ9616" s="140"/>
    </row>
    <row r="9617" spans="36:36">
      <c r="AJ9617" s="140"/>
    </row>
    <row r="9618" spans="36:36">
      <c r="AJ9618" s="140"/>
    </row>
    <row r="9619" spans="36:36">
      <c r="AJ9619" s="140"/>
    </row>
    <row r="9620" spans="36:36">
      <c r="AJ9620" s="140"/>
    </row>
    <row r="9621" spans="36:36">
      <c r="AJ9621" s="140"/>
    </row>
    <row r="9622" spans="36:36">
      <c r="AJ9622" s="140"/>
    </row>
    <row r="9623" spans="36:36">
      <c r="AJ9623" s="140"/>
    </row>
    <row r="9624" spans="36:36">
      <c r="AJ9624" s="140"/>
    </row>
    <row r="9625" spans="36:36">
      <c r="AJ9625" s="140"/>
    </row>
    <row r="9626" spans="36:36">
      <c r="AJ9626" s="140"/>
    </row>
    <row r="9627" spans="36:36">
      <c r="AJ9627" s="140"/>
    </row>
    <row r="9628" spans="36:36">
      <c r="AJ9628" s="140"/>
    </row>
    <row r="9629" spans="36:36">
      <c r="AJ9629" s="140"/>
    </row>
    <row r="9630" spans="36:36">
      <c r="AJ9630" s="140"/>
    </row>
    <row r="9631" spans="36:36">
      <c r="AJ9631" s="140"/>
    </row>
    <row r="9632" spans="36:36">
      <c r="AJ9632" s="140"/>
    </row>
    <row r="9633" spans="36:36">
      <c r="AJ9633" s="140"/>
    </row>
    <row r="9634" spans="36:36">
      <c r="AJ9634" s="140"/>
    </row>
    <row r="9635" spans="36:36">
      <c r="AJ9635" s="140"/>
    </row>
    <row r="9636" spans="36:36">
      <c r="AJ9636" s="140"/>
    </row>
    <row r="9637" spans="36:36">
      <c r="AJ9637" s="140"/>
    </row>
    <row r="9638" spans="36:36">
      <c r="AJ9638" s="140"/>
    </row>
    <row r="9639" spans="36:36">
      <c r="AJ9639" s="140"/>
    </row>
    <row r="9640" spans="36:36">
      <c r="AJ9640" s="140"/>
    </row>
    <row r="9641" spans="36:36">
      <c r="AJ9641" s="140"/>
    </row>
    <row r="9642" spans="36:36">
      <c r="AJ9642" s="140"/>
    </row>
    <row r="9643" spans="36:36">
      <c r="AJ9643" s="140"/>
    </row>
    <row r="9644" spans="36:36">
      <c r="AJ9644" s="140"/>
    </row>
    <row r="9645" spans="36:36">
      <c r="AJ9645" s="140"/>
    </row>
    <row r="9646" spans="36:36">
      <c r="AJ9646" s="140"/>
    </row>
    <row r="9647" spans="36:36">
      <c r="AJ9647" s="140"/>
    </row>
    <row r="9648" spans="36:36">
      <c r="AJ9648" s="140"/>
    </row>
    <row r="9649" spans="36:36">
      <c r="AJ9649" s="140"/>
    </row>
    <row r="9650" spans="36:36">
      <c r="AJ9650" s="140"/>
    </row>
    <row r="9651" spans="36:36">
      <c r="AJ9651" s="140"/>
    </row>
    <row r="9652" spans="36:36">
      <c r="AJ9652" s="140"/>
    </row>
    <row r="9653" spans="36:36">
      <c r="AJ9653" s="140"/>
    </row>
    <row r="9654" spans="36:36">
      <c r="AJ9654" s="140"/>
    </row>
    <row r="9655" spans="36:36">
      <c r="AJ9655" s="140"/>
    </row>
    <row r="9656" spans="36:36">
      <c r="AJ9656" s="140"/>
    </row>
    <row r="9657" spans="36:36">
      <c r="AJ9657" s="140"/>
    </row>
    <row r="9658" spans="36:36">
      <c r="AJ9658" s="140"/>
    </row>
    <row r="9659" spans="36:36">
      <c r="AJ9659" s="140"/>
    </row>
    <row r="9660" spans="36:36">
      <c r="AJ9660" s="140"/>
    </row>
    <row r="9661" spans="36:36">
      <c r="AJ9661" s="140"/>
    </row>
    <row r="9662" spans="36:36">
      <c r="AJ9662" s="140"/>
    </row>
    <row r="9663" spans="36:36">
      <c r="AJ9663" s="140"/>
    </row>
    <row r="9664" spans="36:36">
      <c r="AJ9664" s="140"/>
    </row>
    <row r="9665" spans="36:36">
      <c r="AJ9665" s="140"/>
    </row>
    <row r="9666" spans="36:36">
      <c r="AJ9666" s="140"/>
    </row>
    <row r="9667" spans="36:36">
      <c r="AJ9667" s="140"/>
    </row>
    <row r="9668" spans="36:36">
      <c r="AJ9668" s="140"/>
    </row>
    <row r="9669" spans="36:36">
      <c r="AJ9669" s="140"/>
    </row>
    <row r="9670" spans="36:36">
      <c r="AJ9670" s="140"/>
    </row>
    <row r="9671" spans="36:36">
      <c r="AJ9671" s="140"/>
    </row>
    <row r="9672" spans="36:36">
      <c r="AJ9672" s="140"/>
    </row>
    <row r="9673" spans="36:36">
      <c r="AJ9673" s="140"/>
    </row>
    <row r="9674" spans="36:36">
      <c r="AJ9674" s="140"/>
    </row>
    <row r="9675" spans="36:36">
      <c r="AJ9675" s="140"/>
    </row>
    <row r="9676" spans="36:36">
      <c r="AJ9676" s="140"/>
    </row>
    <row r="9677" spans="36:36">
      <c r="AJ9677" s="140"/>
    </row>
    <row r="9678" spans="36:36">
      <c r="AJ9678" s="140"/>
    </row>
    <row r="9679" spans="36:36">
      <c r="AJ9679" s="140"/>
    </row>
    <row r="9680" spans="36:36">
      <c r="AJ9680" s="140"/>
    </row>
    <row r="9681" spans="36:36">
      <c r="AJ9681" s="140"/>
    </row>
    <row r="9682" spans="36:36">
      <c r="AJ9682" s="140"/>
    </row>
    <row r="9683" spans="36:36">
      <c r="AJ9683" s="140"/>
    </row>
    <row r="9684" spans="36:36">
      <c r="AJ9684" s="140"/>
    </row>
    <row r="9685" spans="36:36">
      <c r="AJ9685" s="140"/>
    </row>
    <row r="9686" spans="36:36">
      <c r="AJ9686" s="140"/>
    </row>
    <row r="9687" spans="36:36">
      <c r="AJ9687" s="140"/>
    </row>
    <row r="9688" spans="36:36">
      <c r="AJ9688" s="140"/>
    </row>
    <row r="9689" spans="36:36">
      <c r="AJ9689" s="140"/>
    </row>
    <row r="9690" spans="36:36">
      <c r="AJ9690" s="140"/>
    </row>
    <row r="9691" spans="36:36">
      <c r="AJ9691" s="140"/>
    </row>
    <row r="9692" spans="36:36">
      <c r="AJ9692" s="140"/>
    </row>
    <row r="9693" spans="36:36">
      <c r="AJ9693" s="140"/>
    </row>
    <row r="9694" spans="36:36">
      <c r="AJ9694" s="140"/>
    </row>
    <row r="9695" spans="36:36">
      <c r="AJ9695" s="140"/>
    </row>
    <row r="9696" spans="36:36">
      <c r="AJ9696" s="140"/>
    </row>
    <row r="9697" spans="36:36">
      <c r="AJ9697" s="140"/>
    </row>
    <row r="9698" spans="36:36">
      <c r="AJ9698" s="140"/>
    </row>
    <row r="9699" spans="36:36">
      <c r="AJ9699" s="140"/>
    </row>
    <row r="9700" spans="36:36">
      <c r="AJ9700" s="140"/>
    </row>
    <row r="9701" spans="36:36">
      <c r="AJ9701" s="140"/>
    </row>
    <row r="9702" spans="36:36">
      <c r="AJ9702" s="140"/>
    </row>
    <row r="9703" spans="36:36">
      <c r="AJ9703" s="140"/>
    </row>
    <row r="9704" spans="36:36">
      <c r="AJ9704" s="140"/>
    </row>
    <row r="9705" spans="36:36">
      <c r="AJ9705" s="140"/>
    </row>
    <row r="9706" spans="36:36">
      <c r="AJ9706" s="140"/>
    </row>
    <row r="9707" spans="36:36">
      <c r="AJ9707" s="140"/>
    </row>
    <row r="9708" spans="36:36">
      <c r="AJ9708" s="140"/>
    </row>
    <row r="9709" spans="36:36">
      <c r="AJ9709" s="140"/>
    </row>
    <row r="9710" spans="36:36">
      <c r="AJ9710" s="140"/>
    </row>
    <row r="9711" spans="36:36">
      <c r="AJ9711" s="140"/>
    </row>
    <row r="9712" spans="36:36">
      <c r="AJ9712" s="140"/>
    </row>
    <row r="9713" spans="36:36">
      <c r="AJ9713" s="140"/>
    </row>
    <row r="9714" spans="36:36">
      <c r="AJ9714" s="140"/>
    </row>
    <row r="9715" spans="36:36">
      <c r="AJ9715" s="140"/>
    </row>
    <row r="9716" spans="36:36">
      <c r="AJ9716" s="140"/>
    </row>
    <row r="9717" spans="36:36">
      <c r="AJ9717" s="140"/>
    </row>
    <row r="9718" spans="36:36">
      <c r="AJ9718" s="140"/>
    </row>
    <row r="9719" spans="36:36">
      <c r="AJ9719" s="140"/>
    </row>
    <row r="9720" spans="36:36">
      <c r="AJ9720" s="140"/>
    </row>
    <row r="9721" spans="36:36">
      <c r="AJ9721" s="140"/>
    </row>
    <row r="9722" spans="36:36">
      <c r="AJ9722" s="140"/>
    </row>
    <row r="9723" spans="36:36">
      <c r="AJ9723" s="140"/>
    </row>
    <row r="9724" spans="36:36">
      <c r="AJ9724" s="140"/>
    </row>
    <row r="9725" spans="36:36">
      <c r="AJ9725" s="140"/>
    </row>
    <row r="9726" spans="36:36">
      <c r="AJ9726" s="140"/>
    </row>
    <row r="9727" spans="36:36">
      <c r="AJ9727" s="140"/>
    </row>
    <row r="9728" spans="36:36">
      <c r="AJ9728" s="140"/>
    </row>
    <row r="9729" spans="36:36">
      <c r="AJ9729" s="140"/>
    </row>
    <row r="9730" spans="36:36">
      <c r="AJ9730" s="140"/>
    </row>
    <row r="9731" spans="36:36">
      <c r="AJ9731" s="140"/>
    </row>
    <row r="9732" spans="36:36">
      <c r="AJ9732" s="140"/>
    </row>
    <row r="9733" spans="36:36">
      <c r="AJ9733" s="140"/>
    </row>
    <row r="9734" spans="36:36">
      <c r="AJ9734" s="140"/>
    </row>
    <row r="9735" spans="36:36">
      <c r="AJ9735" s="140"/>
    </row>
    <row r="9736" spans="36:36">
      <c r="AJ9736" s="140"/>
    </row>
    <row r="9737" spans="36:36">
      <c r="AJ9737" s="140"/>
    </row>
    <row r="9738" spans="36:36">
      <c r="AJ9738" s="140"/>
    </row>
    <row r="9739" spans="36:36">
      <c r="AJ9739" s="140"/>
    </row>
    <row r="9740" spans="36:36">
      <c r="AJ9740" s="140"/>
    </row>
    <row r="9741" spans="36:36">
      <c r="AJ9741" s="140"/>
    </row>
    <row r="9742" spans="36:36">
      <c r="AJ9742" s="140"/>
    </row>
    <row r="9743" spans="36:36">
      <c r="AJ9743" s="140"/>
    </row>
    <row r="9744" spans="36:36">
      <c r="AJ9744" s="140"/>
    </row>
    <row r="9745" spans="36:36">
      <c r="AJ9745" s="140"/>
    </row>
    <row r="9746" spans="36:36">
      <c r="AJ9746" s="140"/>
    </row>
    <row r="9747" spans="36:36">
      <c r="AJ9747" s="140"/>
    </row>
    <row r="9748" spans="36:36">
      <c r="AJ9748" s="140"/>
    </row>
    <row r="9749" spans="36:36">
      <c r="AJ9749" s="140"/>
    </row>
    <row r="9750" spans="36:36">
      <c r="AJ9750" s="140"/>
    </row>
    <row r="9751" spans="36:36">
      <c r="AJ9751" s="140"/>
    </row>
    <row r="9752" spans="36:36">
      <c r="AJ9752" s="140"/>
    </row>
    <row r="9753" spans="36:36">
      <c r="AJ9753" s="140"/>
    </row>
    <row r="9754" spans="36:36">
      <c r="AJ9754" s="140"/>
    </row>
    <row r="9755" spans="36:36">
      <c r="AJ9755" s="140"/>
    </row>
    <row r="9756" spans="36:36">
      <c r="AJ9756" s="140"/>
    </row>
    <row r="9757" spans="36:36">
      <c r="AJ9757" s="140"/>
    </row>
    <row r="9758" spans="36:36">
      <c r="AJ9758" s="140"/>
    </row>
    <row r="9759" spans="36:36">
      <c r="AJ9759" s="140"/>
    </row>
    <row r="9760" spans="36:36">
      <c r="AJ9760" s="140"/>
    </row>
    <row r="9761" spans="36:36">
      <c r="AJ9761" s="140"/>
    </row>
    <row r="9762" spans="36:36">
      <c r="AJ9762" s="140"/>
    </row>
    <row r="9763" spans="36:36">
      <c r="AJ9763" s="140"/>
    </row>
    <row r="9764" spans="36:36">
      <c r="AJ9764" s="140"/>
    </row>
    <row r="9765" spans="36:36">
      <c r="AJ9765" s="140"/>
    </row>
    <row r="9766" spans="36:36">
      <c r="AJ9766" s="140"/>
    </row>
    <row r="9767" spans="36:36">
      <c r="AJ9767" s="140"/>
    </row>
    <row r="9768" spans="36:36">
      <c r="AJ9768" s="140"/>
    </row>
    <row r="9769" spans="36:36">
      <c r="AJ9769" s="140"/>
    </row>
    <row r="9770" spans="36:36">
      <c r="AJ9770" s="140"/>
    </row>
    <row r="9771" spans="36:36">
      <c r="AJ9771" s="140"/>
    </row>
    <row r="9772" spans="36:36">
      <c r="AJ9772" s="140"/>
    </row>
    <row r="9773" spans="36:36">
      <c r="AJ9773" s="140"/>
    </row>
    <row r="9774" spans="36:36">
      <c r="AJ9774" s="140"/>
    </row>
    <row r="9775" spans="36:36">
      <c r="AJ9775" s="140"/>
    </row>
    <row r="9776" spans="36:36">
      <c r="AJ9776" s="140"/>
    </row>
    <row r="9777" spans="36:36">
      <c r="AJ9777" s="140"/>
    </row>
    <row r="9778" spans="36:36">
      <c r="AJ9778" s="140"/>
    </row>
    <row r="9779" spans="36:36">
      <c r="AJ9779" s="140"/>
    </row>
    <row r="9780" spans="36:36">
      <c r="AJ9780" s="140"/>
    </row>
    <row r="9781" spans="36:36">
      <c r="AJ9781" s="140"/>
    </row>
    <row r="9782" spans="36:36">
      <c r="AJ9782" s="140"/>
    </row>
    <row r="9783" spans="36:36">
      <c r="AJ9783" s="140"/>
    </row>
    <row r="9784" spans="36:36">
      <c r="AJ9784" s="140"/>
    </row>
    <row r="9785" spans="36:36">
      <c r="AJ9785" s="140"/>
    </row>
    <row r="9786" spans="36:36">
      <c r="AJ9786" s="140"/>
    </row>
    <row r="9787" spans="36:36">
      <c r="AJ9787" s="140"/>
    </row>
    <row r="9788" spans="36:36">
      <c r="AJ9788" s="140"/>
    </row>
    <row r="9789" spans="36:36">
      <c r="AJ9789" s="140"/>
    </row>
    <row r="9790" spans="36:36">
      <c r="AJ9790" s="140"/>
    </row>
    <row r="9791" spans="36:36">
      <c r="AJ9791" s="140"/>
    </row>
    <row r="9792" spans="36:36">
      <c r="AJ9792" s="140"/>
    </row>
    <row r="9793" spans="36:36">
      <c r="AJ9793" s="140"/>
    </row>
    <row r="9794" spans="36:36">
      <c r="AJ9794" s="140"/>
    </row>
    <row r="9795" spans="36:36">
      <c r="AJ9795" s="140"/>
    </row>
    <row r="9796" spans="36:36">
      <c r="AJ9796" s="140"/>
    </row>
    <row r="9797" spans="36:36">
      <c r="AJ9797" s="140"/>
    </row>
    <row r="9798" spans="36:36">
      <c r="AJ9798" s="140"/>
    </row>
    <row r="9799" spans="36:36">
      <c r="AJ9799" s="140"/>
    </row>
    <row r="9800" spans="36:36">
      <c r="AJ9800" s="140"/>
    </row>
    <row r="9801" spans="36:36">
      <c r="AJ9801" s="140"/>
    </row>
    <row r="9802" spans="36:36">
      <c r="AJ9802" s="140"/>
    </row>
    <row r="9803" spans="36:36">
      <c r="AJ9803" s="140"/>
    </row>
    <row r="9804" spans="36:36">
      <c r="AJ9804" s="140"/>
    </row>
    <row r="9805" spans="36:36">
      <c r="AJ9805" s="140"/>
    </row>
    <row r="9806" spans="36:36">
      <c r="AJ9806" s="140"/>
    </row>
    <row r="9807" spans="36:36">
      <c r="AJ9807" s="140"/>
    </row>
    <row r="9808" spans="36:36">
      <c r="AJ9808" s="140"/>
    </row>
    <row r="9809" spans="36:36">
      <c r="AJ9809" s="140"/>
    </row>
    <row r="9810" spans="36:36">
      <c r="AJ9810" s="140"/>
    </row>
    <row r="9811" spans="36:36">
      <c r="AJ9811" s="140"/>
    </row>
    <row r="9812" spans="36:36">
      <c r="AJ9812" s="140"/>
    </row>
    <row r="9813" spans="36:36">
      <c r="AJ9813" s="140"/>
    </row>
    <row r="9814" spans="36:36">
      <c r="AJ9814" s="140"/>
    </row>
    <row r="9815" spans="36:36">
      <c r="AJ9815" s="140"/>
    </row>
    <row r="9816" spans="36:36">
      <c r="AJ9816" s="140"/>
    </row>
    <row r="9817" spans="36:36">
      <c r="AJ9817" s="140"/>
    </row>
    <row r="9818" spans="36:36">
      <c r="AJ9818" s="140"/>
    </row>
    <row r="9819" spans="36:36">
      <c r="AJ9819" s="140"/>
    </row>
    <row r="9820" spans="36:36">
      <c r="AJ9820" s="140"/>
    </row>
    <row r="9821" spans="36:36">
      <c r="AJ9821" s="140"/>
    </row>
    <row r="9822" spans="36:36">
      <c r="AJ9822" s="140"/>
    </row>
    <row r="9823" spans="36:36">
      <c r="AJ9823" s="140"/>
    </row>
    <row r="9824" spans="36:36">
      <c r="AJ9824" s="140"/>
    </row>
    <row r="9825" spans="36:36">
      <c r="AJ9825" s="140"/>
    </row>
    <row r="9826" spans="36:36">
      <c r="AJ9826" s="140"/>
    </row>
    <row r="9827" spans="36:36">
      <c r="AJ9827" s="140"/>
    </row>
    <row r="9828" spans="36:36">
      <c r="AJ9828" s="140"/>
    </row>
    <row r="9829" spans="36:36">
      <c r="AJ9829" s="140"/>
    </row>
    <row r="9830" spans="36:36">
      <c r="AJ9830" s="140"/>
    </row>
    <row r="9831" spans="36:36">
      <c r="AJ9831" s="140"/>
    </row>
    <row r="9832" spans="36:36">
      <c r="AJ9832" s="140"/>
    </row>
    <row r="9833" spans="36:36">
      <c r="AJ9833" s="140"/>
    </row>
    <row r="9834" spans="36:36">
      <c r="AJ9834" s="140"/>
    </row>
    <row r="9835" spans="36:36">
      <c r="AJ9835" s="140"/>
    </row>
    <row r="9836" spans="36:36">
      <c r="AJ9836" s="140"/>
    </row>
    <row r="9837" spans="36:36">
      <c r="AJ9837" s="140"/>
    </row>
    <row r="9838" spans="36:36">
      <c r="AJ9838" s="140"/>
    </row>
    <row r="9839" spans="36:36">
      <c r="AJ9839" s="140"/>
    </row>
    <row r="9840" spans="36:36">
      <c r="AJ9840" s="140"/>
    </row>
    <row r="9841" spans="36:36">
      <c r="AJ9841" s="140"/>
    </row>
    <row r="9842" spans="36:36">
      <c r="AJ9842" s="140"/>
    </row>
    <row r="9843" spans="36:36">
      <c r="AJ9843" s="140"/>
    </row>
    <row r="9844" spans="36:36">
      <c r="AJ9844" s="140"/>
    </row>
    <row r="9845" spans="36:36">
      <c r="AJ9845" s="140"/>
    </row>
    <row r="9846" spans="36:36">
      <c r="AJ9846" s="140"/>
    </row>
    <row r="9847" spans="36:36">
      <c r="AJ9847" s="140"/>
    </row>
    <row r="9848" spans="36:36">
      <c r="AJ9848" s="140"/>
    </row>
    <row r="9849" spans="36:36">
      <c r="AJ9849" s="140"/>
    </row>
    <row r="9850" spans="36:36">
      <c r="AJ9850" s="140"/>
    </row>
    <row r="9851" spans="36:36">
      <c r="AJ9851" s="140"/>
    </row>
    <row r="9852" spans="36:36">
      <c r="AJ9852" s="140"/>
    </row>
    <row r="9853" spans="36:36">
      <c r="AJ9853" s="140"/>
    </row>
    <row r="9854" spans="36:36">
      <c r="AJ9854" s="140"/>
    </row>
    <row r="9855" spans="36:36">
      <c r="AJ9855" s="140"/>
    </row>
    <row r="9856" spans="36:36">
      <c r="AJ9856" s="140"/>
    </row>
    <row r="9857" spans="36:36">
      <c r="AJ9857" s="140"/>
    </row>
    <row r="9858" spans="36:36">
      <c r="AJ9858" s="140"/>
    </row>
    <row r="9859" spans="36:36">
      <c r="AJ9859" s="140"/>
    </row>
    <row r="9860" spans="36:36">
      <c r="AJ9860" s="140"/>
    </row>
    <row r="9861" spans="36:36">
      <c r="AJ9861" s="140"/>
    </row>
    <row r="9862" spans="36:36">
      <c r="AJ9862" s="140"/>
    </row>
    <row r="9863" spans="36:36">
      <c r="AJ9863" s="140"/>
    </row>
    <row r="9864" spans="36:36">
      <c r="AJ9864" s="140"/>
    </row>
    <row r="9865" spans="36:36">
      <c r="AJ9865" s="140"/>
    </row>
    <row r="9866" spans="36:36">
      <c r="AJ9866" s="140"/>
    </row>
    <row r="9867" spans="36:36">
      <c r="AJ9867" s="140"/>
    </row>
    <row r="9868" spans="36:36">
      <c r="AJ9868" s="140"/>
    </row>
    <row r="9869" spans="36:36">
      <c r="AJ9869" s="140"/>
    </row>
    <row r="9870" spans="36:36">
      <c r="AJ9870" s="140"/>
    </row>
    <row r="9871" spans="36:36">
      <c r="AJ9871" s="140"/>
    </row>
    <row r="9872" spans="36:36">
      <c r="AJ9872" s="140"/>
    </row>
    <row r="9873" spans="36:36">
      <c r="AJ9873" s="140"/>
    </row>
    <row r="9874" spans="36:36">
      <c r="AJ9874" s="140"/>
    </row>
    <row r="9875" spans="36:36">
      <c r="AJ9875" s="140"/>
    </row>
    <row r="9876" spans="36:36">
      <c r="AJ9876" s="140"/>
    </row>
    <row r="9877" spans="36:36">
      <c r="AJ9877" s="140"/>
    </row>
    <row r="9878" spans="36:36">
      <c r="AJ9878" s="140"/>
    </row>
    <row r="9879" spans="36:36">
      <c r="AJ9879" s="140"/>
    </row>
    <row r="9880" spans="36:36">
      <c r="AJ9880" s="140"/>
    </row>
    <row r="9881" spans="36:36">
      <c r="AJ9881" s="140"/>
    </row>
    <row r="9882" spans="36:36">
      <c r="AJ9882" s="140"/>
    </row>
    <row r="9883" spans="36:36">
      <c r="AJ9883" s="140"/>
    </row>
    <row r="9884" spans="36:36">
      <c r="AJ9884" s="140"/>
    </row>
    <row r="9885" spans="36:36">
      <c r="AJ9885" s="140"/>
    </row>
    <row r="9886" spans="36:36">
      <c r="AJ9886" s="140"/>
    </row>
    <row r="9887" spans="36:36">
      <c r="AJ9887" s="140"/>
    </row>
    <row r="9888" spans="36:36">
      <c r="AJ9888" s="140"/>
    </row>
    <row r="9889" spans="36:36">
      <c r="AJ9889" s="140"/>
    </row>
    <row r="9890" spans="36:36">
      <c r="AJ9890" s="140"/>
    </row>
    <row r="9891" spans="36:36">
      <c r="AJ9891" s="140"/>
    </row>
    <row r="9892" spans="36:36">
      <c r="AJ9892" s="140"/>
    </row>
    <row r="9893" spans="36:36">
      <c r="AJ9893" s="140"/>
    </row>
    <row r="9894" spans="36:36">
      <c r="AJ9894" s="140"/>
    </row>
    <row r="9895" spans="36:36">
      <c r="AJ9895" s="140"/>
    </row>
    <row r="9896" spans="36:36">
      <c r="AJ9896" s="140"/>
    </row>
    <row r="9897" spans="36:36">
      <c r="AJ9897" s="140"/>
    </row>
    <row r="9898" spans="36:36">
      <c r="AJ9898" s="140"/>
    </row>
    <row r="9899" spans="36:36">
      <c r="AJ9899" s="140"/>
    </row>
    <row r="9900" spans="36:36">
      <c r="AJ9900" s="140"/>
    </row>
    <row r="9901" spans="36:36">
      <c r="AJ9901" s="140"/>
    </row>
    <row r="9902" spans="36:36">
      <c r="AJ9902" s="140"/>
    </row>
    <row r="9903" spans="36:36">
      <c r="AJ9903" s="140"/>
    </row>
    <row r="9904" spans="36:36">
      <c r="AJ9904" s="140"/>
    </row>
    <row r="9905" spans="36:36">
      <c r="AJ9905" s="140"/>
    </row>
    <row r="9906" spans="36:36">
      <c r="AJ9906" s="140"/>
    </row>
    <row r="9907" spans="36:36">
      <c r="AJ9907" s="140"/>
    </row>
    <row r="9908" spans="36:36">
      <c r="AJ9908" s="140"/>
    </row>
    <row r="9909" spans="36:36">
      <c r="AJ9909" s="140"/>
    </row>
    <row r="9910" spans="36:36">
      <c r="AJ9910" s="140"/>
    </row>
    <row r="9911" spans="36:36">
      <c r="AJ9911" s="140"/>
    </row>
    <row r="9912" spans="36:36">
      <c r="AJ9912" s="140"/>
    </row>
    <row r="9913" spans="36:36">
      <c r="AJ9913" s="140"/>
    </row>
    <row r="9914" spans="36:36">
      <c r="AJ9914" s="140"/>
    </row>
    <row r="9915" spans="36:36">
      <c r="AJ9915" s="140"/>
    </row>
    <row r="9916" spans="36:36">
      <c r="AJ9916" s="140"/>
    </row>
    <row r="9917" spans="36:36">
      <c r="AJ9917" s="140"/>
    </row>
    <row r="9918" spans="36:36">
      <c r="AJ9918" s="140"/>
    </row>
    <row r="9919" spans="36:36">
      <c r="AJ9919" s="140"/>
    </row>
    <row r="9920" spans="36:36">
      <c r="AJ9920" s="140"/>
    </row>
    <row r="9921" spans="36:36">
      <c r="AJ9921" s="140"/>
    </row>
    <row r="9922" spans="36:36">
      <c r="AJ9922" s="140"/>
    </row>
    <row r="9923" spans="36:36">
      <c r="AJ9923" s="140"/>
    </row>
    <row r="9924" spans="36:36">
      <c r="AJ9924" s="140"/>
    </row>
    <row r="9925" spans="36:36">
      <c r="AJ9925" s="140"/>
    </row>
    <row r="9926" spans="36:36">
      <c r="AJ9926" s="140"/>
    </row>
    <row r="9927" spans="36:36">
      <c r="AJ9927" s="140"/>
    </row>
    <row r="9928" spans="36:36">
      <c r="AJ9928" s="140"/>
    </row>
    <row r="9929" spans="36:36">
      <c r="AJ9929" s="140"/>
    </row>
    <row r="9930" spans="36:36">
      <c r="AJ9930" s="140"/>
    </row>
    <row r="9931" spans="36:36">
      <c r="AJ9931" s="140"/>
    </row>
    <row r="9932" spans="36:36">
      <c r="AJ9932" s="140"/>
    </row>
    <row r="9933" spans="36:36">
      <c r="AJ9933" s="140"/>
    </row>
    <row r="9934" spans="36:36">
      <c r="AJ9934" s="140"/>
    </row>
    <row r="9935" spans="36:36">
      <c r="AJ9935" s="140"/>
    </row>
    <row r="9936" spans="36:36">
      <c r="AJ9936" s="140"/>
    </row>
    <row r="9937" spans="36:36">
      <c r="AJ9937" s="140"/>
    </row>
    <row r="9938" spans="36:36">
      <c r="AJ9938" s="140"/>
    </row>
    <row r="9939" spans="36:36">
      <c r="AJ9939" s="140"/>
    </row>
    <row r="9940" spans="36:36">
      <c r="AJ9940" s="140"/>
    </row>
    <row r="9941" spans="36:36">
      <c r="AJ9941" s="140"/>
    </row>
    <row r="9942" spans="36:36">
      <c r="AJ9942" s="140"/>
    </row>
    <row r="9943" spans="36:36">
      <c r="AJ9943" s="140"/>
    </row>
    <row r="9944" spans="36:36">
      <c r="AJ9944" s="140"/>
    </row>
    <row r="9945" spans="36:36">
      <c r="AJ9945" s="140"/>
    </row>
    <row r="9946" spans="36:36">
      <c r="AJ9946" s="140"/>
    </row>
    <row r="9947" spans="36:36">
      <c r="AJ9947" s="140"/>
    </row>
    <row r="9948" spans="36:36">
      <c r="AJ9948" s="140"/>
    </row>
    <row r="9949" spans="36:36">
      <c r="AJ9949" s="140"/>
    </row>
    <row r="9950" spans="36:36">
      <c r="AJ9950" s="140"/>
    </row>
    <row r="9951" spans="36:36">
      <c r="AJ9951" s="140"/>
    </row>
    <row r="9952" spans="36:36">
      <c r="AJ9952" s="140"/>
    </row>
    <row r="9953" spans="36:36">
      <c r="AJ9953" s="140"/>
    </row>
    <row r="9954" spans="36:36">
      <c r="AJ9954" s="140"/>
    </row>
    <row r="9955" spans="36:36">
      <c r="AJ9955" s="140"/>
    </row>
    <row r="9956" spans="36:36">
      <c r="AJ9956" s="140"/>
    </row>
    <row r="9957" spans="36:36">
      <c r="AJ9957" s="140"/>
    </row>
    <row r="9958" spans="36:36">
      <c r="AJ9958" s="140"/>
    </row>
    <row r="9959" spans="36:36">
      <c r="AJ9959" s="140"/>
    </row>
    <row r="9960" spans="36:36">
      <c r="AJ9960" s="140"/>
    </row>
    <row r="9961" spans="36:36">
      <c r="AJ9961" s="140"/>
    </row>
    <row r="9962" spans="36:36">
      <c r="AJ9962" s="140"/>
    </row>
    <row r="9963" spans="36:36">
      <c r="AJ9963" s="140"/>
    </row>
    <row r="9964" spans="36:36">
      <c r="AJ9964" s="140"/>
    </row>
    <row r="9965" spans="36:36">
      <c r="AJ9965" s="140"/>
    </row>
    <row r="9966" spans="36:36">
      <c r="AJ9966" s="140"/>
    </row>
    <row r="9967" spans="36:36">
      <c r="AJ9967" s="140"/>
    </row>
    <row r="9968" spans="36:36">
      <c r="AJ9968" s="140"/>
    </row>
    <row r="9969" spans="36:36">
      <c r="AJ9969" s="140"/>
    </row>
    <row r="9970" spans="36:36">
      <c r="AJ9970" s="140"/>
    </row>
    <row r="9971" spans="36:36">
      <c r="AJ9971" s="140"/>
    </row>
    <row r="9972" spans="36:36">
      <c r="AJ9972" s="140"/>
    </row>
    <row r="9973" spans="36:36">
      <c r="AJ9973" s="140"/>
    </row>
    <row r="9974" spans="36:36">
      <c r="AJ9974" s="140"/>
    </row>
    <row r="9975" spans="36:36">
      <c r="AJ9975" s="140"/>
    </row>
    <row r="9976" spans="36:36">
      <c r="AJ9976" s="140"/>
    </row>
    <row r="9977" spans="36:36">
      <c r="AJ9977" s="140"/>
    </row>
    <row r="9978" spans="36:36">
      <c r="AJ9978" s="140"/>
    </row>
    <row r="9979" spans="36:36">
      <c r="AJ9979" s="140"/>
    </row>
    <row r="9980" spans="36:36">
      <c r="AJ9980" s="140"/>
    </row>
    <row r="9981" spans="36:36">
      <c r="AJ9981" s="140"/>
    </row>
    <row r="9982" spans="36:36">
      <c r="AJ9982" s="140"/>
    </row>
    <row r="9983" spans="36:36">
      <c r="AJ9983" s="140"/>
    </row>
    <row r="9984" spans="36:36">
      <c r="AJ9984" s="140"/>
    </row>
    <row r="9985" spans="36:36">
      <c r="AJ9985" s="140"/>
    </row>
    <row r="9986" spans="36:36">
      <c r="AJ9986" s="140"/>
    </row>
    <row r="9987" spans="36:36">
      <c r="AJ9987" s="140"/>
    </row>
    <row r="9988" spans="36:36">
      <c r="AJ9988" s="140"/>
    </row>
    <row r="9989" spans="36:36">
      <c r="AJ9989" s="140"/>
    </row>
    <row r="9990" spans="36:36">
      <c r="AJ9990" s="140"/>
    </row>
    <row r="9991" spans="36:36">
      <c r="AJ9991" s="140"/>
    </row>
    <row r="9992" spans="36:36">
      <c r="AJ9992" s="140"/>
    </row>
    <row r="9993" spans="36:36">
      <c r="AJ9993" s="140"/>
    </row>
    <row r="9994" spans="36:36">
      <c r="AJ9994" s="140"/>
    </row>
    <row r="9995" spans="36:36">
      <c r="AJ9995" s="140"/>
    </row>
    <row r="9996" spans="36:36">
      <c r="AJ9996" s="140"/>
    </row>
    <row r="9997" spans="36:36">
      <c r="AJ9997" s="140"/>
    </row>
    <row r="9998" spans="36:36">
      <c r="AJ9998" s="140"/>
    </row>
    <row r="9999" spans="36:36">
      <c r="AJ9999" s="140"/>
    </row>
    <row r="10000" spans="36:36">
      <c r="AJ10000" s="140"/>
    </row>
    <row r="10001" spans="36:36">
      <c r="AJ10001" s="140"/>
    </row>
    <row r="10002" spans="36:36">
      <c r="AJ10002" s="140"/>
    </row>
    <row r="10003" spans="36:36">
      <c r="AJ10003" s="140"/>
    </row>
    <row r="10004" spans="36:36">
      <c r="AJ10004" s="140"/>
    </row>
    <row r="10005" spans="36:36">
      <c r="AJ10005" s="140"/>
    </row>
    <row r="10006" spans="36:36">
      <c r="AJ10006" s="140"/>
    </row>
    <row r="10007" spans="36:36">
      <c r="AJ10007" s="140"/>
    </row>
    <row r="10008" spans="36:36">
      <c r="AJ10008" s="140"/>
    </row>
    <row r="10009" spans="36:36">
      <c r="AJ10009" s="140"/>
    </row>
    <row r="10010" spans="36:36">
      <c r="AJ10010" s="140"/>
    </row>
    <row r="10011" spans="36:36">
      <c r="AJ10011" s="140"/>
    </row>
    <row r="10012" spans="36:36">
      <c r="AJ10012" s="140"/>
    </row>
    <row r="10013" spans="36:36">
      <c r="AJ10013" s="140"/>
    </row>
    <row r="10014" spans="36:36">
      <c r="AJ10014" s="140"/>
    </row>
    <row r="10015" spans="36:36">
      <c r="AJ10015" s="140"/>
    </row>
    <row r="10016" spans="36:36">
      <c r="AJ10016" s="140"/>
    </row>
    <row r="10017" spans="36:36">
      <c r="AJ10017" s="140"/>
    </row>
    <row r="10018" spans="36:36">
      <c r="AJ10018" s="140"/>
    </row>
    <row r="10019" spans="36:36">
      <c r="AJ10019" s="140"/>
    </row>
    <row r="10020" spans="36:36">
      <c r="AJ10020" s="140"/>
    </row>
    <row r="10021" spans="36:36">
      <c r="AJ10021" s="140"/>
    </row>
    <row r="10022" spans="36:36">
      <c r="AJ10022" s="140"/>
    </row>
    <row r="10023" spans="36:36">
      <c r="AJ10023" s="140"/>
    </row>
    <row r="10024" spans="36:36">
      <c r="AJ10024" s="140"/>
    </row>
    <row r="10025" spans="36:36">
      <c r="AJ10025" s="140"/>
    </row>
    <row r="10026" spans="36:36">
      <c r="AJ10026" s="140"/>
    </row>
    <row r="10027" spans="36:36">
      <c r="AJ10027" s="140"/>
    </row>
    <row r="10028" spans="36:36">
      <c r="AJ10028" s="140"/>
    </row>
    <row r="10029" spans="36:36">
      <c r="AJ10029" s="140"/>
    </row>
    <row r="10030" spans="36:36">
      <c r="AJ10030" s="140"/>
    </row>
    <row r="10031" spans="36:36">
      <c r="AJ10031" s="140"/>
    </row>
    <row r="10032" spans="36:36">
      <c r="AJ10032" s="140"/>
    </row>
    <row r="10033" spans="36:36">
      <c r="AJ10033" s="140"/>
    </row>
    <row r="10034" spans="36:36">
      <c r="AJ10034" s="140"/>
    </row>
    <row r="10035" spans="36:36">
      <c r="AJ10035" s="140"/>
    </row>
    <row r="10036" spans="36:36">
      <c r="AJ10036" s="140"/>
    </row>
    <row r="10037" spans="36:36">
      <c r="AJ10037" s="140"/>
    </row>
    <row r="10038" spans="36:36">
      <c r="AJ10038" s="140"/>
    </row>
    <row r="10039" spans="36:36">
      <c r="AJ10039" s="140"/>
    </row>
    <row r="10040" spans="36:36">
      <c r="AJ10040" s="140"/>
    </row>
    <row r="10041" spans="36:36">
      <c r="AJ10041" s="140"/>
    </row>
    <row r="10042" spans="36:36">
      <c r="AJ10042" s="140"/>
    </row>
    <row r="10043" spans="36:36">
      <c r="AJ10043" s="140"/>
    </row>
    <row r="10044" spans="36:36">
      <c r="AJ10044" s="140"/>
    </row>
    <row r="10045" spans="36:36">
      <c r="AJ10045" s="140"/>
    </row>
    <row r="10046" spans="36:36">
      <c r="AJ10046" s="140"/>
    </row>
    <row r="10047" spans="36:36">
      <c r="AJ10047" s="140"/>
    </row>
    <row r="10048" spans="36:36">
      <c r="AJ10048" s="140"/>
    </row>
    <row r="10049" spans="36:36">
      <c r="AJ10049" s="140"/>
    </row>
    <row r="10050" spans="36:36">
      <c r="AJ10050" s="140"/>
    </row>
    <row r="10051" spans="36:36">
      <c r="AJ10051" s="140"/>
    </row>
    <row r="10052" spans="36:36">
      <c r="AJ10052" s="140"/>
    </row>
    <row r="10053" spans="36:36">
      <c r="AJ10053" s="140"/>
    </row>
    <row r="10054" spans="36:36">
      <c r="AJ10054" s="140"/>
    </row>
    <row r="10055" spans="36:36">
      <c r="AJ10055" s="140"/>
    </row>
    <row r="10056" spans="36:36">
      <c r="AJ10056" s="140"/>
    </row>
    <row r="10057" spans="36:36">
      <c r="AJ10057" s="140"/>
    </row>
    <row r="10058" spans="36:36">
      <c r="AJ10058" s="140"/>
    </row>
    <row r="10059" spans="36:36">
      <c r="AJ10059" s="140"/>
    </row>
    <row r="10060" spans="36:36">
      <c r="AJ10060" s="140"/>
    </row>
    <row r="10061" spans="36:36">
      <c r="AJ10061" s="140"/>
    </row>
    <row r="10062" spans="36:36">
      <c r="AJ10062" s="140"/>
    </row>
    <row r="10063" spans="36:36">
      <c r="AJ10063" s="140"/>
    </row>
    <row r="10064" spans="36:36">
      <c r="AJ10064" s="140"/>
    </row>
    <row r="10065" spans="36:36">
      <c r="AJ10065" s="140"/>
    </row>
    <row r="10066" spans="36:36">
      <c r="AJ10066" s="140"/>
    </row>
    <row r="10067" spans="36:36">
      <c r="AJ10067" s="140"/>
    </row>
    <row r="10068" spans="36:36">
      <c r="AJ10068" s="140"/>
    </row>
    <row r="10069" spans="36:36">
      <c r="AJ10069" s="140"/>
    </row>
    <row r="10070" spans="36:36">
      <c r="AJ10070" s="140"/>
    </row>
    <row r="10071" spans="36:36">
      <c r="AJ10071" s="140"/>
    </row>
    <row r="10072" spans="36:36">
      <c r="AJ10072" s="140"/>
    </row>
    <row r="10073" spans="36:36">
      <c r="AJ10073" s="140"/>
    </row>
    <row r="10074" spans="36:36">
      <c r="AJ10074" s="140"/>
    </row>
    <row r="10075" spans="36:36">
      <c r="AJ10075" s="140"/>
    </row>
    <row r="10076" spans="36:36">
      <c r="AJ10076" s="140"/>
    </row>
    <row r="10077" spans="36:36">
      <c r="AJ10077" s="140"/>
    </row>
    <row r="10078" spans="36:36">
      <c r="AJ10078" s="140"/>
    </row>
    <row r="10079" spans="36:36">
      <c r="AJ10079" s="140"/>
    </row>
    <row r="10080" spans="36:36">
      <c r="AJ10080" s="140"/>
    </row>
    <row r="10081" spans="36:36">
      <c r="AJ10081" s="140"/>
    </row>
    <row r="10082" spans="36:36">
      <c r="AJ10082" s="140"/>
    </row>
    <row r="10083" spans="36:36">
      <c r="AJ10083" s="140"/>
    </row>
    <row r="10084" spans="36:36">
      <c r="AJ10084" s="140"/>
    </row>
    <row r="10085" spans="36:36">
      <c r="AJ10085" s="140"/>
    </row>
    <row r="10086" spans="36:36">
      <c r="AJ10086" s="140"/>
    </row>
    <row r="10087" spans="36:36">
      <c r="AJ10087" s="140"/>
    </row>
    <row r="10088" spans="36:36">
      <c r="AJ10088" s="140"/>
    </row>
    <row r="10089" spans="36:36">
      <c r="AJ10089" s="140"/>
    </row>
    <row r="10090" spans="36:36">
      <c r="AJ10090" s="140"/>
    </row>
    <row r="10091" spans="36:36">
      <c r="AJ10091" s="140"/>
    </row>
    <row r="10092" spans="36:36">
      <c r="AJ10092" s="140"/>
    </row>
    <row r="10093" spans="36:36">
      <c r="AJ10093" s="140"/>
    </row>
    <row r="10094" spans="36:36">
      <c r="AJ10094" s="140"/>
    </row>
    <row r="10095" spans="36:36">
      <c r="AJ10095" s="140"/>
    </row>
    <row r="10096" spans="36:36">
      <c r="AJ10096" s="140"/>
    </row>
    <row r="10097" spans="36:36">
      <c r="AJ10097" s="140"/>
    </row>
    <row r="10098" spans="36:36">
      <c r="AJ10098" s="140"/>
    </row>
    <row r="10099" spans="36:36">
      <c r="AJ10099" s="140"/>
    </row>
    <row r="10100" spans="36:36">
      <c r="AJ10100" s="140"/>
    </row>
    <row r="10101" spans="36:36">
      <c r="AJ10101" s="140"/>
    </row>
    <row r="10102" spans="36:36">
      <c r="AJ10102" s="140"/>
    </row>
    <row r="10103" spans="36:36">
      <c r="AJ10103" s="140"/>
    </row>
    <row r="10104" spans="36:36">
      <c r="AJ10104" s="140"/>
    </row>
    <row r="10105" spans="36:36">
      <c r="AJ10105" s="140"/>
    </row>
    <row r="10106" spans="36:36">
      <c r="AJ10106" s="140"/>
    </row>
    <row r="10107" spans="36:36">
      <c r="AJ10107" s="140"/>
    </row>
    <row r="10108" spans="36:36">
      <c r="AJ10108" s="140"/>
    </row>
    <row r="10109" spans="36:36">
      <c r="AJ10109" s="140"/>
    </row>
    <row r="10110" spans="36:36">
      <c r="AJ10110" s="140"/>
    </row>
    <row r="10111" spans="36:36">
      <c r="AJ10111" s="140"/>
    </row>
    <row r="10112" spans="36:36">
      <c r="AJ10112" s="140"/>
    </row>
    <row r="10113" spans="36:36">
      <c r="AJ10113" s="140"/>
    </row>
    <row r="10114" spans="36:36">
      <c r="AJ10114" s="140"/>
    </row>
    <row r="10115" spans="36:36">
      <c r="AJ10115" s="140"/>
    </row>
    <row r="10116" spans="36:36">
      <c r="AJ10116" s="140"/>
    </row>
    <row r="10117" spans="36:36">
      <c r="AJ10117" s="140"/>
    </row>
    <row r="10118" spans="36:36">
      <c r="AJ10118" s="140"/>
    </row>
    <row r="10119" spans="36:36">
      <c r="AJ10119" s="140"/>
    </row>
    <row r="10120" spans="36:36">
      <c r="AJ10120" s="140"/>
    </row>
    <row r="10121" spans="36:36">
      <c r="AJ10121" s="140"/>
    </row>
    <row r="10122" spans="36:36">
      <c r="AJ10122" s="140"/>
    </row>
    <row r="10123" spans="36:36">
      <c r="AJ10123" s="140"/>
    </row>
    <row r="10124" spans="36:36">
      <c r="AJ10124" s="140"/>
    </row>
    <row r="10125" spans="36:36">
      <c r="AJ10125" s="140"/>
    </row>
    <row r="10126" spans="36:36">
      <c r="AJ10126" s="140"/>
    </row>
    <row r="10127" spans="36:36">
      <c r="AJ10127" s="140"/>
    </row>
    <row r="10128" spans="36:36">
      <c r="AJ10128" s="140"/>
    </row>
    <row r="10129" spans="36:36">
      <c r="AJ10129" s="140"/>
    </row>
    <row r="10130" spans="36:36">
      <c r="AJ10130" s="140"/>
    </row>
    <row r="10131" spans="36:36">
      <c r="AJ10131" s="140"/>
    </row>
    <row r="10132" spans="36:36">
      <c r="AJ10132" s="140"/>
    </row>
    <row r="10133" spans="36:36">
      <c r="AJ10133" s="140"/>
    </row>
    <row r="10134" spans="36:36">
      <c r="AJ10134" s="140"/>
    </row>
    <row r="10135" spans="36:36">
      <c r="AJ10135" s="140"/>
    </row>
    <row r="10136" spans="36:36">
      <c r="AJ10136" s="140"/>
    </row>
    <row r="10137" spans="36:36">
      <c r="AJ10137" s="140"/>
    </row>
    <row r="10138" spans="36:36">
      <c r="AJ10138" s="140"/>
    </row>
    <row r="10139" spans="36:36">
      <c r="AJ10139" s="140"/>
    </row>
    <row r="10140" spans="36:36">
      <c r="AJ10140" s="140"/>
    </row>
    <row r="10141" spans="36:36">
      <c r="AJ10141" s="140"/>
    </row>
    <row r="10142" spans="36:36">
      <c r="AJ10142" s="140"/>
    </row>
    <row r="10143" spans="36:36">
      <c r="AJ10143" s="140"/>
    </row>
    <row r="10144" spans="36:36">
      <c r="AJ10144" s="140"/>
    </row>
    <row r="10145" spans="36:36">
      <c r="AJ10145" s="140"/>
    </row>
    <row r="10146" spans="36:36">
      <c r="AJ10146" s="140"/>
    </row>
    <row r="10147" spans="36:36">
      <c r="AJ10147" s="140"/>
    </row>
    <row r="10148" spans="36:36">
      <c r="AJ10148" s="140"/>
    </row>
    <row r="10149" spans="36:36">
      <c r="AJ10149" s="140"/>
    </row>
    <row r="10150" spans="36:36">
      <c r="AJ10150" s="140"/>
    </row>
    <row r="10151" spans="36:36">
      <c r="AJ10151" s="140"/>
    </row>
    <row r="10152" spans="36:36">
      <c r="AJ10152" s="140"/>
    </row>
    <row r="10153" spans="36:36">
      <c r="AJ10153" s="140"/>
    </row>
    <row r="10154" spans="36:36">
      <c r="AJ10154" s="140"/>
    </row>
    <row r="10155" spans="36:36">
      <c r="AJ10155" s="140"/>
    </row>
    <row r="10156" spans="36:36">
      <c r="AJ10156" s="140"/>
    </row>
    <row r="10157" spans="36:36">
      <c r="AJ10157" s="140"/>
    </row>
    <row r="10158" spans="36:36">
      <c r="AJ10158" s="140"/>
    </row>
    <row r="10159" spans="36:36">
      <c r="AJ10159" s="140"/>
    </row>
    <row r="10160" spans="36:36">
      <c r="AJ10160" s="140"/>
    </row>
    <row r="10161" spans="36:36">
      <c r="AJ10161" s="140"/>
    </row>
    <row r="10162" spans="36:36">
      <c r="AJ10162" s="140"/>
    </row>
    <row r="10163" spans="36:36">
      <c r="AJ10163" s="140"/>
    </row>
    <row r="10164" spans="36:36">
      <c r="AJ10164" s="140"/>
    </row>
    <row r="10165" spans="36:36">
      <c r="AJ10165" s="140"/>
    </row>
    <row r="10166" spans="36:36">
      <c r="AJ10166" s="140"/>
    </row>
    <row r="10167" spans="36:36">
      <c r="AJ10167" s="140"/>
    </row>
    <row r="10168" spans="36:36">
      <c r="AJ10168" s="140"/>
    </row>
    <row r="10169" spans="36:36">
      <c r="AJ10169" s="140"/>
    </row>
    <row r="10170" spans="36:36">
      <c r="AJ10170" s="140"/>
    </row>
    <row r="10171" spans="36:36">
      <c r="AJ10171" s="140"/>
    </row>
    <row r="10172" spans="36:36">
      <c r="AJ10172" s="140"/>
    </row>
    <row r="10173" spans="36:36">
      <c r="AJ10173" s="140"/>
    </row>
    <row r="10174" spans="36:36">
      <c r="AJ10174" s="140"/>
    </row>
    <row r="10175" spans="36:36">
      <c r="AJ10175" s="140"/>
    </row>
    <row r="10176" spans="36:36">
      <c r="AJ10176" s="140"/>
    </row>
    <row r="10177" spans="36:36">
      <c r="AJ10177" s="140"/>
    </row>
    <row r="10178" spans="36:36">
      <c r="AJ10178" s="140"/>
    </row>
    <row r="10179" spans="36:36">
      <c r="AJ10179" s="140"/>
    </row>
    <row r="10180" spans="36:36">
      <c r="AJ10180" s="140"/>
    </row>
    <row r="10181" spans="36:36">
      <c r="AJ10181" s="140"/>
    </row>
    <row r="10182" spans="36:36">
      <c r="AJ10182" s="140"/>
    </row>
    <row r="10183" spans="36:36">
      <c r="AJ10183" s="140"/>
    </row>
    <row r="10184" spans="36:36">
      <c r="AJ10184" s="140"/>
    </row>
    <row r="10185" spans="36:36">
      <c r="AJ10185" s="140"/>
    </row>
    <row r="10186" spans="36:36">
      <c r="AJ10186" s="140"/>
    </row>
    <row r="10187" spans="36:36">
      <c r="AJ10187" s="140"/>
    </row>
    <row r="10188" spans="36:36">
      <c r="AJ10188" s="140"/>
    </row>
    <row r="10189" spans="36:36">
      <c r="AJ10189" s="140"/>
    </row>
    <row r="10190" spans="36:36">
      <c r="AJ10190" s="140"/>
    </row>
    <row r="10191" spans="36:36">
      <c r="AJ10191" s="140"/>
    </row>
    <row r="10192" spans="36:36">
      <c r="AJ10192" s="140"/>
    </row>
    <row r="10193" spans="36:36">
      <c r="AJ10193" s="140"/>
    </row>
    <row r="10194" spans="36:36">
      <c r="AJ10194" s="140"/>
    </row>
    <row r="10195" spans="36:36">
      <c r="AJ10195" s="140"/>
    </row>
    <row r="10196" spans="36:36">
      <c r="AJ10196" s="140"/>
    </row>
    <row r="10197" spans="36:36">
      <c r="AJ10197" s="140"/>
    </row>
    <row r="10198" spans="36:36">
      <c r="AJ10198" s="140"/>
    </row>
    <row r="10199" spans="36:36">
      <c r="AJ10199" s="140"/>
    </row>
    <row r="10200" spans="36:36">
      <c r="AJ10200" s="140"/>
    </row>
    <row r="10201" spans="36:36">
      <c r="AJ10201" s="140"/>
    </row>
    <row r="10202" spans="36:36">
      <c r="AJ10202" s="140"/>
    </row>
    <row r="10203" spans="36:36">
      <c r="AJ10203" s="140"/>
    </row>
    <row r="10204" spans="36:36">
      <c r="AJ10204" s="140"/>
    </row>
    <row r="10205" spans="36:36">
      <c r="AJ10205" s="140"/>
    </row>
    <row r="10206" spans="36:36">
      <c r="AJ10206" s="140"/>
    </row>
    <row r="10207" spans="36:36">
      <c r="AJ10207" s="140"/>
    </row>
    <row r="10208" spans="36:36">
      <c r="AJ10208" s="140"/>
    </row>
    <row r="10209" spans="36:36">
      <c r="AJ10209" s="140"/>
    </row>
    <row r="10210" spans="36:36">
      <c r="AJ10210" s="140"/>
    </row>
    <row r="10211" spans="36:36">
      <c r="AJ10211" s="140"/>
    </row>
    <row r="10212" spans="36:36">
      <c r="AJ10212" s="140"/>
    </row>
    <row r="10213" spans="36:36">
      <c r="AJ10213" s="140"/>
    </row>
    <row r="10214" spans="36:36">
      <c r="AJ10214" s="140"/>
    </row>
    <row r="10215" spans="36:36">
      <c r="AJ10215" s="140"/>
    </row>
    <row r="10216" spans="36:36">
      <c r="AJ10216" s="140"/>
    </row>
    <row r="10217" spans="36:36">
      <c r="AJ10217" s="140"/>
    </row>
    <row r="10218" spans="36:36">
      <c r="AJ10218" s="140"/>
    </row>
    <row r="10219" spans="36:36">
      <c r="AJ10219" s="140"/>
    </row>
    <row r="10220" spans="36:36">
      <c r="AJ10220" s="140"/>
    </row>
    <row r="10221" spans="36:36">
      <c r="AJ10221" s="140"/>
    </row>
    <row r="10222" spans="36:36">
      <c r="AJ10222" s="140"/>
    </row>
    <row r="10223" spans="36:36">
      <c r="AJ10223" s="140"/>
    </row>
    <row r="10224" spans="36:36">
      <c r="AJ10224" s="140"/>
    </row>
    <row r="10225" spans="36:36">
      <c r="AJ10225" s="140"/>
    </row>
    <row r="10226" spans="36:36">
      <c r="AJ10226" s="140"/>
    </row>
    <row r="10227" spans="36:36">
      <c r="AJ10227" s="140"/>
    </row>
    <row r="10228" spans="36:36">
      <c r="AJ10228" s="140"/>
    </row>
    <row r="10229" spans="36:36">
      <c r="AJ10229" s="140"/>
    </row>
    <row r="10230" spans="36:36">
      <c r="AJ10230" s="140"/>
    </row>
    <row r="10231" spans="36:36">
      <c r="AJ10231" s="140"/>
    </row>
    <row r="10232" spans="36:36">
      <c r="AJ10232" s="140"/>
    </row>
    <row r="10233" spans="36:36">
      <c r="AJ10233" s="140"/>
    </row>
    <row r="10234" spans="36:36">
      <c r="AJ10234" s="140"/>
    </row>
    <row r="10235" spans="36:36">
      <c r="AJ10235" s="140"/>
    </row>
    <row r="10236" spans="36:36">
      <c r="AJ10236" s="140"/>
    </row>
    <row r="10237" spans="36:36">
      <c r="AJ10237" s="140"/>
    </row>
    <row r="10238" spans="36:36">
      <c r="AJ10238" s="140"/>
    </row>
    <row r="10239" spans="36:36">
      <c r="AJ10239" s="140"/>
    </row>
    <row r="10240" spans="36:36">
      <c r="AJ10240" s="140"/>
    </row>
    <row r="10241" spans="36:36">
      <c r="AJ10241" s="140"/>
    </row>
    <row r="10242" spans="36:36">
      <c r="AJ10242" s="140"/>
    </row>
    <row r="10243" spans="36:36">
      <c r="AJ10243" s="140"/>
    </row>
    <row r="10244" spans="36:36">
      <c r="AJ10244" s="140"/>
    </row>
    <row r="10245" spans="36:36">
      <c r="AJ10245" s="140"/>
    </row>
    <row r="10246" spans="36:36">
      <c r="AJ10246" s="140"/>
    </row>
    <row r="10247" spans="36:36">
      <c r="AJ10247" s="140"/>
    </row>
    <row r="10248" spans="36:36">
      <c r="AJ10248" s="140"/>
    </row>
    <row r="10249" spans="36:36">
      <c r="AJ10249" s="140"/>
    </row>
    <row r="10250" spans="36:36">
      <c r="AJ10250" s="140"/>
    </row>
    <row r="10251" spans="36:36">
      <c r="AJ10251" s="140"/>
    </row>
    <row r="10252" spans="36:36">
      <c r="AJ10252" s="140"/>
    </row>
    <row r="10253" spans="36:36">
      <c r="AJ10253" s="140"/>
    </row>
    <row r="10254" spans="36:36">
      <c r="AJ10254" s="140"/>
    </row>
    <row r="10255" spans="36:36">
      <c r="AJ10255" s="140"/>
    </row>
    <row r="10256" spans="36:36">
      <c r="AJ10256" s="140"/>
    </row>
    <row r="10257" spans="36:36">
      <c r="AJ10257" s="140"/>
    </row>
    <row r="10258" spans="36:36">
      <c r="AJ10258" s="140"/>
    </row>
    <row r="10259" spans="36:36">
      <c r="AJ10259" s="140"/>
    </row>
    <row r="10260" spans="36:36">
      <c r="AJ10260" s="140"/>
    </row>
    <row r="10261" spans="36:36">
      <c r="AJ10261" s="140"/>
    </row>
    <row r="10262" spans="36:36">
      <c r="AJ10262" s="140"/>
    </row>
    <row r="10263" spans="36:36">
      <c r="AJ10263" s="140"/>
    </row>
    <row r="10264" spans="36:36">
      <c r="AJ10264" s="140"/>
    </row>
    <row r="10265" spans="36:36">
      <c r="AJ10265" s="140"/>
    </row>
    <row r="10266" spans="36:36">
      <c r="AJ10266" s="140"/>
    </row>
    <row r="10267" spans="36:36">
      <c r="AJ10267" s="140"/>
    </row>
    <row r="10268" spans="36:36">
      <c r="AJ10268" s="140"/>
    </row>
    <row r="10269" spans="36:36">
      <c r="AJ10269" s="140"/>
    </row>
    <row r="10270" spans="36:36">
      <c r="AJ10270" s="140"/>
    </row>
    <row r="10271" spans="36:36">
      <c r="AJ10271" s="140"/>
    </row>
    <row r="10272" spans="36:36">
      <c r="AJ10272" s="140"/>
    </row>
    <row r="10273" spans="36:36">
      <c r="AJ10273" s="140"/>
    </row>
    <row r="10274" spans="36:36">
      <c r="AJ10274" s="140"/>
    </row>
    <row r="10275" spans="36:36">
      <c r="AJ10275" s="140"/>
    </row>
    <row r="10276" spans="36:36">
      <c r="AJ10276" s="140"/>
    </row>
    <row r="10277" spans="36:36">
      <c r="AJ10277" s="140"/>
    </row>
    <row r="10278" spans="36:36">
      <c r="AJ10278" s="140"/>
    </row>
    <row r="10279" spans="36:36">
      <c r="AJ10279" s="140"/>
    </row>
    <row r="10280" spans="36:36">
      <c r="AJ10280" s="140"/>
    </row>
    <row r="10281" spans="36:36">
      <c r="AJ10281" s="140"/>
    </row>
    <row r="10282" spans="36:36">
      <c r="AJ10282" s="140"/>
    </row>
    <row r="10283" spans="36:36">
      <c r="AJ10283" s="140"/>
    </row>
    <row r="10284" spans="36:36">
      <c r="AJ10284" s="140"/>
    </row>
    <row r="10285" spans="36:36">
      <c r="AJ10285" s="140"/>
    </row>
    <row r="10286" spans="36:36">
      <c r="AJ10286" s="140"/>
    </row>
    <row r="10287" spans="36:36">
      <c r="AJ10287" s="140"/>
    </row>
    <row r="10288" spans="36:36">
      <c r="AJ10288" s="140"/>
    </row>
    <row r="10289" spans="36:36">
      <c r="AJ10289" s="140"/>
    </row>
    <row r="10290" spans="36:36">
      <c r="AJ10290" s="140"/>
    </row>
    <row r="10291" spans="36:36">
      <c r="AJ10291" s="140"/>
    </row>
    <row r="10292" spans="36:36">
      <c r="AJ10292" s="140"/>
    </row>
    <row r="10293" spans="36:36">
      <c r="AJ10293" s="140"/>
    </row>
    <row r="10294" spans="36:36">
      <c r="AJ10294" s="140"/>
    </row>
    <row r="10295" spans="36:36">
      <c r="AJ10295" s="140"/>
    </row>
    <row r="10296" spans="36:36">
      <c r="AJ10296" s="140"/>
    </row>
    <row r="10297" spans="36:36">
      <c r="AJ10297" s="140"/>
    </row>
    <row r="10298" spans="36:36">
      <c r="AJ10298" s="140"/>
    </row>
    <row r="10299" spans="36:36">
      <c r="AJ10299" s="140"/>
    </row>
    <row r="10300" spans="36:36">
      <c r="AJ10300" s="140"/>
    </row>
    <row r="10301" spans="36:36">
      <c r="AJ10301" s="140"/>
    </row>
    <row r="10302" spans="36:36">
      <c r="AJ10302" s="140"/>
    </row>
    <row r="10303" spans="36:36">
      <c r="AJ10303" s="140"/>
    </row>
    <row r="10304" spans="36:36">
      <c r="AJ10304" s="140"/>
    </row>
    <row r="10305" spans="36:36">
      <c r="AJ10305" s="140"/>
    </row>
    <row r="10306" spans="36:36">
      <c r="AJ10306" s="140"/>
    </row>
    <row r="10307" spans="36:36">
      <c r="AJ10307" s="140"/>
    </row>
    <row r="10308" spans="36:36">
      <c r="AJ10308" s="140"/>
    </row>
    <row r="10309" spans="36:36">
      <c r="AJ10309" s="140"/>
    </row>
    <row r="10310" spans="36:36">
      <c r="AJ10310" s="140"/>
    </row>
    <row r="10311" spans="36:36">
      <c r="AJ10311" s="140"/>
    </row>
    <row r="10312" spans="36:36">
      <c r="AJ10312" s="140"/>
    </row>
    <row r="10313" spans="36:36">
      <c r="AJ10313" s="140"/>
    </row>
    <row r="10314" spans="36:36">
      <c r="AJ10314" s="140"/>
    </row>
    <row r="10315" spans="36:36">
      <c r="AJ10315" s="140"/>
    </row>
    <row r="10316" spans="36:36">
      <c r="AJ10316" s="140"/>
    </row>
    <row r="10317" spans="36:36">
      <c r="AJ10317" s="140"/>
    </row>
    <row r="10318" spans="36:36">
      <c r="AJ10318" s="140"/>
    </row>
    <row r="10319" spans="36:36">
      <c r="AJ10319" s="140"/>
    </row>
    <row r="10320" spans="36:36">
      <c r="AJ10320" s="140"/>
    </row>
    <row r="10321" spans="36:36">
      <c r="AJ10321" s="140"/>
    </row>
    <row r="10322" spans="36:36">
      <c r="AJ10322" s="140"/>
    </row>
    <row r="10323" spans="36:36">
      <c r="AJ10323" s="140"/>
    </row>
    <row r="10324" spans="36:36">
      <c r="AJ10324" s="140"/>
    </row>
    <row r="10325" spans="36:36">
      <c r="AJ10325" s="140"/>
    </row>
    <row r="10326" spans="36:36">
      <c r="AJ10326" s="140"/>
    </row>
    <row r="10327" spans="36:36">
      <c r="AJ10327" s="140"/>
    </row>
    <row r="10328" spans="36:36">
      <c r="AJ10328" s="140"/>
    </row>
    <row r="10329" spans="36:36">
      <c r="AJ10329" s="140"/>
    </row>
    <row r="10330" spans="36:36">
      <c r="AJ10330" s="140"/>
    </row>
    <row r="10331" spans="36:36">
      <c r="AJ10331" s="140"/>
    </row>
    <row r="10332" spans="36:36">
      <c r="AJ10332" s="140"/>
    </row>
    <row r="10333" spans="36:36">
      <c r="AJ10333" s="140"/>
    </row>
    <row r="10334" spans="36:36">
      <c r="AJ10334" s="140"/>
    </row>
    <row r="10335" spans="36:36">
      <c r="AJ10335" s="140"/>
    </row>
    <row r="10336" spans="36:36">
      <c r="AJ10336" s="140"/>
    </row>
    <row r="10337" spans="36:36">
      <c r="AJ10337" s="140"/>
    </row>
    <row r="10338" spans="36:36">
      <c r="AJ10338" s="140"/>
    </row>
    <row r="10339" spans="36:36">
      <c r="AJ10339" s="140"/>
    </row>
    <row r="10340" spans="36:36">
      <c r="AJ10340" s="140"/>
    </row>
    <row r="10341" spans="36:36">
      <c r="AJ10341" s="140"/>
    </row>
    <row r="10342" spans="36:36">
      <c r="AJ10342" s="140"/>
    </row>
    <row r="10343" spans="36:36">
      <c r="AJ10343" s="140"/>
    </row>
    <row r="10344" spans="36:36">
      <c r="AJ10344" s="140"/>
    </row>
    <row r="10345" spans="36:36">
      <c r="AJ10345" s="140"/>
    </row>
    <row r="10346" spans="36:36">
      <c r="AJ10346" s="140"/>
    </row>
    <row r="10347" spans="36:36">
      <c r="AJ10347" s="140"/>
    </row>
    <row r="10348" spans="36:36">
      <c r="AJ10348" s="140"/>
    </row>
    <row r="10349" spans="36:36">
      <c r="AJ10349" s="140"/>
    </row>
    <row r="10350" spans="36:36">
      <c r="AJ10350" s="140"/>
    </row>
    <row r="10351" spans="36:36">
      <c r="AJ10351" s="140"/>
    </row>
    <row r="10352" spans="36:36">
      <c r="AJ10352" s="140"/>
    </row>
    <row r="10353" spans="36:36">
      <c r="AJ10353" s="140"/>
    </row>
    <row r="10354" spans="36:36">
      <c r="AJ10354" s="140"/>
    </row>
    <row r="10355" spans="36:36">
      <c r="AJ10355" s="140"/>
    </row>
    <row r="10356" spans="36:36">
      <c r="AJ10356" s="140"/>
    </row>
    <row r="10357" spans="36:36">
      <c r="AJ10357" s="140"/>
    </row>
    <row r="10358" spans="36:36">
      <c r="AJ10358" s="140"/>
    </row>
    <row r="10359" spans="36:36">
      <c r="AJ10359" s="140"/>
    </row>
    <row r="10360" spans="36:36">
      <c r="AJ10360" s="140"/>
    </row>
    <row r="10361" spans="36:36">
      <c r="AJ10361" s="140"/>
    </row>
    <row r="10362" spans="36:36">
      <c r="AJ10362" s="140"/>
    </row>
    <row r="10363" spans="36:36">
      <c r="AJ10363" s="140"/>
    </row>
    <row r="10364" spans="36:36">
      <c r="AJ10364" s="140"/>
    </row>
    <row r="10365" spans="36:36">
      <c r="AJ10365" s="140"/>
    </row>
    <row r="10366" spans="36:36">
      <c r="AJ10366" s="140"/>
    </row>
    <row r="10367" spans="36:36">
      <c r="AJ10367" s="140"/>
    </row>
    <row r="10368" spans="36:36">
      <c r="AJ10368" s="140"/>
    </row>
    <row r="10369" spans="36:36">
      <c r="AJ10369" s="140"/>
    </row>
    <row r="10370" spans="36:36">
      <c r="AJ10370" s="140"/>
    </row>
    <row r="10371" spans="36:36">
      <c r="AJ10371" s="140"/>
    </row>
    <row r="10372" spans="36:36">
      <c r="AJ10372" s="140"/>
    </row>
    <row r="10373" spans="36:36">
      <c r="AJ10373" s="140"/>
    </row>
    <row r="10374" spans="36:36">
      <c r="AJ10374" s="140"/>
    </row>
    <row r="10375" spans="36:36">
      <c r="AJ10375" s="140"/>
    </row>
    <row r="10376" spans="36:36">
      <c r="AJ10376" s="140"/>
    </row>
    <row r="10377" spans="36:36">
      <c r="AJ10377" s="140"/>
    </row>
    <row r="10378" spans="36:36">
      <c r="AJ10378" s="140"/>
    </row>
    <row r="10379" spans="36:36">
      <c r="AJ10379" s="140"/>
    </row>
    <row r="10380" spans="36:36">
      <c r="AJ10380" s="140"/>
    </row>
    <row r="10381" spans="36:36">
      <c r="AJ10381" s="140"/>
    </row>
    <row r="10382" spans="36:36">
      <c r="AJ10382" s="140"/>
    </row>
    <row r="10383" spans="36:36">
      <c r="AJ10383" s="140"/>
    </row>
    <row r="10384" spans="36:36">
      <c r="AJ10384" s="140"/>
    </row>
    <row r="10385" spans="36:36">
      <c r="AJ10385" s="140"/>
    </row>
    <row r="10386" spans="36:36">
      <c r="AJ10386" s="140"/>
    </row>
    <row r="10387" spans="36:36">
      <c r="AJ10387" s="140"/>
    </row>
    <row r="10388" spans="36:36">
      <c r="AJ10388" s="140"/>
    </row>
    <row r="10389" spans="36:36">
      <c r="AJ10389" s="140"/>
    </row>
    <row r="10390" spans="36:36">
      <c r="AJ10390" s="140"/>
    </row>
    <row r="10391" spans="36:36">
      <c r="AJ10391" s="140"/>
    </row>
    <row r="10392" spans="36:36">
      <c r="AJ10392" s="140"/>
    </row>
    <row r="10393" spans="36:36">
      <c r="AJ10393" s="140"/>
    </row>
    <row r="10394" spans="36:36">
      <c r="AJ10394" s="140"/>
    </row>
    <row r="10395" spans="36:36">
      <c r="AJ10395" s="140"/>
    </row>
    <row r="10396" spans="36:36">
      <c r="AJ10396" s="140"/>
    </row>
    <row r="10397" spans="36:36">
      <c r="AJ10397" s="140"/>
    </row>
    <row r="10398" spans="36:36">
      <c r="AJ10398" s="140"/>
    </row>
    <row r="10399" spans="36:36">
      <c r="AJ10399" s="140"/>
    </row>
    <row r="10400" spans="36:36">
      <c r="AJ10400" s="140"/>
    </row>
    <row r="10401" spans="36:36">
      <c r="AJ10401" s="140"/>
    </row>
    <row r="10402" spans="36:36">
      <c r="AJ10402" s="140"/>
    </row>
    <row r="10403" spans="36:36">
      <c r="AJ10403" s="140"/>
    </row>
    <row r="10404" spans="36:36">
      <c r="AJ10404" s="140"/>
    </row>
    <row r="10405" spans="36:36">
      <c r="AJ10405" s="140"/>
    </row>
    <row r="10406" spans="36:36">
      <c r="AJ10406" s="140"/>
    </row>
    <row r="10407" spans="36:36">
      <c r="AJ10407" s="140"/>
    </row>
    <row r="10408" spans="36:36">
      <c r="AJ10408" s="140"/>
    </row>
    <row r="10409" spans="36:36">
      <c r="AJ10409" s="140"/>
    </row>
    <row r="10410" spans="36:36">
      <c r="AJ10410" s="140"/>
    </row>
    <row r="10411" spans="36:36">
      <c r="AJ10411" s="140"/>
    </row>
    <row r="10412" spans="36:36">
      <c r="AJ10412" s="140"/>
    </row>
    <row r="10413" spans="36:36">
      <c r="AJ10413" s="140"/>
    </row>
    <row r="10414" spans="36:36">
      <c r="AJ10414" s="140"/>
    </row>
    <row r="10415" spans="36:36">
      <c r="AJ10415" s="140"/>
    </row>
    <row r="10416" spans="36:36">
      <c r="AJ10416" s="140"/>
    </row>
    <row r="10417" spans="36:36">
      <c r="AJ10417" s="140"/>
    </row>
    <row r="10418" spans="36:36">
      <c r="AJ10418" s="140"/>
    </row>
    <row r="10419" spans="36:36">
      <c r="AJ10419" s="140"/>
    </row>
    <row r="10420" spans="36:36">
      <c r="AJ10420" s="140"/>
    </row>
    <row r="10421" spans="36:36">
      <c r="AJ10421" s="140"/>
    </row>
    <row r="10422" spans="36:36">
      <c r="AJ10422" s="140"/>
    </row>
    <row r="10423" spans="36:36">
      <c r="AJ10423" s="140"/>
    </row>
    <row r="10424" spans="36:36">
      <c r="AJ10424" s="140"/>
    </row>
    <row r="10425" spans="36:36">
      <c r="AJ10425" s="140"/>
    </row>
    <row r="10426" spans="36:36">
      <c r="AJ10426" s="140"/>
    </row>
    <row r="10427" spans="36:36">
      <c r="AJ10427" s="140"/>
    </row>
    <row r="10428" spans="36:36">
      <c r="AJ10428" s="140"/>
    </row>
    <row r="10429" spans="36:36">
      <c r="AJ10429" s="140"/>
    </row>
    <row r="10430" spans="36:36">
      <c r="AJ10430" s="140"/>
    </row>
    <row r="10431" spans="36:36">
      <c r="AJ10431" s="140"/>
    </row>
    <row r="10432" spans="36:36">
      <c r="AJ10432" s="140"/>
    </row>
    <row r="10433" spans="36:36">
      <c r="AJ10433" s="140"/>
    </row>
    <row r="10434" spans="36:36">
      <c r="AJ10434" s="140"/>
    </row>
    <row r="10435" spans="36:36">
      <c r="AJ10435" s="140"/>
    </row>
    <row r="10436" spans="36:36">
      <c r="AJ10436" s="140"/>
    </row>
    <row r="10437" spans="36:36">
      <c r="AJ10437" s="140"/>
    </row>
    <row r="10438" spans="36:36">
      <c r="AJ10438" s="140"/>
    </row>
    <row r="10439" spans="36:36">
      <c r="AJ10439" s="140"/>
    </row>
    <row r="10440" spans="36:36">
      <c r="AJ10440" s="140"/>
    </row>
    <row r="10441" spans="36:36">
      <c r="AJ10441" s="140"/>
    </row>
    <row r="10442" spans="36:36">
      <c r="AJ10442" s="140"/>
    </row>
    <row r="10443" spans="36:36">
      <c r="AJ10443" s="140"/>
    </row>
    <row r="10444" spans="36:36">
      <c r="AJ10444" s="140"/>
    </row>
    <row r="10445" spans="36:36">
      <c r="AJ10445" s="140"/>
    </row>
    <row r="10446" spans="36:36">
      <c r="AJ10446" s="140"/>
    </row>
    <row r="10447" spans="36:36">
      <c r="AJ10447" s="140"/>
    </row>
    <row r="10448" spans="36:36">
      <c r="AJ10448" s="140"/>
    </row>
    <row r="10449" spans="36:36">
      <c r="AJ10449" s="140"/>
    </row>
    <row r="10450" spans="36:36">
      <c r="AJ10450" s="140"/>
    </row>
    <row r="10451" spans="36:36">
      <c r="AJ10451" s="140"/>
    </row>
    <row r="10452" spans="36:36">
      <c r="AJ10452" s="140"/>
    </row>
    <row r="10453" spans="36:36">
      <c r="AJ10453" s="140"/>
    </row>
    <row r="10454" spans="36:36">
      <c r="AJ10454" s="140"/>
    </row>
    <row r="10455" spans="36:36">
      <c r="AJ10455" s="140"/>
    </row>
    <row r="10456" spans="36:36">
      <c r="AJ10456" s="140"/>
    </row>
    <row r="10457" spans="36:36">
      <c r="AJ10457" s="140"/>
    </row>
    <row r="10458" spans="36:36">
      <c r="AJ10458" s="140"/>
    </row>
    <row r="10459" spans="36:36">
      <c r="AJ10459" s="140"/>
    </row>
    <row r="10460" spans="36:36">
      <c r="AJ10460" s="140"/>
    </row>
    <row r="10461" spans="36:36">
      <c r="AJ10461" s="140"/>
    </row>
    <row r="10462" spans="36:36">
      <c r="AJ10462" s="140"/>
    </row>
    <row r="10463" spans="36:36">
      <c r="AJ10463" s="140"/>
    </row>
    <row r="10464" spans="36:36">
      <c r="AJ10464" s="140"/>
    </row>
    <row r="10465" spans="36:36">
      <c r="AJ10465" s="140"/>
    </row>
    <row r="10466" spans="36:36">
      <c r="AJ10466" s="140"/>
    </row>
    <row r="10467" spans="36:36">
      <c r="AJ10467" s="140"/>
    </row>
    <row r="10468" spans="36:36">
      <c r="AJ10468" s="140"/>
    </row>
    <row r="10469" spans="36:36">
      <c r="AJ10469" s="140"/>
    </row>
    <row r="10470" spans="36:36">
      <c r="AJ10470" s="140"/>
    </row>
    <row r="10471" spans="36:36">
      <c r="AJ10471" s="140"/>
    </row>
    <row r="10472" spans="36:36">
      <c r="AJ10472" s="140"/>
    </row>
    <row r="10473" spans="36:36">
      <c r="AJ10473" s="140"/>
    </row>
    <row r="10474" spans="36:36">
      <c r="AJ10474" s="140"/>
    </row>
    <row r="10475" spans="36:36">
      <c r="AJ10475" s="140"/>
    </row>
    <row r="10476" spans="36:36">
      <c r="AJ10476" s="140"/>
    </row>
    <row r="10477" spans="36:36">
      <c r="AJ10477" s="140"/>
    </row>
    <row r="10478" spans="36:36">
      <c r="AJ10478" s="140"/>
    </row>
    <row r="10479" spans="36:36">
      <c r="AJ10479" s="140"/>
    </row>
    <row r="10480" spans="36:36">
      <c r="AJ10480" s="140"/>
    </row>
    <row r="10481" spans="36:36">
      <c r="AJ10481" s="140"/>
    </row>
    <row r="10482" spans="36:36">
      <c r="AJ10482" s="140"/>
    </row>
    <row r="10483" spans="36:36">
      <c r="AJ10483" s="140"/>
    </row>
    <row r="10484" spans="36:36">
      <c r="AJ10484" s="140"/>
    </row>
    <row r="10485" spans="36:36">
      <c r="AJ10485" s="140"/>
    </row>
    <row r="10486" spans="36:36">
      <c r="AJ10486" s="140"/>
    </row>
    <row r="10487" spans="36:36">
      <c r="AJ10487" s="140"/>
    </row>
    <row r="10488" spans="36:36">
      <c r="AJ10488" s="140"/>
    </row>
    <row r="10489" spans="36:36">
      <c r="AJ10489" s="140"/>
    </row>
    <row r="10490" spans="36:36">
      <c r="AJ10490" s="140"/>
    </row>
    <row r="10491" spans="36:36">
      <c r="AJ10491" s="140"/>
    </row>
    <row r="10492" spans="36:36">
      <c r="AJ10492" s="140"/>
    </row>
    <row r="10493" spans="36:36">
      <c r="AJ10493" s="140"/>
    </row>
    <row r="10494" spans="36:36">
      <c r="AJ10494" s="140"/>
    </row>
    <row r="10495" spans="36:36">
      <c r="AJ10495" s="140"/>
    </row>
    <row r="10496" spans="36:36">
      <c r="AJ10496" s="140"/>
    </row>
    <row r="10497" spans="36:36">
      <c r="AJ10497" s="140"/>
    </row>
    <row r="10498" spans="36:36">
      <c r="AJ10498" s="140"/>
    </row>
    <row r="10499" spans="36:36">
      <c r="AJ10499" s="140"/>
    </row>
    <row r="10500" spans="36:36">
      <c r="AJ10500" s="140"/>
    </row>
    <row r="10501" spans="36:36">
      <c r="AJ10501" s="140"/>
    </row>
    <row r="10502" spans="36:36">
      <c r="AJ10502" s="140"/>
    </row>
    <row r="10503" spans="36:36">
      <c r="AJ10503" s="140"/>
    </row>
    <row r="10504" spans="36:36">
      <c r="AJ10504" s="140"/>
    </row>
    <row r="10505" spans="36:36">
      <c r="AJ10505" s="140"/>
    </row>
    <row r="10506" spans="36:36">
      <c r="AJ10506" s="140"/>
    </row>
    <row r="10507" spans="36:36">
      <c r="AJ10507" s="140"/>
    </row>
    <row r="10508" spans="36:36">
      <c r="AJ10508" s="140"/>
    </row>
    <row r="10509" spans="36:36">
      <c r="AJ10509" s="140"/>
    </row>
    <row r="10510" spans="36:36">
      <c r="AJ10510" s="140"/>
    </row>
    <row r="10511" spans="36:36">
      <c r="AJ10511" s="140"/>
    </row>
    <row r="10512" spans="36:36">
      <c r="AJ10512" s="140"/>
    </row>
    <row r="10513" spans="36:36">
      <c r="AJ10513" s="140"/>
    </row>
    <row r="10514" spans="36:36">
      <c r="AJ10514" s="140"/>
    </row>
    <row r="10515" spans="36:36">
      <c r="AJ10515" s="140"/>
    </row>
    <row r="10516" spans="36:36">
      <c r="AJ10516" s="140"/>
    </row>
    <row r="10517" spans="36:36">
      <c r="AJ10517" s="140"/>
    </row>
    <row r="10518" spans="36:36">
      <c r="AJ10518" s="140"/>
    </row>
    <row r="10519" spans="36:36">
      <c r="AJ10519" s="140"/>
    </row>
    <row r="10520" spans="36:36">
      <c r="AJ10520" s="140"/>
    </row>
    <row r="10521" spans="36:36">
      <c r="AJ10521" s="140"/>
    </row>
    <row r="10522" spans="36:36">
      <c r="AJ10522" s="140"/>
    </row>
    <row r="10523" spans="36:36">
      <c r="AJ10523" s="140"/>
    </row>
    <row r="10524" spans="36:36">
      <c r="AJ10524" s="140"/>
    </row>
    <row r="10525" spans="36:36">
      <c r="AJ10525" s="140"/>
    </row>
    <row r="10526" spans="36:36">
      <c r="AJ10526" s="140"/>
    </row>
    <row r="10527" spans="36:36">
      <c r="AJ10527" s="140"/>
    </row>
    <row r="10528" spans="36:36">
      <c r="AJ10528" s="140"/>
    </row>
    <row r="10529" spans="36:36">
      <c r="AJ10529" s="140"/>
    </row>
    <row r="10530" spans="36:36">
      <c r="AJ10530" s="140"/>
    </row>
    <row r="10531" spans="36:36">
      <c r="AJ10531" s="140"/>
    </row>
    <row r="10532" spans="36:36">
      <c r="AJ10532" s="140"/>
    </row>
    <row r="10533" spans="36:36">
      <c r="AJ10533" s="140"/>
    </row>
    <row r="10534" spans="36:36">
      <c r="AJ10534" s="140"/>
    </row>
    <row r="10535" spans="36:36">
      <c r="AJ10535" s="140"/>
    </row>
    <row r="10536" spans="36:36">
      <c r="AJ10536" s="140"/>
    </row>
    <row r="10537" spans="36:36">
      <c r="AJ10537" s="140"/>
    </row>
    <row r="10538" spans="36:36">
      <c r="AJ10538" s="140"/>
    </row>
    <row r="10539" spans="36:36">
      <c r="AJ10539" s="140"/>
    </row>
    <row r="10540" spans="36:36">
      <c r="AJ10540" s="140"/>
    </row>
    <row r="10541" spans="36:36">
      <c r="AJ10541" s="140"/>
    </row>
    <row r="10542" spans="36:36">
      <c r="AJ10542" s="140"/>
    </row>
    <row r="10543" spans="36:36">
      <c r="AJ10543" s="140"/>
    </row>
    <row r="10544" spans="36:36">
      <c r="AJ10544" s="140"/>
    </row>
    <row r="10545" spans="36:36">
      <c r="AJ10545" s="140"/>
    </row>
    <row r="10546" spans="36:36">
      <c r="AJ10546" s="140"/>
    </row>
    <row r="10547" spans="36:36">
      <c r="AJ10547" s="140"/>
    </row>
    <row r="10548" spans="36:36">
      <c r="AJ10548" s="140"/>
    </row>
    <row r="10549" spans="36:36">
      <c r="AJ10549" s="140"/>
    </row>
    <row r="10550" spans="36:36">
      <c r="AJ10550" s="140"/>
    </row>
    <row r="10551" spans="36:36">
      <c r="AJ10551" s="140"/>
    </row>
    <row r="10552" spans="36:36">
      <c r="AJ10552" s="140"/>
    </row>
    <row r="10553" spans="36:36">
      <c r="AJ10553" s="140"/>
    </row>
    <row r="10554" spans="36:36">
      <c r="AJ10554" s="140"/>
    </row>
    <row r="10555" spans="36:36">
      <c r="AJ10555" s="140"/>
    </row>
    <row r="10556" spans="36:36">
      <c r="AJ10556" s="140"/>
    </row>
    <row r="10557" spans="36:36">
      <c r="AJ10557" s="140"/>
    </row>
    <row r="10558" spans="36:36">
      <c r="AJ10558" s="140"/>
    </row>
    <row r="10559" spans="36:36">
      <c r="AJ10559" s="140"/>
    </row>
    <row r="10560" spans="36:36">
      <c r="AJ10560" s="140"/>
    </row>
    <row r="10561" spans="36:36">
      <c r="AJ10561" s="140"/>
    </row>
    <row r="10562" spans="36:36">
      <c r="AJ10562" s="140"/>
    </row>
    <row r="10563" spans="36:36">
      <c r="AJ10563" s="140"/>
    </row>
    <row r="10564" spans="36:36">
      <c r="AJ10564" s="140"/>
    </row>
    <row r="10565" spans="36:36">
      <c r="AJ10565" s="140"/>
    </row>
    <row r="10566" spans="36:36">
      <c r="AJ10566" s="140"/>
    </row>
    <row r="10567" spans="36:36">
      <c r="AJ10567" s="140"/>
    </row>
    <row r="10568" spans="36:36">
      <c r="AJ10568" s="140"/>
    </row>
    <row r="10569" spans="36:36">
      <c r="AJ10569" s="140"/>
    </row>
    <row r="10570" spans="36:36">
      <c r="AJ10570" s="140"/>
    </row>
    <row r="10571" spans="36:36">
      <c r="AJ10571" s="140"/>
    </row>
    <row r="10572" spans="36:36">
      <c r="AJ10572" s="140"/>
    </row>
    <row r="10573" spans="36:36">
      <c r="AJ10573" s="140"/>
    </row>
    <row r="10574" spans="36:36">
      <c r="AJ10574" s="140"/>
    </row>
    <row r="10575" spans="36:36">
      <c r="AJ10575" s="140"/>
    </row>
    <row r="10576" spans="36:36">
      <c r="AJ10576" s="140"/>
    </row>
    <row r="10577" spans="36:36">
      <c r="AJ10577" s="140"/>
    </row>
    <row r="10578" spans="36:36">
      <c r="AJ10578" s="140"/>
    </row>
    <row r="10579" spans="36:36">
      <c r="AJ10579" s="140"/>
    </row>
    <row r="10580" spans="36:36">
      <c r="AJ10580" s="140"/>
    </row>
    <row r="10581" spans="36:36">
      <c r="AJ10581" s="140"/>
    </row>
    <row r="10582" spans="36:36">
      <c r="AJ10582" s="140"/>
    </row>
    <row r="10583" spans="36:36">
      <c r="AJ10583" s="140"/>
    </row>
    <row r="10584" spans="36:36">
      <c r="AJ10584" s="140"/>
    </row>
    <row r="10585" spans="36:36">
      <c r="AJ10585" s="140"/>
    </row>
    <row r="10586" spans="36:36">
      <c r="AJ10586" s="140"/>
    </row>
    <row r="10587" spans="36:36">
      <c r="AJ10587" s="140"/>
    </row>
    <row r="10588" spans="36:36">
      <c r="AJ10588" s="140"/>
    </row>
    <row r="10589" spans="36:36">
      <c r="AJ10589" s="140"/>
    </row>
    <row r="10590" spans="36:36">
      <c r="AJ10590" s="140"/>
    </row>
    <row r="10591" spans="36:36">
      <c r="AJ10591" s="140"/>
    </row>
    <row r="10592" spans="36:36">
      <c r="AJ10592" s="140"/>
    </row>
    <row r="10593" spans="36:36">
      <c r="AJ10593" s="140"/>
    </row>
    <row r="10594" spans="36:36">
      <c r="AJ10594" s="140"/>
    </row>
    <row r="10595" spans="36:36">
      <c r="AJ10595" s="140"/>
    </row>
    <row r="10596" spans="36:36">
      <c r="AJ10596" s="140"/>
    </row>
    <row r="10597" spans="36:36">
      <c r="AJ10597" s="140"/>
    </row>
    <row r="10598" spans="36:36">
      <c r="AJ10598" s="140"/>
    </row>
    <row r="10599" spans="36:36">
      <c r="AJ10599" s="140"/>
    </row>
    <row r="10600" spans="36:36">
      <c r="AJ10600" s="140"/>
    </row>
    <row r="10601" spans="36:36">
      <c r="AJ10601" s="140"/>
    </row>
    <row r="10602" spans="36:36">
      <c r="AJ10602" s="140"/>
    </row>
    <row r="10603" spans="36:36">
      <c r="AJ10603" s="140"/>
    </row>
    <row r="10604" spans="36:36">
      <c r="AJ10604" s="140"/>
    </row>
    <row r="10605" spans="36:36">
      <c r="AJ10605" s="140"/>
    </row>
    <row r="10606" spans="36:36">
      <c r="AJ10606" s="140"/>
    </row>
    <row r="10607" spans="36:36">
      <c r="AJ10607" s="140"/>
    </row>
    <row r="10608" spans="36:36">
      <c r="AJ10608" s="140"/>
    </row>
    <row r="10609" spans="36:36">
      <c r="AJ10609" s="140"/>
    </row>
    <row r="10610" spans="36:36">
      <c r="AJ10610" s="140"/>
    </row>
    <row r="10611" spans="36:36">
      <c r="AJ10611" s="140"/>
    </row>
    <row r="10612" spans="36:36">
      <c r="AJ10612" s="140"/>
    </row>
    <row r="10613" spans="36:36">
      <c r="AJ10613" s="140"/>
    </row>
    <row r="10614" spans="36:36">
      <c r="AJ10614" s="140"/>
    </row>
    <row r="10615" spans="36:36">
      <c r="AJ10615" s="140"/>
    </row>
    <row r="10616" spans="36:36">
      <c r="AJ10616" s="140"/>
    </row>
    <row r="10617" spans="36:36">
      <c r="AJ10617" s="140"/>
    </row>
    <row r="10618" spans="36:36">
      <c r="AJ10618" s="140"/>
    </row>
    <row r="10619" spans="36:36">
      <c r="AJ10619" s="140"/>
    </row>
    <row r="10620" spans="36:36">
      <c r="AJ10620" s="140"/>
    </row>
    <row r="10621" spans="36:36">
      <c r="AJ10621" s="140"/>
    </row>
    <row r="10622" spans="36:36">
      <c r="AJ10622" s="140"/>
    </row>
    <row r="10623" spans="36:36">
      <c r="AJ10623" s="140"/>
    </row>
    <row r="10624" spans="36:36">
      <c r="AJ10624" s="140"/>
    </row>
    <row r="10625" spans="36:36">
      <c r="AJ10625" s="140"/>
    </row>
    <row r="10626" spans="36:36">
      <c r="AJ10626" s="140"/>
    </row>
    <row r="10627" spans="36:36">
      <c r="AJ10627" s="140"/>
    </row>
    <row r="10628" spans="36:36">
      <c r="AJ10628" s="140"/>
    </row>
    <row r="10629" spans="36:36">
      <c r="AJ10629" s="140"/>
    </row>
    <row r="10630" spans="36:36">
      <c r="AJ10630" s="140"/>
    </row>
    <row r="10631" spans="36:36">
      <c r="AJ10631" s="140"/>
    </row>
    <row r="10632" spans="36:36">
      <c r="AJ10632" s="140"/>
    </row>
    <row r="10633" spans="36:36">
      <c r="AJ10633" s="140"/>
    </row>
    <row r="10634" spans="36:36">
      <c r="AJ10634" s="140"/>
    </row>
    <row r="10635" spans="36:36">
      <c r="AJ10635" s="140"/>
    </row>
    <row r="10636" spans="36:36">
      <c r="AJ10636" s="140"/>
    </row>
    <row r="10637" spans="36:36">
      <c r="AJ10637" s="140"/>
    </row>
    <row r="10638" spans="36:36">
      <c r="AJ10638" s="140"/>
    </row>
    <row r="10639" spans="36:36">
      <c r="AJ10639" s="140"/>
    </row>
    <row r="10640" spans="36:36">
      <c r="AJ10640" s="140"/>
    </row>
    <row r="10641" spans="36:36">
      <c r="AJ10641" s="140"/>
    </row>
    <row r="10642" spans="36:36">
      <c r="AJ10642" s="140"/>
    </row>
    <row r="10643" spans="36:36">
      <c r="AJ10643" s="140"/>
    </row>
    <row r="10644" spans="36:36">
      <c r="AJ10644" s="140"/>
    </row>
    <row r="10645" spans="36:36">
      <c r="AJ10645" s="140"/>
    </row>
    <row r="10646" spans="36:36">
      <c r="AJ10646" s="140"/>
    </row>
    <row r="10647" spans="36:36">
      <c r="AJ10647" s="140"/>
    </row>
    <row r="10648" spans="36:36">
      <c r="AJ10648" s="140"/>
    </row>
    <row r="10649" spans="36:36">
      <c r="AJ10649" s="140"/>
    </row>
    <row r="10650" spans="36:36">
      <c r="AJ10650" s="140"/>
    </row>
    <row r="10651" spans="36:36">
      <c r="AJ10651" s="140"/>
    </row>
    <row r="10652" spans="36:36">
      <c r="AJ10652" s="140"/>
    </row>
    <row r="10653" spans="36:36">
      <c r="AJ10653" s="140"/>
    </row>
    <row r="10654" spans="36:36">
      <c r="AJ10654" s="140"/>
    </row>
    <row r="10655" spans="36:36">
      <c r="AJ10655" s="140"/>
    </row>
    <row r="10656" spans="36:36">
      <c r="AJ10656" s="140"/>
    </row>
    <row r="10657" spans="36:36">
      <c r="AJ10657" s="140"/>
    </row>
    <row r="10658" spans="36:36">
      <c r="AJ10658" s="140"/>
    </row>
    <row r="10659" spans="36:36">
      <c r="AJ10659" s="140"/>
    </row>
    <row r="10660" spans="36:36">
      <c r="AJ10660" s="140"/>
    </row>
    <row r="10661" spans="36:36">
      <c r="AJ10661" s="140"/>
    </row>
    <row r="10662" spans="36:36">
      <c r="AJ10662" s="140"/>
    </row>
    <row r="10663" spans="36:36">
      <c r="AJ10663" s="140"/>
    </row>
    <row r="10664" spans="36:36">
      <c r="AJ10664" s="140"/>
    </row>
    <row r="10665" spans="36:36">
      <c r="AJ10665" s="140"/>
    </row>
    <row r="10666" spans="36:36">
      <c r="AJ10666" s="140"/>
    </row>
    <row r="10667" spans="36:36">
      <c r="AJ10667" s="140"/>
    </row>
    <row r="10668" spans="36:36">
      <c r="AJ10668" s="140"/>
    </row>
    <row r="10669" spans="36:36">
      <c r="AJ10669" s="140"/>
    </row>
    <row r="10670" spans="36:36">
      <c r="AJ10670" s="140"/>
    </row>
    <row r="10671" spans="36:36">
      <c r="AJ10671" s="140"/>
    </row>
    <row r="10672" spans="36:36">
      <c r="AJ10672" s="140"/>
    </row>
    <row r="10673" spans="36:36">
      <c r="AJ10673" s="140"/>
    </row>
    <row r="10674" spans="36:36">
      <c r="AJ10674" s="140"/>
    </row>
    <row r="10675" spans="36:36">
      <c r="AJ10675" s="140"/>
    </row>
    <row r="10676" spans="36:36">
      <c r="AJ10676" s="140"/>
    </row>
    <row r="10677" spans="36:36">
      <c r="AJ10677" s="140"/>
    </row>
    <row r="10678" spans="36:36">
      <c r="AJ10678" s="140"/>
    </row>
    <row r="10679" spans="36:36">
      <c r="AJ10679" s="140"/>
    </row>
    <row r="10680" spans="36:36">
      <c r="AJ10680" s="140"/>
    </row>
    <row r="10681" spans="36:36">
      <c r="AJ10681" s="140"/>
    </row>
    <row r="10682" spans="36:36">
      <c r="AJ10682" s="140"/>
    </row>
    <row r="10683" spans="36:36">
      <c r="AJ10683" s="140"/>
    </row>
    <row r="10684" spans="36:36">
      <c r="AJ10684" s="140"/>
    </row>
    <row r="10685" spans="36:36">
      <c r="AJ10685" s="140"/>
    </row>
    <row r="10686" spans="36:36">
      <c r="AJ10686" s="140"/>
    </row>
    <row r="10687" spans="36:36">
      <c r="AJ10687" s="140"/>
    </row>
    <row r="10688" spans="36:36">
      <c r="AJ10688" s="140"/>
    </row>
    <row r="10689" spans="36:36">
      <c r="AJ10689" s="140"/>
    </row>
    <row r="10690" spans="36:36">
      <c r="AJ10690" s="140"/>
    </row>
    <row r="10691" spans="36:36">
      <c r="AJ10691" s="140"/>
    </row>
    <row r="10692" spans="36:36">
      <c r="AJ10692" s="140"/>
    </row>
    <row r="10693" spans="36:36">
      <c r="AJ10693" s="140"/>
    </row>
    <row r="10694" spans="36:36">
      <c r="AJ10694" s="140"/>
    </row>
    <row r="10695" spans="36:36">
      <c r="AJ10695" s="140"/>
    </row>
    <row r="10696" spans="36:36">
      <c r="AJ10696" s="140"/>
    </row>
    <row r="10697" spans="36:36">
      <c r="AJ10697" s="140"/>
    </row>
    <row r="10698" spans="36:36">
      <c r="AJ10698" s="140"/>
    </row>
    <row r="10699" spans="36:36">
      <c r="AJ10699" s="140"/>
    </row>
    <row r="10700" spans="36:36">
      <c r="AJ10700" s="140"/>
    </row>
    <row r="10701" spans="36:36">
      <c r="AJ10701" s="140"/>
    </row>
    <row r="10702" spans="36:36">
      <c r="AJ10702" s="140"/>
    </row>
    <row r="10703" spans="36:36">
      <c r="AJ10703" s="140"/>
    </row>
    <row r="10704" spans="36:36">
      <c r="AJ10704" s="140"/>
    </row>
    <row r="10705" spans="36:36">
      <c r="AJ10705" s="140"/>
    </row>
    <row r="10706" spans="36:36">
      <c r="AJ10706" s="140"/>
    </row>
    <row r="10707" spans="36:36">
      <c r="AJ10707" s="140"/>
    </row>
    <row r="10708" spans="36:36">
      <c r="AJ10708" s="140"/>
    </row>
    <row r="10709" spans="36:36">
      <c r="AJ10709" s="140"/>
    </row>
    <row r="10710" spans="36:36">
      <c r="AJ10710" s="140"/>
    </row>
    <row r="10711" spans="36:36">
      <c r="AJ10711" s="140"/>
    </row>
    <row r="10712" spans="36:36">
      <c r="AJ10712" s="140"/>
    </row>
    <row r="10713" spans="36:36">
      <c r="AJ10713" s="140"/>
    </row>
    <row r="10714" spans="36:36">
      <c r="AJ10714" s="140"/>
    </row>
    <row r="10715" spans="36:36">
      <c r="AJ10715" s="140"/>
    </row>
    <row r="10716" spans="36:36">
      <c r="AJ10716" s="140"/>
    </row>
    <row r="10717" spans="36:36">
      <c r="AJ10717" s="140"/>
    </row>
    <row r="10718" spans="36:36">
      <c r="AJ10718" s="140"/>
    </row>
    <row r="10719" spans="36:36">
      <c r="AJ10719" s="140"/>
    </row>
    <row r="10720" spans="36:36">
      <c r="AJ10720" s="140"/>
    </row>
    <row r="10721" spans="36:36">
      <c r="AJ10721" s="140"/>
    </row>
    <row r="10722" spans="36:36">
      <c r="AJ10722" s="140"/>
    </row>
    <row r="10723" spans="36:36">
      <c r="AJ10723" s="140"/>
    </row>
    <row r="10724" spans="36:36">
      <c r="AJ10724" s="140"/>
    </row>
    <row r="10725" spans="36:36">
      <c r="AJ10725" s="140"/>
    </row>
    <row r="10726" spans="36:36">
      <c r="AJ10726" s="140"/>
    </row>
    <row r="10727" spans="36:36">
      <c r="AJ10727" s="140"/>
    </row>
    <row r="10728" spans="36:36">
      <c r="AJ10728" s="140"/>
    </row>
    <row r="10729" spans="36:36">
      <c r="AJ10729" s="140"/>
    </row>
    <row r="10730" spans="36:36">
      <c r="AJ10730" s="140"/>
    </row>
    <row r="10731" spans="36:36">
      <c r="AJ10731" s="140"/>
    </row>
    <row r="10732" spans="36:36">
      <c r="AJ10732" s="140"/>
    </row>
    <row r="10733" spans="36:36">
      <c r="AJ10733" s="140"/>
    </row>
    <row r="10734" spans="36:36">
      <c r="AJ10734" s="140"/>
    </row>
    <row r="10735" spans="36:36">
      <c r="AJ10735" s="140"/>
    </row>
    <row r="10736" spans="36:36">
      <c r="AJ10736" s="140"/>
    </row>
    <row r="10737" spans="36:36">
      <c r="AJ10737" s="140"/>
    </row>
    <row r="10738" spans="36:36">
      <c r="AJ10738" s="140"/>
    </row>
    <row r="10739" spans="36:36">
      <c r="AJ10739" s="140"/>
    </row>
    <row r="10740" spans="36:36">
      <c r="AJ10740" s="140"/>
    </row>
    <row r="10741" spans="36:36">
      <c r="AJ10741" s="140"/>
    </row>
    <row r="10742" spans="36:36">
      <c r="AJ10742" s="140"/>
    </row>
    <row r="10743" spans="36:36">
      <c r="AJ10743" s="140"/>
    </row>
    <row r="10744" spans="36:36">
      <c r="AJ10744" s="140"/>
    </row>
    <row r="10745" spans="36:36">
      <c r="AJ10745" s="140"/>
    </row>
    <row r="10746" spans="36:36">
      <c r="AJ10746" s="140"/>
    </row>
    <row r="10747" spans="36:36">
      <c r="AJ10747" s="140"/>
    </row>
    <row r="10748" spans="36:36">
      <c r="AJ10748" s="140"/>
    </row>
    <row r="10749" spans="36:36">
      <c r="AJ10749" s="140"/>
    </row>
    <row r="10750" spans="36:36">
      <c r="AJ10750" s="140"/>
    </row>
    <row r="10751" spans="36:36">
      <c r="AJ10751" s="140"/>
    </row>
    <row r="10752" spans="36:36">
      <c r="AJ10752" s="140"/>
    </row>
    <row r="10753" spans="36:36">
      <c r="AJ10753" s="140"/>
    </row>
    <row r="10754" spans="36:36">
      <c r="AJ10754" s="140"/>
    </row>
    <row r="10755" spans="36:36">
      <c r="AJ10755" s="140"/>
    </row>
    <row r="10756" spans="36:36">
      <c r="AJ10756" s="140"/>
    </row>
    <row r="10757" spans="36:36">
      <c r="AJ10757" s="140"/>
    </row>
    <row r="10758" spans="36:36">
      <c r="AJ10758" s="140"/>
    </row>
    <row r="10759" spans="36:36">
      <c r="AJ10759" s="140"/>
    </row>
    <row r="10760" spans="36:36">
      <c r="AJ10760" s="140"/>
    </row>
    <row r="10761" spans="36:36">
      <c r="AJ10761" s="140"/>
    </row>
    <row r="10762" spans="36:36">
      <c r="AJ10762" s="140"/>
    </row>
    <row r="10763" spans="36:36">
      <c r="AJ10763" s="140"/>
    </row>
    <row r="10764" spans="36:36">
      <c r="AJ10764" s="140"/>
    </row>
    <row r="10765" spans="36:36">
      <c r="AJ10765" s="140"/>
    </row>
    <row r="10766" spans="36:36">
      <c r="AJ10766" s="140"/>
    </row>
    <row r="10767" spans="36:36">
      <c r="AJ10767" s="140"/>
    </row>
    <row r="10768" spans="36:36">
      <c r="AJ10768" s="140"/>
    </row>
    <row r="10769" spans="36:36">
      <c r="AJ10769" s="140"/>
    </row>
    <row r="10770" spans="36:36">
      <c r="AJ10770" s="140"/>
    </row>
    <row r="10771" spans="36:36">
      <c r="AJ10771" s="140"/>
    </row>
    <row r="10772" spans="36:36">
      <c r="AJ10772" s="140"/>
    </row>
    <row r="10773" spans="36:36">
      <c r="AJ10773" s="140"/>
    </row>
    <row r="10774" spans="36:36">
      <c r="AJ10774" s="140"/>
    </row>
    <row r="10775" spans="36:36">
      <c r="AJ10775" s="140"/>
    </row>
    <row r="10776" spans="36:36">
      <c r="AJ10776" s="140"/>
    </row>
    <row r="10777" spans="36:36">
      <c r="AJ10777" s="140"/>
    </row>
    <row r="10778" spans="36:36">
      <c r="AJ10778" s="140"/>
    </row>
    <row r="10779" spans="36:36">
      <c r="AJ10779" s="140"/>
    </row>
    <row r="10780" spans="36:36">
      <c r="AJ10780" s="140"/>
    </row>
    <row r="10781" spans="36:36">
      <c r="AJ10781" s="140"/>
    </row>
    <row r="10782" spans="36:36">
      <c r="AJ10782" s="140"/>
    </row>
    <row r="10783" spans="36:36">
      <c r="AJ10783" s="140"/>
    </row>
    <row r="10784" spans="36:36">
      <c r="AJ10784" s="140"/>
    </row>
    <row r="10785" spans="36:36">
      <c r="AJ10785" s="140"/>
    </row>
    <row r="10786" spans="36:36">
      <c r="AJ10786" s="140"/>
    </row>
    <row r="10787" spans="36:36">
      <c r="AJ10787" s="140"/>
    </row>
    <row r="10788" spans="36:36">
      <c r="AJ10788" s="140"/>
    </row>
    <row r="10789" spans="36:36">
      <c r="AJ10789" s="140"/>
    </row>
    <row r="10790" spans="36:36">
      <c r="AJ10790" s="140"/>
    </row>
    <row r="10791" spans="36:36">
      <c r="AJ10791" s="140"/>
    </row>
    <row r="10792" spans="36:36">
      <c r="AJ10792" s="140"/>
    </row>
    <row r="10793" spans="36:36">
      <c r="AJ10793" s="140"/>
    </row>
    <row r="10794" spans="36:36">
      <c r="AJ10794" s="140"/>
    </row>
    <row r="10795" spans="36:36">
      <c r="AJ10795" s="140"/>
    </row>
    <row r="10796" spans="36:36">
      <c r="AJ10796" s="140"/>
    </row>
    <row r="10797" spans="36:36">
      <c r="AJ10797" s="140"/>
    </row>
    <row r="10798" spans="36:36">
      <c r="AJ10798" s="140"/>
    </row>
    <row r="10799" spans="36:36">
      <c r="AJ10799" s="140"/>
    </row>
    <row r="10800" spans="36:36">
      <c r="AJ10800" s="140"/>
    </row>
    <row r="10801" spans="36:36">
      <c r="AJ10801" s="140"/>
    </row>
    <row r="10802" spans="36:36">
      <c r="AJ10802" s="140"/>
    </row>
    <row r="10803" spans="36:36">
      <c r="AJ10803" s="140"/>
    </row>
    <row r="10804" spans="36:36">
      <c r="AJ10804" s="140"/>
    </row>
    <row r="10805" spans="36:36">
      <c r="AJ10805" s="140"/>
    </row>
    <row r="10806" spans="36:36">
      <c r="AJ10806" s="140"/>
    </row>
    <row r="10807" spans="36:36">
      <c r="AJ10807" s="140"/>
    </row>
    <row r="10808" spans="36:36">
      <c r="AJ10808" s="140"/>
    </row>
    <row r="10809" spans="36:36">
      <c r="AJ10809" s="140"/>
    </row>
    <row r="10810" spans="36:36">
      <c r="AJ10810" s="140"/>
    </row>
    <row r="10811" spans="36:36">
      <c r="AJ10811" s="140"/>
    </row>
    <row r="10812" spans="36:36">
      <c r="AJ10812" s="140"/>
    </row>
    <row r="10813" spans="36:36">
      <c r="AJ10813" s="140"/>
    </row>
    <row r="10814" spans="36:36">
      <c r="AJ10814" s="140"/>
    </row>
    <row r="10815" spans="36:36">
      <c r="AJ10815" s="140"/>
    </row>
    <row r="10816" spans="36:36">
      <c r="AJ10816" s="140"/>
    </row>
    <row r="10817" spans="36:36">
      <c r="AJ10817" s="140"/>
    </row>
    <row r="10818" spans="36:36">
      <c r="AJ10818" s="140"/>
    </row>
    <row r="10819" spans="36:36">
      <c r="AJ10819" s="140"/>
    </row>
    <row r="10820" spans="36:36">
      <c r="AJ10820" s="140"/>
    </row>
    <row r="10821" spans="36:36">
      <c r="AJ10821" s="140"/>
    </row>
    <row r="10822" spans="36:36">
      <c r="AJ10822" s="140"/>
    </row>
    <row r="10823" spans="36:36">
      <c r="AJ10823" s="140"/>
    </row>
    <row r="10824" spans="36:36">
      <c r="AJ10824" s="140"/>
    </row>
    <row r="10825" spans="36:36">
      <c r="AJ10825" s="140"/>
    </row>
    <row r="10826" spans="36:36">
      <c r="AJ10826" s="140"/>
    </row>
    <row r="10827" spans="36:36">
      <c r="AJ10827" s="140"/>
    </row>
    <row r="10828" spans="36:36">
      <c r="AJ10828" s="140"/>
    </row>
    <row r="10829" spans="36:36">
      <c r="AJ10829" s="140"/>
    </row>
    <row r="10830" spans="36:36">
      <c r="AJ10830" s="140"/>
    </row>
    <row r="10831" spans="36:36">
      <c r="AJ10831" s="140"/>
    </row>
    <row r="10832" spans="36:36">
      <c r="AJ10832" s="140"/>
    </row>
    <row r="10833" spans="36:36">
      <c r="AJ10833" s="140"/>
    </row>
    <row r="10834" spans="36:36">
      <c r="AJ10834" s="140"/>
    </row>
    <row r="10835" spans="36:36">
      <c r="AJ10835" s="140"/>
    </row>
    <row r="10836" spans="36:36">
      <c r="AJ10836" s="140"/>
    </row>
    <row r="10837" spans="36:36">
      <c r="AJ10837" s="140"/>
    </row>
    <row r="10838" spans="36:36">
      <c r="AJ10838" s="140"/>
    </row>
    <row r="10839" spans="36:36">
      <c r="AJ10839" s="140"/>
    </row>
    <row r="10840" spans="36:36">
      <c r="AJ10840" s="140"/>
    </row>
    <row r="10841" spans="36:36">
      <c r="AJ10841" s="140"/>
    </row>
    <row r="10842" spans="36:36">
      <c r="AJ10842" s="140"/>
    </row>
    <row r="10843" spans="36:36">
      <c r="AJ10843" s="140"/>
    </row>
    <row r="10844" spans="36:36">
      <c r="AJ10844" s="140"/>
    </row>
    <row r="10845" spans="36:36">
      <c r="AJ10845" s="140"/>
    </row>
    <row r="10846" spans="36:36">
      <c r="AJ10846" s="140"/>
    </row>
    <row r="10847" spans="36:36">
      <c r="AJ10847" s="140"/>
    </row>
    <row r="10848" spans="36:36">
      <c r="AJ10848" s="140"/>
    </row>
    <row r="10849" spans="36:36">
      <c r="AJ10849" s="140"/>
    </row>
    <row r="10850" spans="36:36">
      <c r="AJ10850" s="140"/>
    </row>
    <row r="10851" spans="36:36">
      <c r="AJ10851" s="140"/>
    </row>
    <row r="10852" spans="36:36">
      <c r="AJ10852" s="140"/>
    </row>
    <row r="10853" spans="36:36">
      <c r="AJ10853" s="140"/>
    </row>
    <row r="10854" spans="36:36">
      <c r="AJ10854" s="140"/>
    </row>
    <row r="10855" spans="36:36">
      <c r="AJ10855" s="140"/>
    </row>
    <row r="10856" spans="36:36">
      <c r="AJ10856" s="140"/>
    </row>
    <row r="10857" spans="36:36">
      <c r="AJ10857" s="140"/>
    </row>
    <row r="10858" spans="36:36">
      <c r="AJ10858" s="140"/>
    </row>
    <row r="10859" spans="36:36">
      <c r="AJ10859" s="140"/>
    </row>
    <row r="10860" spans="36:36">
      <c r="AJ10860" s="140"/>
    </row>
    <row r="10861" spans="36:36">
      <c r="AJ10861" s="140"/>
    </row>
    <row r="10862" spans="36:36">
      <c r="AJ10862" s="140"/>
    </row>
    <row r="10863" spans="36:36">
      <c r="AJ10863" s="140"/>
    </row>
    <row r="10864" spans="36:36">
      <c r="AJ10864" s="140"/>
    </row>
    <row r="10865" spans="36:36">
      <c r="AJ10865" s="140"/>
    </row>
    <row r="10866" spans="36:36">
      <c r="AJ10866" s="140"/>
    </row>
    <row r="10867" spans="36:36">
      <c r="AJ10867" s="140"/>
    </row>
    <row r="10868" spans="36:36">
      <c r="AJ10868" s="140"/>
    </row>
    <row r="10869" spans="36:36">
      <c r="AJ10869" s="140"/>
    </row>
    <row r="10870" spans="36:36">
      <c r="AJ10870" s="140"/>
    </row>
    <row r="10871" spans="36:36">
      <c r="AJ10871" s="140"/>
    </row>
    <row r="10872" spans="36:36">
      <c r="AJ10872" s="140"/>
    </row>
    <row r="10873" spans="36:36">
      <c r="AJ10873" s="140"/>
    </row>
    <row r="10874" spans="36:36">
      <c r="AJ10874" s="140"/>
    </row>
    <row r="10875" spans="36:36">
      <c r="AJ10875" s="140"/>
    </row>
    <row r="10876" spans="36:36">
      <c r="AJ10876" s="140"/>
    </row>
    <row r="10877" spans="36:36">
      <c r="AJ10877" s="140"/>
    </row>
    <row r="10878" spans="36:36">
      <c r="AJ10878" s="140"/>
    </row>
    <row r="10879" spans="36:36">
      <c r="AJ10879" s="140"/>
    </row>
    <row r="10880" spans="36:36">
      <c r="AJ10880" s="140"/>
    </row>
    <row r="10881" spans="36:36">
      <c r="AJ10881" s="140"/>
    </row>
    <row r="10882" spans="36:36">
      <c r="AJ10882" s="140"/>
    </row>
    <row r="10883" spans="36:36">
      <c r="AJ10883" s="140"/>
    </row>
    <row r="10884" spans="36:36">
      <c r="AJ10884" s="140"/>
    </row>
    <row r="10885" spans="36:36">
      <c r="AJ10885" s="140"/>
    </row>
    <row r="10886" spans="36:36">
      <c r="AJ10886" s="140"/>
    </row>
    <row r="10887" spans="36:36">
      <c r="AJ10887" s="140"/>
    </row>
    <row r="10888" spans="36:36">
      <c r="AJ10888" s="140"/>
    </row>
    <row r="10889" spans="36:36">
      <c r="AJ10889" s="140"/>
    </row>
    <row r="10890" spans="36:36">
      <c r="AJ10890" s="140"/>
    </row>
    <row r="10891" spans="36:36">
      <c r="AJ10891" s="140"/>
    </row>
    <row r="10892" spans="36:36">
      <c r="AJ10892" s="140"/>
    </row>
    <row r="10893" spans="36:36">
      <c r="AJ10893" s="140"/>
    </row>
    <row r="10894" spans="36:36">
      <c r="AJ10894" s="140"/>
    </row>
    <row r="10895" spans="36:36">
      <c r="AJ10895" s="140"/>
    </row>
    <row r="10896" spans="36:36">
      <c r="AJ10896" s="140"/>
    </row>
    <row r="10897" spans="36:36">
      <c r="AJ10897" s="140"/>
    </row>
    <row r="10898" spans="36:36">
      <c r="AJ10898" s="140"/>
    </row>
    <row r="10899" spans="36:36">
      <c r="AJ10899" s="140"/>
    </row>
    <row r="10900" spans="36:36">
      <c r="AJ10900" s="140"/>
    </row>
    <row r="10901" spans="36:36">
      <c r="AJ10901" s="140"/>
    </row>
    <row r="10902" spans="36:36">
      <c r="AJ10902" s="140"/>
    </row>
    <row r="10903" spans="36:36">
      <c r="AJ10903" s="140"/>
    </row>
    <row r="10904" spans="36:36">
      <c r="AJ10904" s="140"/>
    </row>
    <row r="10905" spans="36:36">
      <c r="AJ10905" s="140"/>
    </row>
    <row r="10906" spans="36:36">
      <c r="AJ10906" s="140"/>
    </row>
    <row r="10907" spans="36:36">
      <c r="AJ10907" s="140"/>
    </row>
    <row r="10908" spans="36:36">
      <c r="AJ10908" s="140"/>
    </row>
    <row r="10909" spans="36:36">
      <c r="AJ10909" s="140"/>
    </row>
    <row r="10910" spans="36:36">
      <c r="AJ10910" s="140"/>
    </row>
    <row r="10911" spans="36:36">
      <c r="AJ10911" s="140"/>
    </row>
    <row r="10912" spans="36:36">
      <c r="AJ10912" s="140"/>
    </row>
    <row r="10913" spans="36:36">
      <c r="AJ10913" s="140"/>
    </row>
    <row r="10914" spans="36:36">
      <c r="AJ10914" s="140"/>
    </row>
    <row r="10915" spans="36:36">
      <c r="AJ10915" s="140"/>
    </row>
    <row r="10916" spans="36:36">
      <c r="AJ10916" s="140"/>
    </row>
    <row r="10917" spans="36:36">
      <c r="AJ10917" s="140"/>
    </row>
    <row r="10918" spans="36:36">
      <c r="AJ10918" s="140"/>
    </row>
    <row r="10919" spans="36:36">
      <c r="AJ10919" s="140"/>
    </row>
    <row r="10920" spans="36:36">
      <c r="AJ10920" s="140"/>
    </row>
    <row r="10921" spans="36:36">
      <c r="AJ10921" s="140"/>
    </row>
    <row r="10922" spans="36:36">
      <c r="AJ10922" s="140"/>
    </row>
    <row r="10923" spans="36:36">
      <c r="AJ10923" s="140"/>
    </row>
    <row r="10924" spans="36:36">
      <c r="AJ10924" s="140"/>
    </row>
    <row r="10925" spans="36:36">
      <c r="AJ10925" s="140"/>
    </row>
    <row r="10926" spans="36:36">
      <c r="AJ10926" s="140"/>
    </row>
    <row r="10927" spans="36:36">
      <c r="AJ10927" s="140"/>
    </row>
    <row r="10928" spans="36:36">
      <c r="AJ10928" s="140"/>
    </row>
    <row r="10929" spans="36:36">
      <c r="AJ10929" s="140"/>
    </row>
    <row r="10930" spans="36:36">
      <c r="AJ10930" s="140"/>
    </row>
    <row r="10931" spans="36:36">
      <c r="AJ10931" s="140"/>
    </row>
    <row r="10932" spans="36:36">
      <c r="AJ10932" s="140"/>
    </row>
    <row r="10933" spans="36:36">
      <c r="AJ10933" s="140"/>
    </row>
    <row r="10934" spans="36:36">
      <c r="AJ10934" s="140"/>
    </row>
    <row r="10935" spans="36:36">
      <c r="AJ10935" s="140"/>
    </row>
    <row r="10936" spans="36:36">
      <c r="AJ10936" s="140"/>
    </row>
    <row r="10937" spans="36:36">
      <c r="AJ10937" s="140"/>
    </row>
    <row r="10938" spans="36:36">
      <c r="AJ10938" s="140"/>
    </row>
    <row r="10939" spans="36:36">
      <c r="AJ10939" s="140"/>
    </row>
    <row r="10940" spans="36:36">
      <c r="AJ10940" s="140"/>
    </row>
    <row r="10941" spans="36:36">
      <c r="AJ10941" s="140"/>
    </row>
    <row r="10942" spans="36:36">
      <c r="AJ10942" s="140"/>
    </row>
    <row r="10943" spans="36:36">
      <c r="AJ10943" s="140"/>
    </row>
    <row r="10944" spans="36:36">
      <c r="AJ10944" s="140"/>
    </row>
    <row r="10945" spans="36:36">
      <c r="AJ10945" s="140"/>
    </row>
    <row r="10946" spans="36:36">
      <c r="AJ10946" s="140"/>
    </row>
    <row r="10947" spans="36:36">
      <c r="AJ10947" s="140"/>
    </row>
    <row r="10948" spans="36:36">
      <c r="AJ10948" s="140"/>
    </row>
    <row r="10949" spans="36:36">
      <c r="AJ10949" s="140"/>
    </row>
    <row r="10950" spans="36:36">
      <c r="AJ10950" s="140"/>
    </row>
    <row r="10951" spans="36:36">
      <c r="AJ10951" s="140"/>
    </row>
    <row r="10952" spans="36:36">
      <c r="AJ10952" s="140"/>
    </row>
    <row r="10953" spans="36:36">
      <c r="AJ10953" s="140"/>
    </row>
    <row r="10954" spans="36:36">
      <c r="AJ10954" s="140"/>
    </row>
    <row r="10955" spans="36:36">
      <c r="AJ10955" s="140"/>
    </row>
    <row r="10956" spans="36:36">
      <c r="AJ10956" s="140"/>
    </row>
    <row r="10957" spans="36:36">
      <c r="AJ10957" s="140"/>
    </row>
    <row r="10958" spans="36:36">
      <c r="AJ10958" s="140"/>
    </row>
    <row r="10959" spans="36:36">
      <c r="AJ10959" s="140"/>
    </row>
    <row r="10960" spans="36:36">
      <c r="AJ10960" s="140"/>
    </row>
    <row r="10961" spans="36:36">
      <c r="AJ10961" s="140"/>
    </row>
    <row r="10962" spans="36:36">
      <c r="AJ10962" s="140"/>
    </row>
    <row r="10963" spans="36:36">
      <c r="AJ10963" s="140"/>
    </row>
    <row r="10964" spans="36:36">
      <c r="AJ10964" s="140"/>
    </row>
    <row r="10965" spans="36:36">
      <c r="AJ10965" s="140"/>
    </row>
    <row r="10966" spans="36:36">
      <c r="AJ10966" s="140"/>
    </row>
    <row r="10967" spans="36:36">
      <c r="AJ10967" s="140"/>
    </row>
    <row r="10968" spans="36:36">
      <c r="AJ10968" s="140"/>
    </row>
    <row r="10969" spans="36:36">
      <c r="AJ10969" s="140"/>
    </row>
    <row r="10970" spans="36:36">
      <c r="AJ10970" s="140"/>
    </row>
    <row r="10971" spans="36:36">
      <c r="AJ10971" s="140"/>
    </row>
    <row r="10972" spans="36:36">
      <c r="AJ10972" s="140"/>
    </row>
    <row r="10973" spans="36:36">
      <c r="AJ10973" s="140"/>
    </row>
    <row r="10974" spans="36:36">
      <c r="AJ10974" s="140"/>
    </row>
    <row r="10975" spans="36:36">
      <c r="AJ10975" s="140"/>
    </row>
    <row r="10976" spans="36:36">
      <c r="AJ10976" s="140"/>
    </row>
    <row r="10977" spans="36:36">
      <c r="AJ10977" s="140"/>
    </row>
    <row r="10978" spans="36:36">
      <c r="AJ10978" s="140"/>
    </row>
    <row r="10979" spans="36:36">
      <c r="AJ10979" s="140"/>
    </row>
    <row r="10980" spans="36:36">
      <c r="AJ10980" s="140"/>
    </row>
    <row r="10981" spans="36:36">
      <c r="AJ10981" s="140"/>
    </row>
    <row r="10982" spans="36:36">
      <c r="AJ10982" s="140"/>
    </row>
    <row r="10983" spans="36:36">
      <c r="AJ10983" s="140"/>
    </row>
    <row r="10984" spans="36:36">
      <c r="AJ10984" s="140"/>
    </row>
    <row r="10985" spans="36:36">
      <c r="AJ10985" s="140"/>
    </row>
    <row r="10986" spans="36:36">
      <c r="AJ10986" s="140"/>
    </row>
    <row r="10987" spans="36:36">
      <c r="AJ10987" s="140"/>
    </row>
    <row r="10988" spans="36:36">
      <c r="AJ10988" s="140"/>
    </row>
    <row r="10989" spans="36:36">
      <c r="AJ10989" s="140"/>
    </row>
    <row r="10990" spans="36:36">
      <c r="AJ10990" s="140"/>
    </row>
    <row r="10991" spans="36:36">
      <c r="AJ10991" s="140"/>
    </row>
    <row r="10992" spans="36:36">
      <c r="AJ10992" s="140"/>
    </row>
    <row r="10993" spans="36:36">
      <c r="AJ10993" s="140"/>
    </row>
    <row r="10994" spans="36:36">
      <c r="AJ10994" s="140"/>
    </row>
    <row r="10995" spans="36:36">
      <c r="AJ10995" s="140"/>
    </row>
    <row r="10996" spans="36:36">
      <c r="AJ10996" s="140"/>
    </row>
    <row r="10997" spans="36:36">
      <c r="AJ10997" s="140"/>
    </row>
    <row r="10998" spans="36:36">
      <c r="AJ10998" s="140"/>
    </row>
    <row r="10999" spans="36:36">
      <c r="AJ10999" s="140"/>
    </row>
    <row r="11000" spans="36:36">
      <c r="AJ11000" s="140"/>
    </row>
    <row r="11001" spans="36:36">
      <c r="AJ11001" s="140"/>
    </row>
    <row r="11002" spans="36:36">
      <c r="AJ11002" s="140"/>
    </row>
    <row r="11003" spans="36:36">
      <c r="AJ11003" s="140"/>
    </row>
    <row r="11004" spans="36:36">
      <c r="AJ11004" s="140"/>
    </row>
    <row r="11005" spans="36:36">
      <c r="AJ11005" s="140"/>
    </row>
    <row r="11006" spans="36:36">
      <c r="AJ11006" s="140"/>
    </row>
    <row r="11007" spans="36:36">
      <c r="AJ11007" s="140"/>
    </row>
    <row r="11008" spans="36:36">
      <c r="AJ11008" s="140"/>
    </row>
    <row r="11009" spans="36:36">
      <c r="AJ11009" s="140"/>
    </row>
    <row r="11010" spans="36:36">
      <c r="AJ11010" s="140"/>
    </row>
    <row r="11011" spans="36:36">
      <c r="AJ11011" s="140"/>
    </row>
    <row r="11012" spans="36:36">
      <c r="AJ11012" s="140"/>
    </row>
    <row r="11013" spans="36:36">
      <c r="AJ11013" s="140"/>
    </row>
    <row r="11014" spans="36:36">
      <c r="AJ11014" s="140"/>
    </row>
    <row r="11015" spans="36:36">
      <c r="AJ11015" s="140"/>
    </row>
    <row r="11016" spans="36:36">
      <c r="AJ11016" s="140"/>
    </row>
    <row r="11017" spans="36:36">
      <c r="AJ11017" s="140"/>
    </row>
    <row r="11018" spans="36:36">
      <c r="AJ11018" s="140"/>
    </row>
    <row r="11019" spans="36:36">
      <c r="AJ11019" s="140"/>
    </row>
    <row r="11020" spans="36:36">
      <c r="AJ11020" s="140"/>
    </row>
    <row r="11021" spans="36:36">
      <c r="AJ11021" s="140"/>
    </row>
    <row r="11022" spans="36:36">
      <c r="AJ11022" s="140"/>
    </row>
    <row r="11023" spans="36:36">
      <c r="AJ11023" s="140"/>
    </row>
    <row r="11024" spans="36:36">
      <c r="AJ11024" s="140"/>
    </row>
    <row r="11025" spans="36:36">
      <c r="AJ11025" s="140"/>
    </row>
    <row r="11026" spans="36:36">
      <c r="AJ11026" s="140"/>
    </row>
    <row r="11027" spans="36:36">
      <c r="AJ11027" s="140"/>
    </row>
    <row r="11028" spans="36:36">
      <c r="AJ11028" s="140"/>
    </row>
    <row r="11029" spans="36:36">
      <c r="AJ11029" s="140"/>
    </row>
    <row r="11030" spans="36:36">
      <c r="AJ11030" s="140"/>
    </row>
    <row r="11031" spans="36:36">
      <c r="AJ11031" s="140"/>
    </row>
    <row r="11032" spans="36:36">
      <c r="AJ11032" s="140"/>
    </row>
    <row r="11033" spans="36:36">
      <c r="AJ11033" s="140"/>
    </row>
    <row r="11034" spans="36:36">
      <c r="AJ11034" s="140"/>
    </row>
    <row r="11035" spans="36:36">
      <c r="AJ11035" s="140"/>
    </row>
    <row r="11036" spans="36:36">
      <c r="AJ11036" s="140"/>
    </row>
    <row r="11037" spans="36:36">
      <c r="AJ11037" s="140"/>
    </row>
    <row r="11038" spans="36:36">
      <c r="AJ11038" s="140"/>
    </row>
    <row r="11039" spans="36:36">
      <c r="AJ11039" s="140"/>
    </row>
    <row r="11040" spans="36:36">
      <c r="AJ11040" s="140"/>
    </row>
    <row r="11041" spans="36:36">
      <c r="AJ11041" s="140"/>
    </row>
    <row r="11042" spans="36:36">
      <c r="AJ11042" s="140"/>
    </row>
    <row r="11043" spans="36:36">
      <c r="AJ11043" s="140"/>
    </row>
    <row r="11044" spans="36:36">
      <c r="AJ11044" s="140"/>
    </row>
    <row r="11045" spans="36:36">
      <c r="AJ11045" s="140"/>
    </row>
    <row r="11046" spans="36:36">
      <c r="AJ11046" s="140"/>
    </row>
    <row r="11047" spans="36:36">
      <c r="AJ11047" s="140"/>
    </row>
    <row r="11048" spans="36:36">
      <c r="AJ11048" s="140"/>
    </row>
    <row r="11049" spans="36:36">
      <c r="AJ11049" s="140"/>
    </row>
    <row r="11050" spans="36:36">
      <c r="AJ11050" s="140"/>
    </row>
    <row r="11051" spans="36:36">
      <c r="AJ11051" s="140"/>
    </row>
    <row r="11052" spans="36:36">
      <c r="AJ11052" s="140"/>
    </row>
    <row r="11053" spans="36:36">
      <c r="AJ11053" s="140"/>
    </row>
    <row r="11054" spans="36:36">
      <c r="AJ11054" s="140"/>
    </row>
    <row r="11055" spans="36:36">
      <c r="AJ11055" s="140"/>
    </row>
    <row r="11056" spans="36:36">
      <c r="AJ11056" s="140"/>
    </row>
    <row r="11057" spans="36:36">
      <c r="AJ11057" s="140"/>
    </row>
    <row r="11058" spans="36:36">
      <c r="AJ11058" s="140"/>
    </row>
    <row r="11059" spans="36:36">
      <c r="AJ11059" s="140"/>
    </row>
    <row r="11060" spans="36:36">
      <c r="AJ11060" s="140"/>
    </row>
    <row r="11061" spans="36:36">
      <c r="AJ11061" s="140"/>
    </row>
    <row r="11062" spans="36:36">
      <c r="AJ11062" s="140"/>
    </row>
    <row r="11063" spans="36:36">
      <c r="AJ11063" s="140"/>
    </row>
    <row r="11064" spans="36:36">
      <c r="AJ11064" s="140"/>
    </row>
    <row r="11065" spans="36:36">
      <c r="AJ11065" s="140"/>
    </row>
    <row r="11066" spans="36:36">
      <c r="AJ11066" s="140"/>
    </row>
    <row r="11067" spans="36:36">
      <c r="AJ11067" s="140"/>
    </row>
    <row r="11068" spans="36:36">
      <c r="AJ11068" s="140"/>
    </row>
    <row r="11069" spans="36:36">
      <c r="AJ11069" s="140"/>
    </row>
    <row r="11070" spans="36:36">
      <c r="AJ11070" s="140"/>
    </row>
    <row r="11071" spans="36:36">
      <c r="AJ11071" s="140"/>
    </row>
    <row r="11072" spans="36:36">
      <c r="AJ11072" s="140"/>
    </row>
    <row r="11073" spans="36:36">
      <c r="AJ11073" s="140"/>
    </row>
    <row r="11074" spans="36:36">
      <c r="AJ11074" s="140"/>
    </row>
    <row r="11075" spans="36:36">
      <c r="AJ11075" s="140"/>
    </row>
    <row r="11076" spans="36:36">
      <c r="AJ11076" s="140"/>
    </row>
    <row r="11077" spans="36:36">
      <c r="AJ11077" s="140"/>
    </row>
    <row r="11078" spans="36:36">
      <c r="AJ11078" s="140"/>
    </row>
    <row r="11079" spans="36:36">
      <c r="AJ11079" s="140"/>
    </row>
    <row r="11080" spans="36:36">
      <c r="AJ11080" s="140"/>
    </row>
    <row r="11081" spans="36:36">
      <c r="AJ11081" s="140"/>
    </row>
    <row r="11082" spans="36:36">
      <c r="AJ11082" s="140"/>
    </row>
    <row r="11083" spans="36:36">
      <c r="AJ11083" s="140"/>
    </row>
    <row r="11084" spans="36:36">
      <c r="AJ11084" s="140"/>
    </row>
    <row r="11085" spans="36:36">
      <c r="AJ11085" s="140"/>
    </row>
    <row r="11086" spans="36:36">
      <c r="AJ11086" s="140"/>
    </row>
    <row r="11087" spans="36:36">
      <c r="AJ11087" s="140"/>
    </row>
    <row r="11088" spans="36:36">
      <c r="AJ11088" s="140"/>
    </row>
    <row r="11089" spans="36:36">
      <c r="AJ11089" s="140"/>
    </row>
    <row r="11090" spans="36:36">
      <c r="AJ11090" s="140"/>
    </row>
    <row r="11091" spans="36:36">
      <c r="AJ11091" s="140"/>
    </row>
    <row r="11092" spans="36:36">
      <c r="AJ11092" s="140"/>
    </row>
    <row r="11093" spans="36:36">
      <c r="AJ11093" s="140"/>
    </row>
    <row r="11094" spans="36:36">
      <c r="AJ11094" s="140"/>
    </row>
    <row r="11095" spans="36:36">
      <c r="AJ11095" s="140"/>
    </row>
    <row r="11096" spans="36:36">
      <c r="AJ11096" s="140"/>
    </row>
    <row r="11097" spans="36:36">
      <c r="AJ11097" s="140"/>
    </row>
    <row r="11098" spans="36:36">
      <c r="AJ11098" s="140"/>
    </row>
    <row r="11099" spans="36:36">
      <c r="AJ11099" s="140"/>
    </row>
    <row r="11100" spans="36:36">
      <c r="AJ11100" s="140"/>
    </row>
    <row r="11101" spans="36:36">
      <c r="AJ11101" s="140"/>
    </row>
    <row r="11102" spans="36:36">
      <c r="AJ11102" s="140"/>
    </row>
    <row r="11103" spans="36:36">
      <c r="AJ11103" s="140"/>
    </row>
    <row r="11104" spans="36:36">
      <c r="AJ11104" s="140"/>
    </row>
    <row r="11105" spans="36:36">
      <c r="AJ11105" s="140"/>
    </row>
    <row r="11106" spans="36:36">
      <c r="AJ11106" s="140"/>
    </row>
    <row r="11107" spans="36:36">
      <c r="AJ11107" s="140"/>
    </row>
    <row r="11108" spans="36:36">
      <c r="AJ11108" s="140"/>
    </row>
    <row r="11109" spans="36:36">
      <c r="AJ11109" s="140"/>
    </row>
    <row r="11110" spans="36:36">
      <c r="AJ11110" s="140"/>
    </row>
    <row r="11111" spans="36:36">
      <c r="AJ11111" s="140"/>
    </row>
    <row r="11112" spans="36:36">
      <c r="AJ11112" s="140"/>
    </row>
    <row r="11113" spans="36:36">
      <c r="AJ11113" s="140"/>
    </row>
    <row r="11114" spans="36:36">
      <c r="AJ11114" s="140"/>
    </row>
    <row r="11115" spans="36:36">
      <c r="AJ11115" s="140"/>
    </row>
    <row r="11116" spans="36:36">
      <c r="AJ11116" s="140"/>
    </row>
    <row r="11117" spans="36:36">
      <c r="AJ11117" s="140"/>
    </row>
    <row r="11118" spans="36:36">
      <c r="AJ11118" s="140"/>
    </row>
    <row r="11119" spans="36:36">
      <c r="AJ11119" s="140"/>
    </row>
    <row r="11120" spans="36:36">
      <c r="AJ11120" s="140"/>
    </row>
    <row r="11121" spans="36:36">
      <c r="AJ11121" s="140"/>
    </row>
    <row r="11122" spans="36:36">
      <c r="AJ11122" s="140"/>
    </row>
    <row r="11123" spans="36:36">
      <c r="AJ11123" s="140"/>
    </row>
    <row r="11124" spans="36:36">
      <c r="AJ11124" s="140"/>
    </row>
    <row r="11125" spans="36:36">
      <c r="AJ11125" s="140"/>
    </row>
    <row r="11126" spans="36:36">
      <c r="AJ11126" s="140"/>
    </row>
    <row r="11127" spans="36:36">
      <c r="AJ11127" s="140"/>
    </row>
    <row r="11128" spans="36:36">
      <c r="AJ11128" s="140"/>
    </row>
    <row r="11129" spans="36:36">
      <c r="AJ11129" s="140"/>
    </row>
    <row r="11130" spans="36:36">
      <c r="AJ11130" s="140"/>
    </row>
    <row r="11131" spans="36:36">
      <c r="AJ11131" s="140"/>
    </row>
    <row r="11132" spans="36:36">
      <c r="AJ11132" s="140"/>
    </row>
    <row r="11133" spans="36:36">
      <c r="AJ11133" s="140"/>
    </row>
    <row r="11134" spans="36:36">
      <c r="AJ11134" s="140"/>
    </row>
    <row r="11135" spans="36:36">
      <c r="AJ11135" s="140"/>
    </row>
    <row r="11136" spans="36:36">
      <c r="AJ11136" s="140"/>
    </row>
    <row r="11137" spans="36:36">
      <c r="AJ11137" s="140"/>
    </row>
    <row r="11138" spans="36:36">
      <c r="AJ11138" s="140"/>
    </row>
    <row r="11139" spans="36:36">
      <c r="AJ11139" s="140"/>
    </row>
    <row r="11140" spans="36:36">
      <c r="AJ11140" s="140"/>
    </row>
    <row r="11141" spans="36:36">
      <c r="AJ11141" s="140"/>
    </row>
    <row r="11142" spans="36:36">
      <c r="AJ11142" s="140"/>
    </row>
    <row r="11143" spans="36:36">
      <c r="AJ11143" s="140"/>
    </row>
    <row r="11144" spans="36:36">
      <c r="AJ11144" s="140"/>
    </row>
    <row r="11145" spans="36:36">
      <c r="AJ11145" s="140"/>
    </row>
    <row r="11146" spans="36:36">
      <c r="AJ11146" s="140"/>
    </row>
    <row r="11147" spans="36:36">
      <c r="AJ11147" s="140"/>
    </row>
    <row r="11148" spans="36:36">
      <c r="AJ11148" s="140"/>
    </row>
    <row r="11149" spans="36:36">
      <c r="AJ11149" s="140"/>
    </row>
    <row r="11150" spans="36:36">
      <c r="AJ11150" s="140"/>
    </row>
    <row r="11151" spans="36:36">
      <c r="AJ11151" s="140"/>
    </row>
    <row r="11152" spans="36:36">
      <c r="AJ11152" s="140"/>
    </row>
    <row r="11153" spans="36:36">
      <c r="AJ11153" s="140"/>
    </row>
    <row r="11154" spans="36:36">
      <c r="AJ11154" s="140"/>
    </row>
    <row r="11155" spans="36:36">
      <c r="AJ11155" s="140"/>
    </row>
    <row r="11156" spans="36:36">
      <c r="AJ11156" s="140"/>
    </row>
    <row r="11157" spans="36:36">
      <c r="AJ11157" s="140"/>
    </row>
    <row r="11158" spans="36:36">
      <c r="AJ11158" s="140"/>
    </row>
    <row r="11159" spans="36:36">
      <c r="AJ11159" s="140"/>
    </row>
    <row r="11160" spans="36:36">
      <c r="AJ11160" s="140"/>
    </row>
    <row r="11161" spans="36:36">
      <c r="AJ11161" s="140"/>
    </row>
    <row r="11162" spans="36:36">
      <c r="AJ11162" s="140"/>
    </row>
    <row r="11163" spans="36:36">
      <c r="AJ11163" s="140"/>
    </row>
    <row r="11164" spans="36:36">
      <c r="AJ11164" s="140"/>
    </row>
    <row r="11165" spans="36:36">
      <c r="AJ11165" s="140"/>
    </row>
    <row r="11166" spans="36:36">
      <c r="AJ11166" s="140"/>
    </row>
    <row r="11167" spans="36:36">
      <c r="AJ11167" s="140"/>
    </row>
    <row r="11168" spans="36:36">
      <c r="AJ11168" s="140"/>
    </row>
    <row r="11169" spans="36:36">
      <c r="AJ11169" s="140"/>
    </row>
    <row r="11170" spans="36:36">
      <c r="AJ11170" s="140"/>
    </row>
    <row r="11171" spans="36:36">
      <c r="AJ11171" s="140"/>
    </row>
    <row r="11172" spans="36:36">
      <c r="AJ11172" s="140"/>
    </row>
    <row r="11173" spans="36:36">
      <c r="AJ11173" s="140"/>
    </row>
    <row r="11174" spans="36:36">
      <c r="AJ11174" s="140"/>
    </row>
    <row r="11175" spans="36:36">
      <c r="AJ11175" s="140"/>
    </row>
    <row r="11176" spans="36:36">
      <c r="AJ11176" s="140"/>
    </row>
    <row r="11177" spans="36:36">
      <c r="AJ11177" s="140"/>
    </row>
    <row r="11178" spans="36:36">
      <c r="AJ11178" s="140"/>
    </row>
    <row r="11179" spans="36:36">
      <c r="AJ11179" s="140"/>
    </row>
    <row r="11180" spans="36:36">
      <c r="AJ11180" s="140"/>
    </row>
    <row r="11181" spans="36:36">
      <c r="AJ11181" s="140"/>
    </row>
    <row r="11182" spans="36:36">
      <c r="AJ11182" s="140"/>
    </row>
    <row r="11183" spans="36:36">
      <c r="AJ11183" s="140"/>
    </row>
    <row r="11184" spans="36:36">
      <c r="AJ11184" s="140"/>
    </row>
    <row r="11185" spans="36:36">
      <c r="AJ11185" s="140"/>
    </row>
    <row r="11186" spans="36:36">
      <c r="AJ11186" s="140"/>
    </row>
    <row r="11187" spans="36:36">
      <c r="AJ11187" s="140"/>
    </row>
    <row r="11188" spans="36:36">
      <c r="AJ11188" s="140"/>
    </row>
    <row r="11189" spans="36:36">
      <c r="AJ11189" s="140"/>
    </row>
    <row r="11190" spans="36:36">
      <c r="AJ11190" s="140"/>
    </row>
    <row r="11191" spans="36:36">
      <c r="AJ11191" s="140"/>
    </row>
    <row r="11192" spans="36:36">
      <c r="AJ11192" s="140"/>
    </row>
    <row r="11193" spans="36:36">
      <c r="AJ11193" s="140"/>
    </row>
    <row r="11194" spans="36:36">
      <c r="AJ11194" s="140"/>
    </row>
    <row r="11195" spans="36:36">
      <c r="AJ11195" s="140"/>
    </row>
    <row r="11196" spans="36:36">
      <c r="AJ11196" s="140"/>
    </row>
    <row r="11197" spans="36:36">
      <c r="AJ11197" s="140"/>
    </row>
    <row r="11198" spans="36:36">
      <c r="AJ11198" s="140"/>
    </row>
    <row r="11199" spans="36:36">
      <c r="AJ11199" s="140"/>
    </row>
    <row r="11200" spans="36:36">
      <c r="AJ11200" s="140"/>
    </row>
    <row r="11201" spans="36:36">
      <c r="AJ11201" s="140"/>
    </row>
    <row r="11202" spans="36:36">
      <c r="AJ11202" s="140"/>
    </row>
    <row r="11203" spans="36:36">
      <c r="AJ11203" s="140"/>
    </row>
    <row r="11204" spans="36:36">
      <c r="AJ11204" s="140"/>
    </row>
    <row r="11205" spans="36:36">
      <c r="AJ11205" s="140"/>
    </row>
    <row r="11206" spans="36:36">
      <c r="AJ11206" s="140"/>
    </row>
    <row r="11207" spans="36:36">
      <c r="AJ11207" s="140"/>
    </row>
    <row r="11208" spans="36:36">
      <c r="AJ11208" s="140"/>
    </row>
    <row r="11209" spans="36:36">
      <c r="AJ11209" s="140"/>
    </row>
    <row r="11210" spans="36:36">
      <c r="AJ11210" s="140"/>
    </row>
    <row r="11211" spans="36:36">
      <c r="AJ11211" s="140"/>
    </row>
    <row r="11212" spans="36:36">
      <c r="AJ11212" s="140"/>
    </row>
    <row r="11213" spans="36:36">
      <c r="AJ11213" s="140"/>
    </row>
    <row r="11214" spans="36:36">
      <c r="AJ11214" s="140"/>
    </row>
    <row r="11215" spans="36:36">
      <c r="AJ11215" s="140"/>
    </row>
    <row r="11216" spans="36:36">
      <c r="AJ11216" s="140"/>
    </row>
    <row r="11217" spans="36:36">
      <c r="AJ11217" s="140"/>
    </row>
    <row r="11218" spans="36:36">
      <c r="AJ11218" s="140"/>
    </row>
    <row r="11219" spans="36:36">
      <c r="AJ11219" s="140"/>
    </row>
    <row r="11220" spans="36:36">
      <c r="AJ11220" s="140"/>
    </row>
    <row r="11221" spans="36:36">
      <c r="AJ11221" s="140"/>
    </row>
    <row r="11222" spans="36:36">
      <c r="AJ11222" s="140"/>
    </row>
    <row r="11223" spans="36:36">
      <c r="AJ11223" s="140"/>
    </row>
    <row r="11224" spans="36:36">
      <c r="AJ11224" s="140"/>
    </row>
    <row r="11225" spans="36:36">
      <c r="AJ11225" s="140"/>
    </row>
    <row r="11226" spans="36:36">
      <c r="AJ11226" s="140"/>
    </row>
    <row r="11227" spans="36:36">
      <c r="AJ11227" s="140"/>
    </row>
    <row r="11228" spans="36:36">
      <c r="AJ11228" s="140"/>
    </row>
    <row r="11229" spans="36:36">
      <c r="AJ11229" s="140"/>
    </row>
    <row r="11230" spans="36:36">
      <c r="AJ11230" s="140"/>
    </row>
    <row r="11231" spans="36:36">
      <c r="AJ11231" s="140"/>
    </row>
    <row r="11232" spans="36:36">
      <c r="AJ11232" s="140"/>
    </row>
    <row r="11233" spans="36:36">
      <c r="AJ11233" s="140"/>
    </row>
    <row r="11234" spans="36:36">
      <c r="AJ11234" s="140"/>
    </row>
    <row r="11235" spans="36:36">
      <c r="AJ11235" s="140"/>
    </row>
    <row r="11236" spans="36:36">
      <c r="AJ11236" s="140"/>
    </row>
    <row r="11237" spans="36:36">
      <c r="AJ11237" s="140"/>
    </row>
    <row r="11238" spans="36:36">
      <c r="AJ11238" s="140"/>
    </row>
    <row r="11239" spans="36:36">
      <c r="AJ11239" s="140"/>
    </row>
    <row r="11240" spans="36:36">
      <c r="AJ11240" s="140"/>
    </row>
    <row r="11241" spans="36:36">
      <c r="AJ11241" s="140"/>
    </row>
    <row r="11242" spans="36:36">
      <c r="AJ11242" s="140"/>
    </row>
    <row r="11243" spans="36:36">
      <c r="AJ11243" s="140"/>
    </row>
    <row r="11244" spans="36:36">
      <c r="AJ11244" s="140"/>
    </row>
    <row r="11245" spans="36:36">
      <c r="AJ11245" s="140"/>
    </row>
    <row r="11246" spans="36:36">
      <c r="AJ11246" s="140"/>
    </row>
    <row r="11247" spans="36:36">
      <c r="AJ11247" s="140"/>
    </row>
    <row r="11248" spans="36:36">
      <c r="AJ11248" s="140"/>
    </row>
    <row r="11249" spans="36:36">
      <c r="AJ11249" s="140"/>
    </row>
    <row r="11250" spans="36:36">
      <c r="AJ11250" s="140"/>
    </row>
    <row r="11251" spans="36:36">
      <c r="AJ11251" s="140"/>
    </row>
    <row r="11252" spans="36:36">
      <c r="AJ11252" s="140"/>
    </row>
    <row r="11253" spans="36:36">
      <c r="AJ11253" s="140"/>
    </row>
    <row r="11254" spans="36:36">
      <c r="AJ11254" s="140"/>
    </row>
    <row r="11255" spans="36:36">
      <c r="AJ11255" s="140"/>
    </row>
    <row r="11256" spans="36:36">
      <c r="AJ11256" s="140"/>
    </row>
    <row r="11257" spans="36:36">
      <c r="AJ11257" s="140"/>
    </row>
    <row r="11258" spans="36:36">
      <c r="AJ11258" s="140"/>
    </row>
    <row r="11259" spans="36:36">
      <c r="AJ11259" s="140"/>
    </row>
    <row r="11260" spans="36:36">
      <c r="AJ11260" s="140"/>
    </row>
    <row r="11261" spans="36:36">
      <c r="AJ11261" s="140"/>
    </row>
    <row r="11262" spans="36:36">
      <c r="AJ11262" s="140"/>
    </row>
    <row r="11263" spans="36:36">
      <c r="AJ11263" s="140"/>
    </row>
    <row r="11264" spans="36:36">
      <c r="AJ11264" s="140"/>
    </row>
    <row r="11265" spans="36:36">
      <c r="AJ11265" s="140"/>
    </row>
    <row r="11266" spans="36:36">
      <c r="AJ11266" s="140"/>
    </row>
    <row r="11267" spans="36:36">
      <c r="AJ11267" s="140"/>
    </row>
    <row r="11268" spans="36:36">
      <c r="AJ11268" s="140"/>
    </row>
    <row r="11269" spans="36:36">
      <c r="AJ11269" s="140"/>
    </row>
    <row r="11270" spans="36:36">
      <c r="AJ11270" s="140"/>
    </row>
    <row r="11271" spans="36:36">
      <c r="AJ11271" s="140"/>
    </row>
    <row r="11272" spans="36:36">
      <c r="AJ11272" s="140"/>
    </row>
    <row r="11273" spans="36:36">
      <c r="AJ11273" s="140"/>
    </row>
    <row r="11274" spans="36:36">
      <c r="AJ11274" s="140"/>
    </row>
    <row r="11275" spans="36:36">
      <c r="AJ11275" s="140"/>
    </row>
    <row r="11276" spans="36:36">
      <c r="AJ11276" s="140"/>
    </row>
    <row r="11277" spans="36:36">
      <c r="AJ11277" s="140"/>
    </row>
    <row r="11278" spans="36:36">
      <c r="AJ11278" s="140"/>
    </row>
    <row r="11279" spans="36:36">
      <c r="AJ11279" s="140"/>
    </row>
    <row r="11280" spans="36:36">
      <c r="AJ11280" s="140"/>
    </row>
    <row r="11281" spans="36:36">
      <c r="AJ11281" s="140"/>
    </row>
    <row r="11282" spans="36:36">
      <c r="AJ11282" s="140"/>
    </row>
    <row r="11283" spans="36:36">
      <c r="AJ11283" s="140"/>
    </row>
    <row r="11284" spans="36:36">
      <c r="AJ11284" s="140"/>
    </row>
    <row r="11285" spans="36:36">
      <c r="AJ11285" s="140"/>
    </row>
    <row r="11286" spans="36:36">
      <c r="AJ11286" s="140"/>
    </row>
    <row r="11287" spans="36:36">
      <c r="AJ11287" s="140"/>
    </row>
    <row r="11288" spans="36:36">
      <c r="AJ11288" s="140"/>
    </row>
    <row r="11289" spans="36:36">
      <c r="AJ11289" s="140"/>
    </row>
    <row r="11290" spans="36:36">
      <c r="AJ11290" s="140"/>
    </row>
    <row r="11291" spans="36:36">
      <c r="AJ11291" s="140"/>
    </row>
    <row r="11292" spans="36:36">
      <c r="AJ11292" s="140"/>
    </row>
    <row r="11293" spans="36:36">
      <c r="AJ11293" s="140"/>
    </row>
    <row r="11294" spans="36:36">
      <c r="AJ11294" s="140"/>
    </row>
    <row r="11295" spans="36:36">
      <c r="AJ11295" s="140"/>
    </row>
    <row r="11296" spans="36:36">
      <c r="AJ11296" s="140"/>
    </row>
    <row r="11297" spans="36:36">
      <c r="AJ11297" s="140"/>
    </row>
    <row r="11298" spans="36:36">
      <c r="AJ11298" s="140"/>
    </row>
    <row r="11299" spans="36:36">
      <c r="AJ11299" s="140"/>
    </row>
    <row r="11300" spans="36:36">
      <c r="AJ11300" s="140"/>
    </row>
    <row r="11301" spans="36:36">
      <c r="AJ11301" s="140"/>
    </row>
    <row r="11302" spans="36:36">
      <c r="AJ11302" s="140"/>
    </row>
    <row r="11303" spans="36:36">
      <c r="AJ11303" s="140"/>
    </row>
    <row r="11304" spans="36:36">
      <c r="AJ11304" s="140"/>
    </row>
    <row r="11305" spans="36:36">
      <c r="AJ11305" s="140"/>
    </row>
    <row r="11306" spans="36:36">
      <c r="AJ11306" s="140"/>
    </row>
    <row r="11307" spans="36:36">
      <c r="AJ11307" s="140"/>
    </row>
    <row r="11308" spans="36:36">
      <c r="AJ11308" s="140"/>
    </row>
    <row r="11309" spans="36:36">
      <c r="AJ11309" s="140"/>
    </row>
    <row r="11310" spans="36:36">
      <c r="AJ11310" s="140"/>
    </row>
    <row r="11311" spans="36:36">
      <c r="AJ11311" s="140"/>
    </row>
    <row r="11312" spans="36:36">
      <c r="AJ11312" s="140"/>
    </row>
    <row r="11313" spans="36:36">
      <c r="AJ11313" s="140"/>
    </row>
    <row r="11314" spans="36:36">
      <c r="AJ11314" s="140"/>
    </row>
    <row r="11315" spans="36:36">
      <c r="AJ11315" s="140"/>
    </row>
    <row r="11316" spans="36:36">
      <c r="AJ11316" s="140"/>
    </row>
    <row r="11317" spans="36:36">
      <c r="AJ11317" s="140"/>
    </row>
    <row r="11318" spans="36:36">
      <c r="AJ11318" s="140"/>
    </row>
    <row r="11319" spans="36:36">
      <c r="AJ11319" s="140"/>
    </row>
    <row r="11320" spans="36:36">
      <c r="AJ11320" s="140"/>
    </row>
    <row r="11321" spans="36:36">
      <c r="AJ11321" s="140"/>
    </row>
    <row r="11322" spans="36:36">
      <c r="AJ11322" s="140"/>
    </row>
    <row r="11323" spans="36:36">
      <c r="AJ11323" s="140"/>
    </row>
    <row r="11324" spans="36:36">
      <c r="AJ11324" s="140"/>
    </row>
    <row r="11325" spans="36:36">
      <c r="AJ11325" s="140"/>
    </row>
    <row r="11326" spans="36:36">
      <c r="AJ11326" s="140"/>
    </row>
    <row r="11327" spans="36:36">
      <c r="AJ11327" s="140"/>
    </row>
    <row r="11328" spans="36:36">
      <c r="AJ11328" s="140"/>
    </row>
    <row r="11329" spans="36:36">
      <c r="AJ11329" s="140"/>
    </row>
    <row r="11330" spans="36:36">
      <c r="AJ11330" s="140"/>
    </row>
    <row r="11331" spans="36:36">
      <c r="AJ11331" s="140"/>
    </row>
    <row r="11332" spans="36:36">
      <c r="AJ11332" s="140"/>
    </row>
    <row r="11333" spans="36:36">
      <c r="AJ11333" s="140"/>
    </row>
    <row r="11334" spans="36:36">
      <c r="AJ11334" s="140"/>
    </row>
    <row r="11335" spans="36:36">
      <c r="AJ11335" s="140"/>
    </row>
    <row r="11336" spans="36:36">
      <c r="AJ11336" s="140"/>
    </row>
    <row r="11337" spans="36:36">
      <c r="AJ11337" s="140"/>
    </row>
    <row r="11338" spans="36:36">
      <c r="AJ11338" s="140"/>
    </row>
    <row r="11339" spans="36:36">
      <c r="AJ11339" s="140"/>
    </row>
    <row r="11340" spans="36:36">
      <c r="AJ11340" s="140"/>
    </row>
    <row r="11341" spans="36:36">
      <c r="AJ11341" s="140"/>
    </row>
    <row r="11342" spans="36:36">
      <c r="AJ11342" s="140"/>
    </row>
    <row r="11343" spans="36:36">
      <c r="AJ11343" s="140"/>
    </row>
    <row r="11344" spans="36:36">
      <c r="AJ11344" s="140"/>
    </row>
    <row r="11345" spans="36:36">
      <c r="AJ11345" s="140"/>
    </row>
    <row r="11346" spans="36:36">
      <c r="AJ11346" s="140"/>
    </row>
    <row r="11347" spans="36:36">
      <c r="AJ11347" s="140"/>
    </row>
    <row r="11348" spans="36:36">
      <c r="AJ11348" s="140"/>
    </row>
    <row r="11349" spans="36:36">
      <c r="AJ11349" s="140"/>
    </row>
    <row r="11350" spans="36:36">
      <c r="AJ11350" s="140"/>
    </row>
    <row r="11351" spans="36:36">
      <c r="AJ11351" s="140"/>
    </row>
    <row r="11352" spans="36:36">
      <c r="AJ11352" s="140"/>
    </row>
    <row r="11353" spans="36:36">
      <c r="AJ11353" s="140"/>
    </row>
    <row r="11354" spans="36:36">
      <c r="AJ11354" s="140"/>
    </row>
    <row r="11355" spans="36:36">
      <c r="AJ11355" s="140"/>
    </row>
    <row r="11356" spans="36:36">
      <c r="AJ11356" s="140"/>
    </row>
    <row r="11357" spans="36:36">
      <c r="AJ11357" s="140"/>
    </row>
    <row r="11358" spans="36:36">
      <c r="AJ11358" s="140"/>
    </row>
    <row r="11359" spans="36:36">
      <c r="AJ11359" s="140"/>
    </row>
    <row r="11360" spans="36:36">
      <c r="AJ11360" s="140"/>
    </row>
    <row r="11361" spans="36:36">
      <c r="AJ11361" s="140"/>
    </row>
    <row r="11362" spans="36:36">
      <c r="AJ11362" s="140"/>
    </row>
    <row r="11363" spans="36:36">
      <c r="AJ11363" s="140"/>
    </row>
    <row r="11364" spans="36:36">
      <c r="AJ11364" s="140"/>
    </row>
    <row r="11365" spans="36:36">
      <c r="AJ11365" s="140"/>
    </row>
    <row r="11366" spans="36:36">
      <c r="AJ11366" s="140"/>
    </row>
    <row r="11367" spans="36:36">
      <c r="AJ11367" s="140"/>
    </row>
    <row r="11368" spans="36:36">
      <c r="AJ11368" s="140"/>
    </row>
    <row r="11369" spans="36:36">
      <c r="AJ11369" s="140"/>
    </row>
    <row r="11370" spans="36:36">
      <c r="AJ11370" s="140"/>
    </row>
    <row r="11371" spans="36:36">
      <c r="AJ11371" s="140"/>
    </row>
    <row r="11372" spans="36:36">
      <c r="AJ11372" s="140"/>
    </row>
    <row r="11373" spans="36:36">
      <c r="AJ11373" s="140"/>
    </row>
    <row r="11374" spans="36:36">
      <c r="AJ11374" s="140"/>
    </row>
    <row r="11375" spans="36:36">
      <c r="AJ11375" s="140"/>
    </row>
    <row r="11376" spans="36:36">
      <c r="AJ11376" s="140"/>
    </row>
    <row r="11377" spans="36:36">
      <c r="AJ11377" s="140"/>
    </row>
    <row r="11378" spans="36:36">
      <c r="AJ11378" s="140"/>
    </row>
    <row r="11379" spans="36:36">
      <c r="AJ11379" s="140"/>
    </row>
    <row r="11380" spans="36:36">
      <c r="AJ11380" s="140"/>
    </row>
    <row r="11381" spans="36:36">
      <c r="AJ11381" s="140"/>
    </row>
    <row r="11382" spans="36:36">
      <c r="AJ11382" s="140"/>
    </row>
    <row r="11383" spans="36:36">
      <c r="AJ11383" s="140"/>
    </row>
    <row r="11384" spans="36:36">
      <c r="AJ11384" s="140"/>
    </row>
    <row r="11385" spans="36:36">
      <c r="AJ11385" s="140"/>
    </row>
    <row r="11386" spans="36:36">
      <c r="AJ11386" s="140"/>
    </row>
    <row r="11387" spans="36:36">
      <c r="AJ11387" s="140"/>
    </row>
    <row r="11388" spans="36:36">
      <c r="AJ11388" s="140"/>
    </row>
    <row r="11389" spans="36:36">
      <c r="AJ11389" s="140"/>
    </row>
    <row r="11390" spans="36:36">
      <c r="AJ11390" s="140"/>
    </row>
    <row r="11391" spans="36:36">
      <c r="AJ11391" s="140"/>
    </row>
    <row r="11392" spans="36:36">
      <c r="AJ11392" s="140"/>
    </row>
    <row r="11393" spans="36:36">
      <c r="AJ11393" s="140"/>
    </row>
    <row r="11394" spans="36:36">
      <c r="AJ11394" s="140"/>
    </row>
    <row r="11395" spans="36:36">
      <c r="AJ11395" s="140"/>
    </row>
    <row r="11396" spans="36:36">
      <c r="AJ11396" s="140"/>
    </row>
    <row r="11397" spans="36:36">
      <c r="AJ11397" s="140"/>
    </row>
    <row r="11398" spans="36:36">
      <c r="AJ11398" s="140"/>
    </row>
    <row r="11399" spans="36:36">
      <c r="AJ11399" s="140"/>
    </row>
    <row r="11400" spans="36:36">
      <c r="AJ11400" s="140"/>
    </row>
    <row r="11401" spans="36:36">
      <c r="AJ11401" s="140"/>
    </row>
    <row r="11402" spans="36:36">
      <c r="AJ11402" s="140"/>
    </row>
    <row r="11403" spans="36:36">
      <c r="AJ11403" s="140"/>
    </row>
    <row r="11404" spans="36:36">
      <c r="AJ11404" s="140"/>
    </row>
    <row r="11405" spans="36:36">
      <c r="AJ11405" s="140"/>
    </row>
    <row r="11406" spans="36:36">
      <c r="AJ11406" s="140"/>
    </row>
    <row r="11407" spans="36:36">
      <c r="AJ11407" s="140"/>
    </row>
    <row r="11408" spans="36:36">
      <c r="AJ11408" s="140"/>
    </row>
    <row r="11409" spans="36:36">
      <c r="AJ11409" s="140"/>
    </row>
    <row r="11410" spans="36:36">
      <c r="AJ11410" s="140"/>
    </row>
    <row r="11411" spans="36:36">
      <c r="AJ11411" s="140"/>
    </row>
    <row r="11412" spans="36:36">
      <c r="AJ11412" s="140"/>
    </row>
    <row r="11413" spans="36:36">
      <c r="AJ11413" s="140"/>
    </row>
    <row r="11414" spans="36:36">
      <c r="AJ11414" s="140"/>
    </row>
    <row r="11415" spans="36:36">
      <c r="AJ11415" s="140"/>
    </row>
    <row r="11416" spans="36:36">
      <c r="AJ11416" s="140"/>
    </row>
    <row r="11417" spans="36:36">
      <c r="AJ11417" s="140"/>
    </row>
    <row r="11418" spans="36:36">
      <c r="AJ11418" s="140"/>
    </row>
    <row r="11419" spans="36:36">
      <c r="AJ11419" s="140"/>
    </row>
    <row r="11426" spans="12:25">
      <c r="R11426" s="239"/>
      <c r="V11426" s="244"/>
      <c r="Y11426" s="121"/>
    </row>
    <row r="11427" spans="12:25" ht="14.25" customHeight="1">
      <c r="R11427" s="239"/>
      <c r="V11427" s="244"/>
      <c r="Y11427" s="121"/>
    </row>
    <row r="11428" spans="12:25" ht="13.5" customHeight="1">
      <c r="R11428" s="239"/>
      <c r="V11428" s="244"/>
      <c r="Y11428" s="121"/>
    </row>
    <row r="11430" spans="12:25">
      <c r="L11430" s="57"/>
      <c r="M11430" s="57"/>
      <c r="N11430" s="57"/>
      <c r="O11430" s="57"/>
      <c r="P11430" s="57"/>
      <c r="Q11430" s="57"/>
      <c r="R11430" s="57"/>
      <c r="S11430" s="57"/>
      <c r="T11430" s="57"/>
    </row>
    <row r="11433" spans="12:25" ht="12.75" customHeight="1"/>
  </sheetData>
  <sortState ref="A2:CT1902">
    <sortCondition ref="A2:A1902"/>
    <sortCondition descending="1" ref="B2:B1902"/>
    <sortCondition ref="C2:C1902"/>
    <sortCondition ref="W2:W1902"/>
  </sortState>
  <customSheetViews>
    <customSheetView guid="{E6EE3594-2CFB-4772-B909-FBC8CCC17036}" scale="80" showGridLines="0">
      <pane ySplit="1" topLeftCell="A1846" activePane="bottomLeft" state="frozen"/>
      <selection pane="bottomLeft" activeCell="W1902" sqref="W1902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86D19B74-2C87-49B2-96A2-1B00EF588318}" scale="85" showGridLines="0" filter="1" showAutoFilter="1" hiddenColumns="1" topLeftCell="AA1">
      <pane ySplit="1" topLeftCell="A57" activePane="bottomLeft" state="frozen"/>
      <selection pane="bottomLeft" activeCell="AD1917" sqref="AD1917"/>
      <pageMargins left="0.511811024" right="0.511811024" top="0.78740157499999996" bottom="0.78740157499999996" header="0.31496062000000002" footer="0.31496062000000002"/>
      <pageSetup paperSize="9" orientation="portrait" r:id="rId2"/>
      <autoFilter ref="A1:CW1912">
        <filterColumn colId="23">
          <filters>
            <filter val="OGG"/>
            <filter val="OLI"/>
            <filter val="UOO"/>
            <filter val="URA"/>
            <filter val="URB"/>
            <filter val="URD"/>
            <filter val="URE"/>
            <filter val="URH"/>
          </filters>
        </filterColumn>
        <filterColumn colId="45" showButton="0"/>
      </autoFilter>
    </customSheetView>
    <customSheetView guid="{C0177426-F172-433F-AF57-C11C868D23E5}" scale="90" showGridLines="0" showAutoFilter="1" hiddenColumns="1" topLeftCell="X1">
      <pane ySplit="2" topLeftCell="A3" activePane="bottomLeft" state="frozen"/>
      <selection pane="bottomLeft" activeCell="AW5" sqref="AW5"/>
      <pageMargins left="0.511811024" right="0.511811024" top="0.78740157499999996" bottom="0.78740157499999996" header="0.31496062000000002" footer="0.31496062000000002"/>
      <pageSetup paperSize="9" orientation="portrait" r:id="rId3"/>
      <autoFilter ref="A1:BH1839">
        <filterColumn colId="41" showButton="0"/>
      </autoFilter>
    </customSheetView>
    <customSheetView guid="{17BA30A2-78C2-45A5-A02C-5B4171AA1FD3}" scale="90" showGridLines="0" filter="1" showAutoFilter="1" hiddenColumns="1" topLeftCell="E1">
      <pane ySplit="1" topLeftCell="A855" activePane="bottomLeft" state="frozen"/>
      <selection pane="bottomLeft" activeCell="AV1583" sqref="AV1583"/>
      <pageMargins left="0.511811024" right="0.511811024" top="0.78740157499999996" bottom="0.78740157499999996" header="0.31496062000000002" footer="0.31496062000000002"/>
      <pageSetup paperSize="9" orientation="portrait" r:id="rId4"/>
      <autoFilter ref="A1:BH1839">
        <filterColumn colId="5">
          <filters>
            <dateGroupItem year="2016" dateTimeGrouping="year"/>
            <dateGroupItem year="2015" dateTimeGrouping="year"/>
          </filters>
        </filterColumn>
        <filterColumn colId="41" showButton="0"/>
        <filterColumn colId="46">
          <filters>
            <filter val="#N/D"/>
          </filters>
        </filterColumn>
      </autoFilter>
    </customSheetView>
    <customSheetView guid="{4D3A00AF-1E12-45EA-B3E5-FEC2FC6B2B7A}" scale="90" showGridLines="0" showAutoFilter="1" topLeftCell="R1959">
      <selection activeCell="Z1969" sqref="Z1969"/>
      <pageMargins left="0.511811024" right="0.511811024" top="0.78740157499999996" bottom="0.78740157499999996" header="0.31496062000000002" footer="0.31496062000000002"/>
      <pageSetup paperSize="9" orientation="portrait" r:id="rId5"/>
      <autoFilter ref="A2:CB1979"/>
    </customSheetView>
    <customSheetView guid="{66F64FEC-A663-44DA-833D-B9B0E1362BE9}" scale="90" showGridLines="0" showAutoFilter="1">
      <pane ySplit="2" topLeftCell="A3" activePane="bottomLeft" state="frozen"/>
      <selection pane="bottomLeft" activeCell="F1251" sqref="F1251"/>
      <pageMargins left="0.511811024" right="0.511811024" top="0.78740157499999996" bottom="0.78740157499999996" header="0.31496062000000002" footer="0.31496062000000002"/>
      <pageSetup paperSize="9" orientation="portrait" r:id="rId6"/>
      <autoFilter ref="A2:CB1979"/>
    </customSheetView>
    <customSheetView guid="{796F97DB-6DE1-4CBD-B7EC-5DF098D3146F}" scale="90" showGridLines="0" filter="1" showAutoFilter="1" topLeftCell="AL1">
      <selection activeCell="AU1979" sqref="AU1979"/>
      <pageMargins left="0.511811024" right="0.511811024" top="0.78740157499999996" bottom="0.78740157499999996" header="0.31496062000000002" footer="0.31496062000000002"/>
      <pageSetup paperSize="9" orientation="portrait" r:id="rId7"/>
      <autoFilter ref="A1:BH1978">
        <filterColumn colId="25">
          <filters>
            <filter val="DDA.BE.MSO13"/>
          </filters>
        </filterColumn>
        <filterColumn colId="41" showButton="0"/>
      </autoFilter>
    </customSheetView>
    <customSheetView guid="{2D46E902-679D-4C75-BD3E-F00E92CB61C0}" showGridLines="0" filter="1" showAutoFilter="1" topLeftCell="AU1">
      <selection activeCell="AY1913" sqref="AY1913"/>
      <pageMargins left="0.511811024" right="0.511811024" top="0.78740157499999996" bottom="0.78740157499999996" header="0.31496062000000002" footer="0.31496062000000002"/>
      <pageSetup paperSize="9" orientation="portrait" r:id="rId8"/>
      <autoFilter ref="A1:CV1909">
        <filterColumn colId="23">
          <filters>
            <filter val="ODV"/>
          </filters>
        </filterColumn>
        <filterColumn colId="45" showButton="0"/>
      </autoFilter>
    </customSheetView>
    <customSheetView guid="{42F41828-8EA1-4C43-A0E3-637FA7D40264}" scale="80" showGridLines="0" filter="1" showAutoFilter="1" hiddenColumns="1" topLeftCell="Z1">
      <selection activeCell="AW1051" sqref="AW1051"/>
      <pageMargins left="0.511811024" right="0.511811024" top="0.78740157499999996" bottom="0.78740157499999996" header="0.31496062000000002" footer="0.31496062000000002"/>
      <pageSetup paperSize="9" orientation="portrait" r:id="rId9"/>
      <autoFilter ref="A1:CV11433">
        <filterColumn colId="22">
          <filters>
            <filter val="CEW"/>
          </filters>
        </filterColumn>
        <filterColumn colId="43" showButton="0"/>
      </autoFilter>
    </customSheetView>
    <customSheetView guid="{B97CA8D5-91D9-4F4F-A514-A1AFDA121257}" scale="80" showGridLines="0">
      <pane ySplit="1" topLeftCell="A1888" activePane="bottomLeft" state="frozen"/>
      <selection pane="bottomLeft" activeCell="G7" sqref="G7"/>
      <pageMargins left="0.511811024" right="0.511811024" top="0.78740157499999996" bottom="0.78740157499999996" header="0.31496062000000002" footer="0.31496062000000002"/>
      <pageSetup paperSize="9" orientation="portrait" r:id="rId10"/>
    </customSheetView>
  </customSheetViews>
  <mergeCells count="1">
    <mergeCell ref="AP1:AQ1"/>
  </mergeCell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1"/>
  <sheetViews>
    <sheetView workbookViewId="0">
      <selection activeCell="M5" sqref="M5"/>
    </sheetView>
  </sheetViews>
  <sheetFormatPr defaultRowHeight="15"/>
  <cols>
    <col min="1" max="1" width="9.140625" style="96"/>
    <col min="2" max="2" width="11.42578125" style="96" bestFit="1" customWidth="1"/>
    <col min="3" max="5" width="9.140625" style="96"/>
    <col min="6" max="6" width="12.5703125" style="96" bestFit="1" customWidth="1"/>
    <col min="7" max="8" width="9.140625" style="96"/>
  </cols>
  <sheetData>
    <row r="3" spans="1:8">
      <c r="A3" s="69" t="s">
        <v>0</v>
      </c>
      <c r="B3" s="69" t="s">
        <v>1</v>
      </c>
      <c r="C3" s="95" t="s">
        <v>16</v>
      </c>
      <c r="D3" s="69" t="s">
        <v>17</v>
      </c>
      <c r="E3" s="70" t="s">
        <v>18</v>
      </c>
      <c r="F3" s="70" t="s">
        <v>19</v>
      </c>
      <c r="G3" s="69" t="s">
        <v>21</v>
      </c>
      <c r="H3" s="70" t="s">
        <v>22</v>
      </c>
    </row>
    <row r="4" spans="1:8">
      <c r="A4" s="13">
        <v>2016</v>
      </c>
      <c r="B4" s="13" t="s">
        <v>5757</v>
      </c>
      <c r="C4" s="14">
        <v>19</v>
      </c>
      <c r="D4" s="16">
        <v>11042</v>
      </c>
      <c r="E4" s="46" t="s">
        <v>8002</v>
      </c>
      <c r="F4" s="17" t="s">
        <v>10844</v>
      </c>
      <c r="G4" s="16" t="s">
        <v>4046</v>
      </c>
      <c r="H4" s="16" t="s">
        <v>416</v>
      </c>
    </row>
    <row r="5" spans="1:8">
      <c r="A5" s="16">
        <v>2016</v>
      </c>
      <c r="B5" s="16" t="s">
        <v>5757</v>
      </c>
      <c r="C5" s="14">
        <v>19</v>
      </c>
      <c r="D5" s="14" t="s">
        <v>7384</v>
      </c>
      <c r="E5" s="47" t="s">
        <v>7385</v>
      </c>
      <c r="F5" s="17" t="s">
        <v>10816</v>
      </c>
      <c r="G5" s="16" t="s">
        <v>4046</v>
      </c>
      <c r="H5" s="16" t="s">
        <v>416</v>
      </c>
    </row>
    <row r="6" spans="1:8">
      <c r="A6" s="16">
        <v>2016</v>
      </c>
      <c r="B6" s="16" t="s">
        <v>5757</v>
      </c>
      <c r="C6" s="14">
        <v>19</v>
      </c>
      <c r="D6" s="14" t="s">
        <v>7384</v>
      </c>
      <c r="E6" s="47" t="s">
        <v>7391</v>
      </c>
      <c r="F6" s="17" t="s">
        <v>10817</v>
      </c>
      <c r="G6" s="16" t="s">
        <v>4046</v>
      </c>
      <c r="H6" s="16" t="s">
        <v>416</v>
      </c>
    </row>
    <row r="7" spans="1:8">
      <c r="A7" s="13">
        <v>2016</v>
      </c>
      <c r="B7" s="13" t="s">
        <v>5757</v>
      </c>
      <c r="C7" s="14">
        <v>19</v>
      </c>
      <c r="D7" s="16">
        <v>11042</v>
      </c>
      <c r="E7" s="97" t="s">
        <v>7994</v>
      </c>
      <c r="F7" s="17" t="s">
        <v>10838</v>
      </c>
      <c r="G7" s="16" t="s">
        <v>4046</v>
      </c>
      <c r="H7" s="16" t="s">
        <v>416</v>
      </c>
    </row>
    <row r="8" spans="1:8">
      <c r="A8" s="13">
        <v>2016</v>
      </c>
      <c r="B8" s="13" t="s">
        <v>5757</v>
      </c>
      <c r="C8" s="14">
        <v>19</v>
      </c>
      <c r="D8" s="16">
        <v>11042</v>
      </c>
      <c r="E8" s="97" t="s">
        <v>7991</v>
      </c>
      <c r="F8" s="17" t="s">
        <v>10866</v>
      </c>
      <c r="G8" s="16" t="s">
        <v>4046</v>
      </c>
      <c r="H8" s="16" t="s">
        <v>416</v>
      </c>
    </row>
    <row r="9" spans="1:8">
      <c r="A9" s="13">
        <v>2016</v>
      </c>
      <c r="B9" s="13" t="s">
        <v>5757</v>
      </c>
      <c r="C9" s="14">
        <v>19</v>
      </c>
      <c r="D9" s="16">
        <v>11042</v>
      </c>
      <c r="E9" s="97" t="s">
        <v>7992</v>
      </c>
      <c r="F9" s="17" t="s">
        <v>10867</v>
      </c>
      <c r="G9" s="16" t="s">
        <v>4046</v>
      </c>
      <c r="H9" s="16" t="s">
        <v>416</v>
      </c>
    </row>
    <row r="10" spans="1:8">
      <c r="A10" s="13">
        <v>2016</v>
      </c>
      <c r="B10" s="13" t="s">
        <v>5757</v>
      </c>
      <c r="C10" s="14">
        <v>19</v>
      </c>
      <c r="D10" s="16">
        <v>11042</v>
      </c>
      <c r="E10" s="97" t="s">
        <v>7995</v>
      </c>
      <c r="F10" s="17" t="s">
        <v>10835</v>
      </c>
      <c r="G10" s="16" t="s">
        <v>4046</v>
      </c>
      <c r="H10" s="16" t="s">
        <v>416</v>
      </c>
    </row>
    <row r="11" spans="1:8">
      <c r="A11" s="16">
        <v>2016</v>
      </c>
      <c r="B11" s="16" t="s">
        <v>5757</v>
      </c>
      <c r="C11" s="14">
        <v>19</v>
      </c>
      <c r="D11" s="14" t="s">
        <v>7384</v>
      </c>
      <c r="E11" s="74" t="s">
        <v>7395</v>
      </c>
      <c r="F11" s="17" t="s">
        <v>10818</v>
      </c>
      <c r="G11" s="16" t="s">
        <v>4046</v>
      </c>
      <c r="H11" s="16" t="s">
        <v>416</v>
      </c>
    </row>
    <row r="12" spans="1:8">
      <c r="A12" s="13">
        <v>2016</v>
      </c>
      <c r="B12" s="13" t="s">
        <v>5757</v>
      </c>
      <c r="C12" s="14">
        <v>19</v>
      </c>
      <c r="D12" s="16">
        <v>11042</v>
      </c>
      <c r="E12" s="97" t="s">
        <v>7993</v>
      </c>
      <c r="F12" s="17" t="s">
        <v>10836</v>
      </c>
      <c r="G12" s="16" t="s">
        <v>4046</v>
      </c>
      <c r="H12" s="16" t="s">
        <v>416</v>
      </c>
    </row>
    <row r="13" spans="1:8">
      <c r="A13" s="13">
        <v>2016</v>
      </c>
      <c r="B13" s="13" t="s">
        <v>5757</v>
      </c>
      <c r="C13" s="14">
        <v>19</v>
      </c>
      <c r="D13" s="16">
        <v>11042</v>
      </c>
      <c r="E13" s="46" t="s">
        <v>7998</v>
      </c>
      <c r="F13" s="17" t="s">
        <v>10840</v>
      </c>
      <c r="G13" s="16" t="s">
        <v>4046</v>
      </c>
      <c r="H13" s="16" t="s">
        <v>416</v>
      </c>
    </row>
    <row r="14" spans="1:8">
      <c r="A14" s="13">
        <v>2016</v>
      </c>
      <c r="B14" s="13" t="s">
        <v>5757</v>
      </c>
      <c r="C14" s="14">
        <v>19</v>
      </c>
      <c r="D14" s="16">
        <v>11042</v>
      </c>
      <c r="E14" s="46" t="s">
        <v>8000</v>
      </c>
      <c r="F14" s="17" t="s">
        <v>10842</v>
      </c>
      <c r="G14" s="16" t="s">
        <v>4046</v>
      </c>
      <c r="H14" s="16" t="s">
        <v>416</v>
      </c>
    </row>
    <row r="15" spans="1:8">
      <c r="A15" s="16">
        <v>2016</v>
      </c>
      <c r="B15" s="16" t="s">
        <v>5757</v>
      </c>
      <c r="C15" s="14">
        <v>19</v>
      </c>
      <c r="D15" s="14" t="s">
        <v>7384</v>
      </c>
      <c r="E15" s="47" t="s">
        <v>7398</v>
      </c>
      <c r="F15" s="17" t="s">
        <v>10819</v>
      </c>
      <c r="G15" s="16" t="s">
        <v>4046</v>
      </c>
      <c r="H15" s="16" t="s">
        <v>416</v>
      </c>
    </row>
    <row r="16" spans="1:8">
      <c r="A16" s="13">
        <v>2016</v>
      </c>
      <c r="B16" s="13" t="s">
        <v>5757</v>
      </c>
      <c r="C16" s="14">
        <v>19</v>
      </c>
      <c r="D16" s="16">
        <v>11042</v>
      </c>
      <c r="E16" s="46" t="s">
        <v>8003</v>
      </c>
      <c r="F16" s="17" t="s">
        <v>10845</v>
      </c>
      <c r="G16" s="16" t="s">
        <v>4046</v>
      </c>
      <c r="H16" s="16" t="s">
        <v>416</v>
      </c>
    </row>
    <row r="17" spans="1:8">
      <c r="A17" s="16">
        <v>2016</v>
      </c>
      <c r="B17" s="16" t="s">
        <v>5757</v>
      </c>
      <c r="C17" s="14">
        <v>19</v>
      </c>
      <c r="D17" s="14" t="s">
        <v>7384</v>
      </c>
      <c r="E17" s="47" t="s">
        <v>7401</v>
      </c>
      <c r="F17" s="17" t="s">
        <v>10864</v>
      </c>
      <c r="G17" s="16" t="s">
        <v>4046</v>
      </c>
      <c r="H17" s="16" t="s">
        <v>416</v>
      </c>
    </row>
    <row r="18" spans="1:8">
      <c r="A18" s="16">
        <v>2016</v>
      </c>
      <c r="B18" s="16" t="s">
        <v>5757</v>
      </c>
      <c r="C18" s="14">
        <v>19</v>
      </c>
      <c r="D18" s="14" t="s">
        <v>7384</v>
      </c>
      <c r="E18" s="47" t="s">
        <v>7545</v>
      </c>
      <c r="F18" s="17" t="s">
        <v>10833</v>
      </c>
      <c r="G18" s="16" t="s">
        <v>4046</v>
      </c>
      <c r="H18" s="16" t="s">
        <v>416</v>
      </c>
    </row>
    <row r="19" spans="1:8">
      <c r="A19" s="16">
        <v>2016</v>
      </c>
      <c r="B19" s="16" t="s">
        <v>5757</v>
      </c>
      <c r="C19" s="14">
        <v>19</v>
      </c>
      <c r="D19" s="14" t="s">
        <v>7384</v>
      </c>
      <c r="E19" s="47" t="s">
        <v>7404</v>
      </c>
      <c r="F19" s="17" t="s">
        <v>10820</v>
      </c>
      <c r="G19" s="16" t="s">
        <v>4046</v>
      </c>
      <c r="H19" s="16" t="s">
        <v>416</v>
      </c>
    </row>
    <row r="20" spans="1:8">
      <c r="A20" s="16">
        <v>2016</v>
      </c>
      <c r="B20" s="16" t="s">
        <v>5757</v>
      </c>
      <c r="C20" s="14">
        <v>19</v>
      </c>
      <c r="D20" s="14" t="s">
        <v>7384</v>
      </c>
      <c r="E20" s="47" t="s">
        <v>7407</v>
      </c>
      <c r="F20" s="17" t="s">
        <v>10821</v>
      </c>
      <c r="G20" s="16" t="s">
        <v>4046</v>
      </c>
      <c r="H20" s="16" t="s">
        <v>416</v>
      </c>
    </row>
    <row r="21" spans="1:8">
      <c r="A21" s="16">
        <v>2016</v>
      </c>
      <c r="B21" s="16" t="s">
        <v>5757</v>
      </c>
      <c r="C21" s="14">
        <v>19</v>
      </c>
      <c r="D21" s="14" t="s">
        <v>7384</v>
      </c>
      <c r="E21" s="47" t="s">
        <v>7410</v>
      </c>
      <c r="F21" s="17" t="s">
        <v>10822</v>
      </c>
      <c r="G21" s="16" t="s">
        <v>4046</v>
      </c>
      <c r="H21" s="16" t="s">
        <v>416</v>
      </c>
    </row>
    <row r="22" spans="1:8">
      <c r="A22" s="16">
        <v>2016</v>
      </c>
      <c r="B22" s="16" t="s">
        <v>5757</v>
      </c>
      <c r="C22" s="14">
        <v>19</v>
      </c>
      <c r="D22" s="14" t="s">
        <v>7384</v>
      </c>
      <c r="E22" s="47" t="s">
        <v>7413</v>
      </c>
      <c r="F22" s="17" t="s">
        <v>10823</v>
      </c>
      <c r="G22" s="14" t="s">
        <v>4046</v>
      </c>
      <c r="H22" s="14" t="s">
        <v>416</v>
      </c>
    </row>
    <row r="23" spans="1:8">
      <c r="A23" s="16">
        <v>2016</v>
      </c>
      <c r="B23" s="16" t="s">
        <v>5757</v>
      </c>
      <c r="C23" s="14">
        <v>19</v>
      </c>
      <c r="D23" s="14" t="s">
        <v>7384</v>
      </c>
      <c r="E23" s="47" t="s">
        <v>7416</v>
      </c>
      <c r="F23" s="17" t="s">
        <v>10824</v>
      </c>
      <c r="G23" s="16" t="s">
        <v>4046</v>
      </c>
      <c r="H23" s="16" t="s">
        <v>416</v>
      </c>
    </row>
    <row r="24" spans="1:8">
      <c r="A24" s="16">
        <v>2016</v>
      </c>
      <c r="B24" s="16" t="s">
        <v>5757</v>
      </c>
      <c r="C24" s="14">
        <v>19</v>
      </c>
      <c r="D24" s="14" t="s">
        <v>7384</v>
      </c>
      <c r="E24" s="47" t="s">
        <v>7419</v>
      </c>
      <c r="F24" s="17" t="s">
        <v>10825</v>
      </c>
      <c r="G24" s="16" t="s">
        <v>4046</v>
      </c>
      <c r="H24" s="16" t="s">
        <v>416</v>
      </c>
    </row>
    <row r="25" spans="1:8">
      <c r="A25" s="16">
        <v>2016</v>
      </c>
      <c r="B25" s="16" t="s">
        <v>5757</v>
      </c>
      <c r="C25" s="14">
        <v>19</v>
      </c>
      <c r="D25" s="14" t="s">
        <v>7384</v>
      </c>
      <c r="E25" s="47" t="s">
        <v>7422</v>
      </c>
      <c r="F25" s="17" t="s">
        <v>10826</v>
      </c>
      <c r="G25" s="16" t="s">
        <v>4046</v>
      </c>
      <c r="H25" s="16" t="s">
        <v>416</v>
      </c>
    </row>
    <row r="26" spans="1:8">
      <c r="A26" s="16">
        <v>2016</v>
      </c>
      <c r="B26" s="16" t="s">
        <v>5757</v>
      </c>
      <c r="C26" s="14">
        <v>19</v>
      </c>
      <c r="D26" s="14" t="s">
        <v>7384</v>
      </c>
      <c r="E26" s="47" t="s">
        <v>7425</v>
      </c>
      <c r="F26" s="17" t="s">
        <v>10827</v>
      </c>
      <c r="G26" s="16" t="s">
        <v>4046</v>
      </c>
      <c r="H26" s="16" t="s">
        <v>416</v>
      </c>
    </row>
    <row r="27" spans="1:8">
      <c r="A27" s="13">
        <v>2016</v>
      </c>
      <c r="B27" s="13" t="s">
        <v>5757</v>
      </c>
      <c r="C27" s="14">
        <v>19</v>
      </c>
      <c r="D27" s="16">
        <v>11042</v>
      </c>
      <c r="E27" s="46" t="s">
        <v>7996</v>
      </c>
      <c r="F27" s="17" t="s">
        <v>10837</v>
      </c>
      <c r="G27" s="16" t="s">
        <v>4046</v>
      </c>
      <c r="H27" s="16" t="s">
        <v>416</v>
      </c>
    </row>
    <row r="28" spans="1:8">
      <c r="A28" s="16">
        <v>2016</v>
      </c>
      <c r="B28" s="16" t="s">
        <v>5757</v>
      </c>
      <c r="C28" s="14">
        <v>19</v>
      </c>
      <c r="D28" s="14" t="s">
        <v>7384</v>
      </c>
      <c r="E28" s="47" t="s">
        <v>7428</v>
      </c>
      <c r="F28" s="17" t="s">
        <v>10828</v>
      </c>
      <c r="G28" s="16" t="s">
        <v>4046</v>
      </c>
      <c r="H28" s="16" t="s">
        <v>416</v>
      </c>
    </row>
    <row r="29" spans="1:8">
      <c r="A29" s="16">
        <v>2016</v>
      </c>
      <c r="B29" s="16" t="s">
        <v>5757</v>
      </c>
      <c r="C29" s="14">
        <v>19</v>
      </c>
      <c r="D29" s="14" t="s">
        <v>7384</v>
      </c>
      <c r="E29" s="47" t="s">
        <v>7431</v>
      </c>
      <c r="F29" s="17" t="s">
        <v>10829</v>
      </c>
      <c r="G29" s="14" t="s">
        <v>4046</v>
      </c>
      <c r="H29" s="14" t="s">
        <v>416</v>
      </c>
    </row>
    <row r="30" spans="1:8">
      <c r="A30" s="16">
        <v>2016</v>
      </c>
      <c r="B30" s="16" t="s">
        <v>5757</v>
      </c>
      <c r="C30" s="14">
        <v>19</v>
      </c>
      <c r="D30" s="14" t="s">
        <v>7384</v>
      </c>
      <c r="E30" s="47" t="s">
        <v>7434</v>
      </c>
      <c r="F30" s="17" t="s">
        <v>10830</v>
      </c>
      <c r="G30" s="16" t="s">
        <v>4046</v>
      </c>
      <c r="H30" s="16" t="s">
        <v>416</v>
      </c>
    </row>
    <row r="31" spans="1:8">
      <c r="A31" s="16">
        <v>2016</v>
      </c>
      <c r="B31" s="16" t="s">
        <v>5757</v>
      </c>
      <c r="C31" s="14">
        <v>19</v>
      </c>
      <c r="D31" s="14" t="s">
        <v>7384</v>
      </c>
      <c r="E31" s="47" t="s">
        <v>7437</v>
      </c>
      <c r="F31" s="17" t="s">
        <v>10813</v>
      </c>
      <c r="G31" s="16" t="s">
        <v>4046</v>
      </c>
      <c r="H31" s="16" t="s">
        <v>416</v>
      </c>
    </row>
    <row r="32" spans="1:8">
      <c r="A32" s="16">
        <v>2016</v>
      </c>
      <c r="B32" s="16" t="s">
        <v>5757</v>
      </c>
      <c r="C32" s="14">
        <v>19</v>
      </c>
      <c r="D32" s="14" t="s">
        <v>7384</v>
      </c>
      <c r="E32" s="47" t="s">
        <v>7440</v>
      </c>
      <c r="F32" s="17" t="s">
        <v>10831</v>
      </c>
      <c r="G32" s="16" t="s">
        <v>4046</v>
      </c>
      <c r="H32" s="16" t="s">
        <v>416</v>
      </c>
    </row>
    <row r="33" spans="1:8">
      <c r="A33" s="16">
        <v>2016</v>
      </c>
      <c r="B33" s="16" t="s">
        <v>5757</v>
      </c>
      <c r="C33" s="14">
        <v>19</v>
      </c>
      <c r="D33" s="14" t="s">
        <v>7384</v>
      </c>
      <c r="E33" s="47" t="s">
        <v>7443</v>
      </c>
      <c r="F33" s="17" t="s">
        <v>10832</v>
      </c>
      <c r="G33" s="16" t="s">
        <v>4046</v>
      </c>
      <c r="H33" s="16" t="s">
        <v>416</v>
      </c>
    </row>
    <row r="34" spans="1:8">
      <c r="A34" s="13">
        <v>2016</v>
      </c>
      <c r="B34" s="13" t="s">
        <v>5757</v>
      </c>
      <c r="C34" s="14">
        <v>19</v>
      </c>
      <c r="D34" s="16">
        <v>11042</v>
      </c>
      <c r="E34" s="46" t="s">
        <v>7999</v>
      </c>
      <c r="F34" s="17" t="s">
        <v>10841</v>
      </c>
      <c r="G34" s="16" t="s">
        <v>4046</v>
      </c>
      <c r="H34" s="16" t="s">
        <v>416</v>
      </c>
    </row>
    <row r="35" spans="1:8">
      <c r="A35" s="16">
        <v>2016</v>
      </c>
      <c r="B35" s="16" t="s">
        <v>5757</v>
      </c>
      <c r="C35" s="14">
        <v>19</v>
      </c>
      <c r="D35" s="14" t="s">
        <v>7384</v>
      </c>
      <c r="E35" s="47" t="s">
        <v>4619</v>
      </c>
      <c r="F35" s="17" t="s">
        <v>10814</v>
      </c>
      <c r="G35" s="16" t="s">
        <v>4046</v>
      </c>
      <c r="H35" s="16" t="s">
        <v>416</v>
      </c>
    </row>
    <row r="36" spans="1:8">
      <c r="A36" s="16">
        <v>2016</v>
      </c>
      <c r="B36" s="16" t="s">
        <v>5757</v>
      </c>
      <c r="C36" s="14">
        <v>19</v>
      </c>
      <c r="D36" s="14" t="s">
        <v>7384</v>
      </c>
      <c r="E36" s="47" t="s">
        <v>7548</v>
      </c>
      <c r="F36" s="17" t="s">
        <v>10834</v>
      </c>
      <c r="G36" s="16" t="s">
        <v>4046</v>
      </c>
      <c r="H36" s="16" t="s">
        <v>416</v>
      </c>
    </row>
    <row r="37" spans="1:8">
      <c r="A37" s="13">
        <v>2016</v>
      </c>
      <c r="B37" s="13" t="s">
        <v>5757</v>
      </c>
      <c r="C37" s="14">
        <v>19</v>
      </c>
      <c r="D37" s="16">
        <v>11042</v>
      </c>
      <c r="E37" s="46" t="s">
        <v>8001</v>
      </c>
      <c r="F37" s="17" t="s">
        <v>10843</v>
      </c>
      <c r="G37" s="16" t="s">
        <v>4046</v>
      </c>
      <c r="H37" s="16" t="s">
        <v>416</v>
      </c>
    </row>
    <row r="38" spans="1:8">
      <c r="A38" s="13">
        <v>2016</v>
      </c>
      <c r="B38" s="13" t="s">
        <v>5757</v>
      </c>
      <c r="C38" s="14">
        <v>19</v>
      </c>
      <c r="D38" s="16">
        <v>11042</v>
      </c>
      <c r="E38" s="46" t="s">
        <v>7997</v>
      </c>
      <c r="F38" s="17" t="s">
        <v>10839</v>
      </c>
      <c r="G38" s="16" t="s">
        <v>4046</v>
      </c>
      <c r="H38" s="16" t="s">
        <v>416</v>
      </c>
    </row>
    <row r="39" spans="1:8">
      <c r="A39" s="16">
        <v>2016</v>
      </c>
      <c r="B39" s="16" t="s">
        <v>5757</v>
      </c>
      <c r="C39" s="14">
        <v>19</v>
      </c>
      <c r="D39" s="14" t="s">
        <v>4671</v>
      </c>
      <c r="E39" s="47" t="s">
        <v>7449</v>
      </c>
      <c r="F39" s="17" t="s">
        <v>10846</v>
      </c>
      <c r="G39" s="16" t="s">
        <v>444</v>
      </c>
      <c r="H39" s="16" t="s">
        <v>1955</v>
      </c>
    </row>
    <row r="40" spans="1:8">
      <c r="A40" s="16">
        <v>2016</v>
      </c>
      <c r="B40" s="16" t="s">
        <v>5757</v>
      </c>
      <c r="C40" s="14">
        <v>19</v>
      </c>
      <c r="D40" s="14" t="s">
        <v>4671</v>
      </c>
      <c r="E40" s="47" t="s">
        <v>7456</v>
      </c>
      <c r="F40" s="17" t="s">
        <v>10868</v>
      </c>
      <c r="G40" s="16" t="s">
        <v>444</v>
      </c>
      <c r="H40" s="16" t="s">
        <v>1955</v>
      </c>
    </row>
    <row r="41" spans="1:8">
      <c r="A41" s="16">
        <v>2016</v>
      </c>
      <c r="B41" s="16" t="s">
        <v>5757</v>
      </c>
      <c r="C41" s="14">
        <v>19</v>
      </c>
      <c r="D41" s="14" t="s">
        <v>4671</v>
      </c>
      <c r="E41" s="47" t="s">
        <v>7459</v>
      </c>
      <c r="F41" s="17" t="s">
        <v>10847</v>
      </c>
      <c r="G41" s="16" t="s">
        <v>444</v>
      </c>
      <c r="H41" s="16" t="s">
        <v>1955</v>
      </c>
    </row>
    <row r="42" spans="1:8">
      <c r="A42" s="16">
        <v>2016</v>
      </c>
      <c r="B42" s="16" t="s">
        <v>5757</v>
      </c>
      <c r="C42" s="14">
        <v>19</v>
      </c>
      <c r="D42" s="14" t="s">
        <v>4671</v>
      </c>
      <c r="E42" s="47" t="s">
        <v>7462</v>
      </c>
      <c r="F42" s="17" t="s">
        <v>10848</v>
      </c>
      <c r="G42" s="16" t="s">
        <v>444</v>
      </c>
      <c r="H42" s="16" t="s">
        <v>1955</v>
      </c>
    </row>
    <row r="43" spans="1:8">
      <c r="A43" s="16">
        <v>2016</v>
      </c>
      <c r="B43" s="16" t="s">
        <v>5757</v>
      </c>
      <c r="C43" s="14">
        <v>19</v>
      </c>
      <c r="D43" s="14" t="s">
        <v>4671</v>
      </c>
      <c r="E43" s="47" t="s">
        <v>5207</v>
      </c>
      <c r="F43" s="17" t="s">
        <v>10849</v>
      </c>
      <c r="G43" s="16" t="s">
        <v>444</v>
      </c>
      <c r="H43" s="16" t="s">
        <v>1955</v>
      </c>
    </row>
    <row r="44" spans="1:8">
      <c r="A44" s="13">
        <v>2016</v>
      </c>
      <c r="B44" s="13" t="s">
        <v>5757</v>
      </c>
      <c r="C44" s="14">
        <v>19</v>
      </c>
      <c r="D44" s="16">
        <v>11135</v>
      </c>
      <c r="E44" s="46" t="s">
        <v>8004</v>
      </c>
      <c r="F44" s="17" t="s">
        <v>10865</v>
      </c>
      <c r="G44" s="16" t="s">
        <v>444</v>
      </c>
      <c r="H44" s="16" t="s">
        <v>1955</v>
      </c>
    </row>
    <row r="45" spans="1:8">
      <c r="A45" s="16">
        <v>2016</v>
      </c>
      <c r="B45" s="16" t="s">
        <v>5757</v>
      </c>
      <c r="C45" s="14">
        <v>19</v>
      </c>
      <c r="D45" s="14" t="s">
        <v>4671</v>
      </c>
      <c r="E45" s="47" t="s">
        <v>7467</v>
      </c>
      <c r="F45" s="17" t="s">
        <v>10850</v>
      </c>
      <c r="G45" s="16" t="s">
        <v>444</v>
      </c>
      <c r="H45" s="16" t="s">
        <v>1955</v>
      </c>
    </row>
    <row r="46" spans="1:8">
      <c r="A46" s="16">
        <v>2016</v>
      </c>
      <c r="B46" s="16" t="s">
        <v>5757</v>
      </c>
      <c r="C46" s="14">
        <v>19</v>
      </c>
      <c r="D46" s="14" t="s">
        <v>4671</v>
      </c>
      <c r="E46" s="47" t="s">
        <v>7476</v>
      </c>
      <c r="F46" s="17" t="s">
        <v>10815</v>
      </c>
      <c r="G46" s="14" t="s">
        <v>444</v>
      </c>
      <c r="H46" s="14" t="s">
        <v>1955</v>
      </c>
    </row>
    <row r="47" spans="1:8">
      <c r="A47" s="16">
        <v>2016</v>
      </c>
      <c r="B47" s="16" t="s">
        <v>5757</v>
      </c>
      <c r="C47" s="14">
        <v>19</v>
      </c>
      <c r="D47" s="14" t="s">
        <v>4671</v>
      </c>
      <c r="E47" s="47" t="s">
        <v>7473</v>
      </c>
      <c r="F47" s="17" t="s">
        <v>10852</v>
      </c>
      <c r="G47" s="14" t="s">
        <v>444</v>
      </c>
      <c r="H47" s="14" t="s">
        <v>1955</v>
      </c>
    </row>
    <row r="48" spans="1:8">
      <c r="A48" s="16">
        <v>2016</v>
      </c>
      <c r="B48" s="16" t="s">
        <v>5757</v>
      </c>
      <c r="C48" s="14">
        <v>19</v>
      </c>
      <c r="D48" s="14" t="s">
        <v>4671</v>
      </c>
      <c r="E48" s="47" t="s">
        <v>7470</v>
      </c>
      <c r="F48" s="17" t="s">
        <v>10851</v>
      </c>
      <c r="G48" s="16" t="s">
        <v>444</v>
      </c>
      <c r="H48" s="16" t="s">
        <v>1955</v>
      </c>
    </row>
    <row r="49" spans="1:8">
      <c r="A49" s="16">
        <v>2016</v>
      </c>
      <c r="B49" s="16" t="s">
        <v>5757</v>
      </c>
      <c r="C49" s="14">
        <v>19</v>
      </c>
      <c r="D49" s="14" t="s">
        <v>4671</v>
      </c>
      <c r="E49" s="47" t="s">
        <v>7540</v>
      </c>
      <c r="F49" s="17" t="s">
        <v>10853</v>
      </c>
      <c r="G49" s="16" t="s">
        <v>444</v>
      </c>
      <c r="H49" s="16" t="s">
        <v>1955</v>
      </c>
    </row>
    <row r="50" spans="1:8">
      <c r="A50" s="13">
        <v>2016</v>
      </c>
      <c r="B50" s="13" t="s">
        <v>5757</v>
      </c>
      <c r="C50" s="14">
        <v>19</v>
      </c>
      <c r="D50" s="16">
        <v>11380</v>
      </c>
      <c r="E50" s="46" t="s">
        <v>8005</v>
      </c>
      <c r="F50" s="17" t="s">
        <v>10863</v>
      </c>
      <c r="G50" s="16" t="s">
        <v>3866</v>
      </c>
      <c r="H50" s="16" t="s">
        <v>1639</v>
      </c>
    </row>
    <row r="51" spans="1:8">
      <c r="A51" s="16">
        <v>2016</v>
      </c>
      <c r="B51" s="16" t="s">
        <v>5757</v>
      </c>
      <c r="C51" s="14">
        <v>19</v>
      </c>
      <c r="D51" s="14" t="s">
        <v>7479</v>
      </c>
      <c r="E51" s="47" t="s">
        <v>7480</v>
      </c>
      <c r="F51" s="17" t="s">
        <v>10854</v>
      </c>
      <c r="G51" s="16" t="s">
        <v>3866</v>
      </c>
      <c r="H51" s="16" t="s">
        <v>1639</v>
      </c>
    </row>
    <row r="52" spans="1:8">
      <c r="A52" s="16">
        <v>2016</v>
      </c>
      <c r="B52" s="16" t="s">
        <v>5757</v>
      </c>
      <c r="C52" s="14">
        <v>19</v>
      </c>
      <c r="D52" s="14" t="s">
        <v>7479</v>
      </c>
      <c r="E52" s="47" t="s">
        <v>7483</v>
      </c>
      <c r="F52" s="17" t="s">
        <v>10855</v>
      </c>
      <c r="G52" s="16" t="s">
        <v>3866</v>
      </c>
      <c r="H52" s="16" t="s">
        <v>1639</v>
      </c>
    </row>
    <row r="53" spans="1:8">
      <c r="A53" s="16">
        <v>2016</v>
      </c>
      <c r="B53" s="16" t="s">
        <v>5757</v>
      </c>
      <c r="C53" s="14">
        <v>19</v>
      </c>
      <c r="D53" s="14" t="s">
        <v>7479</v>
      </c>
      <c r="E53" s="47" t="s">
        <v>7486</v>
      </c>
      <c r="F53" s="17" t="s">
        <v>10856</v>
      </c>
      <c r="G53" s="16" t="s">
        <v>3866</v>
      </c>
      <c r="H53" s="16" t="s">
        <v>1639</v>
      </c>
    </row>
    <row r="54" spans="1:8">
      <c r="A54" s="16">
        <v>2016</v>
      </c>
      <c r="B54" s="16" t="s">
        <v>5757</v>
      </c>
      <c r="C54" s="14">
        <v>19</v>
      </c>
      <c r="D54" s="14" t="s">
        <v>7479</v>
      </c>
      <c r="E54" s="47" t="s">
        <v>7489</v>
      </c>
      <c r="F54" s="17" t="s">
        <v>10857</v>
      </c>
      <c r="G54" s="16" t="s">
        <v>3866</v>
      </c>
      <c r="H54" s="16" t="s">
        <v>1639</v>
      </c>
    </row>
    <row r="55" spans="1:8">
      <c r="A55" s="16">
        <v>2016</v>
      </c>
      <c r="B55" s="16" t="s">
        <v>5757</v>
      </c>
      <c r="C55" s="14">
        <v>19</v>
      </c>
      <c r="D55" s="14" t="s">
        <v>7479</v>
      </c>
      <c r="E55" s="47" t="s">
        <v>7492</v>
      </c>
      <c r="F55" s="17" t="s">
        <v>10858</v>
      </c>
      <c r="G55" s="16" t="s">
        <v>3866</v>
      </c>
      <c r="H55" s="16" t="s">
        <v>1639</v>
      </c>
    </row>
    <row r="56" spans="1:8">
      <c r="A56" s="16">
        <v>2016</v>
      </c>
      <c r="B56" s="16" t="s">
        <v>5757</v>
      </c>
      <c r="C56" s="14">
        <v>19</v>
      </c>
      <c r="D56" s="14" t="s">
        <v>7479</v>
      </c>
      <c r="E56" s="47" t="s">
        <v>7495</v>
      </c>
      <c r="F56" s="17" t="s">
        <v>10859</v>
      </c>
      <c r="G56" s="16" t="s">
        <v>3866</v>
      </c>
      <c r="H56" s="16" t="s">
        <v>1639</v>
      </c>
    </row>
    <row r="57" spans="1:8">
      <c r="A57" s="16">
        <v>2016</v>
      </c>
      <c r="B57" s="16" t="s">
        <v>5757</v>
      </c>
      <c r="C57" s="14">
        <v>19</v>
      </c>
      <c r="D57" s="14" t="s">
        <v>7479</v>
      </c>
      <c r="E57" s="47" t="s">
        <v>7498</v>
      </c>
      <c r="F57" s="17" t="s">
        <v>10860</v>
      </c>
      <c r="G57" s="16" t="s">
        <v>3866</v>
      </c>
      <c r="H57" s="16" t="s">
        <v>1639</v>
      </c>
    </row>
    <row r="58" spans="1:8">
      <c r="A58" s="16">
        <v>2016</v>
      </c>
      <c r="B58" s="16" t="s">
        <v>5757</v>
      </c>
      <c r="C58" s="14">
        <v>19</v>
      </c>
      <c r="D58" s="14" t="s">
        <v>7479</v>
      </c>
      <c r="E58" s="47" t="s">
        <v>7501</v>
      </c>
      <c r="F58" s="17" t="s">
        <v>10861</v>
      </c>
      <c r="G58" s="16" t="s">
        <v>3866</v>
      </c>
      <c r="H58" s="16" t="s">
        <v>1639</v>
      </c>
    </row>
    <row r="59" spans="1:8">
      <c r="A59" s="16">
        <v>2016</v>
      </c>
      <c r="B59" s="16" t="s">
        <v>5757</v>
      </c>
      <c r="C59" s="14">
        <v>19</v>
      </c>
      <c r="D59" s="14" t="s">
        <v>7479</v>
      </c>
      <c r="E59" s="47" t="s">
        <v>7504</v>
      </c>
      <c r="F59" s="17" t="s">
        <v>10862</v>
      </c>
      <c r="G59" s="16" t="s">
        <v>3866</v>
      </c>
      <c r="H59" s="16" t="s">
        <v>1639</v>
      </c>
    </row>
    <row r="60" spans="1:8">
      <c r="A60" s="13">
        <v>2016</v>
      </c>
      <c r="B60" s="13" t="s">
        <v>5757</v>
      </c>
      <c r="C60" s="14">
        <v>11</v>
      </c>
      <c r="D60" s="16">
        <v>11000</v>
      </c>
      <c r="E60" s="46" t="s">
        <v>8132</v>
      </c>
      <c r="F60" s="17" t="s">
        <v>10873</v>
      </c>
      <c r="G60" s="16" t="s">
        <v>346</v>
      </c>
      <c r="H60" s="16" t="s">
        <v>260</v>
      </c>
    </row>
    <row r="61" spans="1:8">
      <c r="A61" s="13">
        <v>2016</v>
      </c>
      <c r="B61" s="13" t="s">
        <v>5757</v>
      </c>
      <c r="C61" s="14">
        <v>11</v>
      </c>
      <c r="D61" s="16">
        <v>11000</v>
      </c>
      <c r="E61" s="46" t="s">
        <v>8134</v>
      </c>
      <c r="F61" s="17" t="s">
        <v>10869</v>
      </c>
      <c r="G61" s="16" t="s">
        <v>346</v>
      </c>
      <c r="H61" s="16" t="s">
        <v>260</v>
      </c>
    </row>
    <row r="62" spans="1:8">
      <c r="A62" s="13">
        <v>2016</v>
      </c>
      <c r="B62" s="13" t="s">
        <v>5757</v>
      </c>
      <c r="C62" s="14">
        <v>11</v>
      </c>
      <c r="D62" s="16">
        <v>11000</v>
      </c>
      <c r="E62" s="46" t="s">
        <v>8135</v>
      </c>
      <c r="F62" s="17" t="s">
        <v>10870</v>
      </c>
      <c r="G62" s="16" t="s">
        <v>346</v>
      </c>
      <c r="H62" s="16" t="s">
        <v>3283</v>
      </c>
    </row>
    <row r="63" spans="1:8">
      <c r="A63" s="13">
        <v>2016</v>
      </c>
      <c r="B63" s="13" t="s">
        <v>5757</v>
      </c>
      <c r="C63" s="14">
        <v>11</v>
      </c>
      <c r="D63" s="16">
        <v>11000</v>
      </c>
      <c r="E63" s="46" t="s">
        <v>8137</v>
      </c>
      <c r="F63" s="17" t="s">
        <v>10872</v>
      </c>
      <c r="G63" s="16" t="s">
        <v>346</v>
      </c>
      <c r="H63" s="16" t="s">
        <v>3283</v>
      </c>
    </row>
    <row r="64" spans="1:8">
      <c r="A64" s="13">
        <v>2016</v>
      </c>
      <c r="B64" s="13" t="s">
        <v>5757</v>
      </c>
      <c r="C64" s="14">
        <v>11</v>
      </c>
      <c r="D64" s="16">
        <v>11000</v>
      </c>
      <c r="E64" s="46" t="s">
        <v>8139</v>
      </c>
      <c r="F64" s="17" t="s">
        <v>10871</v>
      </c>
      <c r="G64" s="16" t="s">
        <v>346</v>
      </c>
      <c r="H64" s="16" t="s">
        <v>3283</v>
      </c>
    </row>
    <row r="65" spans="1:8">
      <c r="A65" s="16">
        <v>2016</v>
      </c>
      <c r="B65" s="16" t="s">
        <v>5757</v>
      </c>
      <c r="C65" s="14">
        <v>15</v>
      </c>
      <c r="D65" s="14" t="s">
        <v>5073</v>
      </c>
      <c r="E65" s="47" t="s">
        <v>647</v>
      </c>
      <c r="F65" s="17" t="s">
        <v>10875</v>
      </c>
      <c r="G65" s="16" t="s">
        <v>703</v>
      </c>
      <c r="H65" s="16" t="s">
        <v>22</v>
      </c>
    </row>
    <row r="66" spans="1:8">
      <c r="A66" s="16">
        <v>2016</v>
      </c>
      <c r="B66" s="16" t="s">
        <v>5757</v>
      </c>
      <c r="C66" s="14">
        <v>15</v>
      </c>
      <c r="D66" s="14" t="s">
        <v>5073</v>
      </c>
      <c r="E66" s="47" t="s">
        <v>7515</v>
      </c>
      <c r="F66" s="17" t="s">
        <v>10811</v>
      </c>
      <c r="G66" s="14" t="s">
        <v>703</v>
      </c>
      <c r="H66" s="14" t="s">
        <v>22</v>
      </c>
    </row>
    <row r="67" spans="1:8">
      <c r="A67" s="13">
        <v>2016</v>
      </c>
      <c r="B67" s="13" t="s">
        <v>5757</v>
      </c>
      <c r="C67" s="14">
        <v>15</v>
      </c>
      <c r="D67" s="16">
        <v>11609</v>
      </c>
      <c r="E67" s="46" t="s">
        <v>8006</v>
      </c>
      <c r="F67" s="17" t="s">
        <v>10876</v>
      </c>
      <c r="G67" s="16" t="s">
        <v>703</v>
      </c>
      <c r="H67" s="16" t="s">
        <v>22</v>
      </c>
    </row>
    <row r="68" spans="1:8">
      <c r="A68" s="16">
        <v>2016</v>
      </c>
      <c r="B68" s="16" t="s">
        <v>5757</v>
      </c>
      <c r="C68" s="14">
        <v>15</v>
      </c>
      <c r="D68" s="14" t="s">
        <v>5073</v>
      </c>
      <c r="E68" s="47" t="s">
        <v>7550</v>
      </c>
      <c r="F68" s="17" t="s">
        <v>10810</v>
      </c>
      <c r="G68" s="16" t="s">
        <v>703</v>
      </c>
      <c r="H68" s="16" t="s">
        <v>22</v>
      </c>
    </row>
    <row r="69" spans="1:8">
      <c r="A69" s="16">
        <v>2016</v>
      </c>
      <c r="B69" s="16" t="s">
        <v>5757</v>
      </c>
      <c r="C69" s="14">
        <v>15</v>
      </c>
      <c r="D69" s="14" t="s">
        <v>5073</v>
      </c>
      <c r="E69" s="47" t="s">
        <v>7509</v>
      </c>
      <c r="F69" s="17" t="s">
        <v>10874</v>
      </c>
      <c r="G69" s="16" t="s">
        <v>703</v>
      </c>
      <c r="H69" s="16" t="s">
        <v>22</v>
      </c>
    </row>
    <row r="70" spans="1:8">
      <c r="A70" s="16">
        <v>2016</v>
      </c>
      <c r="B70" s="16" t="s">
        <v>5757</v>
      </c>
      <c r="C70" s="14">
        <v>15</v>
      </c>
      <c r="D70" s="14" t="s">
        <v>5073</v>
      </c>
      <c r="E70" s="47" t="s">
        <v>7512</v>
      </c>
      <c r="F70" s="17" t="s">
        <v>10812</v>
      </c>
      <c r="G70" s="16" t="s">
        <v>703</v>
      </c>
      <c r="H70" s="16" t="s">
        <v>22</v>
      </c>
    </row>
    <row r="71" spans="1:8">
      <c r="A71" s="13">
        <v>2016</v>
      </c>
      <c r="B71" s="13" t="s">
        <v>5757</v>
      </c>
      <c r="C71" s="14">
        <v>15</v>
      </c>
      <c r="D71" s="16">
        <v>11609</v>
      </c>
      <c r="E71" s="46" t="s">
        <v>2900</v>
      </c>
      <c r="F71" s="17" t="s">
        <v>10809</v>
      </c>
      <c r="G71" s="16" t="s">
        <v>703</v>
      </c>
      <c r="H71" s="16" t="s">
        <v>22</v>
      </c>
    </row>
  </sheetData>
  <sortState ref="A4:H71">
    <sortCondition ref="G4:G71"/>
    <sortCondition ref="E4:E71"/>
  </sortState>
  <customSheetViews>
    <customSheetView guid="{E6EE3594-2CFB-4772-B909-FBC8CCC17036}" state="hidden">
      <selection activeCell="M5" sqref="M5"/>
      <pageMargins left="0.511811024" right="0.511811024" top="0.78740157499999996" bottom="0.78740157499999996" header="0.31496062000000002" footer="0.31496062000000002"/>
    </customSheetView>
    <customSheetView guid="{42F41828-8EA1-4C43-A0E3-637FA7D40264}" state="hidden">
      <selection activeCell="M5" sqref="M5"/>
      <pageMargins left="0.511811024" right="0.511811024" top="0.78740157499999996" bottom="0.78740157499999996" header="0.31496062000000002" footer="0.31496062000000002"/>
    </customSheetView>
    <customSheetView guid="{B97CA8D5-91D9-4F4F-A514-A1AFDA121257}" state="hidden">
      <selection activeCell="M5" sqref="M5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112"/>
  <sheetViews>
    <sheetView showGridLines="0" zoomScale="80" zoomScaleNormal="80" workbookViewId="0">
      <pane ySplit="3" topLeftCell="A85" activePane="bottomLeft" state="frozen"/>
      <selection pane="bottomLeft" activeCell="A30" sqref="A30:XFD30"/>
    </sheetView>
  </sheetViews>
  <sheetFormatPr defaultRowHeight="12"/>
  <cols>
    <col min="1" max="1" width="8.28515625" style="12" bestFit="1" customWidth="1"/>
    <col min="2" max="2" width="16.7109375" style="12" customWidth="1"/>
    <col min="3" max="3" width="12.85546875" style="12" customWidth="1"/>
    <col min="4" max="4" width="39.7109375" style="66" customWidth="1"/>
    <col min="5" max="5" width="19.42578125" style="66" customWidth="1"/>
    <col min="6" max="6" width="18.42578125" style="66" hidden="1" customWidth="1"/>
    <col min="7" max="7" width="18.5703125" style="66" hidden="1" customWidth="1"/>
    <col min="8" max="8" width="10.85546875" style="12" customWidth="1"/>
    <col min="9" max="9" width="17.140625" style="12" customWidth="1"/>
    <col min="10" max="10" width="12.85546875" style="12" customWidth="1"/>
    <col min="11" max="11" width="12" style="12" customWidth="1"/>
    <col min="12" max="12" width="9.85546875" style="12" customWidth="1"/>
    <col min="13" max="13" width="13.85546875" style="12" customWidth="1"/>
    <col min="14" max="14" width="15.42578125" style="12" customWidth="1"/>
    <col min="15" max="15" width="16.42578125" style="12" customWidth="1"/>
    <col min="16" max="16" width="12.42578125" style="12" customWidth="1"/>
    <col min="17" max="17" width="8.7109375" style="12" customWidth="1"/>
    <col min="18" max="18" width="10.140625" style="12" customWidth="1"/>
    <col min="19" max="19" width="17" style="12" customWidth="1"/>
    <col min="20" max="20" width="12.7109375" style="12" customWidth="1"/>
    <col min="21" max="21" width="12.5703125" style="57" customWidth="1"/>
    <col min="22" max="22" width="8.42578125" style="12" customWidth="1"/>
    <col min="23" max="23" width="14.5703125" style="12" bestFit="1" customWidth="1"/>
    <col min="24" max="24" width="16.7109375" style="12" bestFit="1" customWidth="1"/>
    <col min="25" max="25" width="28.7109375" style="66" customWidth="1"/>
    <col min="26" max="26" width="22" style="57" customWidth="1"/>
    <col min="27" max="27" width="6.85546875" style="12" customWidth="1"/>
    <col min="28" max="28" width="18" style="12" customWidth="1"/>
    <col min="29" max="29" width="12.140625" style="12" hidden="1" customWidth="1"/>
    <col min="30" max="30" width="14.42578125" style="12" hidden="1" customWidth="1"/>
    <col min="31" max="31" width="15.28515625" style="12" hidden="1" customWidth="1"/>
    <col min="32" max="32" width="18.140625" style="12" hidden="1" customWidth="1"/>
    <col min="33" max="33" width="17.85546875" style="12" hidden="1" customWidth="1"/>
    <col min="34" max="34" width="37.42578125" style="12" hidden="1" customWidth="1"/>
    <col min="35" max="35" width="14.42578125" style="12" hidden="1" customWidth="1"/>
    <col min="36" max="36" width="21.7109375" style="12" hidden="1" customWidth="1"/>
    <col min="37" max="37" width="16.140625" style="12" hidden="1" customWidth="1"/>
    <col min="38" max="38" width="13.140625" style="12" hidden="1" customWidth="1"/>
    <col min="39" max="41" width="7.7109375" style="12" hidden="1" customWidth="1"/>
    <col min="42" max="42" width="19.85546875" style="12" hidden="1" customWidth="1"/>
    <col min="43" max="43" width="16.7109375" style="12" hidden="1" customWidth="1"/>
    <col min="44" max="44" width="26.5703125" style="66" customWidth="1"/>
    <col min="45" max="45" width="26.7109375" style="66" hidden="1" customWidth="1"/>
    <col min="46" max="46" width="59.42578125" style="12" hidden="1" customWidth="1"/>
    <col min="47" max="47" width="15.85546875" style="12" hidden="1" customWidth="1"/>
    <col min="48" max="48" width="12.28515625" style="12" hidden="1" customWidth="1"/>
    <col min="49" max="49" width="12.42578125" style="12" hidden="1" customWidth="1"/>
    <col min="50" max="50" width="13.140625" style="12" customWidth="1"/>
    <col min="51" max="51" width="19.140625" style="12" bestFit="1" customWidth="1"/>
    <col min="52" max="52" width="14.28515625" style="12" bestFit="1" customWidth="1"/>
    <col min="53" max="53" width="15.85546875" style="12" bestFit="1" customWidth="1"/>
    <col min="54" max="54" width="14.85546875" style="12" bestFit="1" customWidth="1"/>
    <col min="55" max="55" width="12.42578125" style="12" bestFit="1" customWidth="1"/>
    <col min="56" max="16384" width="9.140625" style="12"/>
  </cols>
  <sheetData>
    <row r="2" spans="1:96" ht="19.5" customHeight="1">
      <c r="AX2" s="68" t="s">
        <v>4314</v>
      </c>
      <c r="AY2" s="68" t="s">
        <v>4314</v>
      </c>
      <c r="AZ2" s="68" t="s">
        <v>8860</v>
      </c>
      <c r="BA2" s="68" t="s">
        <v>8860</v>
      </c>
    </row>
    <row r="3" spans="1:96" ht="27" customHeight="1">
      <c r="A3" s="69" t="s">
        <v>0</v>
      </c>
      <c r="B3" s="69" t="s">
        <v>1</v>
      </c>
      <c r="C3" s="69" t="s">
        <v>2</v>
      </c>
      <c r="D3" s="70" t="s">
        <v>3</v>
      </c>
      <c r="E3" s="70" t="s">
        <v>8837</v>
      </c>
      <c r="F3" s="69" t="s">
        <v>8838</v>
      </c>
      <c r="G3" s="69" t="s">
        <v>4</v>
      </c>
      <c r="H3" s="69" t="s">
        <v>5</v>
      </c>
      <c r="I3" s="69" t="s">
        <v>6</v>
      </c>
      <c r="J3" s="75" t="s">
        <v>7</v>
      </c>
      <c r="K3" s="75" t="s">
        <v>8</v>
      </c>
      <c r="L3" s="75" t="s">
        <v>8704</v>
      </c>
      <c r="M3" s="75" t="s">
        <v>9</v>
      </c>
      <c r="N3" s="75" t="s">
        <v>10</v>
      </c>
      <c r="O3" s="75" t="s">
        <v>11</v>
      </c>
      <c r="P3" s="75" t="s">
        <v>12</v>
      </c>
      <c r="Q3" s="70" t="s">
        <v>13</v>
      </c>
      <c r="R3" s="69" t="s">
        <v>14</v>
      </c>
      <c r="S3" s="76" t="s">
        <v>8850</v>
      </c>
      <c r="T3" s="69" t="s">
        <v>15</v>
      </c>
      <c r="U3" s="75" t="s">
        <v>16</v>
      </c>
      <c r="V3" s="69" t="s">
        <v>17</v>
      </c>
      <c r="W3" s="70" t="s">
        <v>18</v>
      </c>
      <c r="X3" s="70" t="s">
        <v>19</v>
      </c>
      <c r="Y3" s="71" t="s">
        <v>20</v>
      </c>
      <c r="Z3" s="69" t="s">
        <v>21</v>
      </c>
      <c r="AA3" s="70" t="s">
        <v>22</v>
      </c>
      <c r="AB3" s="75" t="s">
        <v>23</v>
      </c>
      <c r="AC3" s="70" t="s">
        <v>24</v>
      </c>
      <c r="AD3" s="70" t="s">
        <v>25</v>
      </c>
      <c r="AE3" s="70" t="s">
        <v>26</v>
      </c>
      <c r="AF3" s="70" t="s">
        <v>27</v>
      </c>
      <c r="AG3" s="70" t="s">
        <v>27</v>
      </c>
      <c r="AH3" s="70" t="s">
        <v>28</v>
      </c>
      <c r="AI3" s="70" t="s">
        <v>29</v>
      </c>
      <c r="AJ3" s="70" t="s">
        <v>30</v>
      </c>
      <c r="AK3" s="70" t="s">
        <v>31</v>
      </c>
      <c r="AL3" s="69" t="s">
        <v>32</v>
      </c>
      <c r="AM3" s="69" t="s">
        <v>32</v>
      </c>
      <c r="AN3" s="70" t="s">
        <v>33</v>
      </c>
      <c r="AO3" s="70" t="s">
        <v>34</v>
      </c>
      <c r="AP3" s="75" t="s">
        <v>7907</v>
      </c>
      <c r="AQ3" s="75" t="s">
        <v>7908</v>
      </c>
      <c r="AR3" s="98" t="s">
        <v>35</v>
      </c>
      <c r="AS3" s="98" t="s">
        <v>36</v>
      </c>
      <c r="AT3" s="70" t="s">
        <v>37</v>
      </c>
      <c r="AU3" s="70" t="s">
        <v>38</v>
      </c>
      <c r="AV3" s="70" t="s">
        <v>39</v>
      </c>
      <c r="AW3" s="70" t="s">
        <v>40</v>
      </c>
      <c r="AX3" s="68" t="s">
        <v>8857</v>
      </c>
      <c r="AY3" s="68" t="s">
        <v>8861</v>
      </c>
      <c r="AZ3" s="68" t="s">
        <v>8857</v>
      </c>
      <c r="BA3" s="68" t="s">
        <v>8861</v>
      </c>
    </row>
    <row r="4" spans="1:96" ht="12.95" customHeight="1">
      <c r="A4" s="7">
        <v>2015</v>
      </c>
      <c r="B4" s="7" t="s">
        <v>355</v>
      </c>
      <c r="C4" s="7" t="s">
        <v>5724</v>
      </c>
      <c r="D4" s="306"/>
      <c r="E4" s="307"/>
      <c r="F4" s="307"/>
      <c r="G4" s="307"/>
      <c r="H4" s="7" t="s">
        <v>87</v>
      </c>
      <c r="I4" s="2" t="s">
        <v>357</v>
      </c>
      <c r="J4" s="7">
        <v>192</v>
      </c>
      <c r="K4" s="7">
        <v>448</v>
      </c>
      <c r="L4" s="7">
        <v>8</v>
      </c>
      <c r="M4" s="7">
        <v>0</v>
      </c>
      <c r="N4" s="7">
        <v>16</v>
      </c>
      <c r="O4" s="7" t="s">
        <v>46</v>
      </c>
      <c r="P4" s="7" t="s">
        <v>46</v>
      </c>
      <c r="Q4" s="3" t="s">
        <v>43</v>
      </c>
      <c r="R4" s="4" t="s">
        <v>18</v>
      </c>
      <c r="S4" s="81" t="s">
        <v>8851</v>
      </c>
      <c r="T4" s="4" t="s">
        <v>63</v>
      </c>
      <c r="U4" s="7">
        <v>15</v>
      </c>
      <c r="V4" s="9">
        <v>11161</v>
      </c>
      <c r="W4" s="82"/>
      <c r="X4" s="5" t="s">
        <v>7909</v>
      </c>
      <c r="Y4" s="6" t="s">
        <v>7910</v>
      </c>
      <c r="Z4" s="7" t="s">
        <v>7911</v>
      </c>
      <c r="AA4" s="7" t="s">
        <v>7912</v>
      </c>
      <c r="AB4" s="43" t="s">
        <v>7913</v>
      </c>
      <c r="AC4" s="7" t="s">
        <v>87</v>
      </c>
      <c r="AD4" s="7" t="s">
        <v>42</v>
      </c>
      <c r="AE4" s="7" t="s">
        <v>7914</v>
      </c>
      <c r="AF4" s="7" t="s">
        <v>992</v>
      </c>
      <c r="AG4" s="7" t="s">
        <v>487</v>
      </c>
      <c r="AH4" s="83"/>
      <c r="AI4" s="10" t="s">
        <v>3651</v>
      </c>
      <c r="AJ4" s="8" t="s">
        <v>58</v>
      </c>
      <c r="AK4" s="8" t="s">
        <v>57</v>
      </c>
      <c r="AL4" s="83"/>
      <c r="AM4" s="83"/>
      <c r="AN4" s="83"/>
      <c r="AO4" s="83"/>
      <c r="AP4" s="83"/>
      <c r="AQ4" s="83"/>
      <c r="AR4" s="256"/>
      <c r="AS4" s="256"/>
      <c r="AT4" s="83"/>
      <c r="AU4" s="83"/>
      <c r="AV4" s="83"/>
      <c r="AW4" s="83"/>
      <c r="AX4" s="30"/>
      <c r="AY4" s="31"/>
      <c r="AZ4" s="30"/>
      <c r="BA4" s="30"/>
    </row>
    <row r="5" spans="1:96" ht="12.95" customHeight="1">
      <c r="A5" s="2">
        <v>2015</v>
      </c>
      <c r="B5" s="2" t="s">
        <v>5975</v>
      </c>
      <c r="C5" s="2" t="s">
        <v>5989</v>
      </c>
      <c r="D5" s="306"/>
      <c r="E5" s="307"/>
      <c r="F5" s="307"/>
      <c r="G5" s="307"/>
      <c r="H5" s="2" t="s">
        <v>8374</v>
      </c>
      <c r="I5" s="2" t="s">
        <v>357</v>
      </c>
      <c r="J5" s="2">
        <v>240</v>
      </c>
      <c r="K5" s="2">
        <v>360</v>
      </c>
      <c r="L5" s="2">
        <v>0</v>
      </c>
      <c r="M5" s="2">
        <v>0</v>
      </c>
      <c r="N5" s="2">
        <v>0</v>
      </c>
      <c r="O5" s="2" t="s">
        <v>46</v>
      </c>
      <c r="P5" s="2" t="s">
        <v>43</v>
      </c>
      <c r="Q5" s="8" t="s">
        <v>43</v>
      </c>
      <c r="R5" s="4" t="s">
        <v>18</v>
      </c>
      <c r="S5" s="81" t="s">
        <v>8852</v>
      </c>
      <c r="T5" s="4" t="s">
        <v>47</v>
      </c>
      <c r="U5" s="2">
        <v>11</v>
      </c>
      <c r="V5" s="4">
        <v>11300</v>
      </c>
      <c r="W5" s="87" t="s">
        <v>6009</v>
      </c>
      <c r="X5" s="88" t="str">
        <f t="shared" ref="X5:X34" si="0">V5&amp;AA5&amp;W5</f>
        <v>11300ITAIM</v>
      </c>
      <c r="Y5" s="11" t="s">
        <v>6010</v>
      </c>
      <c r="Z5" s="2" t="s">
        <v>180</v>
      </c>
      <c r="AA5" s="2" t="s">
        <v>1198</v>
      </c>
      <c r="AB5" s="43" t="s">
        <v>6011</v>
      </c>
      <c r="AC5" s="2" t="s">
        <v>52</v>
      </c>
      <c r="AD5" s="2" t="s">
        <v>42</v>
      </c>
      <c r="AE5" s="2" t="s">
        <v>6012</v>
      </c>
      <c r="AF5" s="2" t="s">
        <v>311</v>
      </c>
      <c r="AG5" s="2" t="s">
        <v>312</v>
      </c>
      <c r="AH5" s="89"/>
      <c r="AI5" s="90"/>
      <c r="AJ5" s="8" t="s">
        <v>124</v>
      </c>
      <c r="AK5" s="8" t="s">
        <v>123</v>
      </c>
      <c r="AL5" s="8"/>
      <c r="AM5" s="8"/>
      <c r="AN5" s="8" t="s">
        <v>42</v>
      </c>
      <c r="AO5" s="8" t="s">
        <v>42</v>
      </c>
      <c r="AP5" s="8" t="s">
        <v>56</v>
      </c>
      <c r="AQ5" s="8" t="s">
        <v>56</v>
      </c>
      <c r="AR5" s="11"/>
      <c r="AS5" s="11"/>
      <c r="AT5" s="8"/>
      <c r="AU5" s="8" t="s">
        <v>8360</v>
      </c>
      <c r="AV5" s="8" t="s">
        <v>8287</v>
      </c>
      <c r="AW5" s="8" t="s">
        <v>8287</v>
      </c>
      <c r="AX5" s="81" t="s">
        <v>6009</v>
      </c>
      <c r="AY5" s="31"/>
      <c r="AZ5" s="31" t="s">
        <v>8831</v>
      </c>
      <c r="BA5" s="31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</row>
    <row r="6" spans="1:96" ht="12.95" customHeight="1">
      <c r="A6" s="2">
        <v>2015</v>
      </c>
      <c r="B6" s="2" t="s">
        <v>5975</v>
      </c>
      <c r="C6" s="2" t="s">
        <v>5989</v>
      </c>
      <c r="D6" s="306"/>
      <c r="E6" s="307"/>
      <c r="F6" s="307"/>
      <c r="G6" s="307"/>
      <c r="H6" s="2" t="s">
        <v>8374</v>
      </c>
      <c r="I6" s="2" t="s">
        <v>357</v>
      </c>
      <c r="J6" s="2">
        <v>240</v>
      </c>
      <c r="K6" s="2">
        <v>360</v>
      </c>
      <c r="L6" s="2">
        <v>0</v>
      </c>
      <c r="M6" s="2">
        <v>0</v>
      </c>
      <c r="N6" s="2">
        <v>0</v>
      </c>
      <c r="O6" s="2" t="s">
        <v>46</v>
      </c>
      <c r="P6" s="2" t="s">
        <v>43</v>
      </c>
      <c r="Q6" s="8" t="s">
        <v>43</v>
      </c>
      <c r="R6" s="4" t="s">
        <v>18</v>
      </c>
      <c r="S6" s="81" t="s">
        <v>8852</v>
      </c>
      <c r="T6" s="4" t="s">
        <v>47</v>
      </c>
      <c r="U6" s="2">
        <v>11</v>
      </c>
      <c r="V6" s="4">
        <v>11300</v>
      </c>
      <c r="W6" s="87" t="s">
        <v>6009</v>
      </c>
      <c r="X6" s="88" t="str">
        <f t="shared" si="0"/>
        <v>11300ITAIM</v>
      </c>
      <c r="Y6" s="11" t="s">
        <v>6010</v>
      </c>
      <c r="Z6" s="2" t="s">
        <v>180</v>
      </c>
      <c r="AA6" s="2" t="s">
        <v>1198</v>
      </c>
      <c r="AB6" s="43" t="s">
        <v>6013</v>
      </c>
      <c r="AC6" s="2" t="s">
        <v>52</v>
      </c>
      <c r="AD6" s="2" t="s">
        <v>42</v>
      </c>
      <c r="AE6" s="2" t="s">
        <v>6014</v>
      </c>
      <c r="AF6" s="2" t="s">
        <v>311</v>
      </c>
      <c r="AG6" s="2" t="s">
        <v>312</v>
      </c>
      <c r="AH6" s="89"/>
      <c r="AI6" s="90"/>
      <c r="AJ6" s="8" t="s">
        <v>124</v>
      </c>
      <c r="AK6" s="8" t="s">
        <v>123</v>
      </c>
      <c r="AL6" s="8"/>
      <c r="AM6" s="8"/>
      <c r="AN6" s="8" t="s">
        <v>42</v>
      </c>
      <c r="AO6" s="8" t="s">
        <v>42</v>
      </c>
      <c r="AP6" s="8" t="s">
        <v>56</v>
      </c>
      <c r="AQ6" s="8" t="s">
        <v>56</v>
      </c>
      <c r="AR6" s="11"/>
      <c r="AS6" s="11"/>
      <c r="AT6" s="8"/>
      <c r="AU6" s="8" t="s">
        <v>8360</v>
      </c>
      <c r="AV6" s="8" t="s">
        <v>8287</v>
      </c>
      <c r="AW6" s="8" t="s">
        <v>8287</v>
      </c>
      <c r="AX6" s="81" t="s">
        <v>6009</v>
      </c>
      <c r="AY6" s="31"/>
      <c r="AZ6" s="31" t="s">
        <v>8831</v>
      </c>
      <c r="BA6" s="31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</row>
    <row r="7" spans="1:96" ht="12.95" customHeight="1">
      <c r="A7" s="2">
        <v>2015</v>
      </c>
      <c r="B7" s="2" t="s">
        <v>5975</v>
      </c>
      <c r="C7" s="2" t="s">
        <v>5989</v>
      </c>
      <c r="D7" s="306"/>
      <c r="E7" s="307"/>
      <c r="F7" s="307"/>
      <c r="G7" s="307"/>
      <c r="H7" s="2" t="s">
        <v>8374</v>
      </c>
      <c r="I7" s="2" t="s">
        <v>357</v>
      </c>
      <c r="J7" s="2">
        <v>240</v>
      </c>
      <c r="K7" s="2">
        <v>360</v>
      </c>
      <c r="L7" s="2">
        <v>0</v>
      </c>
      <c r="M7" s="2">
        <v>0</v>
      </c>
      <c r="N7" s="2">
        <v>0</v>
      </c>
      <c r="O7" s="2" t="s">
        <v>46</v>
      </c>
      <c r="P7" s="2" t="s">
        <v>43</v>
      </c>
      <c r="Q7" s="8" t="s">
        <v>43</v>
      </c>
      <c r="R7" s="4" t="s">
        <v>18</v>
      </c>
      <c r="S7" s="81" t="s">
        <v>8852</v>
      </c>
      <c r="T7" s="4" t="s">
        <v>47</v>
      </c>
      <c r="U7" s="2">
        <v>11</v>
      </c>
      <c r="V7" s="4">
        <v>11300</v>
      </c>
      <c r="W7" s="87" t="s">
        <v>6009</v>
      </c>
      <c r="X7" s="88" t="str">
        <f t="shared" si="0"/>
        <v>11300ITAIM</v>
      </c>
      <c r="Y7" s="11" t="s">
        <v>6010</v>
      </c>
      <c r="Z7" s="2" t="s">
        <v>180</v>
      </c>
      <c r="AA7" s="2" t="s">
        <v>1198</v>
      </c>
      <c r="AB7" s="43" t="s">
        <v>6015</v>
      </c>
      <c r="AC7" s="2" t="s">
        <v>52</v>
      </c>
      <c r="AD7" s="2" t="s">
        <v>42</v>
      </c>
      <c r="AE7" s="2" t="s">
        <v>6016</v>
      </c>
      <c r="AF7" s="2" t="s">
        <v>311</v>
      </c>
      <c r="AG7" s="2" t="s">
        <v>312</v>
      </c>
      <c r="AH7" s="89"/>
      <c r="AI7" s="90"/>
      <c r="AJ7" s="8" t="s">
        <v>124</v>
      </c>
      <c r="AK7" s="8" t="s">
        <v>123</v>
      </c>
      <c r="AL7" s="8"/>
      <c r="AM7" s="8"/>
      <c r="AN7" s="8" t="s">
        <v>42</v>
      </c>
      <c r="AO7" s="8" t="s">
        <v>42</v>
      </c>
      <c r="AP7" s="8" t="s">
        <v>56</v>
      </c>
      <c r="AQ7" s="8" t="s">
        <v>56</v>
      </c>
      <c r="AR7" s="11"/>
      <c r="AS7" s="11"/>
      <c r="AT7" s="8"/>
      <c r="AU7" s="8" t="s">
        <v>8360</v>
      </c>
      <c r="AV7" s="8" t="s">
        <v>8287</v>
      </c>
      <c r="AW7" s="8" t="s">
        <v>8287</v>
      </c>
      <c r="AX7" s="81" t="s">
        <v>6009</v>
      </c>
      <c r="AY7" s="31"/>
      <c r="AZ7" s="31" t="s">
        <v>8831</v>
      </c>
      <c r="BA7" s="31"/>
      <c r="BB7" s="58"/>
      <c r="BC7" s="118"/>
      <c r="BD7" s="118"/>
      <c r="BE7" s="11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</row>
    <row r="8" spans="1:96" ht="12.95" customHeight="1">
      <c r="A8" s="79">
        <v>2015</v>
      </c>
      <c r="B8" s="79" t="s">
        <v>138</v>
      </c>
      <c r="C8" s="79" t="s">
        <v>6219</v>
      </c>
      <c r="D8" s="307">
        <v>5700285585</v>
      </c>
      <c r="E8" s="307"/>
      <c r="F8" s="307"/>
      <c r="G8" s="307"/>
      <c r="H8" s="79" t="s">
        <v>87</v>
      </c>
      <c r="I8" s="79" t="s">
        <v>45</v>
      </c>
      <c r="J8" s="79">
        <v>192</v>
      </c>
      <c r="K8" s="79">
        <v>448</v>
      </c>
      <c r="L8" s="79">
        <v>8</v>
      </c>
      <c r="M8" s="79">
        <v>0</v>
      </c>
      <c r="N8" s="79">
        <v>16</v>
      </c>
      <c r="O8" s="79" t="s">
        <v>46</v>
      </c>
      <c r="P8" s="79" t="s">
        <v>46</v>
      </c>
      <c r="Q8" s="79" t="s">
        <v>43</v>
      </c>
      <c r="R8" s="79" t="s">
        <v>18</v>
      </c>
      <c r="S8" s="81" t="s">
        <v>8851</v>
      </c>
      <c r="T8" s="79" t="s">
        <v>63</v>
      </c>
      <c r="U8" s="79">
        <v>11</v>
      </c>
      <c r="V8" s="79" t="s">
        <v>4155</v>
      </c>
      <c r="W8" s="54" t="s">
        <v>7915</v>
      </c>
      <c r="X8" s="79" t="str">
        <f t="shared" si="0"/>
        <v>11300VJBOG</v>
      </c>
      <c r="Y8" s="91" t="s">
        <v>7916</v>
      </c>
      <c r="Z8" s="79" t="s">
        <v>180</v>
      </c>
      <c r="AA8" s="79" t="s">
        <v>1208</v>
      </c>
      <c r="AB8" s="44" t="s">
        <v>7917</v>
      </c>
      <c r="AC8" s="79" t="s">
        <v>52</v>
      </c>
      <c r="AD8" s="79" t="s">
        <v>1210</v>
      </c>
      <c r="AE8" s="79" t="s">
        <v>145</v>
      </c>
      <c r="AF8" s="79" t="s">
        <v>146</v>
      </c>
      <c r="AG8" s="79" t="s">
        <v>147</v>
      </c>
      <c r="AH8" s="79"/>
      <c r="AI8" s="79" t="s">
        <v>3844</v>
      </c>
      <c r="AJ8" s="14" t="s">
        <v>124</v>
      </c>
      <c r="AK8" s="14" t="s">
        <v>123</v>
      </c>
      <c r="AL8" s="79"/>
      <c r="AM8" s="79"/>
      <c r="AN8" s="79"/>
      <c r="AO8" s="79"/>
      <c r="AP8" s="79" t="s">
        <v>183</v>
      </c>
      <c r="AQ8" s="79" t="s">
        <v>71</v>
      </c>
      <c r="AR8" s="91"/>
      <c r="AS8" s="91"/>
      <c r="AT8" s="79"/>
      <c r="AU8" s="79"/>
      <c r="AV8" s="79"/>
      <c r="AW8" s="79"/>
      <c r="AX8" s="30"/>
      <c r="AY8" s="31"/>
      <c r="AZ8" s="30"/>
      <c r="BA8" s="30"/>
      <c r="BC8" s="112"/>
      <c r="BD8" s="112"/>
      <c r="BE8" s="112"/>
    </row>
    <row r="9" spans="1:96" ht="12.95" customHeight="1">
      <c r="A9" s="13">
        <v>2016</v>
      </c>
      <c r="B9" s="13" t="s">
        <v>355</v>
      </c>
      <c r="C9" s="13" t="s">
        <v>7124</v>
      </c>
      <c r="D9" s="308">
        <v>5700440607</v>
      </c>
      <c r="E9" s="308"/>
      <c r="F9" s="308"/>
      <c r="G9" s="308"/>
      <c r="H9" s="13" t="s">
        <v>87</v>
      </c>
      <c r="I9" s="13" t="s">
        <v>357</v>
      </c>
      <c r="J9" s="13">
        <v>192</v>
      </c>
      <c r="K9" s="13">
        <v>448</v>
      </c>
      <c r="L9" s="13">
        <v>8</v>
      </c>
      <c r="M9" s="13">
        <v>8</v>
      </c>
      <c r="N9" s="13">
        <v>16</v>
      </c>
      <c r="O9" s="13" t="s">
        <v>46</v>
      </c>
      <c r="P9" s="13" t="s">
        <v>46</v>
      </c>
      <c r="Q9" s="14" t="s">
        <v>43</v>
      </c>
      <c r="R9" s="15" t="s">
        <v>18</v>
      </c>
      <c r="S9" s="15" t="s">
        <v>8851</v>
      </c>
      <c r="T9" s="15" t="s">
        <v>63</v>
      </c>
      <c r="U9" s="16">
        <v>19</v>
      </c>
      <c r="V9" s="16">
        <v>11340</v>
      </c>
      <c r="W9" s="46" t="s">
        <v>7163</v>
      </c>
      <c r="X9" s="17" t="str">
        <f t="shared" si="0"/>
        <v>11340CGWDR</v>
      </c>
      <c r="Y9" s="61" t="s">
        <v>7164</v>
      </c>
      <c r="Z9" s="16" t="s">
        <v>568</v>
      </c>
      <c r="AA9" s="16" t="s">
        <v>569</v>
      </c>
      <c r="AB9" s="52" t="s">
        <v>7165</v>
      </c>
      <c r="AC9" s="16" t="s">
        <v>348</v>
      </c>
      <c r="AD9" s="16" t="s">
        <v>42</v>
      </c>
      <c r="AE9" s="16" t="s">
        <v>7166</v>
      </c>
      <c r="AF9" s="16" t="s">
        <v>7167</v>
      </c>
      <c r="AG9" s="16" t="s">
        <v>7168</v>
      </c>
      <c r="AH9" s="16" t="s">
        <v>42</v>
      </c>
      <c r="AI9" s="16" t="s">
        <v>7169</v>
      </c>
      <c r="AJ9" s="14" t="s">
        <v>58</v>
      </c>
      <c r="AK9" s="14" t="s">
        <v>57</v>
      </c>
      <c r="AL9" s="14"/>
      <c r="AM9" s="14"/>
      <c r="AN9" s="14"/>
      <c r="AO9" s="14"/>
      <c r="AP9" s="14" t="s">
        <v>56</v>
      </c>
      <c r="AQ9" s="14" t="s">
        <v>56</v>
      </c>
      <c r="AR9" s="61" t="s">
        <v>7136</v>
      </c>
      <c r="AS9" s="61" t="s">
        <v>7170</v>
      </c>
      <c r="AT9" s="14" t="s">
        <v>7138</v>
      </c>
      <c r="AU9" s="14" t="s">
        <v>8190</v>
      </c>
      <c r="AV9" s="14" t="s">
        <v>7171</v>
      </c>
      <c r="AW9" s="14" t="s">
        <v>7172</v>
      </c>
      <c r="AX9" s="73"/>
      <c r="AY9" s="73"/>
      <c r="AZ9" s="73"/>
      <c r="BA9" s="73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</row>
    <row r="10" spans="1:96" s="36" customFormat="1" ht="12.95" customHeight="1">
      <c r="A10" s="13">
        <v>2016</v>
      </c>
      <c r="B10" s="13" t="s">
        <v>355</v>
      </c>
      <c r="C10" s="13" t="s">
        <v>7124</v>
      </c>
      <c r="D10" s="308">
        <v>5700440623</v>
      </c>
      <c r="E10" s="308"/>
      <c r="F10" s="308"/>
      <c r="G10" s="308"/>
      <c r="H10" s="13" t="s">
        <v>87</v>
      </c>
      <c r="I10" s="13" t="s">
        <v>357</v>
      </c>
      <c r="J10" s="13">
        <v>192</v>
      </c>
      <c r="K10" s="13">
        <v>448</v>
      </c>
      <c r="L10" s="13">
        <v>8</v>
      </c>
      <c r="M10" s="13">
        <v>8</v>
      </c>
      <c r="N10" s="13">
        <v>16</v>
      </c>
      <c r="O10" s="13" t="s">
        <v>46</v>
      </c>
      <c r="P10" s="13" t="s">
        <v>46</v>
      </c>
      <c r="Q10" s="14" t="s">
        <v>43</v>
      </c>
      <c r="R10" s="13" t="s">
        <v>18</v>
      </c>
      <c r="S10" s="15" t="s">
        <v>8851</v>
      </c>
      <c r="T10" s="13" t="s">
        <v>63</v>
      </c>
      <c r="U10" s="16">
        <v>11</v>
      </c>
      <c r="V10" s="16">
        <v>11151</v>
      </c>
      <c r="W10" s="46" t="s">
        <v>7131</v>
      </c>
      <c r="X10" s="17" t="str">
        <f t="shared" si="0"/>
        <v>11151ADBZK</v>
      </c>
      <c r="Y10" s="61" t="s">
        <v>7132</v>
      </c>
      <c r="Z10" s="16" t="s">
        <v>7133</v>
      </c>
      <c r="AA10" s="16" t="s">
        <v>798</v>
      </c>
      <c r="AB10" s="52" t="s">
        <v>7134</v>
      </c>
      <c r="AC10" s="16" t="s">
        <v>87</v>
      </c>
      <c r="AD10" s="16" t="s">
        <v>42</v>
      </c>
      <c r="AE10" s="16" t="s">
        <v>7135</v>
      </c>
      <c r="AF10" s="16" t="s">
        <v>501</v>
      </c>
      <c r="AG10" s="16" t="s">
        <v>1170</v>
      </c>
      <c r="AH10" s="16" t="s">
        <v>42</v>
      </c>
      <c r="AI10" s="16" t="s">
        <v>1788</v>
      </c>
      <c r="AJ10" s="14" t="s">
        <v>123</v>
      </c>
      <c r="AK10" s="14" t="s">
        <v>124</v>
      </c>
      <c r="AL10" s="14"/>
      <c r="AM10" s="14"/>
      <c r="AN10" s="14"/>
      <c r="AO10" s="14"/>
      <c r="AP10" s="14" t="s">
        <v>56</v>
      </c>
      <c r="AQ10" s="14" t="s">
        <v>56</v>
      </c>
      <c r="AR10" s="61" t="s">
        <v>7136</v>
      </c>
      <c r="AS10" s="61" t="s">
        <v>7137</v>
      </c>
      <c r="AT10" s="14" t="s">
        <v>7138</v>
      </c>
      <c r="AU10" s="14" t="s">
        <v>8190</v>
      </c>
      <c r="AV10" s="14" t="s">
        <v>7139</v>
      </c>
      <c r="AW10" s="14" t="s">
        <v>7140</v>
      </c>
      <c r="AX10" s="73"/>
      <c r="AY10" s="73"/>
      <c r="AZ10" s="73"/>
      <c r="BA10" s="73"/>
      <c r="BB10" s="58"/>
      <c r="BC10" s="118"/>
      <c r="BD10" s="118"/>
      <c r="BE10" s="11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</row>
    <row r="11" spans="1:96" s="36" customFormat="1" ht="12.95" customHeight="1">
      <c r="A11" s="79">
        <v>2016</v>
      </c>
      <c r="B11" s="79" t="s">
        <v>355</v>
      </c>
      <c r="C11" s="79" t="s">
        <v>7124</v>
      </c>
      <c r="D11" s="307">
        <v>5700440625</v>
      </c>
      <c r="E11" s="307"/>
      <c r="F11" s="307"/>
      <c r="G11" s="307"/>
      <c r="H11" s="13" t="s">
        <v>87</v>
      </c>
      <c r="I11" s="79" t="s">
        <v>357</v>
      </c>
      <c r="J11" s="13">
        <v>192</v>
      </c>
      <c r="K11" s="13">
        <v>448</v>
      </c>
      <c r="L11" s="13">
        <v>8</v>
      </c>
      <c r="M11" s="13">
        <v>0</v>
      </c>
      <c r="N11" s="13">
        <v>16</v>
      </c>
      <c r="O11" s="13" t="s">
        <v>46</v>
      </c>
      <c r="P11" s="13" t="s">
        <v>46</v>
      </c>
      <c r="Q11" s="14" t="s">
        <v>43</v>
      </c>
      <c r="R11" s="13" t="s">
        <v>18</v>
      </c>
      <c r="S11" s="81" t="s">
        <v>8851</v>
      </c>
      <c r="T11" s="13" t="s">
        <v>63</v>
      </c>
      <c r="U11" s="64">
        <v>11</v>
      </c>
      <c r="V11" s="64">
        <v>11000</v>
      </c>
      <c r="W11" s="52" t="s">
        <v>7918</v>
      </c>
      <c r="X11" s="56" t="str">
        <f t="shared" si="0"/>
        <v>11000JFPGZ</v>
      </c>
      <c r="Y11" s="85" t="s">
        <v>7919</v>
      </c>
      <c r="Z11" s="64" t="s">
        <v>346</v>
      </c>
      <c r="AA11" s="64" t="s">
        <v>7920</v>
      </c>
      <c r="AB11" s="52" t="s">
        <v>7921</v>
      </c>
      <c r="AC11" s="64" t="s">
        <v>52</v>
      </c>
      <c r="AD11" s="64" t="s">
        <v>42</v>
      </c>
      <c r="AE11" s="64" t="s">
        <v>7922</v>
      </c>
      <c r="AF11" s="64" t="s">
        <v>146</v>
      </c>
      <c r="AG11" s="64" t="s">
        <v>147</v>
      </c>
      <c r="AH11" s="64" t="s">
        <v>42</v>
      </c>
      <c r="AI11" s="64" t="s">
        <v>7923</v>
      </c>
      <c r="AJ11" s="14" t="s">
        <v>123</v>
      </c>
      <c r="AK11" s="14" t="s">
        <v>124</v>
      </c>
      <c r="AL11" s="14"/>
      <c r="AM11" s="14"/>
      <c r="AN11" s="14"/>
      <c r="AO11" s="14"/>
      <c r="AP11" s="56" t="s">
        <v>56</v>
      </c>
      <c r="AQ11" s="56" t="s">
        <v>56</v>
      </c>
      <c r="AR11" s="85" t="s">
        <v>7136</v>
      </c>
      <c r="AS11" s="257" t="s">
        <v>7924</v>
      </c>
      <c r="AT11" s="78" t="s">
        <v>7925</v>
      </c>
      <c r="AU11" s="56" t="s">
        <v>135</v>
      </c>
      <c r="AV11" s="56" t="s">
        <v>7926</v>
      </c>
      <c r="AW11" s="56" t="s">
        <v>7927</v>
      </c>
      <c r="AX11" s="30"/>
      <c r="AY11" s="31"/>
      <c r="AZ11" s="30"/>
      <c r="BA11" s="30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</row>
    <row r="12" spans="1:96" s="36" customFormat="1" ht="12.95" customHeight="1">
      <c r="A12" s="79">
        <v>2016</v>
      </c>
      <c r="B12" s="79" t="s">
        <v>355</v>
      </c>
      <c r="C12" s="79" t="s">
        <v>7124</v>
      </c>
      <c r="D12" s="307">
        <v>5700440627</v>
      </c>
      <c r="E12" s="307"/>
      <c r="F12" s="307"/>
      <c r="G12" s="307"/>
      <c r="H12" s="13" t="s">
        <v>87</v>
      </c>
      <c r="I12" s="79" t="s">
        <v>357</v>
      </c>
      <c r="J12" s="13">
        <v>192</v>
      </c>
      <c r="K12" s="13">
        <v>448</v>
      </c>
      <c r="L12" s="13">
        <v>8</v>
      </c>
      <c r="M12" s="13">
        <v>0</v>
      </c>
      <c r="N12" s="13">
        <v>16</v>
      </c>
      <c r="O12" s="13" t="s">
        <v>46</v>
      </c>
      <c r="P12" s="13" t="s">
        <v>46</v>
      </c>
      <c r="Q12" s="14" t="s">
        <v>43</v>
      </c>
      <c r="R12" s="13" t="s">
        <v>18</v>
      </c>
      <c r="S12" s="81" t="s">
        <v>8851</v>
      </c>
      <c r="T12" s="13" t="s">
        <v>63</v>
      </c>
      <c r="U12" s="64">
        <v>11</v>
      </c>
      <c r="V12" s="64">
        <v>11000</v>
      </c>
      <c r="W12" s="52" t="s">
        <v>7928</v>
      </c>
      <c r="X12" s="56" t="str">
        <f t="shared" si="0"/>
        <v>11000MANFK</v>
      </c>
      <c r="Y12" s="85" t="s">
        <v>7929</v>
      </c>
      <c r="Z12" s="64" t="s">
        <v>346</v>
      </c>
      <c r="AA12" s="64" t="s">
        <v>260</v>
      </c>
      <c r="AB12" s="52" t="s">
        <v>7930</v>
      </c>
      <c r="AC12" s="64" t="s">
        <v>87</v>
      </c>
      <c r="AD12" s="64" t="s">
        <v>42</v>
      </c>
      <c r="AE12" s="64" t="s">
        <v>7931</v>
      </c>
      <c r="AF12" s="64" t="s">
        <v>7932</v>
      </c>
      <c r="AG12" s="64" t="s">
        <v>3666</v>
      </c>
      <c r="AH12" s="64" t="s">
        <v>42</v>
      </c>
      <c r="AI12" s="64" t="s">
        <v>7933</v>
      </c>
      <c r="AJ12" s="14" t="s">
        <v>123</v>
      </c>
      <c r="AK12" s="14" t="s">
        <v>124</v>
      </c>
      <c r="AL12" s="14"/>
      <c r="AM12" s="14"/>
      <c r="AN12" s="14"/>
      <c r="AO12" s="14"/>
      <c r="AP12" s="56" t="s">
        <v>56</v>
      </c>
      <c r="AQ12" s="56" t="s">
        <v>56</v>
      </c>
      <c r="AR12" s="85" t="s">
        <v>7136</v>
      </c>
      <c r="AS12" s="85" t="s">
        <v>7934</v>
      </c>
      <c r="AT12" s="78" t="s">
        <v>7935</v>
      </c>
      <c r="AU12" s="56" t="s">
        <v>135</v>
      </c>
      <c r="AV12" s="56" t="s">
        <v>7936</v>
      </c>
      <c r="AW12" s="56" t="s">
        <v>7937</v>
      </c>
      <c r="AX12" s="30"/>
      <c r="AY12" s="31"/>
      <c r="AZ12" s="30"/>
      <c r="BA12" s="30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</row>
    <row r="13" spans="1:96" s="36" customFormat="1" ht="12.95" customHeight="1">
      <c r="A13" s="13">
        <v>2016</v>
      </c>
      <c r="B13" s="13" t="s">
        <v>355</v>
      </c>
      <c r="C13" s="13" t="s">
        <v>61</v>
      </c>
      <c r="D13" s="307"/>
      <c r="E13" s="307"/>
      <c r="F13" s="307"/>
      <c r="G13" s="307"/>
      <c r="H13" s="13" t="s">
        <v>87</v>
      </c>
      <c r="I13" s="13" t="s">
        <v>357</v>
      </c>
      <c r="J13" s="13">
        <v>192</v>
      </c>
      <c r="K13" s="13">
        <v>448</v>
      </c>
      <c r="L13" s="13">
        <v>8</v>
      </c>
      <c r="M13" s="13">
        <v>8</v>
      </c>
      <c r="N13" s="13">
        <v>16</v>
      </c>
      <c r="O13" s="13" t="s">
        <v>46</v>
      </c>
      <c r="P13" s="13" t="s">
        <v>46</v>
      </c>
      <c r="Q13" s="17" t="s">
        <v>43</v>
      </c>
      <c r="R13" s="13" t="s">
        <v>18</v>
      </c>
      <c r="S13" s="15" t="s">
        <v>8851</v>
      </c>
      <c r="T13" s="13" t="s">
        <v>63</v>
      </c>
      <c r="U13" s="16">
        <v>19</v>
      </c>
      <c r="V13" s="16">
        <v>11275</v>
      </c>
      <c r="W13" s="46" t="s">
        <v>7898</v>
      </c>
      <c r="X13" s="17" t="str">
        <f t="shared" si="0"/>
        <v>11275DPSTQ</v>
      </c>
      <c r="Y13" s="42" t="s">
        <v>7899</v>
      </c>
      <c r="Z13" s="16" t="s">
        <v>1155</v>
      </c>
      <c r="AA13" s="16" t="s">
        <v>922</v>
      </c>
      <c r="AB13" s="44" t="s">
        <v>7900</v>
      </c>
      <c r="AC13" s="13" t="s">
        <v>87</v>
      </c>
      <c r="AD13" s="13" t="s">
        <v>42</v>
      </c>
      <c r="AE13" s="13" t="s">
        <v>1157</v>
      </c>
      <c r="AF13" s="13" t="s">
        <v>89</v>
      </c>
      <c r="AG13" s="13" t="s">
        <v>90</v>
      </c>
      <c r="AH13" s="13"/>
      <c r="AI13" s="37" t="s">
        <v>5443</v>
      </c>
      <c r="AJ13" s="17" t="s">
        <v>58</v>
      </c>
      <c r="AK13" s="17" t="s">
        <v>57</v>
      </c>
      <c r="AL13" s="14"/>
      <c r="AM13" s="14"/>
      <c r="AN13" s="14"/>
      <c r="AO13" s="14"/>
      <c r="AP13" s="14"/>
      <c r="AQ13" s="14"/>
      <c r="AR13" s="61" t="s">
        <v>7952</v>
      </c>
      <c r="AS13" s="61" t="s">
        <v>7954</v>
      </c>
      <c r="AT13" s="14"/>
      <c r="AU13" s="14" t="s">
        <v>8190</v>
      </c>
      <c r="AV13" s="14" t="s">
        <v>8287</v>
      </c>
      <c r="AW13" s="14" t="s">
        <v>8287</v>
      </c>
      <c r="AX13" s="73"/>
      <c r="AY13" s="73"/>
      <c r="AZ13" s="73"/>
      <c r="BA13" s="73"/>
      <c r="BB13" s="58"/>
      <c r="BC13" s="118"/>
      <c r="BD13" s="118"/>
      <c r="BE13" s="11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</row>
    <row r="14" spans="1:96" s="36" customFormat="1" ht="12.95" customHeight="1">
      <c r="A14" s="13">
        <v>2016</v>
      </c>
      <c r="B14" s="13" t="s">
        <v>355</v>
      </c>
      <c r="C14" s="13" t="s">
        <v>61</v>
      </c>
      <c r="D14" s="307"/>
      <c r="E14" s="307"/>
      <c r="F14" s="307"/>
      <c r="G14" s="307"/>
      <c r="H14" s="13" t="s">
        <v>87</v>
      </c>
      <c r="I14" s="13" t="s">
        <v>357</v>
      </c>
      <c r="J14" s="13">
        <v>192</v>
      </c>
      <c r="K14" s="13">
        <v>448</v>
      </c>
      <c r="L14" s="13">
        <v>8</v>
      </c>
      <c r="M14" s="13">
        <v>8</v>
      </c>
      <c r="N14" s="13">
        <v>16</v>
      </c>
      <c r="O14" s="13" t="s">
        <v>46</v>
      </c>
      <c r="P14" s="13" t="s">
        <v>46</v>
      </c>
      <c r="Q14" s="17" t="s">
        <v>43</v>
      </c>
      <c r="R14" s="13" t="s">
        <v>18</v>
      </c>
      <c r="S14" s="15" t="s">
        <v>8851</v>
      </c>
      <c r="T14" s="13" t="s">
        <v>63</v>
      </c>
      <c r="U14" s="16">
        <v>19</v>
      </c>
      <c r="V14" s="16">
        <v>11275</v>
      </c>
      <c r="W14" s="46" t="s">
        <v>7901</v>
      </c>
      <c r="X14" s="17" t="str">
        <f t="shared" si="0"/>
        <v>11275DPSTR</v>
      </c>
      <c r="Y14" s="42" t="s">
        <v>7902</v>
      </c>
      <c r="Z14" s="16" t="s">
        <v>1155</v>
      </c>
      <c r="AA14" s="16" t="s">
        <v>922</v>
      </c>
      <c r="AB14" s="44" t="s">
        <v>7903</v>
      </c>
      <c r="AC14" s="13" t="s">
        <v>87</v>
      </c>
      <c r="AD14" s="13" t="s">
        <v>42</v>
      </c>
      <c r="AE14" s="13" t="s">
        <v>1157</v>
      </c>
      <c r="AF14" s="13" t="s">
        <v>89</v>
      </c>
      <c r="AG14" s="13" t="s">
        <v>90</v>
      </c>
      <c r="AH14" s="13"/>
      <c r="AI14" s="37" t="s">
        <v>5443</v>
      </c>
      <c r="AJ14" s="17" t="s">
        <v>58</v>
      </c>
      <c r="AK14" s="17" t="s">
        <v>57</v>
      </c>
      <c r="AL14" s="14"/>
      <c r="AM14" s="14"/>
      <c r="AN14" s="14"/>
      <c r="AO14" s="14"/>
      <c r="AP14" s="14"/>
      <c r="AQ14" s="14"/>
      <c r="AR14" s="61" t="s">
        <v>7952</v>
      </c>
      <c r="AS14" s="61" t="s">
        <v>7954</v>
      </c>
      <c r="AT14" s="14"/>
      <c r="AU14" s="14" t="s">
        <v>8190</v>
      </c>
      <c r="AV14" s="14" t="s">
        <v>8287</v>
      </c>
      <c r="AW14" s="14" t="s">
        <v>8287</v>
      </c>
      <c r="AX14" s="73"/>
      <c r="AY14" s="73"/>
      <c r="AZ14" s="73"/>
      <c r="BA14" s="73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</row>
    <row r="15" spans="1:96" s="58" customFormat="1" ht="12.95" customHeight="1">
      <c r="A15" s="13">
        <v>2016</v>
      </c>
      <c r="B15" s="13" t="s">
        <v>355</v>
      </c>
      <c r="C15" s="13" t="s">
        <v>61</v>
      </c>
      <c r="D15" s="307"/>
      <c r="E15" s="307"/>
      <c r="F15" s="307"/>
      <c r="G15" s="307"/>
      <c r="H15" s="13" t="s">
        <v>87</v>
      </c>
      <c r="I15" s="13" t="s">
        <v>357</v>
      </c>
      <c r="J15" s="13">
        <v>192</v>
      </c>
      <c r="K15" s="13">
        <v>448</v>
      </c>
      <c r="L15" s="13">
        <v>8</v>
      </c>
      <c r="M15" s="13">
        <v>8</v>
      </c>
      <c r="N15" s="13">
        <v>16</v>
      </c>
      <c r="O15" s="13" t="s">
        <v>46</v>
      </c>
      <c r="P15" s="13" t="s">
        <v>46</v>
      </c>
      <c r="Q15" s="17" t="s">
        <v>43</v>
      </c>
      <c r="R15" s="13" t="s">
        <v>18</v>
      </c>
      <c r="S15" s="15" t="s">
        <v>8851</v>
      </c>
      <c r="T15" s="13" t="s">
        <v>63</v>
      </c>
      <c r="U15" s="16">
        <v>19</v>
      </c>
      <c r="V15" s="16">
        <v>11275</v>
      </c>
      <c r="W15" s="46" t="s">
        <v>7904</v>
      </c>
      <c r="X15" s="17" t="str">
        <f t="shared" si="0"/>
        <v>11275DPSTS</v>
      </c>
      <c r="Y15" s="42" t="s">
        <v>7905</v>
      </c>
      <c r="Z15" s="16" t="s">
        <v>1155</v>
      </c>
      <c r="AA15" s="16" t="s">
        <v>922</v>
      </c>
      <c r="AB15" s="44" t="s">
        <v>7906</v>
      </c>
      <c r="AC15" s="13" t="s">
        <v>87</v>
      </c>
      <c r="AD15" s="13" t="s">
        <v>42</v>
      </c>
      <c r="AE15" s="13" t="s">
        <v>1157</v>
      </c>
      <c r="AF15" s="13" t="s">
        <v>89</v>
      </c>
      <c r="AG15" s="13" t="s">
        <v>90</v>
      </c>
      <c r="AH15" s="13"/>
      <c r="AI15" s="37" t="s">
        <v>5443</v>
      </c>
      <c r="AJ15" s="17" t="s">
        <v>58</v>
      </c>
      <c r="AK15" s="17" t="s">
        <v>57</v>
      </c>
      <c r="AL15" s="14"/>
      <c r="AM15" s="14"/>
      <c r="AN15" s="14"/>
      <c r="AO15" s="14"/>
      <c r="AP15" s="14"/>
      <c r="AQ15" s="14"/>
      <c r="AR15" s="61" t="s">
        <v>7952</v>
      </c>
      <c r="AS15" s="61" t="s">
        <v>7954</v>
      </c>
      <c r="AT15" s="14"/>
      <c r="AU15" s="14" t="s">
        <v>8190</v>
      </c>
      <c r="AV15" s="14" t="s">
        <v>8287</v>
      </c>
      <c r="AW15" s="14" t="s">
        <v>8287</v>
      </c>
      <c r="AX15" s="73"/>
      <c r="AY15" s="73"/>
      <c r="AZ15" s="73"/>
      <c r="BA15" s="73"/>
    </row>
    <row r="16" spans="1:96" s="36" customFormat="1" ht="12.95" customHeight="1">
      <c r="A16" s="13">
        <v>2016</v>
      </c>
      <c r="B16" s="13" t="s">
        <v>355</v>
      </c>
      <c r="C16" s="13" t="s">
        <v>7359</v>
      </c>
      <c r="D16" s="307"/>
      <c r="E16" s="307"/>
      <c r="F16" s="307"/>
      <c r="G16" s="307"/>
      <c r="H16" s="13" t="s">
        <v>87</v>
      </c>
      <c r="I16" s="13" t="s">
        <v>357</v>
      </c>
      <c r="J16" s="13">
        <v>192</v>
      </c>
      <c r="K16" s="13">
        <v>448</v>
      </c>
      <c r="L16" s="13">
        <v>8</v>
      </c>
      <c r="M16" s="13">
        <v>8</v>
      </c>
      <c r="N16" s="13">
        <v>16</v>
      </c>
      <c r="O16" s="13" t="s">
        <v>46</v>
      </c>
      <c r="P16" s="13" t="s">
        <v>46</v>
      </c>
      <c r="Q16" s="17" t="s">
        <v>43</v>
      </c>
      <c r="R16" s="13" t="s">
        <v>18</v>
      </c>
      <c r="S16" s="15" t="s">
        <v>8851</v>
      </c>
      <c r="T16" s="13" t="s">
        <v>63</v>
      </c>
      <c r="U16" s="16">
        <v>18</v>
      </c>
      <c r="V16" s="16">
        <v>11507</v>
      </c>
      <c r="W16" s="46" t="s">
        <v>7473</v>
      </c>
      <c r="X16" s="17" t="str">
        <f t="shared" si="0"/>
        <v>11507JGUPS</v>
      </c>
      <c r="Y16" s="42" t="s">
        <v>7950</v>
      </c>
      <c r="Z16" s="16" t="s">
        <v>1630</v>
      </c>
      <c r="AA16" s="16" t="s">
        <v>1631</v>
      </c>
      <c r="AB16" s="44" t="s">
        <v>7951</v>
      </c>
      <c r="AC16" s="13" t="s">
        <v>52</v>
      </c>
      <c r="AD16" s="13" t="s">
        <v>1633</v>
      </c>
      <c r="AE16" s="13" t="s">
        <v>1634</v>
      </c>
      <c r="AF16" s="13" t="s">
        <v>54</v>
      </c>
      <c r="AG16" s="13" t="s">
        <v>55</v>
      </c>
      <c r="AH16" s="13"/>
      <c r="AI16" s="37" t="s">
        <v>69</v>
      </c>
      <c r="AJ16" s="17" t="s">
        <v>57</v>
      </c>
      <c r="AK16" s="17" t="s">
        <v>58</v>
      </c>
      <c r="AL16" s="17"/>
      <c r="AM16" s="17"/>
      <c r="AN16" s="17"/>
      <c r="AO16" s="17"/>
      <c r="AP16" s="17"/>
      <c r="AQ16" s="17"/>
      <c r="AR16" s="61" t="s">
        <v>8054</v>
      </c>
      <c r="AS16" s="61" t="s">
        <v>8056</v>
      </c>
      <c r="AT16" s="17"/>
      <c r="AU16" s="14" t="s">
        <v>8190</v>
      </c>
      <c r="AV16" s="14" t="s">
        <v>8287</v>
      </c>
      <c r="AW16" s="14" t="s">
        <v>8287</v>
      </c>
      <c r="AX16" s="73"/>
      <c r="AY16" s="73"/>
      <c r="AZ16" s="73"/>
      <c r="BA16" s="73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</row>
    <row r="17" spans="1:96" s="36" customFormat="1" ht="12.95" customHeight="1">
      <c r="A17" s="13">
        <v>2016</v>
      </c>
      <c r="B17" s="13" t="s">
        <v>355</v>
      </c>
      <c r="C17" s="13" t="s">
        <v>7359</v>
      </c>
      <c r="D17" s="307"/>
      <c r="E17" s="307"/>
      <c r="F17" s="307"/>
      <c r="G17" s="307"/>
      <c r="H17" s="13" t="s">
        <v>87</v>
      </c>
      <c r="I17" s="13" t="s">
        <v>357</v>
      </c>
      <c r="J17" s="13">
        <v>192</v>
      </c>
      <c r="K17" s="13">
        <v>448</v>
      </c>
      <c r="L17" s="13">
        <v>8</v>
      </c>
      <c r="M17" s="13">
        <v>8</v>
      </c>
      <c r="N17" s="13">
        <v>16</v>
      </c>
      <c r="O17" s="13" t="s">
        <v>46</v>
      </c>
      <c r="P17" s="13" t="s">
        <v>46</v>
      </c>
      <c r="Q17" s="17" t="s">
        <v>43</v>
      </c>
      <c r="R17" s="13" t="s">
        <v>18</v>
      </c>
      <c r="S17" s="15" t="s">
        <v>8851</v>
      </c>
      <c r="T17" s="13" t="s">
        <v>63</v>
      </c>
      <c r="U17" s="16">
        <v>18</v>
      </c>
      <c r="V17" s="16">
        <v>11507</v>
      </c>
      <c r="W17" s="46" t="s">
        <v>7470</v>
      </c>
      <c r="X17" s="17" t="str">
        <f t="shared" si="0"/>
        <v>11507JGUPU</v>
      </c>
      <c r="Y17" s="42" t="s">
        <v>7950</v>
      </c>
      <c r="Z17" s="16" t="s">
        <v>1630</v>
      </c>
      <c r="AA17" s="16" t="s">
        <v>1631</v>
      </c>
      <c r="AB17" s="44" t="s">
        <v>8047</v>
      </c>
      <c r="AC17" s="13" t="s">
        <v>52</v>
      </c>
      <c r="AD17" s="13" t="s">
        <v>1633</v>
      </c>
      <c r="AE17" s="13" t="s">
        <v>1634</v>
      </c>
      <c r="AF17" s="13" t="s">
        <v>54</v>
      </c>
      <c r="AG17" s="13" t="s">
        <v>55</v>
      </c>
      <c r="AH17" s="13"/>
      <c r="AI17" s="37" t="s">
        <v>69</v>
      </c>
      <c r="AJ17" s="17" t="s">
        <v>57</v>
      </c>
      <c r="AK17" s="17" t="s">
        <v>58</v>
      </c>
      <c r="AL17" s="17"/>
      <c r="AM17" s="17"/>
      <c r="AN17" s="17"/>
      <c r="AO17" s="17"/>
      <c r="AP17" s="17"/>
      <c r="AQ17" s="17"/>
      <c r="AR17" s="61" t="s">
        <v>8054</v>
      </c>
      <c r="AS17" s="61" t="s">
        <v>8056</v>
      </c>
      <c r="AT17" s="17"/>
      <c r="AU17" s="14" t="s">
        <v>8190</v>
      </c>
      <c r="AV17" s="14" t="s">
        <v>8287</v>
      </c>
      <c r="AW17" s="14" t="s">
        <v>8287</v>
      </c>
      <c r="AX17" s="73"/>
      <c r="AY17" s="73"/>
      <c r="AZ17" s="73"/>
      <c r="BA17" s="73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</row>
    <row r="18" spans="1:96" s="36" customFormat="1" ht="12.95" customHeight="1">
      <c r="A18" s="13">
        <v>2016</v>
      </c>
      <c r="B18" s="13" t="s">
        <v>355</v>
      </c>
      <c r="C18" s="13" t="s">
        <v>7359</v>
      </c>
      <c r="D18" s="307"/>
      <c r="E18" s="307"/>
      <c r="F18" s="307"/>
      <c r="G18" s="307"/>
      <c r="H18" s="13" t="s">
        <v>87</v>
      </c>
      <c r="I18" s="13" t="s">
        <v>357</v>
      </c>
      <c r="J18" s="13">
        <v>192</v>
      </c>
      <c r="K18" s="13">
        <v>448</v>
      </c>
      <c r="L18" s="13">
        <v>8</v>
      </c>
      <c r="M18" s="13">
        <v>8</v>
      </c>
      <c r="N18" s="13">
        <v>16</v>
      </c>
      <c r="O18" s="13" t="s">
        <v>46</v>
      </c>
      <c r="P18" s="13" t="s">
        <v>46</v>
      </c>
      <c r="Q18" s="17" t="s">
        <v>43</v>
      </c>
      <c r="R18" s="13" t="s">
        <v>18</v>
      </c>
      <c r="S18" s="15" t="s">
        <v>8851</v>
      </c>
      <c r="T18" s="13" t="s">
        <v>63</v>
      </c>
      <c r="U18" s="16">
        <v>18</v>
      </c>
      <c r="V18" s="16">
        <v>11507</v>
      </c>
      <c r="W18" s="97" t="s">
        <v>8159</v>
      </c>
      <c r="X18" s="17" t="str">
        <f t="shared" si="0"/>
        <v>11507JGUPX</v>
      </c>
      <c r="Y18" s="42" t="s">
        <v>7950</v>
      </c>
      <c r="Z18" s="16" t="s">
        <v>1630</v>
      </c>
      <c r="AA18" s="16" t="s">
        <v>1631</v>
      </c>
      <c r="AB18" s="44" t="s">
        <v>8048</v>
      </c>
      <c r="AC18" s="13" t="s">
        <v>52</v>
      </c>
      <c r="AD18" s="13" t="s">
        <v>1633</v>
      </c>
      <c r="AE18" s="13" t="s">
        <v>1634</v>
      </c>
      <c r="AF18" s="13" t="s">
        <v>54</v>
      </c>
      <c r="AG18" s="13" t="s">
        <v>55</v>
      </c>
      <c r="AH18" s="13"/>
      <c r="AI18" s="37" t="s">
        <v>69</v>
      </c>
      <c r="AJ18" s="17" t="s">
        <v>57</v>
      </c>
      <c r="AK18" s="17" t="s">
        <v>58</v>
      </c>
      <c r="AL18" s="17"/>
      <c r="AM18" s="17"/>
      <c r="AN18" s="17"/>
      <c r="AO18" s="17"/>
      <c r="AP18" s="17"/>
      <c r="AQ18" s="17"/>
      <c r="AR18" s="61" t="s">
        <v>8054</v>
      </c>
      <c r="AS18" s="61" t="s">
        <v>8056</v>
      </c>
      <c r="AT18" s="17"/>
      <c r="AU18" s="14" t="s">
        <v>8190</v>
      </c>
      <c r="AV18" s="14" t="s">
        <v>8287</v>
      </c>
      <c r="AW18" s="14" t="s">
        <v>8287</v>
      </c>
      <c r="AX18" s="73"/>
      <c r="AY18" s="73"/>
      <c r="AZ18" s="73"/>
      <c r="BA18" s="73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</row>
    <row r="19" spans="1:96" s="36" customFormat="1" ht="12.95" customHeight="1">
      <c r="A19" s="55">
        <v>2016</v>
      </c>
      <c r="B19" s="55" t="s">
        <v>355</v>
      </c>
      <c r="C19" s="55" t="s">
        <v>7955</v>
      </c>
      <c r="D19" s="309"/>
      <c r="E19" s="310" t="s">
        <v>10920</v>
      </c>
      <c r="F19" s="311"/>
      <c r="G19" s="311"/>
      <c r="H19" s="13" t="s">
        <v>87</v>
      </c>
      <c r="I19" s="16" t="s">
        <v>357</v>
      </c>
      <c r="J19" s="13">
        <v>384</v>
      </c>
      <c r="K19" s="13">
        <v>448</v>
      </c>
      <c r="L19" s="13">
        <v>0</v>
      </c>
      <c r="M19" s="13">
        <v>0</v>
      </c>
      <c r="N19" s="13">
        <v>0</v>
      </c>
      <c r="O19" s="13" t="s">
        <v>46</v>
      </c>
      <c r="P19" s="13" t="s">
        <v>46</v>
      </c>
      <c r="Q19" s="13" t="s">
        <v>46</v>
      </c>
      <c r="R19" s="13" t="s">
        <v>18</v>
      </c>
      <c r="S19" s="15" t="s">
        <v>8852</v>
      </c>
      <c r="T19" s="13" t="s">
        <v>47</v>
      </c>
      <c r="U19" s="30">
        <v>15</v>
      </c>
      <c r="V19" s="64">
        <v>11609</v>
      </c>
      <c r="W19" s="261" t="s">
        <v>8781</v>
      </c>
      <c r="X19" s="17" t="str">
        <f t="shared" si="0"/>
        <v>11609APnão definido9</v>
      </c>
      <c r="Y19" s="84" t="s">
        <v>8782</v>
      </c>
      <c r="Z19" s="64" t="s">
        <v>703</v>
      </c>
      <c r="AA19" s="64" t="s">
        <v>685</v>
      </c>
      <c r="AB19" s="44" t="s">
        <v>8815</v>
      </c>
      <c r="AC19" s="30" t="s">
        <v>87</v>
      </c>
      <c r="AD19" s="30" t="s">
        <v>8826</v>
      </c>
      <c r="AE19" s="30" t="s">
        <v>8827</v>
      </c>
      <c r="AF19" s="30" t="s">
        <v>7536</v>
      </c>
      <c r="AG19" s="30" t="s">
        <v>7537</v>
      </c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62" t="s">
        <v>8770</v>
      </c>
      <c r="AS19" s="62" t="s">
        <v>8784</v>
      </c>
      <c r="AT19" s="62" t="s">
        <v>8783</v>
      </c>
      <c r="AU19" s="30" t="s">
        <v>8190</v>
      </c>
      <c r="AV19" s="31"/>
      <c r="AW19" s="30"/>
      <c r="AX19" s="73"/>
      <c r="AY19" s="73"/>
      <c r="AZ19" s="73"/>
      <c r="BA19" s="73"/>
      <c r="BB19" s="1"/>
      <c r="BC19" s="1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96" s="36" customFormat="1" ht="12.95" customHeight="1">
      <c r="A20" s="99">
        <v>2016</v>
      </c>
      <c r="B20" s="99" t="s">
        <v>355</v>
      </c>
      <c r="C20" s="99" t="s">
        <v>7359</v>
      </c>
      <c r="D20" s="312"/>
      <c r="E20" s="312" t="str">
        <f>IF(G20="","","SIM")</f>
        <v/>
      </c>
      <c r="F20" s="312" t="str">
        <f>IF(G20="","","SIM")</f>
        <v/>
      </c>
      <c r="G20" s="313"/>
      <c r="H20" s="99" t="s">
        <v>8374</v>
      </c>
      <c r="I20" s="99" t="s">
        <v>357</v>
      </c>
      <c r="J20" s="99">
        <v>192</v>
      </c>
      <c r="K20" s="99">
        <v>432</v>
      </c>
      <c r="L20" s="99">
        <v>4</v>
      </c>
      <c r="M20" s="99">
        <v>0</v>
      </c>
      <c r="N20" s="99">
        <v>24</v>
      </c>
      <c r="O20" s="99" t="s">
        <v>46</v>
      </c>
      <c r="P20" s="99" t="s">
        <v>46</v>
      </c>
      <c r="Q20" s="101" t="s">
        <v>43</v>
      </c>
      <c r="R20" s="99" t="s">
        <v>18</v>
      </c>
      <c r="S20" s="99" t="s">
        <v>8851</v>
      </c>
      <c r="T20" s="99" t="s">
        <v>63</v>
      </c>
      <c r="U20" s="102">
        <v>11</v>
      </c>
      <c r="V20" s="102">
        <v>11116</v>
      </c>
      <c r="W20" s="262" t="s">
        <v>8700</v>
      </c>
      <c r="X20" s="101" t="str">
        <f t="shared" si="0"/>
        <v>11116SCZML</v>
      </c>
      <c r="Y20" s="104" t="s">
        <v>8802</v>
      </c>
      <c r="Z20" s="99" t="s">
        <v>432</v>
      </c>
      <c r="AA20" s="102" t="s">
        <v>872</v>
      </c>
      <c r="AB20" s="100" t="s">
        <v>8170</v>
      </c>
      <c r="AC20" s="105"/>
      <c r="AD20" s="105"/>
      <c r="AE20" s="106" t="s">
        <v>8171</v>
      </c>
      <c r="AF20" s="99" t="s">
        <v>8172</v>
      </c>
      <c r="AG20" s="101" t="s">
        <v>8173</v>
      </c>
      <c r="AH20" s="107"/>
      <c r="AI20" s="106" t="s">
        <v>8167</v>
      </c>
      <c r="AJ20" s="56" t="s">
        <v>123</v>
      </c>
      <c r="AK20" s="56" t="s">
        <v>124</v>
      </c>
      <c r="AL20" s="30"/>
      <c r="AM20" s="30"/>
      <c r="AN20" s="30"/>
      <c r="AO20" s="30"/>
      <c r="AP20" s="30"/>
      <c r="AQ20" s="30"/>
      <c r="AR20" s="85" t="s">
        <v>8161</v>
      </c>
      <c r="AS20" s="108" t="s">
        <v>8804</v>
      </c>
      <c r="AT20" s="62" t="s">
        <v>8803</v>
      </c>
      <c r="AU20" s="56" t="s">
        <v>8190</v>
      </c>
      <c r="AV20" s="56" t="s">
        <v>8287</v>
      </c>
      <c r="AW20" s="56" t="s">
        <v>8287</v>
      </c>
      <c r="AX20" s="30" t="s">
        <v>10923</v>
      </c>
      <c r="AY20" s="30" t="s">
        <v>42</v>
      </c>
      <c r="AZ20" s="30" t="str">
        <f>W20</f>
        <v>ZML</v>
      </c>
      <c r="BA20" s="30" t="str">
        <f>AB20</f>
        <v>BGP.SC.MSO02</v>
      </c>
      <c r="BB20" s="264"/>
      <c r="BC20" s="112"/>
      <c r="BD20" s="112"/>
      <c r="BE20" s="112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57"/>
      <c r="CP20" s="57"/>
      <c r="CQ20" s="57"/>
      <c r="CR20" s="57"/>
    </row>
    <row r="21" spans="1:96" s="36" customFormat="1" ht="12.95" customHeight="1">
      <c r="A21" s="99">
        <v>2016</v>
      </c>
      <c r="B21" s="99" t="s">
        <v>355</v>
      </c>
      <c r="C21" s="99" t="s">
        <v>7359</v>
      </c>
      <c r="D21" s="312"/>
      <c r="E21" s="312" t="str">
        <f>IF(G21="","","SIM")</f>
        <v/>
      </c>
      <c r="F21" s="312" t="str">
        <f>IF(G21="","","SIM")</f>
        <v/>
      </c>
      <c r="G21" s="313"/>
      <c r="H21" s="99" t="s">
        <v>8374</v>
      </c>
      <c r="I21" s="99" t="s">
        <v>357</v>
      </c>
      <c r="J21" s="99">
        <v>192</v>
      </c>
      <c r="K21" s="99">
        <v>432</v>
      </c>
      <c r="L21" s="99">
        <v>4</v>
      </c>
      <c r="M21" s="99">
        <v>0</v>
      </c>
      <c r="N21" s="99">
        <v>24</v>
      </c>
      <c r="O21" s="99" t="s">
        <v>46</v>
      </c>
      <c r="P21" s="99" t="s">
        <v>46</v>
      </c>
      <c r="Q21" s="101" t="s">
        <v>43</v>
      </c>
      <c r="R21" s="99" t="s">
        <v>18</v>
      </c>
      <c r="S21" s="99" t="s">
        <v>8851</v>
      </c>
      <c r="T21" s="99" t="s">
        <v>63</v>
      </c>
      <c r="U21" s="102">
        <v>15</v>
      </c>
      <c r="V21" s="102">
        <v>11109</v>
      </c>
      <c r="W21" s="262" t="s">
        <v>8701</v>
      </c>
      <c r="X21" s="101" t="str">
        <f t="shared" si="0"/>
        <v>11109ABSDS</v>
      </c>
      <c r="Y21" s="104" t="s">
        <v>8794</v>
      </c>
      <c r="Z21" s="102" t="s">
        <v>942</v>
      </c>
      <c r="AA21" s="102" t="s">
        <v>200</v>
      </c>
      <c r="AB21" s="110" t="s">
        <v>8168</v>
      </c>
      <c r="AC21" s="102" t="s">
        <v>87</v>
      </c>
      <c r="AD21" s="99" t="s">
        <v>944</v>
      </c>
      <c r="AE21" s="99" t="s">
        <v>945</v>
      </c>
      <c r="AF21" s="99" t="s">
        <v>486</v>
      </c>
      <c r="AG21" s="99" t="s">
        <v>487</v>
      </c>
      <c r="AH21" s="105"/>
      <c r="AI21" s="30" t="s">
        <v>488</v>
      </c>
      <c r="AJ21" s="56" t="s">
        <v>58</v>
      </c>
      <c r="AK21" s="56" t="s">
        <v>57</v>
      </c>
      <c r="AL21" s="30"/>
      <c r="AM21" s="30"/>
      <c r="AN21" s="30"/>
      <c r="AO21" s="30"/>
      <c r="AP21" s="30"/>
      <c r="AQ21" s="30"/>
      <c r="AR21" s="85" t="s">
        <v>8161</v>
      </c>
      <c r="AS21" s="111" t="s">
        <v>8792</v>
      </c>
      <c r="AT21" s="62" t="s">
        <v>8789</v>
      </c>
      <c r="AU21" s="56" t="s">
        <v>8190</v>
      </c>
      <c r="AV21" s="56" t="s">
        <v>8287</v>
      </c>
      <c r="AW21" s="56" t="s">
        <v>8287</v>
      </c>
      <c r="AX21" s="30" t="s">
        <v>10923</v>
      </c>
      <c r="AY21" s="30" t="s">
        <v>42</v>
      </c>
      <c r="AZ21" s="30" t="str">
        <f>W21</f>
        <v>SDS</v>
      </c>
      <c r="BA21" s="30" t="str">
        <f>AB21</f>
        <v>BTV.AB.MSO04</v>
      </c>
      <c r="BB21" s="267"/>
      <c r="BC21" s="269"/>
      <c r="BD21" s="269"/>
      <c r="BE21" s="112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</row>
    <row r="22" spans="1:96" s="36" customFormat="1" ht="12.95" customHeight="1">
      <c r="A22" s="99">
        <v>2016</v>
      </c>
      <c r="B22" s="99" t="s">
        <v>355</v>
      </c>
      <c r="C22" s="99" t="s">
        <v>7359</v>
      </c>
      <c r="D22" s="312"/>
      <c r="E22" s="312" t="str">
        <f>IF(G22="","","SIM")</f>
        <v/>
      </c>
      <c r="F22" s="312" t="str">
        <f>IF(G22="","","SIM")</f>
        <v/>
      </c>
      <c r="G22" s="313"/>
      <c r="H22" s="99" t="s">
        <v>8374</v>
      </c>
      <c r="I22" s="99" t="s">
        <v>357</v>
      </c>
      <c r="J22" s="99">
        <v>192</v>
      </c>
      <c r="K22" s="99">
        <v>432</v>
      </c>
      <c r="L22" s="99">
        <v>4</v>
      </c>
      <c r="M22" s="99">
        <v>0</v>
      </c>
      <c r="N22" s="99">
        <v>24</v>
      </c>
      <c r="O22" s="99" t="s">
        <v>46</v>
      </c>
      <c r="P22" s="99" t="s">
        <v>46</v>
      </c>
      <c r="Q22" s="101" t="s">
        <v>43</v>
      </c>
      <c r="R22" s="99" t="s">
        <v>18</v>
      </c>
      <c r="S22" s="99" t="s">
        <v>8851</v>
      </c>
      <c r="T22" s="99" t="s">
        <v>63</v>
      </c>
      <c r="U22" s="102">
        <v>19</v>
      </c>
      <c r="V22" s="102">
        <v>11006</v>
      </c>
      <c r="W22" s="262" t="s">
        <v>8698</v>
      </c>
      <c r="X22" s="101" t="str">
        <f t="shared" si="0"/>
        <v>11006BSDEZ</v>
      </c>
      <c r="Y22" s="107"/>
      <c r="Z22" s="99" t="s">
        <v>3634</v>
      </c>
      <c r="AA22" s="102" t="s">
        <v>181</v>
      </c>
      <c r="AB22" s="100" t="s">
        <v>8169</v>
      </c>
      <c r="AC22" s="99" t="s">
        <v>87</v>
      </c>
      <c r="AD22" s="99" t="s">
        <v>3636</v>
      </c>
      <c r="AE22" s="99" t="s">
        <v>88</v>
      </c>
      <c r="AF22" s="99" t="s">
        <v>89</v>
      </c>
      <c r="AG22" s="99" t="s">
        <v>90</v>
      </c>
      <c r="AH22" s="105"/>
      <c r="AI22" s="99" t="s">
        <v>1030</v>
      </c>
      <c r="AJ22" s="56" t="s">
        <v>58</v>
      </c>
      <c r="AK22" s="56" t="s">
        <v>57</v>
      </c>
      <c r="AL22" s="30"/>
      <c r="AM22" s="30"/>
      <c r="AN22" s="30"/>
      <c r="AO22" s="30"/>
      <c r="AP22" s="30"/>
      <c r="AQ22" s="30"/>
      <c r="AR22" s="85" t="s">
        <v>8161</v>
      </c>
      <c r="AS22" s="108" t="s">
        <v>8801</v>
      </c>
      <c r="AT22" s="62" t="s">
        <v>8800</v>
      </c>
      <c r="AU22" s="56" t="s">
        <v>8190</v>
      </c>
      <c r="AV22" s="56" t="s">
        <v>8287</v>
      </c>
      <c r="AW22" s="56" t="s">
        <v>8287</v>
      </c>
      <c r="AX22" s="30" t="s">
        <v>10923</v>
      </c>
      <c r="AY22" s="30" t="s">
        <v>42</v>
      </c>
      <c r="AZ22" s="30" t="str">
        <f>W22</f>
        <v>DEZ</v>
      </c>
      <c r="BA22" s="109" t="str">
        <f>AB22</f>
        <v>AGL.BS.MSO03</v>
      </c>
      <c r="BB22" s="268"/>
      <c r="BC22" s="269"/>
      <c r="BD22" s="269"/>
      <c r="BE22" s="113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</row>
    <row r="23" spans="1:96" ht="12.95" customHeight="1">
      <c r="A23" s="13">
        <v>2016</v>
      </c>
      <c r="B23" s="13" t="s">
        <v>5757</v>
      </c>
      <c r="C23" s="16" t="s">
        <v>8034</v>
      </c>
      <c r="D23" s="307" t="s">
        <v>8858</v>
      </c>
      <c r="E23" s="314" t="s">
        <v>10920</v>
      </c>
      <c r="F23" s="307"/>
      <c r="G23" s="307"/>
      <c r="H23" s="16" t="s">
        <v>87</v>
      </c>
      <c r="I23" s="13" t="s">
        <v>357</v>
      </c>
      <c r="J23" s="13">
        <v>192</v>
      </c>
      <c r="K23" s="13">
        <v>448</v>
      </c>
      <c r="L23" s="13">
        <v>8</v>
      </c>
      <c r="M23" s="13">
        <v>8</v>
      </c>
      <c r="N23" s="13">
        <v>16</v>
      </c>
      <c r="O23" s="13" t="s">
        <v>46</v>
      </c>
      <c r="P23" s="13" t="s">
        <v>46</v>
      </c>
      <c r="Q23" s="17" t="s">
        <v>43</v>
      </c>
      <c r="R23" s="13" t="s">
        <v>18</v>
      </c>
      <c r="S23" s="15" t="s">
        <v>8851</v>
      </c>
      <c r="T23" s="13" t="s">
        <v>63</v>
      </c>
      <c r="U23" s="14">
        <v>19</v>
      </c>
      <c r="V23" s="16">
        <v>11380</v>
      </c>
      <c r="W23" s="97" t="s">
        <v>8005</v>
      </c>
      <c r="X23" s="17" t="str">
        <f t="shared" si="0"/>
        <v>11380RBBCW</v>
      </c>
      <c r="Y23" s="42" t="s">
        <v>8019</v>
      </c>
      <c r="Z23" s="16" t="s">
        <v>3866</v>
      </c>
      <c r="AA23" s="16" t="s">
        <v>1639</v>
      </c>
      <c r="AB23" s="52" t="s">
        <v>8028</v>
      </c>
      <c r="AC23" s="13" t="s">
        <v>87</v>
      </c>
      <c r="AD23" s="13" t="s">
        <v>42</v>
      </c>
      <c r="AE23" s="13" t="s">
        <v>3868</v>
      </c>
      <c r="AF23" s="13" t="s">
        <v>3869</v>
      </c>
      <c r="AG23" s="13" t="s">
        <v>3870</v>
      </c>
      <c r="AH23" s="13"/>
      <c r="AI23" s="13" t="s">
        <v>7455</v>
      </c>
      <c r="AJ23" s="13" t="s">
        <v>58</v>
      </c>
      <c r="AK23" s="13" t="s">
        <v>57</v>
      </c>
      <c r="AL23" s="31"/>
      <c r="AM23" s="31"/>
      <c r="AN23" s="31"/>
      <c r="AO23" s="31"/>
      <c r="AP23" s="13"/>
      <c r="AQ23" s="13"/>
      <c r="AR23" s="61" t="s">
        <v>8045</v>
      </c>
      <c r="AS23" s="67"/>
      <c r="AT23" s="13"/>
      <c r="AU23" s="14" t="s">
        <v>8190</v>
      </c>
      <c r="AV23" s="14" t="s">
        <v>8287</v>
      </c>
      <c r="AW23" s="14" t="s">
        <v>8287</v>
      </c>
      <c r="AX23" s="81" t="s">
        <v>8005</v>
      </c>
      <c r="AY23" s="81" t="str">
        <f>AB23</f>
        <v>MOC.RB.MSO12</v>
      </c>
      <c r="AZ23" s="31" t="s">
        <v>5515</v>
      </c>
      <c r="BA23" s="31" t="s">
        <v>8819</v>
      </c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</row>
    <row r="24" spans="1:96" s="36" customFormat="1" ht="12.95" customHeight="1">
      <c r="A24" s="13">
        <v>2016</v>
      </c>
      <c r="B24" s="13" t="s">
        <v>5757</v>
      </c>
      <c r="C24" s="16" t="s">
        <v>8034</v>
      </c>
      <c r="D24" s="307" t="s">
        <v>10926</v>
      </c>
      <c r="E24" s="314" t="s">
        <v>10920</v>
      </c>
      <c r="F24" s="307"/>
      <c r="G24" s="307"/>
      <c r="H24" s="16" t="s">
        <v>8374</v>
      </c>
      <c r="I24" s="13" t="s">
        <v>45</v>
      </c>
      <c r="J24" s="13">
        <v>192</v>
      </c>
      <c r="K24" s="13">
        <v>432</v>
      </c>
      <c r="L24" s="13">
        <v>4</v>
      </c>
      <c r="M24" s="13">
        <v>0</v>
      </c>
      <c r="N24" s="13">
        <v>24</v>
      </c>
      <c r="O24" s="13" t="s">
        <v>46</v>
      </c>
      <c r="P24" s="13" t="s">
        <v>46</v>
      </c>
      <c r="Q24" s="17" t="s">
        <v>43</v>
      </c>
      <c r="R24" s="13" t="s">
        <v>18</v>
      </c>
      <c r="S24" s="15" t="s">
        <v>8851</v>
      </c>
      <c r="T24" s="13" t="s">
        <v>63</v>
      </c>
      <c r="U24" s="14">
        <v>19</v>
      </c>
      <c r="V24" s="16">
        <v>11042</v>
      </c>
      <c r="W24" s="97" t="s">
        <v>7994</v>
      </c>
      <c r="X24" s="17" t="str">
        <f t="shared" si="0"/>
        <v>11042JMRBF</v>
      </c>
      <c r="Y24" s="42" t="s">
        <v>8010</v>
      </c>
      <c r="Z24" s="16" t="s">
        <v>4046</v>
      </c>
      <c r="AA24" s="16" t="s">
        <v>416</v>
      </c>
      <c r="AB24" s="44" t="s">
        <v>8037</v>
      </c>
      <c r="AC24" s="13" t="s">
        <v>87</v>
      </c>
      <c r="AD24" s="13" t="s">
        <v>42</v>
      </c>
      <c r="AE24" s="13" t="s">
        <v>4048</v>
      </c>
      <c r="AF24" s="13" t="s">
        <v>4049</v>
      </c>
      <c r="AG24" s="13" t="s">
        <v>4050</v>
      </c>
      <c r="AH24" s="13"/>
      <c r="AI24" s="13" t="s">
        <v>7388</v>
      </c>
      <c r="AJ24" s="13" t="s">
        <v>58</v>
      </c>
      <c r="AK24" s="13" t="s">
        <v>57</v>
      </c>
      <c r="AL24" s="31"/>
      <c r="AM24" s="31"/>
      <c r="AN24" s="31"/>
      <c r="AO24" s="31"/>
      <c r="AP24" s="13" t="s">
        <v>7348</v>
      </c>
      <c r="AQ24" s="13" t="s">
        <v>102</v>
      </c>
      <c r="AR24" s="61" t="s">
        <v>8045</v>
      </c>
      <c r="AS24" s="67"/>
      <c r="AT24" s="31"/>
      <c r="AU24" s="14" t="s">
        <v>8190</v>
      </c>
      <c r="AV24" s="14" t="s">
        <v>8287</v>
      </c>
      <c r="AW24" s="14" t="s">
        <v>8287</v>
      </c>
      <c r="AX24" s="30" t="s">
        <v>7994</v>
      </c>
      <c r="AY24" s="30" t="s">
        <v>8037</v>
      </c>
      <c r="AZ24" s="81" t="s">
        <v>5804</v>
      </c>
      <c r="BA24" s="81" t="s">
        <v>5806</v>
      </c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</row>
    <row r="25" spans="1:96" s="36" customFormat="1" ht="12.95" customHeight="1">
      <c r="A25" s="16">
        <v>2016</v>
      </c>
      <c r="B25" s="16" t="s">
        <v>5757</v>
      </c>
      <c r="C25" s="16" t="s">
        <v>7383</v>
      </c>
      <c r="D25" s="307" t="s">
        <v>8856</v>
      </c>
      <c r="E25" s="314" t="s">
        <v>10920</v>
      </c>
      <c r="F25" s="307"/>
      <c r="G25" s="307"/>
      <c r="H25" s="50" t="s">
        <v>87</v>
      </c>
      <c r="I25" s="14" t="s">
        <v>357</v>
      </c>
      <c r="J25" s="13">
        <v>192</v>
      </c>
      <c r="K25" s="13">
        <v>448</v>
      </c>
      <c r="L25" s="13">
        <v>8</v>
      </c>
      <c r="M25" s="13">
        <v>8</v>
      </c>
      <c r="N25" s="13">
        <v>16</v>
      </c>
      <c r="O25" s="13" t="s">
        <v>46</v>
      </c>
      <c r="P25" s="13" t="s">
        <v>46</v>
      </c>
      <c r="Q25" s="14" t="s">
        <v>43</v>
      </c>
      <c r="R25" s="13" t="s">
        <v>18</v>
      </c>
      <c r="S25" s="31" t="s">
        <v>8851</v>
      </c>
      <c r="T25" s="13" t="s">
        <v>63</v>
      </c>
      <c r="U25" s="14">
        <v>19</v>
      </c>
      <c r="V25" s="14" t="s">
        <v>7384</v>
      </c>
      <c r="W25" s="74" t="s">
        <v>7401</v>
      </c>
      <c r="X25" s="17" t="str">
        <f t="shared" si="0"/>
        <v>11042JMRCN</v>
      </c>
      <c r="Y25" s="61" t="s">
        <v>7402</v>
      </c>
      <c r="Z25" s="16" t="s">
        <v>4046</v>
      </c>
      <c r="AA25" s="16" t="s">
        <v>416</v>
      </c>
      <c r="AB25" s="44" t="s">
        <v>7403</v>
      </c>
      <c r="AC25" s="13" t="s">
        <v>87</v>
      </c>
      <c r="AD25" s="16"/>
      <c r="AE25" s="16" t="s">
        <v>4048</v>
      </c>
      <c r="AF25" s="16" t="s">
        <v>4049</v>
      </c>
      <c r="AG25" s="16" t="s">
        <v>4050</v>
      </c>
      <c r="AH25" s="16"/>
      <c r="AI25" s="16" t="s">
        <v>7388</v>
      </c>
      <c r="AJ25" s="14" t="s">
        <v>58</v>
      </c>
      <c r="AK25" s="14" t="s">
        <v>57</v>
      </c>
      <c r="AL25" s="14"/>
      <c r="AM25" s="14"/>
      <c r="AN25" s="14"/>
      <c r="AO25" s="14"/>
      <c r="AP25" s="14" t="s">
        <v>7348</v>
      </c>
      <c r="AQ25" s="14" t="s">
        <v>7389</v>
      </c>
      <c r="AR25" s="61" t="s">
        <v>7390</v>
      </c>
      <c r="AS25" s="61"/>
      <c r="AT25" s="14"/>
      <c r="AU25" s="14" t="s">
        <v>8190</v>
      </c>
      <c r="AV25" s="14" t="s">
        <v>8287</v>
      </c>
      <c r="AW25" s="14" t="s">
        <v>8287</v>
      </c>
      <c r="AX25" s="30" t="s">
        <v>7401</v>
      </c>
      <c r="AY25" s="31" t="str">
        <f>AB25</f>
        <v>AAS.JM.MSO06</v>
      </c>
      <c r="AZ25" s="30" t="s">
        <v>8844</v>
      </c>
      <c r="BA25" s="30" t="s">
        <v>8816</v>
      </c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</row>
    <row r="26" spans="1:96" s="58" customFormat="1" ht="12.95" customHeight="1">
      <c r="A26" s="13">
        <v>2016</v>
      </c>
      <c r="B26" s="13" t="s">
        <v>5757</v>
      </c>
      <c r="C26" s="16" t="s">
        <v>8034</v>
      </c>
      <c r="D26" s="307" t="s">
        <v>8859</v>
      </c>
      <c r="E26" s="314" t="s">
        <v>10920</v>
      </c>
      <c r="F26" s="307"/>
      <c r="G26" s="307"/>
      <c r="H26" s="16" t="s">
        <v>87</v>
      </c>
      <c r="I26" s="13" t="s">
        <v>357</v>
      </c>
      <c r="J26" s="13">
        <v>192</v>
      </c>
      <c r="K26" s="13">
        <v>448</v>
      </c>
      <c r="L26" s="13">
        <v>8</v>
      </c>
      <c r="M26" s="13">
        <v>8</v>
      </c>
      <c r="N26" s="13">
        <v>16</v>
      </c>
      <c r="O26" s="13" t="s">
        <v>46</v>
      </c>
      <c r="P26" s="13" t="s">
        <v>46</v>
      </c>
      <c r="Q26" s="17" t="s">
        <v>43</v>
      </c>
      <c r="R26" s="13" t="s">
        <v>18</v>
      </c>
      <c r="S26" s="15" t="s">
        <v>8851</v>
      </c>
      <c r="T26" s="13" t="s">
        <v>63</v>
      </c>
      <c r="U26" s="14">
        <v>19</v>
      </c>
      <c r="V26" s="16">
        <v>11135</v>
      </c>
      <c r="W26" s="46" t="s">
        <v>8004</v>
      </c>
      <c r="X26" s="17" t="str">
        <f t="shared" si="0"/>
        <v>11135NAUPL</v>
      </c>
      <c r="Y26" s="42" t="s">
        <v>8018</v>
      </c>
      <c r="Z26" s="16" t="s">
        <v>444</v>
      </c>
      <c r="AA26" s="16" t="s">
        <v>1955</v>
      </c>
      <c r="AB26" s="52" t="s">
        <v>8027</v>
      </c>
      <c r="AC26" s="16" t="s">
        <v>87</v>
      </c>
      <c r="AD26" s="13" t="s">
        <v>42</v>
      </c>
      <c r="AE26" s="13" t="s">
        <v>7452</v>
      </c>
      <c r="AF26" s="13" t="s">
        <v>7453</v>
      </c>
      <c r="AG26" s="13" t="s">
        <v>7454</v>
      </c>
      <c r="AH26" s="13"/>
      <c r="AI26" s="13" t="s">
        <v>7455</v>
      </c>
      <c r="AJ26" s="13" t="s">
        <v>58</v>
      </c>
      <c r="AK26" s="13" t="s">
        <v>57</v>
      </c>
      <c r="AL26" s="31"/>
      <c r="AM26" s="31"/>
      <c r="AN26" s="31"/>
      <c r="AO26" s="31"/>
      <c r="AP26" s="13" t="s">
        <v>7336</v>
      </c>
      <c r="AQ26" s="13"/>
      <c r="AR26" s="61" t="s">
        <v>8045</v>
      </c>
      <c r="AS26" s="67"/>
      <c r="AT26" s="13"/>
      <c r="AU26" s="14" t="s">
        <v>8190</v>
      </c>
      <c r="AV26" s="14" t="s">
        <v>8287</v>
      </c>
      <c r="AW26" s="14" t="s">
        <v>8287</v>
      </c>
      <c r="AX26" s="81" t="s">
        <v>8004</v>
      </c>
      <c r="AY26" s="81" t="str">
        <f>AB26</f>
        <v>CAS.NA.MSO11</v>
      </c>
      <c r="AZ26" s="31" t="s">
        <v>8845</v>
      </c>
      <c r="BA26" s="31" t="s">
        <v>8823</v>
      </c>
    </row>
    <row r="27" spans="1:96" s="58" customFormat="1" ht="12.95" customHeight="1">
      <c r="A27" s="13">
        <v>2016</v>
      </c>
      <c r="B27" s="13" t="s">
        <v>5757</v>
      </c>
      <c r="C27" s="16" t="s">
        <v>8034</v>
      </c>
      <c r="D27" s="307" t="s">
        <v>8884</v>
      </c>
      <c r="E27" s="314" t="s">
        <v>10920</v>
      </c>
      <c r="F27" s="307"/>
      <c r="G27" s="307"/>
      <c r="H27" s="16" t="s">
        <v>8374</v>
      </c>
      <c r="I27" s="13" t="s">
        <v>45</v>
      </c>
      <c r="J27" s="13">
        <v>192</v>
      </c>
      <c r="K27" s="13">
        <v>432</v>
      </c>
      <c r="L27" s="13">
        <v>4</v>
      </c>
      <c r="M27" s="13">
        <v>0</v>
      </c>
      <c r="N27" s="13">
        <v>24</v>
      </c>
      <c r="O27" s="13" t="s">
        <v>46</v>
      </c>
      <c r="P27" s="13" t="s">
        <v>46</v>
      </c>
      <c r="Q27" s="17" t="s">
        <v>43</v>
      </c>
      <c r="R27" s="13" t="s">
        <v>18</v>
      </c>
      <c r="S27" s="15" t="s">
        <v>8851</v>
      </c>
      <c r="T27" s="13" t="s">
        <v>63</v>
      </c>
      <c r="U27" s="14">
        <v>19</v>
      </c>
      <c r="V27" s="16">
        <v>11042</v>
      </c>
      <c r="W27" s="46" t="s">
        <v>7991</v>
      </c>
      <c r="X27" s="17" t="str">
        <f t="shared" si="0"/>
        <v>11042JMRBJ</v>
      </c>
      <c r="Y27" s="42" t="s">
        <v>8007</v>
      </c>
      <c r="Z27" s="16" t="s">
        <v>4046</v>
      </c>
      <c r="AA27" s="16" t="s">
        <v>416</v>
      </c>
      <c r="AB27" s="44" t="s">
        <v>8035</v>
      </c>
      <c r="AC27" s="13" t="s">
        <v>87</v>
      </c>
      <c r="AD27" s="13" t="s">
        <v>42</v>
      </c>
      <c r="AE27" s="13" t="s">
        <v>4048</v>
      </c>
      <c r="AF27" s="13" t="s">
        <v>4049</v>
      </c>
      <c r="AG27" s="13" t="s">
        <v>4050</v>
      </c>
      <c r="AH27" s="53"/>
      <c r="AI27" s="13" t="s">
        <v>7388</v>
      </c>
      <c r="AJ27" s="13" t="s">
        <v>58</v>
      </c>
      <c r="AK27" s="13" t="s">
        <v>57</v>
      </c>
      <c r="AL27" s="31"/>
      <c r="AM27" s="31"/>
      <c r="AN27" s="31"/>
      <c r="AO27" s="31"/>
      <c r="AP27" s="13" t="s">
        <v>7348</v>
      </c>
      <c r="AQ27" s="13" t="s">
        <v>102</v>
      </c>
      <c r="AR27" s="61" t="s">
        <v>8045</v>
      </c>
      <c r="AS27" s="67"/>
      <c r="AT27" s="31"/>
      <c r="AU27" s="14" t="s">
        <v>8190</v>
      </c>
      <c r="AV27" s="14" t="s">
        <v>8287</v>
      </c>
      <c r="AW27" s="14" t="s">
        <v>8287</v>
      </c>
      <c r="AX27" s="81" t="str">
        <f>W27</f>
        <v>RBJ</v>
      </c>
      <c r="AY27" s="81" t="str">
        <f>AB27</f>
        <v>AAS.JM.MSO27</v>
      </c>
      <c r="AZ27" s="81" t="s">
        <v>8881</v>
      </c>
      <c r="BA27" s="81" t="s">
        <v>8883</v>
      </c>
    </row>
    <row r="28" spans="1:96" s="58" customFormat="1" ht="12.95" customHeight="1">
      <c r="A28" s="16">
        <v>2016</v>
      </c>
      <c r="B28" s="16" t="s">
        <v>5757</v>
      </c>
      <c r="C28" s="16" t="s">
        <v>7383</v>
      </c>
      <c r="D28" s="307" t="s">
        <v>10807</v>
      </c>
      <c r="E28" s="314" t="s">
        <v>10920</v>
      </c>
      <c r="F28" s="315" t="str">
        <f>IF(G28="","","SIM")</f>
        <v/>
      </c>
      <c r="G28" s="316"/>
      <c r="H28" s="16" t="s">
        <v>44</v>
      </c>
      <c r="I28" s="31" t="s">
        <v>357</v>
      </c>
      <c r="J28" s="13">
        <v>192</v>
      </c>
      <c r="K28" s="13">
        <v>432</v>
      </c>
      <c r="L28" s="13">
        <v>4</v>
      </c>
      <c r="M28" s="13">
        <v>4</v>
      </c>
      <c r="N28" s="13">
        <v>32</v>
      </c>
      <c r="O28" s="13" t="s">
        <v>46</v>
      </c>
      <c r="P28" s="13" t="s">
        <v>46</v>
      </c>
      <c r="Q28" s="14" t="s">
        <v>43</v>
      </c>
      <c r="R28" s="13" t="s">
        <v>18</v>
      </c>
      <c r="S28" s="15" t="s">
        <v>8851</v>
      </c>
      <c r="T28" s="13" t="s">
        <v>63</v>
      </c>
      <c r="U28" s="14">
        <v>15</v>
      </c>
      <c r="V28" s="14" t="s">
        <v>5073</v>
      </c>
      <c r="W28" s="47" t="s">
        <v>7509</v>
      </c>
      <c r="X28" s="17" t="str">
        <f t="shared" si="0"/>
        <v>11609ATZCK</v>
      </c>
      <c r="Y28" s="61" t="s">
        <v>7510</v>
      </c>
      <c r="Z28" s="16" t="s">
        <v>703</v>
      </c>
      <c r="AA28" s="16" t="s">
        <v>22</v>
      </c>
      <c r="AB28" s="52" t="s">
        <v>7511</v>
      </c>
      <c r="AC28" s="16" t="s">
        <v>87</v>
      </c>
      <c r="AD28" s="16" t="s">
        <v>8755</v>
      </c>
      <c r="AE28" s="16" t="s">
        <v>3564</v>
      </c>
      <c r="AF28" s="16" t="s">
        <v>89</v>
      </c>
      <c r="AG28" s="16" t="s">
        <v>90</v>
      </c>
      <c r="AH28" s="16"/>
      <c r="AI28" s="16" t="s">
        <v>7388</v>
      </c>
      <c r="AJ28" s="14" t="s">
        <v>58</v>
      </c>
      <c r="AK28" s="14" t="s">
        <v>57</v>
      </c>
      <c r="AL28" s="14"/>
      <c r="AM28" s="14"/>
      <c r="AN28" s="14"/>
      <c r="AO28" s="14"/>
      <c r="AP28" s="14"/>
      <c r="AQ28" s="14"/>
      <c r="AR28" s="61" t="s">
        <v>7390</v>
      </c>
      <c r="AS28" s="61" t="s">
        <v>8799</v>
      </c>
      <c r="AT28" s="61"/>
      <c r="AU28" s="14" t="s">
        <v>8190</v>
      </c>
      <c r="AV28" s="14" t="s">
        <v>8287</v>
      </c>
      <c r="AW28" s="14" t="s">
        <v>8287</v>
      </c>
      <c r="AX28" s="81" t="str">
        <f>W28</f>
        <v>ZCK</v>
      </c>
      <c r="AY28" s="81" t="str">
        <f>AB28</f>
        <v>SOC.AT.MSO06</v>
      </c>
      <c r="AZ28" s="81" t="s">
        <v>325</v>
      </c>
      <c r="BA28" s="81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s="58" customFormat="1" ht="12.95" customHeight="1">
      <c r="A29" s="16">
        <v>2016</v>
      </c>
      <c r="B29" s="16" t="s">
        <v>5757</v>
      </c>
      <c r="C29" s="16" t="s">
        <v>7383</v>
      </c>
      <c r="D29" s="307" t="s">
        <v>10677</v>
      </c>
      <c r="E29" s="314" t="s">
        <v>10920</v>
      </c>
      <c r="F29" s="307"/>
      <c r="G29" s="307"/>
      <c r="H29" s="16" t="s">
        <v>87</v>
      </c>
      <c r="I29" s="31" t="s">
        <v>357</v>
      </c>
      <c r="J29" s="13">
        <v>192</v>
      </c>
      <c r="K29" s="13">
        <v>448</v>
      </c>
      <c r="L29" s="13">
        <v>8</v>
      </c>
      <c r="M29" s="13">
        <v>8</v>
      </c>
      <c r="N29" s="13">
        <v>16</v>
      </c>
      <c r="O29" s="13" t="s">
        <v>46</v>
      </c>
      <c r="P29" s="13" t="s">
        <v>46</v>
      </c>
      <c r="Q29" s="14" t="s">
        <v>43</v>
      </c>
      <c r="R29" s="13" t="s">
        <v>18</v>
      </c>
      <c r="S29" s="15" t="s">
        <v>8851</v>
      </c>
      <c r="T29" s="13" t="s">
        <v>63</v>
      </c>
      <c r="U29" s="14">
        <v>19</v>
      </c>
      <c r="V29" s="14" t="s">
        <v>4671</v>
      </c>
      <c r="W29" s="47" t="s">
        <v>7456</v>
      </c>
      <c r="X29" s="17" t="str">
        <f t="shared" si="0"/>
        <v>11135NAUOJ</v>
      </c>
      <c r="Y29" s="61" t="s">
        <v>7457</v>
      </c>
      <c r="Z29" s="16" t="s">
        <v>444</v>
      </c>
      <c r="AA29" s="16" t="s">
        <v>1955</v>
      </c>
      <c r="AB29" s="52" t="s">
        <v>7458</v>
      </c>
      <c r="AC29" s="16" t="s">
        <v>87</v>
      </c>
      <c r="AD29" s="16"/>
      <c r="AE29" s="16" t="s">
        <v>7452</v>
      </c>
      <c r="AF29" s="16" t="s">
        <v>7453</v>
      </c>
      <c r="AG29" s="16" t="s">
        <v>7454</v>
      </c>
      <c r="AH29" s="16"/>
      <c r="AI29" s="16" t="s">
        <v>7455</v>
      </c>
      <c r="AJ29" s="14" t="s">
        <v>58</v>
      </c>
      <c r="AK29" s="14" t="s">
        <v>57</v>
      </c>
      <c r="AL29" s="14"/>
      <c r="AM29" s="14"/>
      <c r="AN29" s="14"/>
      <c r="AO29" s="14"/>
      <c r="AP29" s="14"/>
      <c r="AQ29" s="14"/>
      <c r="AR29" s="61" t="s">
        <v>7390</v>
      </c>
      <c r="AS29" s="61"/>
      <c r="AT29" s="14"/>
      <c r="AU29" s="14" t="s">
        <v>8190</v>
      </c>
      <c r="AV29" s="14" t="s">
        <v>8287</v>
      </c>
      <c r="AW29" s="14" t="s">
        <v>8287</v>
      </c>
      <c r="AX29" s="30" t="str">
        <f>W29</f>
        <v>UOJ</v>
      </c>
      <c r="AY29" s="30" t="str">
        <f>AB29</f>
        <v>CAS.NA.MSO02</v>
      </c>
      <c r="AZ29" s="30" t="s">
        <v>616</v>
      </c>
      <c r="BA29" s="30" t="s">
        <v>4870</v>
      </c>
    </row>
    <row r="30" spans="1:96" s="58" customFormat="1" ht="12.95" customHeight="1">
      <c r="A30" s="13">
        <v>2016</v>
      </c>
      <c r="B30" s="13" t="s">
        <v>5757</v>
      </c>
      <c r="C30" s="16" t="s">
        <v>8034</v>
      </c>
      <c r="D30" s="307" t="s">
        <v>10906</v>
      </c>
      <c r="E30" s="314" t="s">
        <v>10920</v>
      </c>
      <c r="F30" s="307"/>
      <c r="G30" s="307"/>
      <c r="H30" s="16" t="s">
        <v>8374</v>
      </c>
      <c r="I30" s="13" t="s">
        <v>45</v>
      </c>
      <c r="J30" s="13">
        <v>192</v>
      </c>
      <c r="K30" s="13">
        <v>432</v>
      </c>
      <c r="L30" s="13">
        <v>4</v>
      </c>
      <c r="M30" s="13">
        <v>0</v>
      </c>
      <c r="N30" s="13">
        <v>24</v>
      </c>
      <c r="O30" s="13" t="s">
        <v>46</v>
      </c>
      <c r="P30" s="13" t="s">
        <v>46</v>
      </c>
      <c r="Q30" s="17" t="s">
        <v>43</v>
      </c>
      <c r="R30" s="13" t="s">
        <v>18</v>
      </c>
      <c r="S30" s="15" t="s">
        <v>8851</v>
      </c>
      <c r="T30" s="13" t="s">
        <v>63</v>
      </c>
      <c r="U30" s="14">
        <v>19</v>
      </c>
      <c r="V30" s="16">
        <v>11042</v>
      </c>
      <c r="W30" s="46" t="s">
        <v>7997</v>
      </c>
      <c r="X30" s="17" t="str">
        <f t="shared" si="0"/>
        <v>11042JMREF</v>
      </c>
      <c r="Y30" s="42" t="s">
        <v>8012</v>
      </c>
      <c r="Z30" s="16" t="s">
        <v>4046</v>
      </c>
      <c r="AA30" s="16" t="s">
        <v>416</v>
      </c>
      <c r="AB30" s="44" t="s">
        <v>8038</v>
      </c>
      <c r="AC30" s="13" t="s">
        <v>87</v>
      </c>
      <c r="AD30" s="13" t="s">
        <v>42</v>
      </c>
      <c r="AE30" s="13" t="s">
        <v>4048</v>
      </c>
      <c r="AF30" s="13" t="s">
        <v>4049</v>
      </c>
      <c r="AG30" s="13" t="s">
        <v>4050</v>
      </c>
      <c r="AH30" s="13"/>
      <c r="AI30" s="13" t="s">
        <v>7388</v>
      </c>
      <c r="AJ30" s="13" t="s">
        <v>58</v>
      </c>
      <c r="AK30" s="13" t="s">
        <v>57</v>
      </c>
      <c r="AL30" s="31"/>
      <c r="AM30" s="31"/>
      <c r="AN30" s="31"/>
      <c r="AO30" s="31"/>
      <c r="AP30" s="13" t="s">
        <v>8022</v>
      </c>
      <c r="AQ30" s="13"/>
      <c r="AR30" s="61" t="s">
        <v>8045</v>
      </c>
      <c r="AS30" s="67"/>
      <c r="AT30" s="31"/>
      <c r="AU30" s="14" t="s">
        <v>8190</v>
      </c>
      <c r="AV30" s="14" t="s">
        <v>8287</v>
      </c>
      <c r="AW30" s="14" t="s">
        <v>8287</v>
      </c>
      <c r="AX30" s="30" t="s">
        <v>7997</v>
      </c>
      <c r="AY30" s="30" t="s">
        <v>8038</v>
      </c>
      <c r="AZ30" s="30" t="s">
        <v>6381</v>
      </c>
      <c r="BA30" s="30" t="s">
        <v>10905</v>
      </c>
    </row>
    <row r="31" spans="1:96" s="58" customFormat="1" ht="12.95" customHeight="1">
      <c r="A31" s="13">
        <v>2016</v>
      </c>
      <c r="B31" s="13" t="s">
        <v>5757</v>
      </c>
      <c r="C31" s="16" t="s">
        <v>8034</v>
      </c>
      <c r="D31" s="307" t="s">
        <v>8904</v>
      </c>
      <c r="E31" s="314" t="s">
        <v>10920</v>
      </c>
      <c r="F31" s="307"/>
      <c r="G31" s="307"/>
      <c r="H31" s="16" t="s">
        <v>8374</v>
      </c>
      <c r="I31" s="13" t="s">
        <v>45</v>
      </c>
      <c r="J31" s="13">
        <v>192</v>
      </c>
      <c r="K31" s="13">
        <v>432</v>
      </c>
      <c r="L31" s="13">
        <v>4</v>
      </c>
      <c r="M31" s="13">
        <v>0</v>
      </c>
      <c r="N31" s="13">
        <v>24</v>
      </c>
      <c r="O31" s="13" t="s">
        <v>46</v>
      </c>
      <c r="P31" s="13" t="s">
        <v>46</v>
      </c>
      <c r="Q31" s="17" t="s">
        <v>43</v>
      </c>
      <c r="R31" s="13" t="s">
        <v>18</v>
      </c>
      <c r="S31" s="15" t="s">
        <v>8851</v>
      </c>
      <c r="T31" s="13" t="s">
        <v>63</v>
      </c>
      <c r="U31" s="14">
        <v>19</v>
      </c>
      <c r="V31" s="16">
        <v>11042</v>
      </c>
      <c r="W31" s="46" t="s">
        <v>7992</v>
      </c>
      <c r="X31" s="17" t="str">
        <f t="shared" si="0"/>
        <v>11042JMRBL</v>
      </c>
      <c r="Y31" s="42" t="s">
        <v>8008</v>
      </c>
      <c r="Z31" s="16" t="s">
        <v>4046</v>
      </c>
      <c r="AA31" s="16" t="s">
        <v>416</v>
      </c>
      <c r="AB31" s="44" t="s">
        <v>8036</v>
      </c>
      <c r="AC31" s="13" t="s">
        <v>87</v>
      </c>
      <c r="AD31" s="13" t="s">
        <v>42</v>
      </c>
      <c r="AE31" s="13" t="s">
        <v>4048</v>
      </c>
      <c r="AF31" s="13" t="s">
        <v>4049</v>
      </c>
      <c r="AG31" s="13" t="s">
        <v>4050</v>
      </c>
      <c r="AH31" s="53"/>
      <c r="AI31" s="13" t="s">
        <v>7388</v>
      </c>
      <c r="AJ31" s="13" t="s">
        <v>58</v>
      </c>
      <c r="AK31" s="13" t="s">
        <v>57</v>
      </c>
      <c r="AL31" s="31"/>
      <c r="AM31" s="31"/>
      <c r="AN31" s="31"/>
      <c r="AO31" s="31"/>
      <c r="AP31" s="13" t="s">
        <v>7348</v>
      </c>
      <c r="AQ31" s="13" t="s">
        <v>102</v>
      </c>
      <c r="AR31" s="61" t="s">
        <v>8045</v>
      </c>
      <c r="AS31" s="67"/>
      <c r="AT31" s="31"/>
      <c r="AU31" s="14" t="s">
        <v>8190</v>
      </c>
      <c r="AV31" s="14" t="s">
        <v>8287</v>
      </c>
      <c r="AW31" s="14" t="s">
        <v>8287</v>
      </c>
      <c r="AX31" s="30" t="str">
        <f>W31</f>
        <v>RBL</v>
      </c>
      <c r="AY31" s="30" t="str">
        <f>AB31</f>
        <v>AAS.JM.MSO28</v>
      </c>
      <c r="AZ31" s="30" t="s">
        <v>8382</v>
      </c>
      <c r="BA31" s="30" t="s">
        <v>8907</v>
      </c>
    </row>
    <row r="32" spans="1:96" s="58" customFormat="1" ht="12.95" customHeight="1">
      <c r="A32" s="16">
        <v>2016</v>
      </c>
      <c r="B32" s="16" t="s">
        <v>5757</v>
      </c>
      <c r="C32" s="16" t="s">
        <v>7383</v>
      </c>
      <c r="D32" s="307"/>
      <c r="E32" s="314" t="s">
        <v>10920</v>
      </c>
      <c r="F32" s="307"/>
      <c r="G32" s="307"/>
      <c r="H32" s="16" t="s">
        <v>8374</v>
      </c>
      <c r="I32" s="31" t="s">
        <v>357</v>
      </c>
      <c r="J32" s="13">
        <v>192</v>
      </c>
      <c r="K32" s="13">
        <v>432</v>
      </c>
      <c r="L32" s="13">
        <v>4</v>
      </c>
      <c r="M32" s="13">
        <v>0</v>
      </c>
      <c r="N32" s="13">
        <v>24</v>
      </c>
      <c r="O32" s="13" t="s">
        <v>46</v>
      </c>
      <c r="P32" s="13" t="s">
        <v>46</v>
      </c>
      <c r="Q32" s="14" t="s">
        <v>43</v>
      </c>
      <c r="R32" s="13" t="s">
        <v>18</v>
      </c>
      <c r="S32" s="15" t="s">
        <v>8851</v>
      </c>
      <c r="T32" s="13" t="s">
        <v>63</v>
      </c>
      <c r="U32" s="14">
        <v>19</v>
      </c>
      <c r="V32" s="14" t="s">
        <v>7384</v>
      </c>
      <c r="W32" s="47" t="s">
        <v>7385</v>
      </c>
      <c r="X32" s="17" t="str">
        <f t="shared" si="0"/>
        <v>11042JMRBB</v>
      </c>
      <c r="Y32" s="61" t="s">
        <v>7386</v>
      </c>
      <c r="Z32" s="16" t="s">
        <v>4046</v>
      </c>
      <c r="AA32" s="16" t="s">
        <v>416</v>
      </c>
      <c r="AB32" s="44" t="s">
        <v>7387</v>
      </c>
      <c r="AC32" s="13" t="s">
        <v>87</v>
      </c>
      <c r="AD32" s="16"/>
      <c r="AE32" s="16" t="s">
        <v>4048</v>
      </c>
      <c r="AF32" s="16" t="s">
        <v>4049</v>
      </c>
      <c r="AG32" s="16" t="s">
        <v>4050</v>
      </c>
      <c r="AH32" s="16"/>
      <c r="AI32" s="16" t="s">
        <v>7388</v>
      </c>
      <c r="AJ32" s="14" t="s">
        <v>58</v>
      </c>
      <c r="AK32" s="14" t="s">
        <v>57</v>
      </c>
      <c r="AL32" s="14"/>
      <c r="AM32" s="14"/>
      <c r="AN32" s="14"/>
      <c r="AO32" s="14"/>
      <c r="AP32" s="14" t="s">
        <v>7348</v>
      </c>
      <c r="AQ32" s="14" t="s">
        <v>7389</v>
      </c>
      <c r="AR32" s="61" t="s">
        <v>7390</v>
      </c>
      <c r="AS32" s="61"/>
      <c r="AT32" s="14"/>
      <c r="AU32" s="14" t="s">
        <v>8190</v>
      </c>
      <c r="AV32" s="14">
        <v>-47.380118156999913</v>
      </c>
      <c r="AW32" s="14">
        <v>-22.330162387999906</v>
      </c>
      <c r="AX32" s="81"/>
      <c r="AY32" s="81"/>
      <c r="AZ32" s="81"/>
      <c r="BA32" s="81"/>
    </row>
    <row r="33" spans="1:55" s="58" customFormat="1" ht="12.95" customHeight="1">
      <c r="A33" s="16">
        <v>2016</v>
      </c>
      <c r="B33" s="16" t="s">
        <v>5757</v>
      </c>
      <c r="C33" s="16" t="s">
        <v>7383</v>
      </c>
      <c r="D33" s="307"/>
      <c r="E33" s="314" t="s">
        <v>10920</v>
      </c>
      <c r="F33" s="307"/>
      <c r="G33" s="307"/>
      <c r="H33" s="16" t="s">
        <v>8374</v>
      </c>
      <c r="I33" s="31" t="s">
        <v>357</v>
      </c>
      <c r="J33" s="13">
        <v>192</v>
      </c>
      <c r="K33" s="13">
        <v>432</v>
      </c>
      <c r="L33" s="13">
        <v>4</v>
      </c>
      <c r="M33" s="13">
        <v>0</v>
      </c>
      <c r="N33" s="13">
        <v>24</v>
      </c>
      <c r="O33" s="13" t="s">
        <v>46</v>
      </c>
      <c r="P33" s="13" t="s">
        <v>46</v>
      </c>
      <c r="Q33" s="14" t="s">
        <v>43</v>
      </c>
      <c r="R33" s="13" t="s">
        <v>18</v>
      </c>
      <c r="S33" s="15" t="s">
        <v>8851</v>
      </c>
      <c r="T33" s="13" t="s">
        <v>63</v>
      </c>
      <c r="U33" s="14">
        <v>19</v>
      </c>
      <c r="V33" s="14" t="s">
        <v>7384</v>
      </c>
      <c r="W33" s="47" t="s">
        <v>7391</v>
      </c>
      <c r="X33" s="17" t="str">
        <f t="shared" si="0"/>
        <v>11042JMRBE</v>
      </c>
      <c r="Y33" s="61" t="s">
        <v>7392</v>
      </c>
      <c r="Z33" s="16" t="s">
        <v>4046</v>
      </c>
      <c r="AA33" s="16" t="s">
        <v>416</v>
      </c>
      <c r="AB33" s="44" t="s">
        <v>7393</v>
      </c>
      <c r="AC33" s="13" t="s">
        <v>87</v>
      </c>
      <c r="AD33" s="16"/>
      <c r="AE33" s="16" t="s">
        <v>4048</v>
      </c>
      <c r="AF33" s="16" t="s">
        <v>4049</v>
      </c>
      <c r="AG33" s="16" t="s">
        <v>4050</v>
      </c>
      <c r="AH33" s="16"/>
      <c r="AI33" s="16" t="s">
        <v>7388</v>
      </c>
      <c r="AJ33" s="14" t="s">
        <v>58</v>
      </c>
      <c r="AK33" s="14" t="s">
        <v>57</v>
      </c>
      <c r="AL33" s="14"/>
      <c r="AM33" s="14"/>
      <c r="AN33" s="14"/>
      <c r="AO33" s="14"/>
      <c r="AP33" s="14" t="s">
        <v>7394</v>
      </c>
      <c r="AQ33" s="14" t="s">
        <v>7224</v>
      </c>
      <c r="AR33" s="61" t="s">
        <v>7390</v>
      </c>
      <c r="AS33" s="61"/>
      <c r="AT33" s="14"/>
      <c r="AU33" s="14" t="s">
        <v>8190</v>
      </c>
      <c r="AV33" s="14">
        <v>-47.386700306999956</v>
      </c>
      <c r="AW33" s="14">
        <v>-22.382939708999913</v>
      </c>
      <c r="AX33" s="73"/>
      <c r="AY33" s="73"/>
      <c r="AZ33" s="73"/>
      <c r="BA33" s="73"/>
    </row>
    <row r="34" spans="1:55" s="58" customFormat="1" ht="12.95" customHeight="1">
      <c r="A34" s="16">
        <v>2016</v>
      </c>
      <c r="B34" s="16" t="s">
        <v>5757</v>
      </c>
      <c r="C34" s="16" t="s">
        <v>7383</v>
      </c>
      <c r="D34" s="307"/>
      <c r="E34" s="314" t="s">
        <v>10920</v>
      </c>
      <c r="F34" s="307"/>
      <c r="G34" s="307"/>
      <c r="H34" s="16" t="s">
        <v>8374</v>
      </c>
      <c r="I34" s="31" t="s">
        <v>62</v>
      </c>
      <c r="J34" s="13">
        <v>192</v>
      </c>
      <c r="K34" s="13">
        <v>432</v>
      </c>
      <c r="L34" s="13">
        <v>4</v>
      </c>
      <c r="M34" s="13">
        <v>0</v>
      </c>
      <c r="N34" s="13">
        <v>24</v>
      </c>
      <c r="O34" s="13" t="s">
        <v>46</v>
      </c>
      <c r="P34" s="13" t="s">
        <v>46</v>
      </c>
      <c r="Q34" s="14" t="s">
        <v>43</v>
      </c>
      <c r="R34" s="13" t="s">
        <v>18</v>
      </c>
      <c r="S34" s="15" t="s">
        <v>8851</v>
      </c>
      <c r="T34" s="13" t="s">
        <v>63</v>
      </c>
      <c r="U34" s="14">
        <v>19</v>
      </c>
      <c r="V34" s="14" t="s">
        <v>7384</v>
      </c>
      <c r="W34" s="47" t="s">
        <v>7395</v>
      </c>
      <c r="X34" s="17" t="str">
        <f t="shared" si="0"/>
        <v>11042JMRCA</v>
      </c>
      <c r="Y34" s="61" t="s">
        <v>7396</v>
      </c>
      <c r="Z34" s="16" t="s">
        <v>4046</v>
      </c>
      <c r="AA34" s="16" t="s">
        <v>416</v>
      </c>
      <c r="AB34" s="44" t="s">
        <v>7397</v>
      </c>
      <c r="AC34" s="13" t="s">
        <v>87</v>
      </c>
      <c r="AD34" s="16"/>
      <c r="AE34" s="16" t="s">
        <v>4048</v>
      </c>
      <c r="AF34" s="16" t="s">
        <v>4049</v>
      </c>
      <c r="AG34" s="16" t="s">
        <v>4050</v>
      </c>
      <c r="AH34" s="16"/>
      <c r="AI34" s="16" t="s">
        <v>7388</v>
      </c>
      <c r="AJ34" s="14" t="s">
        <v>58</v>
      </c>
      <c r="AK34" s="14" t="s">
        <v>57</v>
      </c>
      <c r="AL34" s="14"/>
      <c r="AM34" s="14"/>
      <c r="AN34" s="14"/>
      <c r="AO34" s="14"/>
      <c r="AP34" s="14" t="s">
        <v>7348</v>
      </c>
      <c r="AQ34" s="14" t="s">
        <v>7389</v>
      </c>
      <c r="AR34" s="61" t="s">
        <v>7390</v>
      </c>
      <c r="AS34" s="61"/>
      <c r="AT34" s="14"/>
      <c r="AU34" s="14" t="s">
        <v>8190</v>
      </c>
      <c r="AV34" s="14" t="s">
        <v>8287</v>
      </c>
      <c r="AW34" s="14" t="s">
        <v>8287</v>
      </c>
      <c r="AX34" s="73"/>
      <c r="AY34" s="73"/>
      <c r="AZ34" s="73"/>
      <c r="BA34" s="73"/>
    </row>
    <row r="35" spans="1:55" s="58" customFormat="1" ht="12.95" customHeight="1">
      <c r="A35" s="16">
        <v>2016</v>
      </c>
      <c r="B35" s="16" t="s">
        <v>5757</v>
      </c>
      <c r="C35" s="16" t="s">
        <v>7383</v>
      </c>
      <c r="D35" s="307"/>
      <c r="E35" s="314" t="s">
        <v>10920</v>
      </c>
      <c r="F35" s="307"/>
      <c r="G35" s="307"/>
      <c r="H35" s="16" t="s">
        <v>8374</v>
      </c>
      <c r="I35" s="31" t="s">
        <v>357</v>
      </c>
      <c r="J35" s="13">
        <v>192</v>
      </c>
      <c r="K35" s="13">
        <v>432</v>
      </c>
      <c r="L35" s="13">
        <v>4</v>
      </c>
      <c r="M35" s="13">
        <v>0</v>
      </c>
      <c r="N35" s="13">
        <v>24</v>
      </c>
      <c r="O35" s="13" t="s">
        <v>46</v>
      </c>
      <c r="P35" s="13" t="s">
        <v>46</v>
      </c>
      <c r="Q35" s="14" t="s">
        <v>43</v>
      </c>
      <c r="R35" s="13" t="s">
        <v>18</v>
      </c>
      <c r="S35" s="15" t="s">
        <v>8851</v>
      </c>
      <c r="T35" s="13" t="s">
        <v>63</v>
      </c>
      <c r="U35" s="14">
        <v>19</v>
      </c>
      <c r="V35" s="14" t="s">
        <v>7384</v>
      </c>
      <c r="W35" s="47" t="s">
        <v>7398</v>
      </c>
      <c r="X35" s="17" t="str">
        <f t="shared" ref="X35:X66" si="1">V35&amp;AA35&amp;W35</f>
        <v>11042JMRCI</v>
      </c>
      <c r="Y35" s="61" t="s">
        <v>7399</v>
      </c>
      <c r="Z35" s="16" t="s">
        <v>4046</v>
      </c>
      <c r="AA35" s="16" t="s">
        <v>416</v>
      </c>
      <c r="AB35" s="44" t="s">
        <v>7400</v>
      </c>
      <c r="AC35" s="13" t="s">
        <v>87</v>
      </c>
      <c r="AD35" s="16"/>
      <c r="AE35" s="16" t="s">
        <v>4048</v>
      </c>
      <c r="AF35" s="16" t="s">
        <v>4049</v>
      </c>
      <c r="AG35" s="16" t="s">
        <v>4050</v>
      </c>
      <c r="AH35" s="16"/>
      <c r="AI35" s="16" t="s">
        <v>7388</v>
      </c>
      <c r="AJ35" s="14" t="s">
        <v>58</v>
      </c>
      <c r="AK35" s="14" t="s">
        <v>57</v>
      </c>
      <c r="AL35" s="14"/>
      <c r="AM35" s="14"/>
      <c r="AN35" s="14"/>
      <c r="AO35" s="14"/>
      <c r="AP35" s="14"/>
      <c r="AQ35" s="14"/>
      <c r="AR35" s="61" t="s">
        <v>7390</v>
      </c>
      <c r="AS35" s="61"/>
      <c r="AT35" s="14"/>
      <c r="AU35" s="14" t="s">
        <v>8190</v>
      </c>
      <c r="AV35" s="14" t="s">
        <v>8287</v>
      </c>
      <c r="AW35" s="14" t="s">
        <v>8287</v>
      </c>
      <c r="AX35" s="73"/>
      <c r="AY35" s="73"/>
      <c r="AZ35" s="73"/>
      <c r="BA35" s="73"/>
    </row>
    <row r="36" spans="1:55" s="58" customFormat="1" ht="12.95" customHeight="1">
      <c r="A36" s="16">
        <v>2016</v>
      </c>
      <c r="B36" s="16" t="s">
        <v>5757</v>
      </c>
      <c r="C36" s="16" t="s">
        <v>7383</v>
      </c>
      <c r="D36" s="307"/>
      <c r="E36" s="314" t="s">
        <v>10920</v>
      </c>
      <c r="F36" s="307"/>
      <c r="G36" s="307"/>
      <c r="H36" s="16" t="s">
        <v>8374</v>
      </c>
      <c r="I36" s="31" t="s">
        <v>62</v>
      </c>
      <c r="J36" s="13">
        <v>192</v>
      </c>
      <c r="K36" s="13">
        <v>432</v>
      </c>
      <c r="L36" s="13">
        <v>4</v>
      </c>
      <c r="M36" s="13">
        <v>0</v>
      </c>
      <c r="N36" s="13">
        <v>24</v>
      </c>
      <c r="O36" s="13" t="s">
        <v>46</v>
      </c>
      <c r="P36" s="13" t="s">
        <v>46</v>
      </c>
      <c r="Q36" s="14" t="s">
        <v>43</v>
      </c>
      <c r="R36" s="13" t="s">
        <v>18</v>
      </c>
      <c r="S36" s="15" t="s">
        <v>8851</v>
      </c>
      <c r="T36" s="13" t="s">
        <v>63</v>
      </c>
      <c r="U36" s="14">
        <v>19</v>
      </c>
      <c r="V36" s="14" t="s">
        <v>7384</v>
      </c>
      <c r="W36" s="47" t="s">
        <v>7404</v>
      </c>
      <c r="X36" s="17" t="str">
        <f t="shared" si="1"/>
        <v>11042JMRCS</v>
      </c>
      <c r="Y36" s="61" t="s">
        <v>7405</v>
      </c>
      <c r="Z36" s="16" t="s">
        <v>4046</v>
      </c>
      <c r="AA36" s="16" t="s">
        <v>416</v>
      </c>
      <c r="AB36" s="44" t="s">
        <v>7406</v>
      </c>
      <c r="AC36" s="13" t="s">
        <v>87</v>
      </c>
      <c r="AD36" s="16"/>
      <c r="AE36" s="16" t="s">
        <v>4048</v>
      </c>
      <c r="AF36" s="16" t="s">
        <v>4049</v>
      </c>
      <c r="AG36" s="16" t="s">
        <v>4050</v>
      </c>
      <c r="AH36" s="16"/>
      <c r="AI36" s="16" t="s">
        <v>7388</v>
      </c>
      <c r="AJ36" s="14" t="s">
        <v>58</v>
      </c>
      <c r="AK36" s="14" t="s">
        <v>57</v>
      </c>
      <c r="AL36" s="14"/>
      <c r="AM36" s="14"/>
      <c r="AN36" s="14"/>
      <c r="AO36" s="14"/>
      <c r="AP36" s="14" t="s">
        <v>7348</v>
      </c>
      <c r="AQ36" s="14" t="s">
        <v>7389</v>
      </c>
      <c r="AR36" s="61" t="s">
        <v>7390</v>
      </c>
      <c r="AS36" s="61"/>
      <c r="AT36" s="14"/>
      <c r="AU36" s="14" t="s">
        <v>8190</v>
      </c>
      <c r="AV36" s="14">
        <v>-47.380348703999914</v>
      </c>
      <c r="AW36" s="14">
        <v>-22.381544181999914</v>
      </c>
      <c r="AX36" s="73"/>
      <c r="AY36" s="73"/>
      <c r="AZ36" s="73"/>
      <c r="BA36" s="73"/>
    </row>
    <row r="37" spans="1:55" s="58" customFormat="1" ht="12.95" customHeight="1">
      <c r="A37" s="16">
        <v>2016</v>
      </c>
      <c r="B37" s="16" t="s">
        <v>5757</v>
      </c>
      <c r="C37" s="16" t="s">
        <v>7383</v>
      </c>
      <c r="D37" s="307"/>
      <c r="E37" s="314" t="s">
        <v>10920</v>
      </c>
      <c r="F37" s="307"/>
      <c r="G37" s="307"/>
      <c r="H37" s="16" t="s">
        <v>87</v>
      </c>
      <c r="I37" s="31" t="s">
        <v>357</v>
      </c>
      <c r="J37" s="13">
        <v>192</v>
      </c>
      <c r="K37" s="13">
        <v>448</v>
      </c>
      <c r="L37" s="13">
        <v>8</v>
      </c>
      <c r="M37" s="13">
        <v>8</v>
      </c>
      <c r="N37" s="13">
        <v>16</v>
      </c>
      <c r="O37" s="13" t="s">
        <v>46</v>
      </c>
      <c r="P37" s="13" t="s">
        <v>46</v>
      </c>
      <c r="Q37" s="14" t="s">
        <v>43</v>
      </c>
      <c r="R37" s="13" t="s">
        <v>18</v>
      </c>
      <c r="S37" s="15" t="s">
        <v>8851</v>
      </c>
      <c r="T37" s="13" t="s">
        <v>63</v>
      </c>
      <c r="U37" s="14">
        <v>19</v>
      </c>
      <c r="V37" s="14" t="s">
        <v>7384</v>
      </c>
      <c r="W37" s="47" t="s">
        <v>7407</v>
      </c>
      <c r="X37" s="17" t="str">
        <f t="shared" si="1"/>
        <v>11042JMRCZ</v>
      </c>
      <c r="Y37" s="61" t="s">
        <v>7408</v>
      </c>
      <c r="Z37" s="16" t="s">
        <v>4046</v>
      </c>
      <c r="AA37" s="16" t="s">
        <v>416</v>
      </c>
      <c r="AB37" s="44" t="s">
        <v>7409</v>
      </c>
      <c r="AC37" s="13" t="s">
        <v>87</v>
      </c>
      <c r="AD37" s="16"/>
      <c r="AE37" s="16" t="s">
        <v>4048</v>
      </c>
      <c r="AF37" s="16" t="s">
        <v>4049</v>
      </c>
      <c r="AG37" s="16" t="s">
        <v>4050</v>
      </c>
      <c r="AH37" s="16"/>
      <c r="AI37" s="16" t="s">
        <v>7388</v>
      </c>
      <c r="AJ37" s="14" t="s">
        <v>58</v>
      </c>
      <c r="AK37" s="14" t="s">
        <v>57</v>
      </c>
      <c r="AL37" s="14"/>
      <c r="AM37" s="14"/>
      <c r="AN37" s="14"/>
      <c r="AO37" s="14"/>
      <c r="AP37" s="14"/>
      <c r="AQ37" s="14"/>
      <c r="AR37" s="61" t="s">
        <v>7390</v>
      </c>
      <c r="AS37" s="61"/>
      <c r="AT37" s="14"/>
      <c r="AU37" s="14" t="s">
        <v>8190</v>
      </c>
      <c r="AV37" s="14" t="s">
        <v>8287</v>
      </c>
      <c r="AW37" s="14" t="s">
        <v>8287</v>
      </c>
      <c r="AX37" s="73"/>
      <c r="AY37" s="73"/>
      <c r="AZ37" s="73"/>
      <c r="BA37" s="73"/>
    </row>
    <row r="38" spans="1:55" s="58" customFormat="1" ht="12.95" customHeight="1">
      <c r="A38" s="16">
        <v>2016</v>
      </c>
      <c r="B38" s="16" t="s">
        <v>5757</v>
      </c>
      <c r="C38" s="16" t="s">
        <v>7383</v>
      </c>
      <c r="D38" s="307"/>
      <c r="E38" s="314" t="s">
        <v>10920</v>
      </c>
      <c r="F38" s="307"/>
      <c r="G38" s="307"/>
      <c r="H38" s="16" t="s">
        <v>87</v>
      </c>
      <c r="I38" s="31" t="s">
        <v>357</v>
      </c>
      <c r="J38" s="13">
        <v>192</v>
      </c>
      <c r="K38" s="13">
        <v>448</v>
      </c>
      <c r="L38" s="13">
        <v>8</v>
      </c>
      <c r="M38" s="13">
        <v>8</v>
      </c>
      <c r="N38" s="13">
        <v>16</v>
      </c>
      <c r="O38" s="13" t="s">
        <v>46</v>
      </c>
      <c r="P38" s="13" t="s">
        <v>46</v>
      </c>
      <c r="Q38" s="14" t="s">
        <v>43</v>
      </c>
      <c r="R38" s="13" t="s">
        <v>18</v>
      </c>
      <c r="S38" s="15" t="s">
        <v>8851</v>
      </c>
      <c r="T38" s="13" t="s">
        <v>63</v>
      </c>
      <c r="U38" s="14">
        <v>19</v>
      </c>
      <c r="V38" s="14" t="s">
        <v>7384</v>
      </c>
      <c r="W38" s="47" t="s">
        <v>7410</v>
      </c>
      <c r="X38" s="17" t="str">
        <f t="shared" si="1"/>
        <v>11042JMRDB</v>
      </c>
      <c r="Y38" s="61" t="s">
        <v>7411</v>
      </c>
      <c r="Z38" s="16" t="s">
        <v>4046</v>
      </c>
      <c r="AA38" s="16" t="s">
        <v>416</v>
      </c>
      <c r="AB38" s="44" t="s">
        <v>7412</v>
      </c>
      <c r="AC38" s="13" t="s">
        <v>87</v>
      </c>
      <c r="AD38" s="16"/>
      <c r="AE38" s="16" t="s">
        <v>4048</v>
      </c>
      <c r="AF38" s="16" t="s">
        <v>4049</v>
      </c>
      <c r="AG38" s="16" t="s">
        <v>4050</v>
      </c>
      <c r="AH38" s="16"/>
      <c r="AI38" s="16" t="s">
        <v>7388</v>
      </c>
      <c r="AJ38" s="14" t="s">
        <v>58</v>
      </c>
      <c r="AK38" s="14" t="s">
        <v>57</v>
      </c>
      <c r="AL38" s="14"/>
      <c r="AM38" s="14"/>
      <c r="AN38" s="14"/>
      <c r="AO38" s="14"/>
      <c r="AP38" s="14" t="s">
        <v>7394</v>
      </c>
      <c r="AQ38" s="14" t="s">
        <v>7224</v>
      </c>
      <c r="AR38" s="61" t="s">
        <v>7390</v>
      </c>
      <c r="AS38" s="61"/>
      <c r="AT38" s="14"/>
      <c r="AU38" s="14" t="s">
        <v>8190</v>
      </c>
      <c r="AV38" s="14" t="s">
        <v>8287</v>
      </c>
      <c r="AW38" s="14" t="s">
        <v>8287</v>
      </c>
      <c r="AX38" s="73"/>
      <c r="AY38" s="73"/>
      <c r="AZ38" s="73"/>
      <c r="BA38" s="73"/>
    </row>
    <row r="39" spans="1:55" s="58" customFormat="1" ht="12.95" customHeight="1">
      <c r="A39" s="16">
        <v>2016</v>
      </c>
      <c r="B39" s="16" t="s">
        <v>5757</v>
      </c>
      <c r="C39" s="16" t="s">
        <v>7383</v>
      </c>
      <c r="D39" s="307"/>
      <c r="E39" s="314" t="s">
        <v>10920</v>
      </c>
      <c r="F39" s="307"/>
      <c r="G39" s="307"/>
      <c r="H39" s="16" t="s">
        <v>8374</v>
      </c>
      <c r="I39" s="31" t="s">
        <v>62</v>
      </c>
      <c r="J39" s="13">
        <v>192</v>
      </c>
      <c r="K39" s="13">
        <v>432</v>
      </c>
      <c r="L39" s="13">
        <v>4</v>
      </c>
      <c r="M39" s="13">
        <v>0</v>
      </c>
      <c r="N39" s="13">
        <v>24</v>
      </c>
      <c r="O39" s="13" t="s">
        <v>46</v>
      </c>
      <c r="P39" s="13" t="s">
        <v>46</v>
      </c>
      <c r="Q39" s="14" t="s">
        <v>43</v>
      </c>
      <c r="R39" s="13" t="s">
        <v>18</v>
      </c>
      <c r="S39" s="15" t="s">
        <v>8851</v>
      </c>
      <c r="T39" s="13" t="s">
        <v>63</v>
      </c>
      <c r="U39" s="14">
        <v>19</v>
      </c>
      <c r="V39" s="14" t="s">
        <v>7384</v>
      </c>
      <c r="W39" s="47" t="s">
        <v>7413</v>
      </c>
      <c r="X39" s="17" t="str">
        <f t="shared" si="1"/>
        <v>11042JMRDC</v>
      </c>
      <c r="Y39" s="61" t="s">
        <v>7414</v>
      </c>
      <c r="Z39" s="14" t="s">
        <v>4046</v>
      </c>
      <c r="AA39" s="14" t="s">
        <v>416</v>
      </c>
      <c r="AB39" s="44" t="s">
        <v>7415</v>
      </c>
      <c r="AC39" s="13" t="s">
        <v>87</v>
      </c>
      <c r="AD39" s="16"/>
      <c r="AE39" s="16" t="s">
        <v>4048</v>
      </c>
      <c r="AF39" s="16" t="s">
        <v>4049</v>
      </c>
      <c r="AG39" s="16" t="s">
        <v>4050</v>
      </c>
      <c r="AH39" s="16"/>
      <c r="AI39" s="16" t="s">
        <v>7388</v>
      </c>
      <c r="AJ39" s="14" t="s">
        <v>58</v>
      </c>
      <c r="AK39" s="14" t="s">
        <v>57</v>
      </c>
      <c r="AL39" s="14"/>
      <c r="AM39" s="14"/>
      <c r="AN39" s="14"/>
      <c r="AO39" s="14"/>
      <c r="AP39" s="14" t="s">
        <v>7394</v>
      </c>
      <c r="AQ39" s="14" t="s">
        <v>7224</v>
      </c>
      <c r="AR39" s="61" t="s">
        <v>7390</v>
      </c>
      <c r="AS39" s="61"/>
      <c r="AT39" s="14"/>
      <c r="AU39" s="14" t="s">
        <v>8190</v>
      </c>
      <c r="AV39" s="14" t="s">
        <v>8287</v>
      </c>
      <c r="AW39" s="14" t="s">
        <v>8287</v>
      </c>
      <c r="AX39" s="73"/>
      <c r="AY39" s="73"/>
      <c r="AZ39" s="73"/>
      <c r="BA39" s="73"/>
    </row>
    <row r="40" spans="1:55" s="58" customFormat="1" ht="12.95" customHeight="1">
      <c r="A40" s="16">
        <v>2016</v>
      </c>
      <c r="B40" s="16" t="s">
        <v>5757</v>
      </c>
      <c r="C40" s="16" t="s">
        <v>7383</v>
      </c>
      <c r="D40" s="307"/>
      <c r="E40" s="314" t="s">
        <v>10920</v>
      </c>
      <c r="F40" s="307"/>
      <c r="G40" s="307"/>
      <c r="H40" s="16" t="s">
        <v>8374</v>
      </c>
      <c r="I40" s="31" t="s">
        <v>62</v>
      </c>
      <c r="J40" s="13">
        <v>192</v>
      </c>
      <c r="K40" s="13">
        <v>432</v>
      </c>
      <c r="L40" s="13">
        <v>4</v>
      </c>
      <c r="M40" s="13">
        <v>0</v>
      </c>
      <c r="N40" s="13">
        <v>24</v>
      </c>
      <c r="O40" s="13" t="s">
        <v>46</v>
      </c>
      <c r="P40" s="13" t="s">
        <v>46</v>
      </c>
      <c r="Q40" s="14" t="s">
        <v>43</v>
      </c>
      <c r="R40" s="15" t="s">
        <v>18</v>
      </c>
      <c r="S40" s="15" t="s">
        <v>8851</v>
      </c>
      <c r="T40" s="15" t="s">
        <v>63</v>
      </c>
      <c r="U40" s="14">
        <v>19</v>
      </c>
      <c r="V40" s="14" t="s">
        <v>7384</v>
      </c>
      <c r="W40" s="47" t="s">
        <v>7416</v>
      </c>
      <c r="X40" s="17" t="str">
        <f t="shared" si="1"/>
        <v>11042JMRDD</v>
      </c>
      <c r="Y40" s="61" t="s">
        <v>7417</v>
      </c>
      <c r="Z40" s="16" t="s">
        <v>4046</v>
      </c>
      <c r="AA40" s="16" t="s">
        <v>416</v>
      </c>
      <c r="AB40" s="44" t="s">
        <v>7418</v>
      </c>
      <c r="AC40" s="13" t="s">
        <v>87</v>
      </c>
      <c r="AD40" s="16"/>
      <c r="AE40" s="16" t="s">
        <v>4048</v>
      </c>
      <c r="AF40" s="16" t="s">
        <v>4049</v>
      </c>
      <c r="AG40" s="16" t="s">
        <v>4050</v>
      </c>
      <c r="AH40" s="16"/>
      <c r="AI40" s="16" t="s">
        <v>7388</v>
      </c>
      <c r="AJ40" s="14" t="s">
        <v>58</v>
      </c>
      <c r="AK40" s="14" t="s">
        <v>57</v>
      </c>
      <c r="AL40" s="14"/>
      <c r="AM40" s="14"/>
      <c r="AN40" s="14"/>
      <c r="AO40" s="14"/>
      <c r="AP40" s="14" t="s">
        <v>2442</v>
      </c>
      <c r="AQ40" s="14" t="s">
        <v>126</v>
      </c>
      <c r="AR40" s="61" t="s">
        <v>7390</v>
      </c>
      <c r="AS40" s="61"/>
      <c r="AT40" s="14"/>
      <c r="AU40" s="14" t="s">
        <v>8190</v>
      </c>
      <c r="AV40" s="14">
        <v>-47.335069799999928</v>
      </c>
      <c r="AW40" s="14">
        <v>-22.356712116999915</v>
      </c>
      <c r="AX40" s="73"/>
      <c r="AY40" s="73"/>
      <c r="AZ40" s="73"/>
      <c r="BA40" s="73"/>
    </row>
    <row r="41" spans="1:55" s="58" customFormat="1" ht="12.95" customHeight="1">
      <c r="A41" s="16">
        <v>2016</v>
      </c>
      <c r="B41" s="16" t="s">
        <v>5757</v>
      </c>
      <c r="C41" s="16" t="s">
        <v>7383</v>
      </c>
      <c r="D41" s="307"/>
      <c r="E41" s="314" t="s">
        <v>10920</v>
      </c>
      <c r="F41" s="307"/>
      <c r="G41" s="307"/>
      <c r="H41" s="16" t="s">
        <v>8374</v>
      </c>
      <c r="I41" s="31" t="s">
        <v>62</v>
      </c>
      <c r="J41" s="13">
        <v>192</v>
      </c>
      <c r="K41" s="13">
        <v>432</v>
      </c>
      <c r="L41" s="13">
        <v>4</v>
      </c>
      <c r="M41" s="13">
        <v>0</v>
      </c>
      <c r="N41" s="13">
        <v>24</v>
      </c>
      <c r="O41" s="13" t="s">
        <v>46</v>
      </c>
      <c r="P41" s="13" t="s">
        <v>46</v>
      </c>
      <c r="Q41" s="14" t="s">
        <v>43</v>
      </c>
      <c r="R41" s="15" t="s">
        <v>18</v>
      </c>
      <c r="S41" s="15" t="s">
        <v>8851</v>
      </c>
      <c r="T41" s="15" t="s">
        <v>63</v>
      </c>
      <c r="U41" s="14">
        <v>19</v>
      </c>
      <c r="V41" s="14" t="s">
        <v>7384</v>
      </c>
      <c r="W41" s="47" t="s">
        <v>7419</v>
      </c>
      <c r="X41" s="17" t="str">
        <f t="shared" si="1"/>
        <v>11042JMRDE</v>
      </c>
      <c r="Y41" s="61" t="s">
        <v>7420</v>
      </c>
      <c r="Z41" s="16" t="s">
        <v>4046</v>
      </c>
      <c r="AA41" s="16" t="s">
        <v>416</v>
      </c>
      <c r="AB41" s="44" t="s">
        <v>7421</v>
      </c>
      <c r="AC41" s="13" t="s">
        <v>87</v>
      </c>
      <c r="AD41" s="16"/>
      <c r="AE41" s="16" t="s">
        <v>4048</v>
      </c>
      <c r="AF41" s="16" t="s">
        <v>4049</v>
      </c>
      <c r="AG41" s="16" t="s">
        <v>4050</v>
      </c>
      <c r="AH41" s="16"/>
      <c r="AI41" s="16" t="s">
        <v>7388</v>
      </c>
      <c r="AJ41" s="14" t="s">
        <v>58</v>
      </c>
      <c r="AK41" s="14" t="s">
        <v>57</v>
      </c>
      <c r="AL41" s="14"/>
      <c r="AM41" s="14"/>
      <c r="AN41" s="14"/>
      <c r="AO41" s="14"/>
      <c r="AP41" s="14" t="s">
        <v>2442</v>
      </c>
      <c r="AQ41" s="14" t="s">
        <v>126</v>
      </c>
      <c r="AR41" s="61" t="s">
        <v>7390</v>
      </c>
      <c r="AS41" s="61"/>
      <c r="AT41" s="14"/>
      <c r="AU41" s="14" t="s">
        <v>8190</v>
      </c>
      <c r="AV41" s="14" t="s">
        <v>8287</v>
      </c>
      <c r="AW41" s="14" t="s">
        <v>8287</v>
      </c>
      <c r="AX41" s="73"/>
      <c r="AY41" s="73"/>
      <c r="AZ41" s="73"/>
      <c r="BA41" s="73"/>
    </row>
    <row r="42" spans="1:55" s="58" customFormat="1" ht="12.95" customHeight="1">
      <c r="A42" s="16">
        <v>2016</v>
      </c>
      <c r="B42" s="16" t="s">
        <v>5757</v>
      </c>
      <c r="C42" s="16" t="s">
        <v>7383</v>
      </c>
      <c r="D42" s="307"/>
      <c r="E42" s="314" t="s">
        <v>10920</v>
      </c>
      <c r="F42" s="307"/>
      <c r="G42" s="307"/>
      <c r="H42" s="16" t="s">
        <v>87</v>
      </c>
      <c r="I42" s="31" t="s">
        <v>357</v>
      </c>
      <c r="J42" s="13">
        <v>192</v>
      </c>
      <c r="K42" s="13">
        <f>448+64</f>
        <v>512</v>
      </c>
      <c r="L42" s="13">
        <v>8</v>
      </c>
      <c r="M42" s="13">
        <v>8</v>
      </c>
      <c r="N42" s="13">
        <v>16</v>
      </c>
      <c r="O42" s="13" t="s">
        <v>46</v>
      </c>
      <c r="P42" s="13" t="s">
        <v>46</v>
      </c>
      <c r="Q42" s="14" t="s">
        <v>43</v>
      </c>
      <c r="R42" s="15" t="s">
        <v>18</v>
      </c>
      <c r="S42" s="15" t="s">
        <v>8851</v>
      </c>
      <c r="T42" s="15" t="s">
        <v>63</v>
      </c>
      <c r="U42" s="14">
        <v>19</v>
      </c>
      <c r="V42" s="14" t="s">
        <v>7384</v>
      </c>
      <c r="W42" s="47" t="s">
        <v>7422</v>
      </c>
      <c r="X42" s="17" t="str">
        <f t="shared" si="1"/>
        <v>11042JMRDF</v>
      </c>
      <c r="Y42" s="61" t="s">
        <v>7423</v>
      </c>
      <c r="Z42" s="16" t="s">
        <v>4046</v>
      </c>
      <c r="AA42" s="16" t="s">
        <v>416</v>
      </c>
      <c r="AB42" s="44" t="s">
        <v>7424</v>
      </c>
      <c r="AC42" s="13" t="s">
        <v>87</v>
      </c>
      <c r="AD42" s="16"/>
      <c r="AE42" s="16" t="s">
        <v>4048</v>
      </c>
      <c r="AF42" s="16" t="s">
        <v>4049</v>
      </c>
      <c r="AG42" s="16" t="s">
        <v>4050</v>
      </c>
      <c r="AH42" s="16"/>
      <c r="AI42" s="16" t="s">
        <v>7388</v>
      </c>
      <c r="AJ42" s="14" t="s">
        <v>58</v>
      </c>
      <c r="AK42" s="14" t="s">
        <v>57</v>
      </c>
      <c r="AL42" s="14"/>
      <c r="AM42" s="14"/>
      <c r="AN42" s="14"/>
      <c r="AO42" s="14"/>
      <c r="AP42" s="14" t="s">
        <v>2442</v>
      </c>
      <c r="AQ42" s="14" t="s">
        <v>126</v>
      </c>
      <c r="AR42" s="61" t="s">
        <v>7390</v>
      </c>
      <c r="AS42" s="61"/>
      <c r="AT42" s="14"/>
      <c r="AU42" s="14" t="s">
        <v>8190</v>
      </c>
      <c r="AV42" s="14" t="s">
        <v>8287</v>
      </c>
      <c r="AW42" s="14" t="s">
        <v>8287</v>
      </c>
      <c r="AX42" s="73"/>
      <c r="AY42" s="73"/>
      <c r="AZ42" s="73"/>
      <c r="BA42" s="73"/>
    </row>
    <row r="43" spans="1:55" s="58" customFormat="1" ht="12.95" customHeight="1">
      <c r="A43" s="16">
        <v>2016</v>
      </c>
      <c r="B43" s="16" t="s">
        <v>5757</v>
      </c>
      <c r="C43" s="16" t="s">
        <v>7383</v>
      </c>
      <c r="D43" s="307"/>
      <c r="E43" s="314" t="s">
        <v>10920</v>
      </c>
      <c r="F43" s="307"/>
      <c r="G43" s="307"/>
      <c r="H43" s="16" t="s">
        <v>8374</v>
      </c>
      <c r="I43" s="31" t="s">
        <v>62</v>
      </c>
      <c r="J43" s="13">
        <v>192</v>
      </c>
      <c r="K43" s="13">
        <v>432</v>
      </c>
      <c r="L43" s="13">
        <v>4</v>
      </c>
      <c r="M43" s="13">
        <v>0</v>
      </c>
      <c r="N43" s="13">
        <v>24</v>
      </c>
      <c r="O43" s="13" t="s">
        <v>46</v>
      </c>
      <c r="P43" s="13" t="s">
        <v>46</v>
      </c>
      <c r="Q43" s="14" t="s">
        <v>43</v>
      </c>
      <c r="R43" s="13" t="s">
        <v>18</v>
      </c>
      <c r="S43" s="15" t="s">
        <v>8851</v>
      </c>
      <c r="T43" s="13" t="s">
        <v>63</v>
      </c>
      <c r="U43" s="14">
        <v>19</v>
      </c>
      <c r="V43" s="14" t="s">
        <v>7384</v>
      </c>
      <c r="W43" s="47" t="s">
        <v>7425</v>
      </c>
      <c r="X43" s="17" t="str">
        <f t="shared" si="1"/>
        <v>11042JMRDG</v>
      </c>
      <c r="Y43" s="61" t="s">
        <v>7426</v>
      </c>
      <c r="Z43" s="16" t="s">
        <v>4046</v>
      </c>
      <c r="AA43" s="16" t="s">
        <v>416</v>
      </c>
      <c r="AB43" s="44" t="s">
        <v>7427</v>
      </c>
      <c r="AC43" s="13" t="s">
        <v>87</v>
      </c>
      <c r="AD43" s="16"/>
      <c r="AE43" s="16" t="s">
        <v>4048</v>
      </c>
      <c r="AF43" s="16" t="s">
        <v>4049</v>
      </c>
      <c r="AG43" s="16" t="s">
        <v>4050</v>
      </c>
      <c r="AH43" s="16"/>
      <c r="AI43" s="16" t="s">
        <v>7388</v>
      </c>
      <c r="AJ43" s="14" t="s">
        <v>58</v>
      </c>
      <c r="AK43" s="14" t="s">
        <v>57</v>
      </c>
      <c r="AL43" s="14"/>
      <c r="AM43" s="14"/>
      <c r="AN43" s="14"/>
      <c r="AO43" s="14"/>
      <c r="AP43" s="14" t="s">
        <v>2442</v>
      </c>
      <c r="AQ43" s="14" t="s">
        <v>126</v>
      </c>
      <c r="AR43" s="61" t="s">
        <v>7390</v>
      </c>
      <c r="AS43" s="61"/>
      <c r="AT43" s="14"/>
      <c r="AU43" s="14" t="s">
        <v>8190</v>
      </c>
      <c r="AV43" s="14" t="s">
        <v>8287</v>
      </c>
      <c r="AW43" s="14" t="s">
        <v>8287</v>
      </c>
      <c r="AX43" s="73"/>
      <c r="AY43" s="73"/>
      <c r="AZ43" s="73"/>
      <c r="BA43" s="73"/>
    </row>
    <row r="44" spans="1:55" s="58" customFormat="1" ht="12.95" customHeight="1">
      <c r="A44" s="16">
        <v>2016</v>
      </c>
      <c r="B44" s="16" t="s">
        <v>5757</v>
      </c>
      <c r="C44" s="16" t="s">
        <v>7383</v>
      </c>
      <c r="D44" s="307"/>
      <c r="E44" s="314" t="s">
        <v>10920</v>
      </c>
      <c r="F44" s="307"/>
      <c r="G44" s="307"/>
      <c r="H44" s="16" t="s">
        <v>8374</v>
      </c>
      <c r="I44" s="31" t="s">
        <v>62</v>
      </c>
      <c r="J44" s="13">
        <v>192</v>
      </c>
      <c r="K44" s="13">
        <v>432</v>
      </c>
      <c r="L44" s="13">
        <v>4</v>
      </c>
      <c r="M44" s="13">
        <v>0</v>
      </c>
      <c r="N44" s="13">
        <v>24</v>
      </c>
      <c r="O44" s="13" t="s">
        <v>46</v>
      </c>
      <c r="P44" s="13" t="s">
        <v>46</v>
      </c>
      <c r="Q44" s="14" t="s">
        <v>43</v>
      </c>
      <c r="R44" s="15" t="s">
        <v>18</v>
      </c>
      <c r="S44" s="15" t="s">
        <v>8851</v>
      </c>
      <c r="T44" s="15" t="s">
        <v>63</v>
      </c>
      <c r="U44" s="14">
        <v>19</v>
      </c>
      <c r="V44" s="14" t="s">
        <v>7384</v>
      </c>
      <c r="W44" s="47" t="s">
        <v>7428</v>
      </c>
      <c r="X44" s="17" t="str">
        <f t="shared" si="1"/>
        <v>11042JMRDR</v>
      </c>
      <c r="Y44" s="61" t="s">
        <v>7429</v>
      </c>
      <c r="Z44" s="16" t="s">
        <v>4046</v>
      </c>
      <c r="AA44" s="16" t="s">
        <v>416</v>
      </c>
      <c r="AB44" s="44" t="s">
        <v>7430</v>
      </c>
      <c r="AC44" s="13" t="s">
        <v>87</v>
      </c>
      <c r="AD44" s="16"/>
      <c r="AE44" s="16" t="s">
        <v>4048</v>
      </c>
      <c r="AF44" s="16" t="s">
        <v>4049</v>
      </c>
      <c r="AG44" s="16" t="s">
        <v>4050</v>
      </c>
      <c r="AH44" s="16"/>
      <c r="AI44" s="16" t="s">
        <v>7388</v>
      </c>
      <c r="AJ44" s="14" t="s">
        <v>58</v>
      </c>
      <c r="AK44" s="14" t="s">
        <v>57</v>
      </c>
      <c r="AL44" s="14"/>
      <c r="AM44" s="14"/>
      <c r="AN44" s="14"/>
      <c r="AO44" s="14"/>
      <c r="AP44" s="14" t="s">
        <v>7394</v>
      </c>
      <c r="AQ44" s="14" t="s">
        <v>7224</v>
      </c>
      <c r="AR44" s="61" t="s">
        <v>7390</v>
      </c>
      <c r="AS44" s="61"/>
      <c r="AT44" s="14"/>
      <c r="AU44" s="14" t="s">
        <v>8190</v>
      </c>
      <c r="AV44" s="14" t="s">
        <v>8287</v>
      </c>
      <c r="AW44" s="14" t="s">
        <v>8287</v>
      </c>
      <c r="AX44" s="73"/>
      <c r="AY44" s="73"/>
      <c r="AZ44" s="73"/>
      <c r="BA44" s="73"/>
      <c r="BB44" s="59"/>
      <c r="BC44" s="59"/>
    </row>
    <row r="45" spans="1:55" s="58" customFormat="1" ht="12.95" customHeight="1">
      <c r="A45" s="16">
        <v>2016</v>
      </c>
      <c r="B45" s="16" t="s">
        <v>5757</v>
      </c>
      <c r="C45" s="16" t="s">
        <v>7383</v>
      </c>
      <c r="D45" s="307"/>
      <c r="E45" s="314" t="s">
        <v>10920</v>
      </c>
      <c r="F45" s="307"/>
      <c r="G45" s="307"/>
      <c r="H45" s="16" t="s">
        <v>8374</v>
      </c>
      <c r="I45" s="31" t="s">
        <v>62</v>
      </c>
      <c r="J45" s="13">
        <v>192</v>
      </c>
      <c r="K45" s="13">
        <v>432</v>
      </c>
      <c r="L45" s="13">
        <v>4</v>
      </c>
      <c r="M45" s="13">
        <v>0</v>
      </c>
      <c r="N45" s="13">
        <v>24</v>
      </c>
      <c r="O45" s="13" t="s">
        <v>46</v>
      </c>
      <c r="P45" s="13" t="s">
        <v>46</v>
      </c>
      <c r="Q45" s="14" t="s">
        <v>43</v>
      </c>
      <c r="R45" s="13" t="s">
        <v>18</v>
      </c>
      <c r="S45" s="15" t="s">
        <v>8851</v>
      </c>
      <c r="T45" s="13" t="s">
        <v>63</v>
      </c>
      <c r="U45" s="14">
        <v>19</v>
      </c>
      <c r="V45" s="14" t="s">
        <v>7384</v>
      </c>
      <c r="W45" s="47" t="s">
        <v>7431</v>
      </c>
      <c r="X45" s="17" t="str">
        <f t="shared" si="1"/>
        <v>11042JMRDS</v>
      </c>
      <c r="Y45" s="61" t="s">
        <v>7432</v>
      </c>
      <c r="Z45" s="14" t="s">
        <v>4046</v>
      </c>
      <c r="AA45" s="14" t="s">
        <v>416</v>
      </c>
      <c r="AB45" s="44" t="s">
        <v>7433</v>
      </c>
      <c r="AC45" s="13" t="s">
        <v>87</v>
      </c>
      <c r="AD45" s="16"/>
      <c r="AE45" s="16" t="s">
        <v>4048</v>
      </c>
      <c r="AF45" s="16" t="s">
        <v>4049</v>
      </c>
      <c r="AG45" s="16" t="s">
        <v>4050</v>
      </c>
      <c r="AH45" s="16"/>
      <c r="AI45" s="16" t="s">
        <v>7388</v>
      </c>
      <c r="AJ45" s="14" t="s">
        <v>58</v>
      </c>
      <c r="AK45" s="14" t="s">
        <v>57</v>
      </c>
      <c r="AL45" s="14"/>
      <c r="AM45" s="14"/>
      <c r="AN45" s="14"/>
      <c r="AO45" s="14"/>
      <c r="AP45" s="14" t="s">
        <v>7394</v>
      </c>
      <c r="AQ45" s="14" t="s">
        <v>7224</v>
      </c>
      <c r="AR45" s="61" t="s">
        <v>7390</v>
      </c>
      <c r="AS45" s="61"/>
      <c r="AT45" s="14"/>
      <c r="AU45" s="14" t="s">
        <v>8190</v>
      </c>
      <c r="AV45" s="14" t="s">
        <v>8287</v>
      </c>
      <c r="AW45" s="14" t="s">
        <v>8287</v>
      </c>
      <c r="AX45" s="73"/>
      <c r="AY45" s="73"/>
      <c r="AZ45" s="73"/>
      <c r="BA45" s="73"/>
      <c r="BB45" s="59"/>
      <c r="BC45" s="59"/>
    </row>
    <row r="46" spans="1:55" s="58" customFormat="1" ht="12.95" customHeight="1">
      <c r="A46" s="16">
        <v>2016</v>
      </c>
      <c r="B46" s="16" t="s">
        <v>5757</v>
      </c>
      <c r="C46" s="16" t="s">
        <v>7383</v>
      </c>
      <c r="D46" s="307"/>
      <c r="E46" s="314" t="s">
        <v>10920</v>
      </c>
      <c r="F46" s="307"/>
      <c r="G46" s="307"/>
      <c r="H46" s="16" t="s">
        <v>8374</v>
      </c>
      <c r="I46" s="31" t="s">
        <v>62</v>
      </c>
      <c r="J46" s="13">
        <v>192</v>
      </c>
      <c r="K46" s="13">
        <f>432+72</f>
        <v>504</v>
      </c>
      <c r="L46" s="13">
        <v>4</v>
      </c>
      <c r="M46" s="13">
        <v>0</v>
      </c>
      <c r="N46" s="13">
        <v>24</v>
      </c>
      <c r="O46" s="13" t="s">
        <v>46</v>
      </c>
      <c r="P46" s="13" t="s">
        <v>46</v>
      </c>
      <c r="Q46" s="14" t="s">
        <v>43</v>
      </c>
      <c r="R46" s="13" t="s">
        <v>18</v>
      </c>
      <c r="S46" s="15" t="s">
        <v>8851</v>
      </c>
      <c r="T46" s="13" t="s">
        <v>63</v>
      </c>
      <c r="U46" s="14">
        <v>19</v>
      </c>
      <c r="V46" s="14" t="s">
        <v>7384</v>
      </c>
      <c r="W46" s="47" t="s">
        <v>7434</v>
      </c>
      <c r="X46" s="17" t="str">
        <f t="shared" si="1"/>
        <v>11042JMRDT</v>
      </c>
      <c r="Y46" s="61" t="s">
        <v>7435</v>
      </c>
      <c r="Z46" s="16" t="s">
        <v>4046</v>
      </c>
      <c r="AA46" s="16" t="s">
        <v>416</v>
      </c>
      <c r="AB46" s="44" t="s">
        <v>7436</v>
      </c>
      <c r="AC46" s="13" t="s">
        <v>87</v>
      </c>
      <c r="AD46" s="16"/>
      <c r="AE46" s="16" t="s">
        <v>4048</v>
      </c>
      <c r="AF46" s="16" t="s">
        <v>4049</v>
      </c>
      <c r="AG46" s="16" t="s">
        <v>4050</v>
      </c>
      <c r="AH46" s="16"/>
      <c r="AI46" s="16" t="s">
        <v>7388</v>
      </c>
      <c r="AJ46" s="14" t="s">
        <v>58</v>
      </c>
      <c r="AK46" s="14" t="s">
        <v>57</v>
      </c>
      <c r="AL46" s="14"/>
      <c r="AM46" s="14"/>
      <c r="AN46" s="14"/>
      <c r="AO46" s="14"/>
      <c r="AP46" s="14" t="s">
        <v>7394</v>
      </c>
      <c r="AQ46" s="14" t="s">
        <v>7224</v>
      </c>
      <c r="AR46" s="61" t="s">
        <v>7390</v>
      </c>
      <c r="AS46" s="61"/>
      <c r="AT46" s="14"/>
      <c r="AU46" s="14" t="s">
        <v>8190</v>
      </c>
      <c r="AV46" s="14" t="s">
        <v>8287</v>
      </c>
      <c r="AW46" s="14" t="s">
        <v>8287</v>
      </c>
      <c r="AX46" s="73"/>
      <c r="AY46" s="73"/>
      <c r="AZ46" s="73"/>
      <c r="BA46" s="73"/>
      <c r="BB46" s="59"/>
      <c r="BC46" s="59"/>
    </row>
    <row r="47" spans="1:55" s="58" customFormat="1" ht="12.95" customHeight="1">
      <c r="A47" s="16">
        <v>2016</v>
      </c>
      <c r="B47" s="16" t="s">
        <v>5757</v>
      </c>
      <c r="C47" s="16" t="s">
        <v>7383</v>
      </c>
      <c r="D47" s="307"/>
      <c r="E47" s="314" t="s">
        <v>10920</v>
      </c>
      <c r="F47" s="307"/>
      <c r="G47" s="307"/>
      <c r="H47" s="16" t="s">
        <v>8374</v>
      </c>
      <c r="I47" s="31" t="s">
        <v>62</v>
      </c>
      <c r="J47" s="13">
        <v>192</v>
      </c>
      <c r="K47" s="13">
        <v>432</v>
      </c>
      <c r="L47" s="13">
        <v>4</v>
      </c>
      <c r="M47" s="13">
        <v>0</v>
      </c>
      <c r="N47" s="13">
        <v>24</v>
      </c>
      <c r="O47" s="13" t="s">
        <v>46</v>
      </c>
      <c r="P47" s="13" t="s">
        <v>46</v>
      </c>
      <c r="Q47" s="14" t="s">
        <v>43</v>
      </c>
      <c r="R47" s="15" t="s">
        <v>18</v>
      </c>
      <c r="S47" s="15" t="s">
        <v>8851</v>
      </c>
      <c r="T47" s="15" t="s">
        <v>63</v>
      </c>
      <c r="U47" s="14">
        <v>19</v>
      </c>
      <c r="V47" s="14" t="s">
        <v>7384</v>
      </c>
      <c r="W47" s="47" t="s">
        <v>7440</v>
      </c>
      <c r="X47" s="17" t="str">
        <f t="shared" si="1"/>
        <v>11042JMRDX</v>
      </c>
      <c r="Y47" s="61" t="s">
        <v>7441</v>
      </c>
      <c r="Z47" s="16" t="s">
        <v>4046</v>
      </c>
      <c r="AA47" s="16" t="s">
        <v>416</v>
      </c>
      <c r="AB47" s="44" t="s">
        <v>7442</v>
      </c>
      <c r="AC47" s="13" t="s">
        <v>87</v>
      </c>
      <c r="AD47" s="16"/>
      <c r="AE47" s="16" t="s">
        <v>4048</v>
      </c>
      <c r="AF47" s="16" t="s">
        <v>4049</v>
      </c>
      <c r="AG47" s="16" t="s">
        <v>4050</v>
      </c>
      <c r="AH47" s="16"/>
      <c r="AI47" s="16" t="s">
        <v>7388</v>
      </c>
      <c r="AJ47" s="14" t="s">
        <v>58</v>
      </c>
      <c r="AK47" s="14" t="s">
        <v>57</v>
      </c>
      <c r="AL47" s="14"/>
      <c r="AM47" s="14"/>
      <c r="AN47" s="14"/>
      <c r="AO47" s="14"/>
      <c r="AP47" s="14" t="s">
        <v>7394</v>
      </c>
      <c r="AQ47" s="14" t="s">
        <v>7224</v>
      </c>
      <c r="AR47" s="61" t="s">
        <v>7390</v>
      </c>
      <c r="AS47" s="61"/>
      <c r="AT47" s="14"/>
      <c r="AU47" s="14" t="s">
        <v>8190</v>
      </c>
      <c r="AV47" s="14" t="s">
        <v>8287</v>
      </c>
      <c r="AW47" s="14" t="s">
        <v>8287</v>
      </c>
      <c r="AX47" s="73"/>
      <c r="AY47" s="73"/>
      <c r="AZ47" s="73"/>
      <c r="BA47" s="73"/>
      <c r="BB47" s="59"/>
      <c r="BC47" s="59"/>
    </row>
    <row r="48" spans="1:55" s="58" customFormat="1" ht="12.95" customHeight="1">
      <c r="A48" s="16">
        <v>2016</v>
      </c>
      <c r="B48" s="16" t="s">
        <v>5757</v>
      </c>
      <c r="C48" s="16" t="s">
        <v>7383</v>
      </c>
      <c r="D48" s="307"/>
      <c r="E48" s="314" t="s">
        <v>10920</v>
      </c>
      <c r="F48" s="307"/>
      <c r="G48" s="307"/>
      <c r="H48" s="16" t="s">
        <v>8374</v>
      </c>
      <c r="I48" s="31" t="s">
        <v>62</v>
      </c>
      <c r="J48" s="13">
        <v>192</v>
      </c>
      <c r="K48" s="13">
        <v>432</v>
      </c>
      <c r="L48" s="13">
        <v>4</v>
      </c>
      <c r="M48" s="13">
        <v>0</v>
      </c>
      <c r="N48" s="13">
        <v>24</v>
      </c>
      <c r="O48" s="13" t="s">
        <v>46</v>
      </c>
      <c r="P48" s="13" t="s">
        <v>46</v>
      </c>
      <c r="Q48" s="14" t="s">
        <v>43</v>
      </c>
      <c r="R48" s="13" t="s">
        <v>18</v>
      </c>
      <c r="S48" s="15" t="s">
        <v>8851</v>
      </c>
      <c r="T48" s="13" t="s">
        <v>63</v>
      </c>
      <c r="U48" s="14">
        <v>19</v>
      </c>
      <c r="V48" s="14" t="s">
        <v>7384</v>
      </c>
      <c r="W48" s="47" t="s">
        <v>7443</v>
      </c>
      <c r="X48" s="17" t="str">
        <f t="shared" si="1"/>
        <v>11042JMRDY</v>
      </c>
      <c r="Y48" s="61" t="s">
        <v>7444</v>
      </c>
      <c r="Z48" s="16" t="s">
        <v>4046</v>
      </c>
      <c r="AA48" s="16" t="s">
        <v>416</v>
      </c>
      <c r="AB48" s="44" t="s">
        <v>7445</v>
      </c>
      <c r="AC48" s="13" t="s">
        <v>87</v>
      </c>
      <c r="AD48" s="16"/>
      <c r="AE48" s="16" t="s">
        <v>4048</v>
      </c>
      <c r="AF48" s="16" t="s">
        <v>4049</v>
      </c>
      <c r="AG48" s="16" t="s">
        <v>4050</v>
      </c>
      <c r="AH48" s="16"/>
      <c r="AI48" s="16" t="s">
        <v>7388</v>
      </c>
      <c r="AJ48" s="14" t="s">
        <v>58</v>
      </c>
      <c r="AK48" s="14" t="s">
        <v>57</v>
      </c>
      <c r="AL48" s="14"/>
      <c r="AM48" s="14"/>
      <c r="AN48" s="14"/>
      <c r="AO48" s="14"/>
      <c r="AP48" s="14" t="s">
        <v>7394</v>
      </c>
      <c r="AQ48" s="14" t="s">
        <v>7224</v>
      </c>
      <c r="AR48" s="61" t="s">
        <v>7390</v>
      </c>
      <c r="AS48" s="61"/>
      <c r="AT48" s="14"/>
      <c r="AU48" s="14" t="s">
        <v>8190</v>
      </c>
      <c r="AV48" s="14" t="s">
        <v>8287</v>
      </c>
      <c r="AW48" s="14" t="s">
        <v>8287</v>
      </c>
      <c r="AX48" s="73"/>
      <c r="AY48" s="73"/>
      <c r="AZ48" s="73"/>
      <c r="BA48" s="73"/>
      <c r="BB48" s="59"/>
      <c r="BC48" s="59"/>
    </row>
    <row r="49" spans="1:96" s="58" customFormat="1" ht="12.95" customHeight="1">
      <c r="A49" s="16">
        <v>2016</v>
      </c>
      <c r="B49" s="16" t="s">
        <v>5757</v>
      </c>
      <c r="C49" s="16" t="s">
        <v>5976</v>
      </c>
      <c r="D49" s="307"/>
      <c r="E49" s="314" t="s">
        <v>10920</v>
      </c>
      <c r="F49" s="307"/>
      <c r="G49" s="307"/>
      <c r="H49" s="16" t="s">
        <v>8374</v>
      </c>
      <c r="I49" s="31" t="s">
        <v>62</v>
      </c>
      <c r="J49" s="13">
        <v>192</v>
      </c>
      <c r="K49" s="13">
        <v>432</v>
      </c>
      <c r="L49" s="13">
        <v>4</v>
      </c>
      <c r="M49" s="13">
        <v>0</v>
      </c>
      <c r="N49" s="13">
        <v>24</v>
      </c>
      <c r="O49" s="13" t="s">
        <v>46</v>
      </c>
      <c r="P49" s="13" t="s">
        <v>46</v>
      </c>
      <c r="Q49" s="14" t="s">
        <v>43</v>
      </c>
      <c r="R49" s="13" t="s">
        <v>18</v>
      </c>
      <c r="S49" s="15" t="s">
        <v>8851</v>
      </c>
      <c r="T49" s="13" t="s">
        <v>63</v>
      </c>
      <c r="U49" s="14">
        <v>19</v>
      </c>
      <c r="V49" s="14" t="s">
        <v>7384</v>
      </c>
      <c r="W49" s="47" t="s">
        <v>7545</v>
      </c>
      <c r="X49" s="17" t="str">
        <f t="shared" si="1"/>
        <v>11042JMRCQ</v>
      </c>
      <c r="Y49" s="61" t="s">
        <v>7546</v>
      </c>
      <c r="Z49" s="16" t="s">
        <v>4046</v>
      </c>
      <c r="AA49" s="16" t="s">
        <v>416</v>
      </c>
      <c r="AB49" s="44" t="s">
        <v>7547</v>
      </c>
      <c r="AC49" s="16" t="s">
        <v>7542</v>
      </c>
      <c r="AD49" s="16"/>
      <c r="AE49" s="16" t="s">
        <v>4048</v>
      </c>
      <c r="AF49" s="16" t="s">
        <v>4049</v>
      </c>
      <c r="AG49" s="16" t="s">
        <v>4050</v>
      </c>
      <c r="AH49" s="16"/>
      <c r="AI49" s="16" t="s">
        <v>7388</v>
      </c>
      <c r="AJ49" s="14" t="s">
        <v>58</v>
      </c>
      <c r="AK49" s="14" t="s">
        <v>57</v>
      </c>
      <c r="AL49" s="14"/>
      <c r="AM49" s="14"/>
      <c r="AN49" s="14"/>
      <c r="AO49" s="14"/>
      <c r="AP49" s="14"/>
      <c r="AQ49" s="14"/>
      <c r="AR49" s="61" t="s">
        <v>7544</v>
      </c>
      <c r="AS49" s="61"/>
      <c r="AT49" s="14"/>
      <c r="AU49" s="14" t="s">
        <v>8190</v>
      </c>
      <c r="AV49" s="14" t="s">
        <v>8287</v>
      </c>
      <c r="AW49" s="14" t="s">
        <v>8287</v>
      </c>
      <c r="AX49" s="73"/>
      <c r="AY49" s="73"/>
      <c r="AZ49" s="73"/>
      <c r="BA49" s="73"/>
    </row>
    <row r="50" spans="1:96" s="58" customFormat="1" ht="12.95" customHeight="1">
      <c r="A50" s="16">
        <v>2016</v>
      </c>
      <c r="B50" s="16" t="s">
        <v>5757</v>
      </c>
      <c r="C50" s="16" t="s">
        <v>5976</v>
      </c>
      <c r="D50" s="307"/>
      <c r="E50" s="314" t="s">
        <v>10920</v>
      </c>
      <c r="F50" s="307"/>
      <c r="G50" s="307"/>
      <c r="H50" s="16" t="s">
        <v>8374</v>
      </c>
      <c r="I50" s="31" t="s">
        <v>62</v>
      </c>
      <c r="J50" s="13">
        <v>192</v>
      </c>
      <c r="K50" s="13">
        <v>432</v>
      </c>
      <c r="L50" s="13">
        <v>4</v>
      </c>
      <c r="M50" s="13">
        <v>0</v>
      </c>
      <c r="N50" s="13">
        <v>24</v>
      </c>
      <c r="O50" s="13" t="s">
        <v>46</v>
      </c>
      <c r="P50" s="13" t="s">
        <v>46</v>
      </c>
      <c r="Q50" s="14" t="s">
        <v>43</v>
      </c>
      <c r="R50" s="13" t="s">
        <v>18</v>
      </c>
      <c r="S50" s="15" t="s">
        <v>8851</v>
      </c>
      <c r="T50" s="13" t="s">
        <v>63</v>
      </c>
      <c r="U50" s="14">
        <v>19</v>
      </c>
      <c r="V50" s="14" t="s">
        <v>7384</v>
      </c>
      <c r="W50" s="47" t="s">
        <v>7548</v>
      </c>
      <c r="X50" s="17" t="str">
        <f t="shared" si="1"/>
        <v>11042JMRED</v>
      </c>
      <c r="Y50" s="61" t="s">
        <v>7444</v>
      </c>
      <c r="Z50" s="16" t="s">
        <v>4046</v>
      </c>
      <c r="AA50" s="16" t="s">
        <v>416</v>
      </c>
      <c r="AB50" s="44" t="s">
        <v>7549</v>
      </c>
      <c r="AC50" s="16" t="s">
        <v>7542</v>
      </c>
      <c r="AD50" s="16"/>
      <c r="AE50" s="16" t="s">
        <v>4048</v>
      </c>
      <c r="AF50" s="16" t="s">
        <v>4049</v>
      </c>
      <c r="AG50" s="16" t="s">
        <v>4050</v>
      </c>
      <c r="AH50" s="16"/>
      <c r="AI50" s="16" t="s">
        <v>7388</v>
      </c>
      <c r="AJ50" s="14" t="s">
        <v>58</v>
      </c>
      <c r="AK50" s="14" t="s">
        <v>57</v>
      </c>
      <c r="AL50" s="14"/>
      <c r="AM50" s="14"/>
      <c r="AN50" s="14"/>
      <c r="AO50" s="14"/>
      <c r="AP50" s="14"/>
      <c r="AQ50" s="14"/>
      <c r="AR50" s="61" t="s">
        <v>7544</v>
      </c>
      <c r="AS50" s="61"/>
      <c r="AT50" s="14"/>
      <c r="AU50" s="14" t="s">
        <v>8190</v>
      </c>
      <c r="AV50" s="14" t="s">
        <v>8287</v>
      </c>
      <c r="AW50" s="14" t="s">
        <v>8287</v>
      </c>
      <c r="AX50" s="73"/>
      <c r="AY50" s="73"/>
      <c r="AZ50" s="73"/>
      <c r="BA50" s="73"/>
    </row>
    <row r="51" spans="1:96" s="58" customFormat="1" ht="12.95" customHeight="1">
      <c r="A51" s="13">
        <v>2016</v>
      </c>
      <c r="B51" s="13" t="s">
        <v>5757</v>
      </c>
      <c r="C51" s="16" t="s">
        <v>8034</v>
      </c>
      <c r="D51" s="307"/>
      <c r="E51" s="314" t="s">
        <v>10920</v>
      </c>
      <c r="F51" s="307"/>
      <c r="G51" s="307"/>
      <c r="H51" s="13" t="s">
        <v>8374</v>
      </c>
      <c r="I51" s="13" t="s">
        <v>357</v>
      </c>
      <c r="J51" s="13">
        <v>192</v>
      </c>
      <c r="K51" s="13">
        <v>432</v>
      </c>
      <c r="L51" s="13">
        <v>4</v>
      </c>
      <c r="M51" s="13">
        <v>0</v>
      </c>
      <c r="N51" s="13">
        <v>24</v>
      </c>
      <c r="O51" s="13" t="s">
        <v>46</v>
      </c>
      <c r="P51" s="13" t="s">
        <v>46</v>
      </c>
      <c r="Q51" s="17" t="s">
        <v>43</v>
      </c>
      <c r="R51" s="13" t="s">
        <v>18</v>
      </c>
      <c r="S51" s="15" t="s">
        <v>8851</v>
      </c>
      <c r="T51" s="13" t="s">
        <v>63</v>
      </c>
      <c r="U51" s="14">
        <v>19</v>
      </c>
      <c r="V51" s="16">
        <v>11042</v>
      </c>
      <c r="W51" s="46" t="s">
        <v>7995</v>
      </c>
      <c r="X51" s="17" t="str">
        <f t="shared" si="1"/>
        <v>11042JMRBM</v>
      </c>
      <c r="Y51" s="42" t="s">
        <v>8011</v>
      </c>
      <c r="Z51" s="16" t="s">
        <v>4046</v>
      </c>
      <c r="AA51" s="16" t="s">
        <v>416</v>
      </c>
      <c r="AB51" s="44" t="s">
        <v>8031</v>
      </c>
      <c r="AC51" s="13" t="s">
        <v>87</v>
      </c>
      <c r="AD51" s="13" t="s">
        <v>42</v>
      </c>
      <c r="AE51" s="13" t="s">
        <v>4048</v>
      </c>
      <c r="AF51" s="13" t="s">
        <v>4049</v>
      </c>
      <c r="AG51" s="13" t="s">
        <v>4050</v>
      </c>
      <c r="AH51" s="13"/>
      <c r="AI51" s="13" t="s">
        <v>7388</v>
      </c>
      <c r="AJ51" s="13" t="s">
        <v>58</v>
      </c>
      <c r="AK51" s="13" t="s">
        <v>57</v>
      </c>
      <c r="AL51" s="31"/>
      <c r="AM51" s="31"/>
      <c r="AN51" s="31"/>
      <c r="AO51" s="31"/>
      <c r="AP51" s="13"/>
      <c r="AQ51" s="13"/>
      <c r="AR51" s="61" t="s">
        <v>8045</v>
      </c>
      <c r="AS51" s="67"/>
      <c r="AT51" s="13"/>
      <c r="AU51" s="14" t="s">
        <v>8190</v>
      </c>
      <c r="AV51" s="14" t="s">
        <v>8287</v>
      </c>
      <c r="AW51" s="14" t="s">
        <v>8287</v>
      </c>
      <c r="AX51" s="73"/>
      <c r="AY51" s="73"/>
      <c r="AZ51" s="73"/>
      <c r="BA51" s="73"/>
    </row>
    <row r="52" spans="1:96" s="58" customFormat="1" ht="12.95" customHeight="1">
      <c r="A52" s="13">
        <v>2016</v>
      </c>
      <c r="B52" s="13" t="s">
        <v>5757</v>
      </c>
      <c r="C52" s="16" t="s">
        <v>8034</v>
      </c>
      <c r="D52" s="307"/>
      <c r="E52" s="314" t="s">
        <v>10920</v>
      </c>
      <c r="F52" s="307"/>
      <c r="G52" s="307"/>
      <c r="H52" s="13" t="s">
        <v>8374</v>
      </c>
      <c r="I52" s="13" t="s">
        <v>357</v>
      </c>
      <c r="J52" s="13">
        <v>192</v>
      </c>
      <c r="K52" s="13">
        <v>432</v>
      </c>
      <c r="L52" s="13">
        <v>4</v>
      </c>
      <c r="M52" s="13">
        <v>0</v>
      </c>
      <c r="N52" s="13">
        <v>24</v>
      </c>
      <c r="O52" s="13" t="s">
        <v>46</v>
      </c>
      <c r="P52" s="13" t="s">
        <v>46</v>
      </c>
      <c r="Q52" s="17" t="s">
        <v>43</v>
      </c>
      <c r="R52" s="13" t="s">
        <v>18</v>
      </c>
      <c r="S52" s="15" t="s">
        <v>8851</v>
      </c>
      <c r="T52" s="13" t="s">
        <v>63</v>
      </c>
      <c r="U52" s="14">
        <v>19</v>
      </c>
      <c r="V52" s="16">
        <v>11042</v>
      </c>
      <c r="W52" s="46" t="s">
        <v>7993</v>
      </c>
      <c r="X52" s="17" t="str">
        <f t="shared" si="1"/>
        <v>11042JMRCB</v>
      </c>
      <c r="Y52" s="42" t="s">
        <v>8009</v>
      </c>
      <c r="Z52" s="16" t="s">
        <v>4046</v>
      </c>
      <c r="AA52" s="16" t="s">
        <v>416</v>
      </c>
      <c r="AB52" s="44" t="s">
        <v>8032</v>
      </c>
      <c r="AC52" s="13" t="s">
        <v>87</v>
      </c>
      <c r="AD52" s="13" t="s">
        <v>42</v>
      </c>
      <c r="AE52" s="13" t="s">
        <v>4048</v>
      </c>
      <c r="AF52" s="13" t="s">
        <v>4049</v>
      </c>
      <c r="AG52" s="13" t="s">
        <v>4050</v>
      </c>
      <c r="AH52" s="13"/>
      <c r="AI52" s="13" t="s">
        <v>7388</v>
      </c>
      <c r="AJ52" s="13" t="s">
        <v>58</v>
      </c>
      <c r="AK52" s="13" t="s">
        <v>57</v>
      </c>
      <c r="AL52" s="31"/>
      <c r="AM52" s="31"/>
      <c r="AN52" s="31"/>
      <c r="AO52" s="31"/>
      <c r="AP52" s="13"/>
      <c r="AQ52" s="13"/>
      <c r="AR52" s="61" t="s">
        <v>8045</v>
      </c>
      <c r="AS52" s="67"/>
      <c r="AT52" s="13"/>
      <c r="AU52" s="14" t="s">
        <v>8190</v>
      </c>
      <c r="AV52" s="14" t="s">
        <v>8287</v>
      </c>
      <c r="AW52" s="14" t="s">
        <v>8287</v>
      </c>
      <c r="AX52" s="73"/>
      <c r="AY52" s="73"/>
      <c r="AZ52" s="73"/>
      <c r="BA52" s="73"/>
    </row>
    <row r="53" spans="1:96" s="58" customFormat="1" ht="12.95" customHeight="1">
      <c r="A53" s="13">
        <v>2016</v>
      </c>
      <c r="B53" s="13" t="s">
        <v>5757</v>
      </c>
      <c r="C53" s="16" t="s">
        <v>8034</v>
      </c>
      <c r="D53" s="307"/>
      <c r="E53" s="314" t="s">
        <v>10920</v>
      </c>
      <c r="F53" s="307"/>
      <c r="G53" s="307"/>
      <c r="H53" s="16" t="s">
        <v>8374</v>
      </c>
      <c r="I53" s="16" t="s">
        <v>62</v>
      </c>
      <c r="J53" s="13">
        <v>192</v>
      </c>
      <c r="K53" s="13">
        <v>432</v>
      </c>
      <c r="L53" s="13">
        <v>4</v>
      </c>
      <c r="M53" s="13">
        <v>0</v>
      </c>
      <c r="N53" s="13">
        <v>24</v>
      </c>
      <c r="O53" s="13" t="s">
        <v>46</v>
      </c>
      <c r="P53" s="13" t="s">
        <v>46</v>
      </c>
      <c r="Q53" s="17" t="s">
        <v>43</v>
      </c>
      <c r="R53" s="13" t="s">
        <v>18</v>
      </c>
      <c r="S53" s="15" t="s">
        <v>8851</v>
      </c>
      <c r="T53" s="13" t="s">
        <v>63</v>
      </c>
      <c r="U53" s="14">
        <v>19</v>
      </c>
      <c r="V53" s="16">
        <v>11042</v>
      </c>
      <c r="W53" s="46" t="s">
        <v>7996</v>
      </c>
      <c r="X53" s="17" t="str">
        <f t="shared" si="1"/>
        <v>11042JMRDH</v>
      </c>
      <c r="Y53" s="42" t="s">
        <v>8011</v>
      </c>
      <c r="Z53" s="16" t="s">
        <v>4046</v>
      </c>
      <c r="AA53" s="16" t="s">
        <v>416</v>
      </c>
      <c r="AB53" s="44" t="s">
        <v>8033</v>
      </c>
      <c r="AC53" s="13" t="s">
        <v>87</v>
      </c>
      <c r="AD53" s="13" t="s">
        <v>42</v>
      </c>
      <c r="AE53" s="13" t="s">
        <v>4048</v>
      </c>
      <c r="AF53" s="13" t="s">
        <v>4049</v>
      </c>
      <c r="AG53" s="13" t="s">
        <v>4050</v>
      </c>
      <c r="AH53" s="13"/>
      <c r="AI53" s="13" t="s">
        <v>7388</v>
      </c>
      <c r="AJ53" s="13" t="s">
        <v>58</v>
      </c>
      <c r="AK53" s="13" t="s">
        <v>57</v>
      </c>
      <c r="AL53" s="31"/>
      <c r="AM53" s="31"/>
      <c r="AN53" s="31"/>
      <c r="AO53" s="31"/>
      <c r="AP53" s="13" t="s">
        <v>7336</v>
      </c>
      <c r="AQ53" s="13"/>
      <c r="AR53" s="61" t="s">
        <v>8045</v>
      </c>
      <c r="AS53" s="67"/>
      <c r="AT53" s="13"/>
      <c r="AU53" s="14" t="s">
        <v>8190</v>
      </c>
      <c r="AV53" s="14" t="s">
        <v>8287</v>
      </c>
      <c r="AW53" s="14" t="s">
        <v>8287</v>
      </c>
      <c r="AX53" s="73"/>
      <c r="AY53" s="73"/>
      <c r="AZ53" s="73"/>
      <c r="BA53" s="73"/>
    </row>
    <row r="54" spans="1:96" s="58" customFormat="1" ht="12.95" customHeight="1">
      <c r="A54" s="13">
        <v>2016</v>
      </c>
      <c r="B54" s="13" t="s">
        <v>5757</v>
      </c>
      <c r="C54" s="16" t="s">
        <v>8034</v>
      </c>
      <c r="D54" s="307"/>
      <c r="E54" s="314" t="s">
        <v>10920</v>
      </c>
      <c r="F54" s="307"/>
      <c r="G54" s="307"/>
      <c r="H54" s="16" t="s">
        <v>8374</v>
      </c>
      <c r="I54" s="13" t="s">
        <v>45</v>
      </c>
      <c r="J54" s="13">
        <v>192</v>
      </c>
      <c r="K54" s="13">
        <v>432</v>
      </c>
      <c r="L54" s="13">
        <v>4</v>
      </c>
      <c r="M54" s="13">
        <v>0</v>
      </c>
      <c r="N54" s="13">
        <v>24</v>
      </c>
      <c r="O54" s="13" t="s">
        <v>46</v>
      </c>
      <c r="P54" s="13" t="s">
        <v>46</v>
      </c>
      <c r="Q54" s="17" t="s">
        <v>43</v>
      </c>
      <c r="R54" s="13" t="s">
        <v>18</v>
      </c>
      <c r="S54" s="15" t="s">
        <v>8851</v>
      </c>
      <c r="T54" s="13" t="s">
        <v>63</v>
      </c>
      <c r="U54" s="14">
        <v>19</v>
      </c>
      <c r="V54" s="16">
        <v>11042</v>
      </c>
      <c r="W54" s="46" t="s">
        <v>7998</v>
      </c>
      <c r="X54" s="17" t="str">
        <f t="shared" si="1"/>
        <v>11042JMRCC</v>
      </c>
      <c r="Y54" s="42" t="s">
        <v>8013</v>
      </c>
      <c r="Z54" s="16" t="s">
        <v>4046</v>
      </c>
      <c r="AA54" s="16" t="s">
        <v>416</v>
      </c>
      <c r="AB54" s="44" t="s">
        <v>8039</v>
      </c>
      <c r="AC54" s="13" t="s">
        <v>87</v>
      </c>
      <c r="AD54" s="13" t="s">
        <v>42</v>
      </c>
      <c r="AE54" s="13" t="s">
        <v>4048</v>
      </c>
      <c r="AF54" s="13" t="s">
        <v>4049</v>
      </c>
      <c r="AG54" s="13" t="s">
        <v>4050</v>
      </c>
      <c r="AH54" s="13"/>
      <c r="AI54" s="13" t="s">
        <v>7388</v>
      </c>
      <c r="AJ54" s="13" t="s">
        <v>58</v>
      </c>
      <c r="AK54" s="13" t="s">
        <v>57</v>
      </c>
      <c r="AL54" s="31"/>
      <c r="AM54" s="31"/>
      <c r="AN54" s="31"/>
      <c r="AO54" s="31"/>
      <c r="AP54" s="13" t="s">
        <v>7348</v>
      </c>
      <c r="AQ54" s="13" t="s">
        <v>102</v>
      </c>
      <c r="AR54" s="61" t="s">
        <v>8045</v>
      </c>
      <c r="AS54" s="67"/>
      <c r="AT54" s="31"/>
      <c r="AU54" s="14" t="s">
        <v>8190</v>
      </c>
      <c r="AV54" s="14" t="s">
        <v>8287</v>
      </c>
      <c r="AW54" s="14" t="s">
        <v>8287</v>
      </c>
      <c r="AX54" s="73"/>
      <c r="AY54" s="73"/>
      <c r="AZ54" s="73"/>
      <c r="BA54" s="73"/>
    </row>
    <row r="55" spans="1:96" s="58" customFormat="1" ht="12.95" customHeight="1">
      <c r="A55" s="13">
        <v>2016</v>
      </c>
      <c r="B55" s="13" t="s">
        <v>5757</v>
      </c>
      <c r="C55" s="16" t="s">
        <v>8034</v>
      </c>
      <c r="D55" s="307"/>
      <c r="E55" s="314" t="s">
        <v>10920</v>
      </c>
      <c r="F55" s="307"/>
      <c r="G55" s="307"/>
      <c r="H55" s="16" t="s">
        <v>8374</v>
      </c>
      <c r="I55" s="13" t="s">
        <v>45</v>
      </c>
      <c r="J55" s="13">
        <v>192</v>
      </c>
      <c r="K55" s="13">
        <v>432</v>
      </c>
      <c r="L55" s="13">
        <v>4</v>
      </c>
      <c r="M55" s="13">
        <v>0</v>
      </c>
      <c r="N55" s="13">
        <v>24</v>
      </c>
      <c r="O55" s="13" t="s">
        <v>46</v>
      </c>
      <c r="P55" s="13" t="s">
        <v>46</v>
      </c>
      <c r="Q55" s="17" t="s">
        <v>43</v>
      </c>
      <c r="R55" s="13" t="s">
        <v>18</v>
      </c>
      <c r="S55" s="15" t="s">
        <v>8851</v>
      </c>
      <c r="T55" s="13" t="s">
        <v>63</v>
      </c>
      <c r="U55" s="14">
        <v>19</v>
      </c>
      <c r="V55" s="16">
        <v>11042</v>
      </c>
      <c r="W55" s="46" t="s">
        <v>7999</v>
      </c>
      <c r="X55" s="17" t="str">
        <f t="shared" si="1"/>
        <v>11042JMREA</v>
      </c>
      <c r="Y55" s="42" t="s">
        <v>8014</v>
      </c>
      <c r="Z55" s="16" t="s">
        <v>4046</v>
      </c>
      <c r="AA55" s="16" t="s">
        <v>416</v>
      </c>
      <c r="AB55" s="44" t="s">
        <v>8040</v>
      </c>
      <c r="AC55" s="13" t="s">
        <v>87</v>
      </c>
      <c r="AD55" s="13" t="s">
        <v>42</v>
      </c>
      <c r="AE55" s="13" t="s">
        <v>4048</v>
      </c>
      <c r="AF55" s="13" t="s">
        <v>4049</v>
      </c>
      <c r="AG55" s="13" t="s">
        <v>4050</v>
      </c>
      <c r="AH55" s="13"/>
      <c r="AI55" s="13" t="s">
        <v>7388</v>
      </c>
      <c r="AJ55" s="13" t="s">
        <v>58</v>
      </c>
      <c r="AK55" s="13" t="s">
        <v>57</v>
      </c>
      <c r="AL55" s="31"/>
      <c r="AM55" s="31"/>
      <c r="AN55" s="31"/>
      <c r="AO55" s="31"/>
      <c r="AP55" s="13" t="s">
        <v>8022</v>
      </c>
      <c r="AQ55" s="13"/>
      <c r="AR55" s="61" t="s">
        <v>8045</v>
      </c>
      <c r="AS55" s="67"/>
      <c r="AT55" s="31"/>
      <c r="AU55" s="14" t="s">
        <v>8190</v>
      </c>
      <c r="AV55" s="14" t="s">
        <v>8287</v>
      </c>
      <c r="AW55" s="14" t="s">
        <v>8287</v>
      </c>
      <c r="AX55" s="73"/>
      <c r="AY55" s="73"/>
      <c r="AZ55" s="73"/>
      <c r="BA55" s="73"/>
    </row>
    <row r="56" spans="1:96" s="58" customFormat="1" ht="12.95" customHeight="1">
      <c r="A56" s="13">
        <v>2016</v>
      </c>
      <c r="B56" s="13" t="s">
        <v>5757</v>
      </c>
      <c r="C56" s="16" t="s">
        <v>8034</v>
      </c>
      <c r="D56" s="307"/>
      <c r="E56" s="314" t="s">
        <v>10920</v>
      </c>
      <c r="F56" s="307"/>
      <c r="G56" s="307"/>
      <c r="H56" s="16" t="s">
        <v>8374</v>
      </c>
      <c r="I56" s="13" t="s">
        <v>45</v>
      </c>
      <c r="J56" s="13">
        <v>192</v>
      </c>
      <c r="K56" s="13">
        <v>432</v>
      </c>
      <c r="L56" s="13">
        <v>4</v>
      </c>
      <c r="M56" s="13">
        <v>0</v>
      </c>
      <c r="N56" s="13">
        <v>24</v>
      </c>
      <c r="O56" s="13" t="s">
        <v>46</v>
      </c>
      <c r="P56" s="13" t="s">
        <v>46</v>
      </c>
      <c r="Q56" s="17" t="s">
        <v>43</v>
      </c>
      <c r="R56" s="13" t="s">
        <v>18</v>
      </c>
      <c r="S56" s="15" t="s">
        <v>8851</v>
      </c>
      <c r="T56" s="13" t="s">
        <v>63</v>
      </c>
      <c r="U56" s="14">
        <v>19</v>
      </c>
      <c r="V56" s="16">
        <v>11042</v>
      </c>
      <c r="W56" s="46" t="s">
        <v>8000</v>
      </c>
      <c r="X56" s="17" t="str">
        <f t="shared" si="1"/>
        <v>11042JMRCD</v>
      </c>
      <c r="Y56" s="42" t="s">
        <v>7441</v>
      </c>
      <c r="Z56" s="16" t="s">
        <v>4046</v>
      </c>
      <c r="AA56" s="16" t="s">
        <v>416</v>
      </c>
      <c r="AB56" s="44" t="s">
        <v>8041</v>
      </c>
      <c r="AC56" s="13" t="s">
        <v>87</v>
      </c>
      <c r="AD56" s="13" t="s">
        <v>42</v>
      </c>
      <c r="AE56" s="13" t="s">
        <v>4048</v>
      </c>
      <c r="AF56" s="13" t="s">
        <v>4049</v>
      </c>
      <c r="AG56" s="13" t="s">
        <v>4050</v>
      </c>
      <c r="AH56" s="13"/>
      <c r="AI56" s="13" t="s">
        <v>7388</v>
      </c>
      <c r="AJ56" s="13" t="s">
        <v>58</v>
      </c>
      <c r="AK56" s="13" t="s">
        <v>57</v>
      </c>
      <c r="AL56" s="31"/>
      <c r="AM56" s="31"/>
      <c r="AN56" s="31"/>
      <c r="AO56" s="31"/>
      <c r="AP56" s="13" t="s">
        <v>7348</v>
      </c>
      <c r="AQ56" s="13" t="s">
        <v>102</v>
      </c>
      <c r="AR56" s="61" t="s">
        <v>8045</v>
      </c>
      <c r="AS56" s="67"/>
      <c r="AT56" s="31"/>
      <c r="AU56" s="14" t="s">
        <v>8190</v>
      </c>
      <c r="AV56" s="14" t="s">
        <v>8287</v>
      </c>
      <c r="AW56" s="14" t="s">
        <v>8287</v>
      </c>
      <c r="AX56" s="73"/>
      <c r="AY56" s="73"/>
      <c r="AZ56" s="73"/>
      <c r="BA56" s="73"/>
    </row>
    <row r="57" spans="1:96" s="58" customFormat="1" ht="12.95" customHeight="1">
      <c r="A57" s="13">
        <v>2016</v>
      </c>
      <c r="B57" s="13" t="s">
        <v>5757</v>
      </c>
      <c r="C57" s="16" t="s">
        <v>8034</v>
      </c>
      <c r="D57" s="307"/>
      <c r="E57" s="314" t="s">
        <v>10920</v>
      </c>
      <c r="F57" s="307"/>
      <c r="G57" s="307"/>
      <c r="H57" s="16" t="s">
        <v>8374</v>
      </c>
      <c r="I57" s="13" t="s">
        <v>45</v>
      </c>
      <c r="J57" s="13">
        <v>192</v>
      </c>
      <c r="K57" s="13">
        <v>432</v>
      </c>
      <c r="L57" s="13">
        <v>4</v>
      </c>
      <c r="M57" s="13">
        <v>0</v>
      </c>
      <c r="N57" s="13">
        <v>24</v>
      </c>
      <c r="O57" s="13" t="s">
        <v>46</v>
      </c>
      <c r="P57" s="13" t="s">
        <v>46</v>
      </c>
      <c r="Q57" s="17" t="s">
        <v>43</v>
      </c>
      <c r="R57" s="13" t="s">
        <v>18</v>
      </c>
      <c r="S57" s="15" t="s">
        <v>8851</v>
      </c>
      <c r="T57" s="13" t="s">
        <v>63</v>
      </c>
      <c r="U57" s="14">
        <v>19</v>
      </c>
      <c r="V57" s="16">
        <v>11042</v>
      </c>
      <c r="W57" s="46" t="s">
        <v>8001</v>
      </c>
      <c r="X57" s="17" t="str">
        <f t="shared" si="1"/>
        <v>11042JMREE</v>
      </c>
      <c r="Y57" s="42" t="s">
        <v>8015</v>
      </c>
      <c r="Z57" s="16" t="s">
        <v>4046</v>
      </c>
      <c r="AA57" s="16" t="s">
        <v>416</v>
      </c>
      <c r="AB57" s="44" t="s">
        <v>8042</v>
      </c>
      <c r="AC57" s="13" t="s">
        <v>87</v>
      </c>
      <c r="AD57" s="13" t="s">
        <v>42</v>
      </c>
      <c r="AE57" s="13" t="s">
        <v>4048</v>
      </c>
      <c r="AF57" s="13" t="s">
        <v>4049</v>
      </c>
      <c r="AG57" s="13" t="s">
        <v>4050</v>
      </c>
      <c r="AH57" s="13"/>
      <c r="AI57" s="13" t="s">
        <v>7388</v>
      </c>
      <c r="AJ57" s="13" t="s">
        <v>58</v>
      </c>
      <c r="AK57" s="13" t="s">
        <v>57</v>
      </c>
      <c r="AL57" s="31"/>
      <c r="AM57" s="31"/>
      <c r="AN57" s="31"/>
      <c r="AO57" s="31"/>
      <c r="AP57" s="13" t="s">
        <v>8022</v>
      </c>
      <c r="AQ57" s="13"/>
      <c r="AR57" s="61" t="s">
        <v>8045</v>
      </c>
      <c r="AS57" s="67"/>
      <c r="AT57" s="31"/>
      <c r="AU57" s="14" t="s">
        <v>8190</v>
      </c>
      <c r="AV57" s="14" t="s">
        <v>8287</v>
      </c>
      <c r="AW57" s="14" t="s">
        <v>8287</v>
      </c>
      <c r="AX57" s="73"/>
      <c r="AY57" s="73"/>
      <c r="AZ57" s="73"/>
      <c r="BA57" s="73"/>
    </row>
    <row r="58" spans="1:96" s="58" customFormat="1" ht="12.95" customHeight="1">
      <c r="A58" s="13">
        <v>2016</v>
      </c>
      <c r="B58" s="13" t="s">
        <v>5757</v>
      </c>
      <c r="C58" s="16" t="s">
        <v>8034</v>
      </c>
      <c r="D58" s="307"/>
      <c r="E58" s="314" t="s">
        <v>10920</v>
      </c>
      <c r="F58" s="307"/>
      <c r="G58" s="307"/>
      <c r="H58" s="16" t="s">
        <v>8374</v>
      </c>
      <c r="I58" s="13" t="s">
        <v>45</v>
      </c>
      <c r="J58" s="13">
        <v>192</v>
      </c>
      <c r="K58" s="13">
        <v>432</v>
      </c>
      <c r="L58" s="13">
        <v>4</v>
      </c>
      <c r="M58" s="13">
        <v>0</v>
      </c>
      <c r="N58" s="13">
        <v>24</v>
      </c>
      <c r="O58" s="13" t="s">
        <v>46</v>
      </c>
      <c r="P58" s="13" t="s">
        <v>46</v>
      </c>
      <c r="Q58" s="17" t="s">
        <v>43</v>
      </c>
      <c r="R58" s="13" t="s">
        <v>18</v>
      </c>
      <c r="S58" s="15" t="s">
        <v>8851</v>
      </c>
      <c r="T58" s="13" t="s">
        <v>63</v>
      </c>
      <c r="U58" s="14">
        <v>19</v>
      </c>
      <c r="V58" s="16">
        <v>11042</v>
      </c>
      <c r="W58" s="46" t="s">
        <v>8002</v>
      </c>
      <c r="X58" s="17" t="str">
        <f t="shared" si="1"/>
        <v>11042JMRBA</v>
      </c>
      <c r="Y58" s="42" t="s">
        <v>8016</v>
      </c>
      <c r="Z58" s="16" t="s">
        <v>4046</v>
      </c>
      <c r="AA58" s="16" t="s">
        <v>416</v>
      </c>
      <c r="AB58" s="44" t="s">
        <v>8043</v>
      </c>
      <c r="AC58" s="13" t="s">
        <v>87</v>
      </c>
      <c r="AD58" s="13" t="s">
        <v>42</v>
      </c>
      <c r="AE58" s="13" t="s">
        <v>4048</v>
      </c>
      <c r="AF58" s="13" t="s">
        <v>4049</v>
      </c>
      <c r="AG58" s="13" t="s">
        <v>4050</v>
      </c>
      <c r="AH58" s="13"/>
      <c r="AI58" s="13" t="s">
        <v>7388</v>
      </c>
      <c r="AJ58" s="13" t="s">
        <v>58</v>
      </c>
      <c r="AK58" s="13" t="s">
        <v>57</v>
      </c>
      <c r="AL58" s="31"/>
      <c r="AM58" s="31"/>
      <c r="AN58" s="31"/>
      <c r="AO58" s="31"/>
      <c r="AP58" s="13" t="s">
        <v>7348</v>
      </c>
      <c r="AQ58" s="13" t="s">
        <v>102</v>
      </c>
      <c r="AR58" s="61" t="s">
        <v>8045</v>
      </c>
      <c r="AS58" s="67"/>
      <c r="AT58" s="31"/>
      <c r="AU58" s="14" t="s">
        <v>8190</v>
      </c>
      <c r="AV58" s="14" t="s">
        <v>8287</v>
      </c>
      <c r="AW58" s="14" t="s">
        <v>8287</v>
      </c>
      <c r="AX58" s="73"/>
      <c r="AY58" s="73"/>
      <c r="AZ58" s="73"/>
      <c r="BA58" s="73"/>
    </row>
    <row r="59" spans="1:96" s="58" customFormat="1" ht="12.95" customHeight="1">
      <c r="A59" s="13">
        <v>2016</v>
      </c>
      <c r="B59" s="13" t="s">
        <v>5757</v>
      </c>
      <c r="C59" s="16" t="s">
        <v>8034</v>
      </c>
      <c r="D59" s="307"/>
      <c r="E59" s="314" t="s">
        <v>10920</v>
      </c>
      <c r="F59" s="307"/>
      <c r="G59" s="307"/>
      <c r="H59" s="16" t="s">
        <v>8374</v>
      </c>
      <c r="I59" s="13" t="s">
        <v>45</v>
      </c>
      <c r="J59" s="13">
        <v>192</v>
      </c>
      <c r="K59" s="13">
        <v>432</v>
      </c>
      <c r="L59" s="13">
        <v>4</v>
      </c>
      <c r="M59" s="13">
        <v>0</v>
      </c>
      <c r="N59" s="13">
        <v>24</v>
      </c>
      <c r="O59" s="13" t="s">
        <v>46</v>
      </c>
      <c r="P59" s="13" t="s">
        <v>46</v>
      </c>
      <c r="Q59" s="17" t="s">
        <v>43</v>
      </c>
      <c r="R59" s="13" t="s">
        <v>18</v>
      </c>
      <c r="S59" s="15" t="s">
        <v>8851</v>
      </c>
      <c r="T59" s="13" t="s">
        <v>63</v>
      </c>
      <c r="U59" s="14">
        <v>19</v>
      </c>
      <c r="V59" s="16">
        <v>11042</v>
      </c>
      <c r="W59" s="46" t="s">
        <v>8003</v>
      </c>
      <c r="X59" s="17" t="str">
        <f t="shared" si="1"/>
        <v>11042JMRCM</v>
      </c>
      <c r="Y59" s="42" t="s">
        <v>8017</v>
      </c>
      <c r="Z59" s="16" t="s">
        <v>4046</v>
      </c>
      <c r="AA59" s="16" t="s">
        <v>416</v>
      </c>
      <c r="AB59" s="44" t="s">
        <v>8044</v>
      </c>
      <c r="AC59" s="13" t="s">
        <v>87</v>
      </c>
      <c r="AD59" s="13" t="s">
        <v>42</v>
      </c>
      <c r="AE59" s="13" t="s">
        <v>4048</v>
      </c>
      <c r="AF59" s="13" t="s">
        <v>4049</v>
      </c>
      <c r="AG59" s="13" t="s">
        <v>4050</v>
      </c>
      <c r="AH59" s="13"/>
      <c r="AI59" s="13" t="s">
        <v>7388</v>
      </c>
      <c r="AJ59" s="13" t="s">
        <v>58</v>
      </c>
      <c r="AK59" s="13" t="s">
        <v>57</v>
      </c>
      <c r="AL59" s="31"/>
      <c r="AM59" s="31"/>
      <c r="AN59" s="31"/>
      <c r="AO59" s="31"/>
      <c r="AP59" s="13" t="s">
        <v>7348</v>
      </c>
      <c r="AQ59" s="13" t="s">
        <v>102</v>
      </c>
      <c r="AR59" s="61" t="s">
        <v>8045</v>
      </c>
      <c r="AS59" s="67"/>
      <c r="AT59" s="31"/>
      <c r="AU59" s="14" t="s">
        <v>8190</v>
      </c>
      <c r="AV59" s="14" t="s">
        <v>8287</v>
      </c>
      <c r="AW59" s="14" t="s">
        <v>8287</v>
      </c>
      <c r="AX59" s="73"/>
      <c r="AY59" s="73"/>
      <c r="AZ59" s="73"/>
      <c r="BA59" s="73"/>
    </row>
    <row r="60" spans="1:96" s="58" customFormat="1" ht="12.95" customHeight="1">
      <c r="A60" s="16">
        <v>2016</v>
      </c>
      <c r="B60" s="16" t="s">
        <v>5757</v>
      </c>
      <c r="C60" s="16" t="s">
        <v>7383</v>
      </c>
      <c r="D60" s="307"/>
      <c r="E60" s="314" t="s">
        <v>10920</v>
      </c>
      <c r="F60" s="307"/>
      <c r="G60" s="307"/>
      <c r="H60" s="16" t="s">
        <v>8374</v>
      </c>
      <c r="I60" s="31" t="s">
        <v>357</v>
      </c>
      <c r="J60" s="13">
        <v>192</v>
      </c>
      <c r="K60" s="13">
        <f>432+72</f>
        <v>504</v>
      </c>
      <c r="L60" s="13">
        <v>4</v>
      </c>
      <c r="M60" s="13">
        <v>0</v>
      </c>
      <c r="N60" s="13">
        <v>24</v>
      </c>
      <c r="O60" s="13" t="s">
        <v>46</v>
      </c>
      <c r="P60" s="13" t="s">
        <v>46</v>
      </c>
      <c r="Q60" s="14" t="s">
        <v>43</v>
      </c>
      <c r="R60" s="13" t="s">
        <v>18</v>
      </c>
      <c r="S60" s="15" t="s">
        <v>8851</v>
      </c>
      <c r="T60" s="13" t="s">
        <v>63</v>
      </c>
      <c r="U60" s="14">
        <v>19</v>
      </c>
      <c r="V60" s="14" t="s">
        <v>4671</v>
      </c>
      <c r="W60" s="47" t="s">
        <v>7449</v>
      </c>
      <c r="X60" s="17" t="str">
        <f t="shared" si="1"/>
        <v>11135NAPBN</v>
      </c>
      <c r="Y60" s="61" t="s">
        <v>7450</v>
      </c>
      <c r="Z60" s="16" t="s">
        <v>444</v>
      </c>
      <c r="AA60" s="16" t="s">
        <v>1955</v>
      </c>
      <c r="AB60" s="52" t="s">
        <v>7451</v>
      </c>
      <c r="AC60" s="16" t="s">
        <v>87</v>
      </c>
      <c r="AD60" s="16"/>
      <c r="AE60" s="16" t="s">
        <v>7452</v>
      </c>
      <c r="AF60" s="16" t="s">
        <v>7453</v>
      </c>
      <c r="AG60" s="16" t="s">
        <v>7454</v>
      </c>
      <c r="AH60" s="16"/>
      <c r="AI60" s="16" t="s">
        <v>7455</v>
      </c>
      <c r="AJ60" s="14" t="s">
        <v>58</v>
      </c>
      <c r="AK60" s="14" t="s">
        <v>57</v>
      </c>
      <c r="AL60" s="14"/>
      <c r="AM60" s="14"/>
      <c r="AN60" s="14"/>
      <c r="AO60" s="14"/>
      <c r="AP60" s="14"/>
      <c r="AQ60" s="14"/>
      <c r="AR60" s="61" t="s">
        <v>7390</v>
      </c>
      <c r="AS60" s="61"/>
      <c r="AT60" s="14"/>
      <c r="AU60" s="14" t="s">
        <v>8190</v>
      </c>
      <c r="AV60" s="14" t="s">
        <v>8287</v>
      </c>
      <c r="AW60" s="14" t="s">
        <v>8287</v>
      </c>
      <c r="AX60" s="73"/>
      <c r="AY60" s="73"/>
      <c r="AZ60" s="73"/>
      <c r="BA60" s="73"/>
    </row>
    <row r="61" spans="1:96" s="58" customFormat="1" ht="12.95" customHeight="1">
      <c r="A61" s="16">
        <v>2016</v>
      </c>
      <c r="B61" s="16" t="s">
        <v>5757</v>
      </c>
      <c r="C61" s="16" t="s">
        <v>7383</v>
      </c>
      <c r="D61" s="307"/>
      <c r="E61" s="314" t="s">
        <v>10920</v>
      </c>
      <c r="F61" s="307"/>
      <c r="G61" s="307"/>
      <c r="H61" s="16" t="s">
        <v>87</v>
      </c>
      <c r="I61" s="31" t="s">
        <v>357</v>
      </c>
      <c r="J61" s="13">
        <v>192</v>
      </c>
      <c r="K61" s="13">
        <v>448</v>
      </c>
      <c r="L61" s="13">
        <v>8</v>
      </c>
      <c r="M61" s="13">
        <v>8</v>
      </c>
      <c r="N61" s="13">
        <v>16</v>
      </c>
      <c r="O61" s="13" t="s">
        <v>46</v>
      </c>
      <c r="P61" s="13" t="s">
        <v>46</v>
      </c>
      <c r="Q61" s="14" t="s">
        <v>43</v>
      </c>
      <c r="R61" s="13" t="s">
        <v>18</v>
      </c>
      <c r="S61" s="15" t="s">
        <v>8851</v>
      </c>
      <c r="T61" s="13" t="s">
        <v>63</v>
      </c>
      <c r="U61" s="14">
        <v>19</v>
      </c>
      <c r="V61" s="14" t="s">
        <v>4671</v>
      </c>
      <c r="W61" s="47" t="s">
        <v>7459</v>
      </c>
      <c r="X61" s="17" t="str">
        <f t="shared" si="1"/>
        <v>11135NAUPD</v>
      </c>
      <c r="Y61" s="61" t="s">
        <v>7460</v>
      </c>
      <c r="Z61" s="16" t="s">
        <v>444</v>
      </c>
      <c r="AA61" s="16" t="s">
        <v>1955</v>
      </c>
      <c r="AB61" s="52" t="s">
        <v>7461</v>
      </c>
      <c r="AC61" s="16" t="s">
        <v>87</v>
      </c>
      <c r="AD61" s="16"/>
      <c r="AE61" s="16" t="s">
        <v>7452</v>
      </c>
      <c r="AF61" s="16" t="s">
        <v>7453</v>
      </c>
      <c r="AG61" s="16" t="s">
        <v>7454</v>
      </c>
      <c r="AH61" s="16"/>
      <c r="AI61" s="16" t="s">
        <v>7455</v>
      </c>
      <c r="AJ61" s="14" t="s">
        <v>58</v>
      </c>
      <c r="AK61" s="14" t="s">
        <v>57</v>
      </c>
      <c r="AL61" s="14"/>
      <c r="AM61" s="14"/>
      <c r="AN61" s="14"/>
      <c r="AO61" s="14"/>
      <c r="AP61" s="14"/>
      <c r="AQ61" s="14"/>
      <c r="AR61" s="61" t="s">
        <v>7390</v>
      </c>
      <c r="AS61" s="61"/>
      <c r="AT61" s="14"/>
      <c r="AU61" s="14" t="s">
        <v>8190</v>
      </c>
      <c r="AV61" s="14" t="s">
        <v>8287</v>
      </c>
      <c r="AW61" s="14" t="s">
        <v>8287</v>
      </c>
      <c r="AX61" s="73"/>
      <c r="AY61" s="73"/>
      <c r="AZ61" s="73"/>
      <c r="BA61" s="73"/>
      <c r="BB61" s="59"/>
      <c r="BC61" s="59"/>
    </row>
    <row r="62" spans="1:96" s="58" customFormat="1" ht="12.95" customHeight="1">
      <c r="A62" s="16">
        <v>2016</v>
      </c>
      <c r="B62" s="16" t="s">
        <v>5757</v>
      </c>
      <c r="C62" s="16" t="s">
        <v>7383</v>
      </c>
      <c r="D62" s="307"/>
      <c r="E62" s="314" t="s">
        <v>10920</v>
      </c>
      <c r="F62" s="307"/>
      <c r="G62" s="307"/>
      <c r="H62" s="16" t="s">
        <v>87</v>
      </c>
      <c r="I62" s="31" t="s">
        <v>357</v>
      </c>
      <c r="J62" s="13">
        <v>192</v>
      </c>
      <c r="K62" s="13">
        <v>448</v>
      </c>
      <c r="L62" s="13">
        <v>8</v>
      </c>
      <c r="M62" s="13">
        <v>8</v>
      </c>
      <c r="N62" s="13">
        <v>16</v>
      </c>
      <c r="O62" s="13" t="s">
        <v>46</v>
      </c>
      <c r="P62" s="13" t="s">
        <v>46</v>
      </c>
      <c r="Q62" s="14" t="s">
        <v>43</v>
      </c>
      <c r="R62" s="13" t="s">
        <v>18</v>
      </c>
      <c r="S62" s="15" t="s">
        <v>8851</v>
      </c>
      <c r="T62" s="13" t="s">
        <v>63</v>
      </c>
      <c r="U62" s="14">
        <v>19</v>
      </c>
      <c r="V62" s="14" t="s">
        <v>4671</v>
      </c>
      <c r="W62" s="47" t="s">
        <v>7462</v>
      </c>
      <c r="X62" s="17" t="str">
        <f t="shared" si="1"/>
        <v>11135NAUPJ</v>
      </c>
      <c r="Y62" s="61" t="s">
        <v>7463</v>
      </c>
      <c r="Z62" s="16" t="s">
        <v>444</v>
      </c>
      <c r="AA62" s="16" t="s">
        <v>1955</v>
      </c>
      <c r="AB62" s="52" t="s">
        <v>7464</v>
      </c>
      <c r="AC62" s="16" t="s">
        <v>87</v>
      </c>
      <c r="AD62" s="16"/>
      <c r="AE62" s="16" t="s">
        <v>7452</v>
      </c>
      <c r="AF62" s="16" t="s">
        <v>7453</v>
      </c>
      <c r="AG62" s="16" t="s">
        <v>7454</v>
      </c>
      <c r="AH62" s="16"/>
      <c r="AI62" s="16" t="s">
        <v>7455</v>
      </c>
      <c r="AJ62" s="14" t="s">
        <v>58</v>
      </c>
      <c r="AK62" s="14" t="s">
        <v>57</v>
      </c>
      <c r="AL62" s="14"/>
      <c r="AM62" s="14"/>
      <c r="AN62" s="14"/>
      <c r="AO62" s="14"/>
      <c r="AP62" s="14"/>
      <c r="AQ62" s="14"/>
      <c r="AR62" s="61" t="s">
        <v>7390</v>
      </c>
      <c r="AS62" s="61"/>
      <c r="AT62" s="14"/>
      <c r="AU62" s="14" t="s">
        <v>8190</v>
      </c>
      <c r="AV62" s="14" t="s">
        <v>8287</v>
      </c>
      <c r="AW62" s="14" t="s">
        <v>8287</v>
      </c>
      <c r="AX62" s="73"/>
      <c r="AY62" s="73"/>
      <c r="AZ62" s="73"/>
      <c r="BA62" s="73"/>
      <c r="BB62" s="59"/>
      <c r="BC62" s="59"/>
    </row>
    <row r="63" spans="1:96" s="58" customFormat="1" ht="12.95" customHeight="1">
      <c r="A63" s="16">
        <v>2016</v>
      </c>
      <c r="B63" s="16" t="s">
        <v>5757</v>
      </c>
      <c r="C63" s="16" t="s">
        <v>7383</v>
      </c>
      <c r="D63" s="307"/>
      <c r="E63" s="314" t="s">
        <v>10920</v>
      </c>
      <c r="F63" s="307"/>
      <c r="G63" s="307"/>
      <c r="H63" s="16" t="s">
        <v>87</v>
      </c>
      <c r="I63" s="31" t="s">
        <v>357</v>
      </c>
      <c r="J63" s="13">
        <v>192</v>
      </c>
      <c r="K63" s="13">
        <v>448</v>
      </c>
      <c r="L63" s="13">
        <v>8</v>
      </c>
      <c r="M63" s="13">
        <v>8</v>
      </c>
      <c r="N63" s="13">
        <v>16</v>
      </c>
      <c r="O63" s="13" t="s">
        <v>46</v>
      </c>
      <c r="P63" s="13" t="s">
        <v>46</v>
      </c>
      <c r="Q63" s="14" t="s">
        <v>43</v>
      </c>
      <c r="R63" s="13" t="s">
        <v>18</v>
      </c>
      <c r="S63" s="15" t="s">
        <v>8851</v>
      </c>
      <c r="T63" s="13" t="s">
        <v>63</v>
      </c>
      <c r="U63" s="14">
        <v>19</v>
      </c>
      <c r="V63" s="14" t="s">
        <v>4671</v>
      </c>
      <c r="W63" s="47" t="s">
        <v>5207</v>
      </c>
      <c r="X63" s="17" t="str">
        <f t="shared" si="1"/>
        <v>11135NAUPK</v>
      </c>
      <c r="Y63" s="61" t="s">
        <v>7465</v>
      </c>
      <c r="Z63" s="16" t="s">
        <v>444</v>
      </c>
      <c r="AA63" s="16" t="s">
        <v>1955</v>
      </c>
      <c r="AB63" s="52" t="s">
        <v>7466</v>
      </c>
      <c r="AC63" s="16" t="s">
        <v>87</v>
      </c>
      <c r="AD63" s="16"/>
      <c r="AE63" s="16" t="s">
        <v>7452</v>
      </c>
      <c r="AF63" s="16" t="s">
        <v>7453</v>
      </c>
      <c r="AG63" s="16" t="s">
        <v>7454</v>
      </c>
      <c r="AH63" s="16"/>
      <c r="AI63" s="16" t="s">
        <v>7455</v>
      </c>
      <c r="AJ63" s="14" t="s">
        <v>58</v>
      </c>
      <c r="AK63" s="14" t="s">
        <v>57</v>
      </c>
      <c r="AL63" s="14"/>
      <c r="AM63" s="14"/>
      <c r="AN63" s="14"/>
      <c r="AO63" s="14"/>
      <c r="AP63" s="14"/>
      <c r="AQ63" s="14"/>
      <c r="AR63" s="61" t="s">
        <v>7390</v>
      </c>
      <c r="AS63" s="61"/>
      <c r="AT63" s="14"/>
      <c r="AU63" s="14" t="s">
        <v>8190</v>
      </c>
      <c r="AV63" s="14" t="s">
        <v>8287</v>
      </c>
      <c r="AW63" s="14" t="s">
        <v>8287</v>
      </c>
      <c r="AX63" s="73"/>
      <c r="AY63" s="73"/>
      <c r="AZ63" s="73"/>
      <c r="BA63" s="73"/>
      <c r="BB63" s="59"/>
      <c r="BC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</row>
    <row r="64" spans="1:96" s="58" customFormat="1" ht="12.95" customHeight="1">
      <c r="A64" s="16">
        <v>2016</v>
      </c>
      <c r="B64" s="16" t="s">
        <v>5757</v>
      </c>
      <c r="C64" s="16" t="s">
        <v>7383</v>
      </c>
      <c r="D64" s="307"/>
      <c r="E64" s="314" t="s">
        <v>10920</v>
      </c>
      <c r="F64" s="307"/>
      <c r="G64" s="307"/>
      <c r="H64" s="16" t="s">
        <v>87</v>
      </c>
      <c r="I64" s="31" t="s">
        <v>357</v>
      </c>
      <c r="J64" s="13">
        <v>192</v>
      </c>
      <c r="K64" s="13">
        <v>448</v>
      </c>
      <c r="L64" s="13">
        <v>8</v>
      </c>
      <c r="M64" s="13">
        <v>8</v>
      </c>
      <c r="N64" s="13">
        <v>16</v>
      </c>
      <c r="O64" s="13" t="s">
        <v>46</v>
      </c>
      <c r="P64" s="13" t="s">
        <v>46</v>
      </c>
      <c r="Q64" s="14" t="s">
        <v>43</v>
      </c>
      <c r="R64" s="13" t="s">
        <v>18</v>
      </c>
      <c r="S64" s="15" t="s">
        <v>8851</v>
      </c>
      <c r="T64" s="13" t="s">
        <v>63</v>
      </c>
      <c r="U64" s="14">
        <v>19</v>
      </c>
      <c r="V64" s="14" t="s">
        <v>4671</v>
      </c>
      <c r="W64" s="47" t="s">
        <v>7467</v>
      </c>
      <c r="X64" s="17" t="str">
        <f t="shared" si="1"/>
        <v>11135NAUPN</v>
      </c>
      <c r="Y64" s="61" t="s">
        <v>7468</v>
      </c>
      <c r="Z64" s="16" t="s">
        <v>444</v>
      </c>
      <c r="AA64" s="16" t="s">
        <v>1955</v>
      </c>
      <c r="AB64" s="52" t="s">
        <v>7469</v>
      </c>
      <c r="AC64" s="16" t="s">
        <v>87</v>
      </c>
      <c r="AD64" s="16"/>
      <c r="AE64" s="16" t="s">
        <v>7452</v>
      </c>
      <c r="AF64" s="16" t="s">
        <v>7453</v>
      </c>
      <c r="AG64" s="16" t="s">
        <v>7454</v>
      </c>
      <c r="AH64" s="16"/>
      <c r="AI64" s="16" t="s">
        <v>7455</v>
      </c>
      <c r="AJ64" s="14" t="s">
        <v>58</v>
      </c>
      <c r="AK64" s="14" t="s">
        <v>57</v>
      </c>
      <c r="AL64" s="14"/>
      <c r="AM64" s="14"/>
      <c r="AN64" s="14"/>
      <c r="AO64" s="14"/>
      <c r="AP64" s="14"/>
      <c r="AQ64" s="14"/>
      <c r="AR64" s="61" t="s">
        <v>7390</v>
      </c>
      <c r="AS64" s="61"/>
      <c r="AT64" s="14"/>
      <c r="AU64" s="14" t="s">
        <v>8190</v>
      </c>
      <c r="AV64" s="14" t="s">
        <v>8287</v>
      </c>
      <c r="AW64" s="14" t="s">
        <v>8287</v>
      </c>
      <c r="AX64" s="73"/>
      <c r="AY64" s="73"/>
      <c r="AZ64" s="73"/>
      <c r="BA64" s="73"/>
      <c r="BB64" s="59"/>
      <c r="BC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</row>
    <row r="65" spans="1:96" s="58" customFormat="1" ht="12.95" customHeight="1">
      <c r="A65" s="16">
        <v>2016</v>
      </c>
      <c r="B65" s="16" t="s">
        <v>5757</v>
      </c>
      <c r="C65" s="16" t="s">
        <v>7383</v>
      </c>
      <c r="D65" s="307"/>
      <c r="E65" s="314" t="s">
        <v>10920</v>
      </c>
      <c r="F65" s="307"/>
      <c r="G65" s="307"/>
      <c r="H65" s="16" t="s">
        <v>87</v>
      </c>
      <c r="I65" s="31" t="s">
        <v>357</v>
      </c>
      <c r="J65" s="13">
        <v>192</v>
      </c>
      <c r="K65" s="13">
        <f>448+128</f>
        <v>576</v>
      </c>
      <c r="L65" s="13">
        <v>8</v>
      </c>
      <c r="M65" s="13">
        <v>8</v>
      </c>
      <c r="N65" s="13">
        <v>16</v>
      </c>
      <c r="O65" s="13" t="s">
        <v>46</v>
      </c>
      <c r="P65" s="13" t="s">
        <v>46</v>
      </c>
      <c r="Q65" s="14" t="s">
        <v>43</v>
      </c>
      <c r="R65" s="13" t="s">
        <v>18</v>
      </c>
      <c r="S65" s="15" t="s">
        <v>8851</v>
      </c>
      <c r="T65" s="13" t="s">
        <v>63</v>
      </c>
      <c r="U65" s="14">
        <v>19</v>
      </c>
      <c r="V65" s="14" t="s">
        <v>4671</v>
      </c>
      <c r="W65" s="47" t="s">
        <v>7470</v>
      </c>
      <c r="X65" s="17" t="str">
        <f t="shared" si="1"/>
        <v>11135NAUPU</v>
      </c>
      <c r="Y65" s="61" t="s">
        <v>7471</v>
      </c>
      <c r="Z65" s="16" t="s">
        <v>444</v>
      </c>
      <c r="AA65" s="16" t="s">
        <v>1955</v>
      </c>
      <c r="AB65" s="52" t="s">
        <v>7472</v>
      </c>
      <c r="AC65" s="16" t="s">
        <v>87</v>
      </c>
      <c r="AD65" s="16"/>
      <c r="AE65" s="16" t="s">
        <v>7452</v>
      </c>
      <c r="AF65" s="16" t="s">
        <v>7453</v>
      </c>
      <c r="AG65" s="16" t="s">
        <v>7454</v>
      </c>
      <c r="AH65" s="16"/>
      <c r="AI65" s="16" t="s">
        <v>7455</v>
      </c>
      <c r="AJ65" s="14" t="s">
        <v>58</v>
      </c>
      <c r="AK65" s="14" t="s">
        <v>57</v>
      </c>
      <c r="AL65" s="14"/>
      <c r="AM65" s="14"/>
      <c r="AN65" s="14"/>
      <c r="AO65" s="14"/>
      <c r="AP65" s="14"/>
      <c r="AQ65" s="14"/>
      <c r="AR65" s="61" t="s">
        <v>7390</v>
      </c>
      <c r="AS65" s="61"/>
      <c r="AT65" s="14"/>
      <c r="AU65" s="14" t="s">
        <v>8190</v>
      </c>
      <c r="AV65" s="14" t="s">
        <v>8287</v>
      </c>
      <c r="AW65" s="14" t="s">
        <v>8287</v>
      </c>
      <c r="AX65" s="73"/>
      <c r="AY65" s="73"/>
      <c r="AZ65" s="73"/>
      <c r="BA65" s="73"/>
      <c r="BB65" s="1"/>
      <c r="BC65" s="1"/>
      <c r="CI65" s="59"/>
      <c r="CJ65" s="59"/>
      <c r="CK65" s="59"/>
      <c r="CL65" s="59"/>
      <c r="CM65" s="59"/>
      <c r="CN65" s="59"/>
      <c r="CO65" s="59"/>
      <c r="CP65" s="59"/>
      <c r="CQ65" s="59"/>
      <c r="CR65" s="59"/>
    </row>
    <row r="66" spans="1:96" s="58" customFormat="1" ht="12.95" customHeight="1">
      <c r="A66" s="16">
        <v>2016</v>
      </c>
      <c r="B66" s="16" t="s">
        <v>5757</v>
      </c>
      <c r="C66" s="16" t="s">
        <v>7383</v>
      </c>
      <c r="D66" s="307"/>
      <c r="E66" s="314" t="s">
        <v>10920</v>
      </c>
      <c r="F66" s="307"/>
      <c r="G66" s="307"/>
      <c r="H66" s="16" t="s">
        <v>87</v>
      </c>
      <c r="I66" s="31" t="s">
        <v>357</v>
      </c>
      <c r="J66" s="13">
        <v>256</v>
      </c>
      <c r="K66" s="13">
        <v>512</v>
      </c>
      <c r="L66" s="13">
        <v>8</v>
      </c>
      <c r="M66" s="13">
        <v>8</v>
      </c>
      <c r="N66" s="13">
        <v>16</v>
      </c>
      <c r="O66" s="13" t="s">
        <v>46</v>
      </c>
      <c r="P66" s="13" t="s">
        <v>46</v>
      </c>
      <c r="Q66" s="14" t="s">
        <v>43</v>
      </c>
      <c r="R66" s="13" t="s">
        <v>18</v>
      </c>
      <c r="S66" s="15" t="s">
        <v>8851</v>
      </c>
      <c r="T66" s="13" t="s">
        <v>63</v>
      </c>
      <c r="U66" s="14">
        <v>19</v>
      </c>
      <c r="V66" s="14" t="s">
        <v>4671</v>
      </c>
      <c r="W66" s="47" t="s">
        <v>7473</v>
      </c>
      <c r="X66" s="17" t="str">
        <f t="shared" si="1"/>
        <v>11135NAUPS</v>
      </c>
      <c r="Y66" s="61" t="s">
        <v>7474</v>
      </c>
      <c r="Z66" s="14" t="s">
        <v>444</v>
      </c>
      <c r="AA66" s="14" t="s">
        <v>1955</v>
      </c>
      <c r="AB66" s="52" t="s">
        <v>7475</v>
      </c>
      <c r="AC66" s="16" t="s">
        <v>87</v>
      </c>
      <c r="AD66" s="16"/>
      <c r="AE66" s="16" t="s">
        <v>7452</v>
      </c>
      <c r="AF66" s="16" t="s">
        <v>7453</v>
      </c>
      <c r="AG66" s="16" t="s">
        <v>7454</v>
      </c>
      <c r="AH66" s="16"/>
      <c r="AI66" s="16" t="s">
        <v>7455</v>
      </c>
      <c r="AJ66" s="14" t="s">
        <v>58</v>
      </c>
      <c r="AK66" s="14" t="s">
        <v>57</v>
      </c>
      <c r="AL66" s="14"/>
      <c r="AM66" s="14"/>
      <c r="AN66" s="14"/>
      <c r="AO66" s="14"/>
      <c r="AP66" s="14"/>
      <c r="AQ66" s="14"/>
      <c r="AR66" s="61" t="s">
        <v>7390</v>
      </c>
      <c r="AS66" s="61"/>
      <c r="AT66" s="14"/>
      <c r="AU66" s="14" t="s">
        <v>8190</v>
      </c>
      <c r="AV66" s="14" t="s">
        <v>8287</v>
      </c>
      <c r="AW66" s="14" t="s">
        <v>8287</v>
      </c>
      <c r="AX66" s="73"/>
      <c r="AY66" s="73"/>
      <c r="AZ66" s="73"/>
      <c r="BA66" s="73"/>
      <c r="BB66" s="59"/>
      <c r="BC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</row>
    <row r="67" spans="1:96" s="58" customFormat="1" ht="12.95" customHeight="1">
      <c r="A67" s="16">
        <v>2016</v>
      </c>
      <c r="B67" s="16" t="s">
        <v>5757</v>
      </c>
      <c r="C67" s="16" t="s">
        <v>5976</v>
      </c>
      <c r="D67" s="307"/>
      <c r="E67" s="314" t="s">
        <v>10920</v>
      </c>
      <c r="F67" s="307"/>
      <c r="G67" s="307"/>
      <c r="H67" s="16" t="s">
        <v>8374</v>
      </c>
      <c r="I67" s="16" t="s">
        <v>357</v>
      </c>
      <c r="J67" s="13">
        <v>192</v>
      </c>
      <c r="K67" s="13">
        <v>432</v>
      </c>
      <c r="L67" s="13">
        <v>4</v>
      </c>
      <c r="M67" s="13">
        <v>0</v>
      </c>
      <c r="N67" s="13">
        <v>24</v>
      </c>
      <c r="O67" s="13" t="s">
        <v>46</v>
      </c>
      <c r="P67" s="13" t="s">
        <v>46</v>
      </c>
      <c r="Q67" s="14" t="s">
        <v>43</v>
      </c>
      <c r="R67" s="13" t="s">
        <v>18</v>
      </c>
      <c r="S67" s="15" t="s">
        <v>8851</v>
      </c>
      <c r="T67" s="13" t="s">
        <v>63</v>
      </c>
      <c r="U67" s="14">
        <v>19</v>
      </c>
      <c r="V67" s="14" t="s">
        <v>4671</v>
      </c>
      <c r="W67" s="47" t="s">
        <v>7540</v>
      </c>
      <c r="X67" s="17" t="str">
        <f t="shared" ref="X67:X83" si="2">V67&amp;AA67&amp;W67</f>
        <v>11135NAUQU</v>
      </c>
      <c r="Y67" s="61" t="s">
        <v>7468</v>
      </c>
      <c r="Z67" s="16" t="s">
        <v>444</v>
      </c>
      <c r="AA67" s="16" t="s">
        <v>1955</v>
      </c>
      <c r="AB67" s="52" t="s">
        <v>7541</v>
      </c>
      <c r="AC67" s="16" t="s">
        <v>7542</v>
      </c>
      <c r="AD67" s="16"/>
      <c r="AE67" s="16" t="s">
        <v>7543</v>
      </c>
      <c r="AF67" s="16" t="s">
        <v>7453</v>
      </c>
      <c r="AG67" s="16" t="s">
        <v>7454</v>
      </c>
      <c r="AH67" s="16"/>
      <c r="AI67" s="16" t="s">
        <v>7455</v>
      </c>
      <c r="AJ67" s="14" t="s">
        <v>58</v>
      </c>
      <c r="AK67" s="14" t="s">
        <v>57</v>
      </c>
      <c r="AL67" s="14"/>
      <c r="AM67" s="14"/>
      <c r="AN67" s="14"/>
      <c r="AO67" s="14"/>
      <c r="AP67" s="14"/>
      <c r="AQ67" s="14"/>
      <c r="AR67" s="61" t="s">
        <v>7544</v>
      </c>
      <c r="AS67" s="61"/>
      <c r="AT67" s="14"/>
      <c r="AU67" s="14" t="s">
        <v>8190</v>
      </c>
      <c r="AV67" s="14" t="s">
        <v>8287</v>
      </c>
      <c r="AW67" s="14" t="s">
        <v>8287</v>
      </c>
      <c r="AX67" s="73"/>
      <c r="AY67" s="73"/>
      <c r="AZ67" s="73"/>
      <c r="BA67" s="73"/>
    </row>
    <row r="68" spans="1:96" s="58" customFormat="1" ht="12.95" customHeight="1">
      <c r="A68" s="16">
        <v>2016</v>
      </c>
      <c r="B68" s="16" t="s">
        <v>5757</v>
      </c>
      <c r="C68" s="16" t="s">
        <v>7383</v>
      </c>
      <c r="D68" s="307"/>
      <c r="E68" s="314" t="s">
        <v>10920</v>
      </c>
      <c r="F68" s="307"/>
      <c r="G68" s="307"/>
      <c r="H68" s="16" t="s">
        <v>8374</v>
      </c>
      <c r="I68" s="31" t="s">
        <v>357</v>
      </c>
      <c r="J68" s="13">
        <v>288</v>
      </c>
      <c r="K68" s="13">
        <v>504</v>
      </c>
      <c r="L68" s="13">
        <v>4</v>
      </c>
      <c r="M68" s="13">
        <v>0</v>
      </c>
      <c r="N68" s="13">
        <v>24</v>
      </c>
      <c r="O68" s="13" t="s">
        <v>46</v>
      </c>
      <c r="P68" s="13" t="s">
        <v>46</v>
      </c>
      <c r="Q68" s="14" t="s">
        <v>43</v>
      </c>
      <c r="R68" s="13" t="s">
        <v>18</v>
      </c>
      <c r="S68" s="15" t="s">
        <v>8851</v>
      </c>
      <c r="T68" s="13" t="s">
        <v>63</v>
      </c>
      <c r="U68" s="14">
        <v>19</v>
      </c>
      <c r="V68" s="14" t="s">
        <v>7479</v>
      </c>
      <c r="W68" s="47" t="s">
        <v>7480</v>
      </c>
      <c r="X68" s="17" t="str">
        <f t="shared" si="2"/>
        <v>11380RBBCX</v>
      </c>
      <c r="Y68" s="61" t="s">
        <v>7481</v>
      </c>
      <c r="Z68" s="16" t="s">
        <v>3866</v>
      </c>
      <c r="AA68" s="16" t="s">
        <v>1639</v>
      </c>
      <c r="AB68" s="52" t="s">
        <v>7482</v>
      </c>
      <c r="AC68" s="13" t="s">
        <v>87</v>
      </c>
      <c r="AD68" s="16"/>
      <c r="AE68" s="16" t="s">
        <v>3868</v>
      </c>
      <c r="AF68" s="16" t="s">
        <v>3869</v>
      </c>
      <c r="AG68" s="16" t="s">
        <v>3870</v>
      </c>
      <c r="AH68" s="16"/>
      <c r="AI68" s="16" t="s">
        <v>7455</v>
      </c>
      <c r="AJ68" s="14" t="s">
        <v>58</v>
      </c>
      <c r="AK68" s="14" t="s">
        <v>57</v>
      </c>
      <c r="AL68" s="14"/>
      <c r="AM68" s="14"/>
      <c r="AN68" s="14"/>
      <c r="AO68" s="14"/>
      <c r="AP68" s="14"/>
      <c r="AQ68" s="14"/>
      <c r="AR68" s="61" t="s">
        <v>7390</v>
      </c>
      <c r="AS68" s="61"/>
      <c r="AT68" s="14"/>
      <c r="AU68" s="14" t="s">
        <v>8190</v>
      </c>
      <c r="AV68" s="14" t="s">
        <v>8287</v>
      </c>
      <c r="AW68" s="14" t="s">
        <v>8287</v>
      </c>
      <c r="AX68" s="73"/>
      <c r="AY68" s="73"/>
      <c r="AZ68" s="73"/>
      <c r="BA68" s="73"/>
    </row>
    <row r="69" spans="1:96" s="58" customFormat="1" ht="12.95" customHeight="1">
      <c r="A69" s="16">
        <v>2016</v>
      </c>
      <c r="B69" s="16" t="s">
        <v>5757</v>
      </c>
      <c r="C69" s="16" t="s">
        <v>7383</v>
      </c>
      <c r="D69" s="307"/>
      <c r="E69" s="314" t="s">
        <v>10920</v>
      </c>
      <c r="F69" s="307"/>
      <c r="G69" s="307"/>
      <c r="H69" s="16" t="s">
        <v>8374</v>
      </c>
      <c r="I69" s="31" t="s">
        <v>357</v>
      </c>
      <c r="J69" s="13">
        <v>192</v>
      </c>
      <c r="K69" s="13">
        <v>432</v>
      </c>
      <c r="L69" s="13">
        <v>4</v>
      </c>
      <c r="M69" s="13">
        <v>0</v>
      </c>
      <c r="N69" s="13">
        <v>24</v>
      </c>
      <c r="O69" s="13" t="s">
        <v>46</v>
      </c>
      <c r="P69" s="13" t="s">
        <v>46</v>
      </c>
      <c r="Q69" s="14" t="s">
        <v>43</v>
      </c>
      <c r="R69" s="13" t="s">
        <v>18</v>
      </c>
      <c r="S69" s="15" t="s">
        <v>8851</v>
      </c>
      <c r="T69" s="13" t="s">
        <v>63</v>
      </c>
      <c r="U69" s="14">
        <v>19</v>
      </c>
      <c r="V69" s="14" t="s">
        <v>7479</v>
      </c>
      <c r="W69" s="47" t="s">
        <v>7483</v>
      </c>
      <c r="X69" s="17" t="str">
        <f t="shared" si="2"/>
        <v>11380RBBDA</v>
      </c>
      <c r="Y69" s="61" t="s">
        <v>7484</v>
      </c>
      <c r="Z69" s="16" t="s">
        <v>3866</v>
      </c>
      <c r="AA69" s="16" t="s">
        <v>1639</v>
      </c>
      <c r="AB69" s="52" t="s">
        <v>7485</v>
      </c>
      <c r="AC69" s="13" t="s">
        <v>87</v>
      </c>
      <c r="AD69" s="16"/>
      <c r="AE69" s="16" t="s">
        <v>3868</v>
      </c>
      <c r="AF69" s="16" t="s">
        <v>3869</v>
      </c>
      <c r="AG69" s="16" t="s">
        <v>3870</v>
      </c>
      <c r="AH69" s="16"/>
      <c r="AI69" s="16" t="s">
        <v>7455</v>
      </c>
      <c r="AJ69" s="14" t="s">
        <v>58</v>
      </c>
      <c r="AK69" s="14" t="s">
        <v>57</v>
      </c>
      <c r="AL69" s="14"/>
      <c r="AM69" s="14"/>
      <c r="AN69" s="14"/>
      <c r="AO69" s="14"/>
      <c r="AP69" s="14"/>
      <c r="AQ69" s="14"/>
      <c r="AR69" s="61" t="s">
        <v>7390</v>
      </c>
      <c r="AS69" s="61"/>
      <c r="AT69" s="14"/>
      <c r="AU69" s="14" t="s">
        <v>8190</v>
      </c>
      <c r="AV69" s="14" t="s">
        <v>8287</v>
      </c>
      <c r="AW69" s="14" t="s">
        <v>8287</v>
      </c>
      <c r="AX69" s="73"/>
      <c r="AY69" s="73"/>
      <c r="AZ69" s="73"/>
      <c r="BA69" s="73"/>
    </row>
    <row r="70" spans="1:96" s="59" customFormat="1" ht="12.95" customHeight="1">
      <c r="A70" s="16">
        <v>2016</v>
      </c>
      <c r="B70" s="16" t="s">
        <v>5757</v>
      </c>
      <c r="C70" s="16" t="s">
        <v>7383</v>
      </c>
      <c r="D70" s="307"/>
      <c r="E70" s="314" t="s">
        <v>10920</v>
      </c>
      <c r="F70" s="307"/>
      <c r="G70" s="307"/>
      <c r="H70" s="16" t="s">
        <v>8374</v>
      </c>
      <c r="I70" s="31" t="s">
        <v>357</v>
      </c>
      <c r="J70" s="13">
        <v>192</v>
      </c>
      <c r="K70" s="13">
        <v>432</v>
      </c>
      <c r="L70" s="13">
        <v>4</v>
      </c>
      <c r="M70" s="13">
        <v>0</v>
      </c>
      <c r="N70" s="13">
        <v>24</v>
      </c>
      <c r="O70" s="13" t="s">
        <v>46</v>
      </c>
      <c r="P70" s="13" t="s">
        <v>46</v>
      </c>
      <c r="Q70" s="14" t="s">
        <v>43</v>
      </c>
      <c r="R70" s="13" t="s">
        <v>18</v>
      </c>
      <c r="S70" s="15" t="s">
        <v>8851</v>
      </c>
      <c r="T70" s="13" t="s">
        <v>63</v>
      </c>
      <c r="U70" s="14">
        <v>19</v>
      </c>
      <c r="V70" s="14" t="s">
        <v>7479</v>
      </c>
      <c r="W70" s="47" t="s">
        <v>7486</v>
      </c>
      <c r="X70" s="17" t="str">
        <f t="shared" si="2"/>
        <v>11380RBBDB</v>
      </c>
      <c r="Y70" s="61" t="s">
        <v>7487</v>
      </c>
      <c r="Z70" s="16" t="s">
        <v>3866</v>
      </c>
      <c r="AA70" s="16" t="s">
        <v>1639</v>
      </c>
      <c r="AB70" s="52" t="s">
        <v>7488</v>
      </c>
      <c r="AC70" s="13" t="s">
        <v>87</v>
      </c>
      <c r="AD70" s="16"/>
      <c r="AE70" s="16" t="s">
        <v>3868</v>
      </c>
      <c r="AF70" s="16" t="s">
        <v>3869</v>
      </c>
      <c r="AG70" s="16" t="s">
        <v>3870</v>
      </c>
      <c r="AH70" s="16"/>
      <c r="AI70" s="16" t="s">
        <v>7455</v>
      </c>
      <c r="AJ70" s="14" t="s">
        <v>58</v>
      </c>
      <c r="AK70" s="14" t="s">
        <v>57</v>
      </c>
      <c r="AL70" s="14"/>
      <c r="AM70" s="14"/>
      <c r="AN70" s="14"/>
      <c r="AO70" s="14"/>
      <c r="AP70" s="14"/>
      <c r="AQ70" s="14"/>
      <c r="AR70" s="61" t="s">
        <v>7390</v>
      </c>
      <c r="AS70" s="61"/>
      <c r="AT70" s="14"/>
      <c r="AU70" s="14" t="s">
        <v>8190</v>
      </c>
      <c r="AV70" s="14" t="s">
        <v>8287</v>
      </c>
      <c r="AW70" s="14" t="s">
        <v>8287</v>
      </c>
      <c r="AX70" s="73"/>
      <c r="AY70" s="73"/>
      <c r="AZ70" s="73"/>
      <c r="BA70" s="73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  <c r="CG70" s="58"/>
      <c r="CH70" s="58"/>
      <c r="CI70" s="58"/>
      <c r="CJ70" s="58"/>
      <c r="CK70" s="58"/>
      <c r="CL70" s="58"/>
      <c r="CM70" s="58"/>
      <c r="CN70" s="58"/>
      <c r="CO70" s="58"/>
      <c r="CP70" s="58"/>
      <c r="CQ70" s="58"/>
      <c r="CR70" s="58"/>
    </row>
    <row r="71" spans="1:96" s="59" customFormat="1" ht="12.95" customHeight="1">
      <c r="A71" s="16">
        <v>2016</v>
      </c>
      <c r="B71" s="16" t="s">
        <v>5757</v>
      </c>
      <c r="C71" s="16" t="s">
        <v>7383</v>
      </c>
      <c r="D71" s="307"/>
      <c r="E71" s="314" t="s">
        <v>10920</v>
      </c>
      <c r="F71" s="307"/>
      <c r="G71" s="307"/>
      <c r="H71" s="16" t="s">
        <v>8374</v>
      </c>
      <c r="I71" s="31" t="s">
        <v>357</v>
      </c>
      <c r="J71" s="13">
        <v>288</v>
      </c>
      <c r="K71" s="13">
        <f>432+144</f>
        <v>576</v>
      </c>
      <c r="L71" s="13">
        <v>4</v>
      </c>
      <c r="M71" s="13">
        <v>0</v>
      </c>
      <c r="N71" s="13">
        <v>24</v>
      </c>
      <c r="O71" s="13" t="s">
        <v>46</v>
      </c>
      <c r="P71" s="13" t="s">
        <v>46</v>
      </c>
      <c r="Q71" s="14" t="s">
        <v>43</v>
      </c>
      <c r="R71" s="13" t="s">
        <v>18</v>
      </c>
      <c r="S71" s="15" t="s">
        <v>8851</v>
      </c>
      <c r="T71" s="13" t="s">
        <v>63</v>
      </c>
      <c r="U71" s="14">
        <v>19</v>
      </c>
      <c r="V71" s="14" t="s">
        <v>7479</v>
      </c>
      <c r="W71" s="47" t="s">
        <v>7489</v>
      </c>
      <c r="X71" s="17" t="str">
        <f t="shared" si="2"/>
        <v>11380RBBDC</v>
      </c>
      <c r="Y71" s="61" t="s">
        <v>7490</v>
      </c>
      <c r="Z71" s="16" t="s">
        <v>3866</v>
      </c>
      <c r="AA71" s="16" t="s">
        <v>1639</v>
      </c>
      <c r="AB71" s="52" t="s">
        <v>7491</v>
      </c>
      <c r="AC71" s="13" t="s">
        <v>87</v>
      </c>
      <c r="AD71" s="16"/>
      <c r="AE71" s="16" t="s">
        <v>3868</v>
      </c>
      <c r="AF71" s="16" t="s">
        <v>3869</v>
      </c>
      <c r="AG71" s="16" t="s">
        <v>3870</v>
      </c>
      <c r="AH71" s="16"/>
      <c r="AI71" s="16" t="s">
        <v>7455</v>
      </c>
      <c r="AJ71" s="14" t="s">
        <v>58</v>
      </c>
      <c r="AK71" s="14" t="s">
        <v>57</v>
      </c>
      <c r="AL71" s="14"/>
      <c r="AM71" s="14"/>
      <c r="AN71" s="14"/>
      <c r="AO71" s="14"/>
      <c r="AP71" s="14"/>
      <c r="AQ71" s="14"/>
      <c r="AR71" s="61" t="s">
        <v>7390</v>
      </c>
      <c r="AS71" s="61"/>
      <c r="AT71" s="14"/>
      <c r="AU71" s="14" t="s">
        <v>8190</v>
      </c>
      <c r="AV71" s="14" t="s">
        <v>8287</v>
      </c>
      <c r="AW71" s="14" t="s">
        <v>8287</v>
      </c>
      <c r="AX71" s="73"/>
      <c r="AY71" s="73"/>
      <c r="AZ71" s="73"/>
      <c r="BA71" s="73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58"/>
      <c r="CG71" s="58"/>
      <c r="CH71" s="58"/>
      <c r="CI71" s="58"/>
      <c r="CJ71" s="58"/>
      <c r="CK71" s="58"/>
      <c r="CL71" s="58"/>
      <c r="CM71" s="58"/>
      <c r="CN71" s="58"/>
      <c r="CO71" s="58"/>
      <c r="CP71" s="58"/>
      <c r="CQ71" s="58"/>
      <c r="CR71" s="58"/>
    </row>
    <row r="72" spans="1:96" s="59" customFormat="1" ht="12.95" customHeight="1">
      <c r="A72" s="16">
        <v>2016</v>
      </c>
      <c r="B72" s="16" t="s">
        <v>5757</v>
      </c>
      <c r="C72" s="16" t="s">
        <v>7383</v>
      </c>
      <c r="D72" s="307"/>
      <c r="E72" s="314" t="s">
        <v>10920</v>
      </c>
      <c r="F72" s="307"/>
      <c r="G72" s="307"/>
      <c r="H72" s="16" t="s">
        <v>8374</v>
      </c>
      <c r="I72" s="31" t="s">
        <v>357</v>
      </c>
      <c r="J72" s="13">
        <v>192</v>
      </c>
      <c r="K72" s="13">
        <v>432</v>
      </c>
      <c r="L72" s="13">
        <v>4</v>
      </c>
      <c r="M72" s="13">
        <v>0</v>
      </c>
      <c r="N72" s="13">
        <v>24</v>
      </c>
      <c r="O72" s="13" t="s">
        <v>46</v>
      </c>
      <c r="P72" s="13" t="s">
        <v>46</v>
      </c>
      <c r="Q72" s="14" t="s">
        <v>43</v>
      </c>
      <c r="R72" s="13" t="s">
        <v>18</v>
      </c>
      <c r="S72" s="15" t="s">
        <v>8851</v>
      </c>
      <c r="T72" s="13" t="s">
        <v>63</v>
      </c>
      <c r="U72" s="14">
        <v>19</v>
      </c>
      <c r="V72" s="14" t="s">
        <v>7479</v>
      </c>
      <c r="W72" s="47" t="s">
        <v>7492</v>
      </c>
      <c r="X72" s="17" t="str">
        <f t="shared" si="2"/>
        <v>11380RBBDJ</v>
      </c>
      <c r="Y72" s="61" t="s">
        <v>7493</v>
      </c>
      <c r="Z72" s="16" t="s">
        <v>3866</v>
      </c>
      <c r="AA72" s="16" t="s">
        <v>1639</v>
      </c>
      <c r="AB72" s="52" t="s">
        <v>7494</v>
      </c>
      <c r="AC72" s="13" t="s">
        <v>87</v>
      </c>
      <c r="AD72" s="16"/>
      <c r="AE72" s="16" t="s">
        <v>3868</v>
      </c>
      <c r="AF72" s="16" t="s">
        <v>3869</v>
      </c>
      <c r="AG72" s="16" t="s">
        <v>3870</v>
      </c>
      <c r="AH72" s="16"/>
      <c r="AI72" s="16" t="s">
        <v>7455</v>
      </c>
      <c r="AJ72" s="14" t="s">
        <v>58</v>
      </c>
      <c r="AK72" s="14" t="s">
        <v>57</v>
      </c>
      <c r="AL72" s="14"/>
      <c r="AM72" s="14"/>
      <c r="AN72" s="14"/>
      <c r="AO72" s="14"/>
      <c r="AP72" s="14"/>
      <c r="AQ72" s="14"/>
      <c r="AR72" s="61" t="s">
        <v>7390</v>
      </c>
      <c r="AS72" s="61"/>
      <c r="AT72" s="14"/>
      <c r="AU72" s="14" t="s">
        <v>8190</v>
      </c>
      <c r="AV72" s="14" t="s">
        <v>8287</v>
      </c>
      <c r="AW72" s="14" t="s">
        <v>8287</v>
      </c>
      <c r="AX72" s="73"/>
      <c r="AY72" s="73"/>
      <c r="AZ72" s="73"/>
      <c r="BA72" s="73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8"/>
      <c r="CO72" s="58"/>
      <c r="CP72" s="58"/>
      <c r="CQ72" s="58"/>
      <c r="CR72" s="58"/>
    </row>
    <row r="73" spans="1:96" s="59" customFormat="1" ht="12.95" customHeight="1">
      <c r="A73" s="16">
        <v>2016</v>
      </c>
      <c r="B73" s="16" t="s">
        <v>5757</v>
      </c>
      <c r="C73" s="16" t="s">
        <v>7383</v>
      </c>
      <c r="D73" s="307"/>
      <c r="E73" s="314" t="s">
        <v>10920</v>
      </c>
      <c r="F73" s="307"/>
      <c r="G73" s="307"/>
      <c r="H73" s="16" t="s">
        <v>8374</v>
      </c>
      <c r="I73" s="31" t="s">
        <v>357</v>
      </c>
      <c r="J73" s="13">
        <v>192</v>
      </c>
      <c r="K73" s="13">
        <v>432</v>
      </c>
      <c r="L73" s="13">
        <v>4</v>
      </c>
      <c r="M73" s="13">
        <v>0</v>
      </c>
      <c r="N73" s="13">
        <v>24</v>
      </c>
      <c r="O73" s="13" t="s">
        <v>46</v>
      </c>
      <c r="P73" s="13" t="s">
        <v>46</v>
      </c>
      <c r="Q73" s="14" t="s">
        <v>43</v>
      </c>
      <c r="R73" s="13" t="s">
        <v>18</v>
      </c>
      <c r="S73" s="15" t="s">
        <v>8851</v>
      </c>
      <c r="T73" s="13" t="s">
        <v>63</v>
      </c>
      <c r="U73" s="14">
        <v>19</v>
      </c>
      <c r="V73" s="14" t="s">
        <v>7479</v>
      </c>
      <c r="W73" s="47" t="s">
        <v>7495</v>
      </c>
      <c r="X73" s="17" t="str">
        <f t="shared" si="2"/>
        <v>11380RBBDR</v>
      </c>
      <c r="Y73" s="61" t="s">
        <v>7496</v>
      </c>
      <c r="Z73" s="16" t="s">
        <v>3866</v>
      </c>
      <c r="AA73" s="16" t="s">
        <v>1639</v>
      </c>
      <c r="AB73" s="52" t="s">
        <v>7497</v>
      </c>
      <c r="AC73" s="13" t="s">
        <v>87</v>
      </c>
      <c r="AD73" s="16"/>
      <c r="AE73" s="16" t="s">
        <v>3868</v>
      </c>
      <c r="AF73" s="16" t="s">
        <v>3869</v>
      </c>
      <c r="AG73" s="16" t="s">
        <v>3870</v>
      </c>
      <c r="AH73" s="16"/>
      <c r="AI73" s="16" t="s">
        <v>7455</v>
      </c>
      <c r="AJ73" s="14" t="s">
        <v>58</v>
      </c>
      <c r="AK73" s="14" t="s">
        <v>57</v>
      </c>
      <c r="AL73" s="14"/>
      <c r="AM73" s="14"/>
      <c r="AN73" s="14"/>
      <c r="AO73" s="14"/>
      <c r="AP73" s="14"/>
      <c r="AQ73" s="14"/>
      <c r="AR73" s="61" t="s">
        <v>7390</v>
      </c>
      <c r="AS73" s="61"/>
      <c r="AT73" s="14"/>
      <c r="AU73" s="14" t="s">
        <v>8190</v>
      </c>
      <c r="AV73" s="14" t="s">
        <v>8287</v>
      </c>
      <c r="AW73" s="14" t="s">
        <v>8287</v>
      </c>
      <c r="AX73" s="73"/>
      <c r="AY73" s="73"/>
      <c r="AZ73" s="73"/>
      <c r="BA73" s="73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</row>
    <row r="74" spans="1:96" s="59" customFormat="1" ht="12.95" customHeight="1">
      <c r="A74" s="16">
        <v>2016</v>
      </c>
      <c r="B74" s="16" t="s">
        <v>5757</v>
      </c>
      <c r="C74" s="16" t="s">
        <v>7383</v>
      </c>
      <c r="D74" s="307"/>
      <c r="E74" s="314" t="s">
        <v>10920</v>
      </c>
      <c r="F74" s="307"/>
      <c r="G74" s="307"/>
      <c r="H74" s="16" t="s">
        <v>8374</v>
      </c>
      <c r="I74" s="31" t="s">
        <v>357</v>
      </c>
      <c r="J74" s="13">
        <v>288</v>
      </c>
      <c r="K74" s="13">
        <v>432</v>
      </c>
      <c r="L74" s="13">
        <v>4</v>
      </c>
      <c r="M74" s="13">
        <v>0</v>
      </c>
      <c r="N74" s="13">
        <v>24</v>
      </c>
      <c r="O74" s="13" t="s">
        <v>46</v>
      </c>
      <c r="P74" s="13" t="s">
        <v>46</v>
      </c>
      <c r="Q74" s="14" t="s">
        <v>43</v>
      </c>
      <c r="R74" s="13" t="s">
        <v>18</v>
      </c>
      <c r="S74" s="15" t="s">
        <v>8851</v>
      </c>
      <c r="T74" s="13" t="s">
        <v>63</v>
      </c>
      <c r="U74" s="14">
        <v>19</v>
      </c>
      <c r="V74" s="14" t="s">
        <v>7479</v>
      </c>
      <c r="W74" s="47" t="s">
        <v>7498</v>
      </c>
      <c r="X74" s="17" t="str">
        <f t="shared" si="2"/>
        <v>11380RBBDY</v>
      </c>
      <c r="Y74" s="61" t="s">
        <v>7499</v>
      </c>
      <c r="Z74" s="16" t="s">
        <v>3866</v>
      </c>
      <c r="AA74" s="16" t="s">
        <v>1639</v>
      </c>
      <c r="AB74" s="52" t="s">
        <v>7500</v>
      </c>
      <c r="AC74" s="13" t="s">
        <v>87</v>
      </c>
      <c r="AD74" s="16"/>
      <c r="AE74" s="16" t="s">
        <v>3868</v>
      </c>
      <c r="AF74" s="16" t="s">
        <v>3869</v>
      </c>
      <c r="AG74" s="16" t="s">
        <v>3870</v>
      </c>
      <c r="AH74" s="16"/>
      <c r="AI74" s="16" t="s">
        <v>7455</v>
      </c>
      <c r="AJ74" s="14" t="s">
        <v>58</v>
      </c>
      <c r="AK74" s="14" t="s">
        <v>57</v>
      </c>
      <c r="AL74" s="14"/>
      <c r="AM74" s="14"/>
      <c r="AN74" s="14"/>
      <c r="AO74" s="14"/>
      <c r="AP74" s="14"/>
      <c r="AQ74" s="14"/>
      <c r="AR74" s="61" t="s">
        <v>7390</v>
      </c>
      <c r="AS74" s="61"/>
      <c r="AT74" s="14"/>
      <c r="AU74" s="14" t="s">
        <v>8190</v>
      </c>
      <c r="AV74" s="14" t="s">
        <v>8287</v>
      </c>
      <c r="AW74" s="14" t="s">
        <v>8287</v>
      </c>
      <c r="AX74" s="73"/>
      <c r="AY74" s="73"/>
      <c r="AZ74" s="73"/>
      <c r="BA74" s="73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</row>
    <row r="75" spans="1:96" s="59" customFormat="1" ht="12.95" customHeight="1">
      <c r="A75" s="16">
        <v>2016</v>
      </c>
      <c r="B75" s="16" t="s">
        <v>5757</v>
      </c>
      <c r="C75" s="16" t="s">
        <v>7383</v>
      </c>
      <c r="D75" s="307"/>
      <c r="E75" s="314" t="s">
        <v>10920</v>
      </c>
      <c r="F75" s="307"/>
      <c r="G75" s="307"/>
      <c r="H75" s="16" t="s">
        <v>8374</v>
      </c>
      <c r="I75" s="31" t="s">
        <v>357</v>
      </c>
      <c r="J75" s="13">
        <v>336</v>
      </c>
      <c r="K75" s="13">
        <v>432</v>
      </c>
      <c r="L75" s="13">
        <v>4</v>
      </c>
      <c r="M75" s="13">
        <v>0</v>
      </c>
      <c r="N75" s="13">
        <v>24</v>
      </c>
      <c r="O75" s="13" t="s">
        <v>46</v>
      </c>
      <c r="P75" s="13" t="s">
        <v>46</v>
      </c>
      <c r="Q75" s="14" t="s">
        <v>43</v>
      </c>
      <c r="R75" s="13" t="s">
        <v>18</v>
      </c>
      <c r="S75" s="15" t="s">
        <v>8851</v>
      </c>
      <c r="T75" s="13" t="s">
        <v>63</v>
      </c>
      <c r="U75" s="14">
        <v>19</v>
      </c>
      <c r="V75" s="14" t="s">
        <v>7479</v>
      </c>
      <c r="W75" s="47" t="s">
        <v>7501</v>
      </c>
      <c r="X75" s="17" t="str">
        <f t="shared" si="2"/>
        <v>11380RBBER</v>
      </c>
      <c r="Y75" s="61" t="s">
        <v>7502</v>
      </c>
      <c r="Z75" s="16" t="s">
        <v>3866</v>
      </c>
      <c r="AA75" s="16" t="s">
        <v>1639</v>
      </c>
      <c r="AB75" s="52" t="s">
        <v>7503</v>
      </c>
      <c r="AC75" s="13" t="s">
        <v>87</v>
      </c>
      <c r="AD75" s="16"/>
      <c r="AE75" s="16" t="s">
        <v>3868</v>
      </c>
      <c r="AF75" s="16" t="s">
        <v>3869</v>
      </c>
      <c r="AG75" s="16" t="s">
        <v>3870</v>
      </c>
      <c r="AH75" s="16"/>
      <c r="AI75" s="16" t="s">
        <v>7455</v>
      </c>
      <c r="AJ75" s="14" t="s">
        <v>58</v>
      </c>
      <c r="AK75" s="14" t="s">
        <v>57</v>
      </c>
      <c r="AL75" s="14"/>
      <c r="AM75" s="14"/>
      <c r="AN75" s="14"/>
      <c r="AO75" s="14"/>
      <c r="AP75" s="14"/>
      <c r="AQ75" s="14"/>
      <c r="AR75" s="61" t="s">
        <v>7390</v>
      </c>
      <c r="AS75" s="61"/>
      <c r="AT75" s="14"/>
      <c r="AU75" s="14" t="s">
        <v>8190</v>
      </c>
      <c r="AV75" s="14" t="s">
        <v>8287</v>
      </c>
      <c r="AW75" s="14" t="s">
        <v>8287</v>
      </c>
      <c r="AX75" s="73"/>
      <c r="AY75" s="73"/>
      <c r="AZ75" s="73"/>
      <c r="BA75" s="73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</row>
    <row r="76" spans="1:96" s="59" customFormat="1">
      <c r="A76" s="16">
        <v>2016</v>
      </c>
      <c r="B76" s="16" t="s">
        <v>5757</v>
      </c>
      <c r="C76" s="16" t="s">
        <v>7383</v>
      </c>
      <c r="D76" s="307" t="s">
        <v>10944</v>
      </c>
      <c r="E76" s="314" t="s">
        <v>10920</v>
      </c>
      <c r="F76" s="307"/>
      <c r="G76" s="307"/>
      <c r="H76" s="16" t="s">
        <v>8374</v>
      </c>
      <c r="I76" s="31" t="s">
        <v>357</v>
      </c>
      <c r="J76" s="13">
        <v>192</v>
      </c>
      <c r="K76" s="13">
        <v>432</v>
      </c>
      <c r="L76" s="13">
        <v>4</v>
      </c>
      <c r="M76" s="13">
        <v>0</v>
      </c>
      <c r="N76" s="13">
        <v>24</v>
      </c>
      <c r="O76" s="13" t="s">
        <v>46</v>
      </c>
      <c r="P76" s="13" t="s">
        <v>46</v>
      </c>
      <c r="Q76" s="14" t="s">
        <v>43</v>
      </c>
      <c r="R76" s="13" t="s">
        <v>18</v>
      </c>
      <c r="S76" s="15" t="s">
        <v>8851</v>
      </c>
      <c r="T76" s="13" t="s">
        <v>63</v>
      </c>
      <c r="U76" s="14">
        <v>19</v>
      </c>
      <c r="V76" s="14" t="s">
        <v>7479</v>
      </c>
      <c r="W76" s="47" t="s">
        <v>7504</v>
      </c>
      <c r="X76" s="17" t="str">
        <f t="shared" si="2"/>
        <v>11380RBBFL</v>
      </c>
      <c r="Y76" s="61" t="s">
        <v>7505</v>
      </c>
      <c r="Z76" s="16" t="s">
        <v>3866</v>
      </c>
      <c r="AA76" s="16" t="s">
        <v>1639</v>
      </c>
      <c r="AB76" s="52" t="s">
        <v>7506</v>
      </c>
      <c r="AC76" s="13" t="s">
        <v>87</v>
      </c>
      <c r="AD76" s="16"/>
      <c r="AE76" s="16" t="s">
        <v>3868</v>
      </c>
      <c r="AF76" s="16" t="s">
        <v>3869</v>
      </c>
      <c r="AG76" s="16" t="s">
        <v>3870</v>
      </c>
      <c r="AH76" s="16"/>
      <c r="AI76" s="16" t="s">
        <v>7455</v>
      </c>
      <c r="AJ76" s="14" t="s">
        <v>58</v>
      </c>
      <c r="AK76" s="14" t="s">
        <v>57</v>
      </c>
      <c r="AL76" s="14"/>
      <c r="AM76" s="14"/>
      <c r="AN76" s="14"/>
      <c r="AO76" s="14"/>
      <c r="AP76" s="14"/>
      <c r="AQ76" s="14"/>
      <c r="AR76" s="61" t="s">
        <v>7390</v>
      </c>
      <c r="AS76" s="61"/>
      <c r="AT76" s="14"/>
      <c r="AU76" s="14" t="s">
        <v>8190</v>
      </c>
      <c r="AV76" s="14" t="s">
        <v>8287</v>
      </c>
      <c r="AW76" s="14" t="s">
        <v>8287</v>
      </c>
      <c r="AX76" s="30" t="str">
        <f>W76</f>
        <v>BFL</v>
      </c>
      <c r="AY76" s="30" t="str">
        <f>AB76</f>
        <v>MOC.RB.MSO11</v>
      </c>
      <c r="AZ76" s="30" t="s">
        <v>10945</v>
      </c>
      <c r="BA76" s="30" t="s">
        <v>10946</v>
      </c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</row>
    <row r="77" spans="1:96" s="59" customFormat="1" ht="12.95" customHeight="1">
      <c r="A77" s="13">
        <v>2016</v>
      </c>
      <c r="B77" s="13" t="s">
        <v>5757</v>
      </c>
      <c r="C77" s="16" t="s">
        <v>61</v>
      </c>
      <c r="D77" s="315"/>
      <c r="E77" s="314" t="s">
        <v>10920</v>
      </c>
      <c r="F77" s="315" t="str">
        <f t="shared" ref="F77:F83" si="3">IF(G77="","","SIM")</f>
        <v/>
      </c>
      <c r="G77" s="316"/>
      <c r="H77" s="16" t="s">
        <v>8374</v>
      </c>
      <c r="I77" s="16" t="s">
        <v>62</v>
      </c>
      <c r="J77" s="13">
        <v>192</v>
      </c>
      <c r="K77" s="13">
        <v>432</v>
      </c>
      <c r="L77" s="13">
        <v>4</v>
      </c>
      <c r="M77" s="13">
        <v>0</v>
      </c>
      <c r="N77" s="13">
        <v>24</v>
      </c>
      <c r="O77" s="13" t="s">
        <v>46</v>
      </c>
      <c r="P77" s="13" t="s">
        <v>46</v>
      </c>
      <c r="Q77" s="17" t="s">
        <v>43</v>
      </c>
      <c r="R77" s="13" t="s">
        <v>18</v>
      </c>
      <c r="S77" s="15" t="s">
        <v>8851</v>
      </c>
      <c r="T77" s="13" t="s">
        <v>63</v>
      </c>
      <c r="U77" s="14">
        <v>11</v>
      </c>
      <c r="V77" s="16">
        <v>11000</v>
      </c>
      <c r="W77" s="46" t="s">
        <v>8134</v>
      </c>
      <c r="X77" s="17" t="str">
        <f t="shared" si="2"/>
        <v>11000MAHKW</v>
      </c>
      <c r="Y77" s="42" t="s">
        <v>8133</v>
      </c>
      <c r="Z77" s="16" t="s">
        <v>346</v>
      </c>
      <c r="AA77" s="16" t="s">
        <v>260</v>
      </c>
      <c r="AB77" s="44" t="s">
        <v>8150</v>
      </c>
      <c r="AC77" s="13"/>
      <c r="AD77" s="13"/>
      <c r="AE77" s="13" t="s">
        <v>7931</v>
      </c>
      <c r="AF77" s="13" t="s">
        <v>398</v>
      </c>
      <c r="AG77" s="13" t="s">
        <v>399</v>
      </c>
      <c r="AH77" s="13"/>
      <c r="AI77" s="13"/>
      <c r="AJ77" s="14" t="s">
        <v>123</v>
      </c>
      <c r="AK77" s="14" t="s">
        <v>124</v>
      </c>
      <c r="AL77" s="31"/>
      <c r="AM77" s="31"/>
      <c r="AN77" s="31"/>
      <c r="AO77" s="31"/>
      <c r="AP77" s="14" t="s">
        <v>2442</v>
      </c>
      <c r="AQ77" s="14" t="s">
        <v>126</v>
      </c>
      <c r="AR77" s="61" t="s">
        <v>8144</v>
      </c>
      <c r="AS77" s="67" t="s">
        <v>8730</v>
      </c>
      <c r="AT77" s="67"/>
      <c r="AU77" s="14" t="s">
        <v>8190</v>
      </c>
      <c r="AV77" s="14" t="s">
        <v>8287</v>
      </c>
      <c r="AW77" s="14" t="s">
        <v>8287</v>
      </c>
      <c r="AX77" s="31"/>
      <c r="AY77" s="31"/>
      <c r="AZ77" s="31"/>
      <c r="BA77" s="77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Q77" s="57"/>
      <c r="CR77" s="57"/>
    </row>
    <row r="78" spans="1:96" s="59" customFormat="1" ht="12.95" customHeight="1">
      <c r="A78" s="13">
        <v>2016</v>
      </c>
      <c r="B78" s="13" t="s">
        <v>5757</v>
      </c>
      <c r="C78" s="16" t="s">
        <v>61</v>
      </c>
      <c r="D78" s="315"/>
      <c r="E78" s="314" t="s">
        <v>10920</v>
      </c>
      <c r="F78" s="315" t="str">
        <f t="shared" si="3"/>
        <v/>
      </c>
      <c r="G78" s="316"/>
      <c r="H78" s="16" t="s">
        <v>8374</v>
      </c>
      <c r="I78" s="16" t="s">
        <v>62</v>
      </c>
      <c r="J78" s="13">
        <v>192</v>
      </c>
      <c r="K78" s="13">
        <v>432</v>
      </c>
      <c r="L78" s="13">
        <v>4</v>
      </c>
      <c r="M78" s="13">
        <v>0</v>
      </c>
      <c r="N78" s="13">
        <v>24</v>
      </c>
      <c r="O78" s="13" t="s">
        <v>46</v>
      </c>
      <c r="P78" s="13" t="s">
        <v>46</v>
      </c>
      <c r="Q78" s="17" t="s">
        <v>43</v>
      </c>
      <c r="R78" s="13" t="s">
        <v>18</v>
      </c>
      <c r="S78" s="15" t="s">
        <v>8851</v>
      </c>
      <c r="T78" s="13" t="s">
        <v>63</v>
      </c>
      <c r="U78" s="14">
        <v>11</v>
      </c>
      <c r="V78" s="16">
        <v>11000</v>
      </c>
      <c r="W78" s="46" t="s">
        <v>8135</v>
      </c>
      <c r="X78" s="17" t="str">
        <f t="shared" si="2"/>
        <v>11000MGMVS</v>
      </c>
      <c r="Y78" s="42" t="s">
        <v>8136</v>
      </c>
      <c r="Z78" s="16" t="s">
        <v>346</v>
      </c>
      <c r="AA78" s="16" t="s">
        <v>3283</v>
      </c>
      <c r="AB78" s="44" t="s">
        <v>8141</v>
      </c>
      <c r="AC78" s="14" t="s">
        <v>348</v>
      </c>
      <c r="AD78" s="60" t="s">
        <v>8145</v>
      </c>
      <c r="AE78" s="51" t="s">
        <v>3296</v>
      </c>
      <c r="AF78" s="51" t="s">
        <v>350</v>
      </c>
      <c r="AG78" s="51" t="s">
        <v>351</v>
      </c>
      <c r="AH78" s="51"/>
      <c r="AI78" s="31" t="s">
        <v>3683</v>
      </c>
      <c r="AJ78" s="14" t="s">
        <v>123</v>
      </c>
      <c r="AK78" s="14" t="s">
        <v>124</v>
      </c>
      <c r="AL78" s="31"/>
      <c r="AM78" s="31"/>
      <c r="AN78" s="31"/>
      <c r="AO78" s="31"/>
      <c r="AP78" s="14" t="s">
        <v>2442</v>
      </c>
      <c r="AQ78" s="14" t="s">
        <v>7224</v>
      </c>
      <c r="AR78" s="61" t="s">
        <v>8331</v>
      </c>
      <c r="AS78" s="67" t="s">
        <v>8730</v>
      </c>
      <c r="AT78" s="67"/>
      <c r="AU78" s="14" t="s">
        <v>8190</v>
      </c>
      <c r="AV78" s="14" t="s">
        <v>8287</v>
      </c>
      <c r="AW78" s="14" t="s">
        <v>8287</v>
      </c>
      <c r="AX78" s="31"/>
      <c r="AY78" s="31"/>
      <c r="AZ78" s="31"/>
      <c r="BA78" s="77"/>
      <c r="BB78" s="58"/>
      <c r="BC78" s="58"/>
      <c r="BD78" s="58"/>
      <c r="BE78" s="58"/>
      <c r="BF78" s="58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s="59" customFormat="1" ht="12.95" customHeight="1">
      <c r="A79" s="13">
        <v>2016</v>
      </c>
      <c r="B79" s="13" t="s">
        <v>5757</v>
      </c>
      <c r="C79" s="16" t="s">
        <v>61</v>
      </c>
      <c r="D79" s="315"/>
      <c r="E79" s="314" t="s">
        <v>10920</v>
      </c>
      <c r="F79" s="315" t="str">
        <f t="shared" si="3"/>
        <v/>
      </c>
      <c r="G79" s="316"/>
      <c r="H79" s="16" t="s">
        <v>8374</v>
      </c>
      <c r="I79" s="16" t="s">
        <v>62</v>
      </c>
      <c r="J79" s="13">
        <v>192</v>
      </c>
      <c r="K79" s="13">
        <v>432</v>
      </c>
      <c r="L79" s="13">
        <v>4</v>
      </c>
      <c r="M79" s="13">
        <v>0</v>
      </c>
      <c r="N79" s="13">
        <v>24</v>
      </c>
      <c r="O79" s="13" t="s">
        <v>46</v>
      </c>
      <c r="P79" s="13" t="s">
        <v>46</v>
      </c>
      <c r="Q79" s="17" t="s">
        <v>43</v>
      </c>
      <c r="R79" s="13" t="s">
        <v>18</v>
      </c>
      <c r="S79" s="15" t="s">
        <v>8851</v>
      </c>
      <c r="T79" s="13" t="s">
        <v>63</v>
      </c>
      <c r="U79" s="14">
        <v>11</v>
      </c>
      <c r="V79" s="16">
        <v>11000</v>
      </c>
      <c r="W79" s="46" t="s">
        <v>8139</v>
      </c>
      <c r="X79" s="17" t="str">
        <f t="shared" si="2"/>
        <v>11000MGMZU</v>
      </c>
      <c r="Y79" s="42" t="s">
        <v>8140</v>
      </c>
      <c r="Z79" s="16" t="s">
        <v>346</v>
      </c>
      <c r="AA79" s="16" t="s">
        <v>3283</v>
      </c>
      <c r="AB79" s="44" t="s">
        <v>8143</v>
      </c>
      <c r="AC79" s="14" t="s">
        <v>348</v>
      </c>
      <c r="AD79" s="60" t="s">
        <v>8145</v>
      </c>
      <c r="AE79" s="51" t="s">
        <v>3296</v>
      </c>
      <c r="AF79" s="51" t="s">
        <v>350</v>
      </c>
      <c r="AG79" s="51" t="s">
        <v>351</v>
      </c>
      <c r="AH79" s="51"/>
      <c r="AI79" s="31" t="s">
        <v>3683</v>
      </c>
      <c r="AJ79" s="14" t="s">
        <v>123</v>
      </c>
      <c r="AK79" s="14" t="s">
        <v>124</v>
      </c>
      <c r="AL79" s="31"/>
      <c r="AM79" s="31"/>
      <c r="AN79" s="31"/>
      <c r="AO79" s="31"/>
      <c r="AP79" s="14" t="s">
        <v>2442</v>
      </c>
      <c r="AQ79" s="14" t="s">
        <v>126</v>
      </c>
      <c r="AR79" s="61" t="s">
        <v>8331</v>
      </c>
      <c r="AS79" s="67" t="s">
        <v>8730</v>
      </c>
      <c r="AT79" s="67"/>
      <c r="AU79" s="14" t="s">
        <v>8190</v>
      </c>
      <c r="AV79" s="14" t="s">
        <v>8287</v>
      </c>
      <c r="AW79" s="14" t="s">
        <v>8287</v>
      </c>
      <c r="AX79" s="31"/>
      <c r="AY79" s="31"/>
      <c r="AZ79" s="31"/>
      <c r="BA79" s="77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ht="12.95" customHeight="1">
      <c r="A80" s="13">
        <v>2016</v>
      </c>
      <c r="B80" s="13" t="s">
        <v>5757</v>
      </c>
      <c r="C80" s="16" t="s">
        <v>61</v>
      </c>
      <c r="D80" s="315"/>
      <c r="E80" s="314" t="s">
        <v>10920</v>
      </c>
      <c r="F80" s="315" t="str">
        <f t="shared" si="3"/>
        <v/>
      </c>
      <c r="G80" s="316"/>
      <c r="H80" s="16" t="s">
        <v>8374</v>
      </c>
      <c r="I80" s="16" t="s">
        <v>62</v>
      </c>
      <c r="J80" s="13">
        <v>192</v>
      </c>
      <c r="K80" s="13">
        <v>432</v>
      </c>
      <c r="L80" s="13">
        <v>4</v>
      </c>
      <c r="M80" s="13">
        <v>0</v>
      </c>
      <c r="N80" s="13">
        <v>24</v>
      </c>
      <c r="O80" s="13" t="s">
        <v>46</v>
      </c>
      <c r="P80" s="13" t="s">
        <v>46</v>
      </c>
      <c r="Q80" s="17" t="s">
        <v>43</v>
      </c>
      <c r="R80" s="13" t="s">
        <v>18</v>
      </c>
      <c r="S80" s="15" t="s">
        <v>8851</v>
      </c>
      <c r="T80" s="13" t="s">
        <v>63</v>
      </c>
      <c r="U80" s="14">
        <v>11</v>
      </c>
      <c r="V80" s="16">
        <v>11000</v>
      </c>
      <c r="W80" s="46" t="s">
        <v>8137</v>
      </c>
      <c r="X80" s="17" t="str">
        <f t="shared" si="2"/>
        <v>11000MGMVU</v>
      </c>
      <c r="Y80" s="42" t="s">
        <v>8138</v>
      </c>
      <c r="Z80" s="16" t="s">
        <v>346</v>
      </c>
      <c r="AA80" s="16" t="s">
        <v>3283</v>
      </c>
      <c r="AB80" s="44" t="s">
        <v>8142</v>
      </c>
      <c r="AC80" s="14" t="s">
        <v>348</v>
      </c>
      <c r="AD80" s="60" t="s">
        <v>8145</v>
      </c>
      <c r="AE80" s="51" t="s">
        <v>3296</v>
      </c>
      <c r="AF80" s="51" t="s">
        <v>350</v>
      </c>
      <c r="AG80" s="51" t="s">
        <v>351</v>
      </c>
      <c r="AH80" s="51"/>
      <c r="AI80" s="31" t="s">
        <v>3683</v>
      </c>
      <c r="AJ80" s="14" t="s">
        <v>123</v>
      </c>
      <c r="AK80" s="14" t="s">
        <v>124</v>
      </c>
      <c r="AL80" s="31"/>
      <c r="AM80" s="31"/>
      <c r="AN80" s="31"/>
      <c r="AO80" s="31"/>
      <c r="AP80" s="14" t="s">
        <v>2442</v>
      </c>
      <c r="AQ80" s="14" t="s">
        <v>7224</v>
      </c>
      <c r="AR80" s="61" t="s">
        <v>8331</v>
      </c>
      <c r="AS80" s="67" t="s">
        <v>8730</v>
      </c>
      <c r="AT80" s="67"/>
      <c r="AU80" s="14" t="s">
        <v>8190</v>
      </c>
      <c r="AV80" s="14" t="s">
        <v>8287</v>
      </c>
      <c r="AW80" s="14" t="s">
        <v>8287</v>
      </c>
      <c r="AX80" s="31"/>
      <c r="AY80" s="31"/>
      <c r="AZ80" s="31"/>
      <c r="BA80" s="77"/>
    </row>
    <row r="81" spans="1:96" s="58" customFormat="1" ht="12.95" customHeight="1">
      <c r="A81" s="13">
        <v>2016</v>
      </c>
      <c r="B81" s="13" t="s">
        <v>5757</v>
      </c>
      <c r="C81" s="16" t="s">
        <v>61</v>
      </c>
      <c r="D81" s="315"/>
      <c r="E81" s="314" t="s">
        <v>10920</v>
      </c>
      <c r="F81" s="315" t="str">
        <f t="shared" si="3"/>
        <v/>
      </c>
      <c r="G81" s="316"/>
      <c r="H81" s="16" t="s">
        <v>8374</v>
      </c>
      <c r="I81" s="16" t="s">
        <v>62</v>
      </c>
      <c r="J81" s="13">
        <v>192</v>
      </c>
      <c r="K81" s="13">
        <v>432</v>
      </c>
      <c r="L81" s="13">
        <v>4</v>
      </c>
      <c r="M81" s="13">
        <v>0</v>
      </c>
      <c r="N81" s="13">
        <v>24</v>
      </c>
      <c r="O81" s="13" t="s">
        <v>46</v>
      </c>
      <c r="P81" s="13" t="s">
        <v>46</v>
      </c>
      <c r="Q81" s="17" t="s">
        <v>43</v>
      </c>
      <c r="R81" s="13" t="s">
        <v>18</v>
      </c>
      <c r="S81" s="15" t="s">
        <v>8851</v>
      </c>
      <c r="T81" s="13" t="s">
        <v>63</v>
      </c>
      <c r="U81" s="14">
        <v>11</v>
      </c>
      <c r="V81" s="16">
        <v>11000</v>
      </c>
      <c r="W81" s="46" t="s">
        <v>8132</v>
      </c>
      <c r="X81" s="17" t="str">
        <f t="shared" si="2"/>
        <v>11000MAFRE</v>
      </c>
      <c r="Y81" s="42" t="s">
        <v>8131</v>
      </c>
      <c r="Z81" s="16" t="s">
        <v>346</v>
      </c>
      <c r="AA81" s="16" t="s">
        <v>260</v>
      </c>
      <c r="AB81" s="44" t="s">
        <v>7930</v>
      </c>
      <c r="AC81" s="81"/>
      <c r="AD81" s="81"/>
      <c r="AE81" s="13" t="s">
        <v>7931</v>
      </c>
      <c r="AF81" s="13" t="s">
        <v>398</v>
      </c>
      <c r="AG81" s="13" t="s">
        <v>399</v>
      </c>
      <c r="AH81" s="13"/>
      <c r="AI81" s="13"/>
      <c r="AJ81" s="14" t="s">
        <v>123</v>
      </c>
      <c r="AK81" s="14" t="s">
        <v>124</v>
      </c>
      <c r="AL81" s="31"/>
      <c r="AM81" s="31"/>
      <c r="AN81" s="31"/>
      <c r="AO81" s="31"/>
      <c r="AP81" s="14" t="s">
        <v>2442</v>
      </c>
      <c r="AQ81" s="14" t="s">
        <v>126</v>
      </c>
      <c r="AR81" s="61" t="s">
        <v>8144</v>
      </c>
      <c r="AS81" s="67" t="s">
        <v>8730</v>
      </c>
      <c r="AT81" s="67"/>
      <c r="AU81" s="14" t="s">
        <v>8190</v>
      </c>
      <c r="AV81" s="14" t="s">
        <v>7936</v>
      </c>
      <c r="AW81" s="81"/>
      <c r="AX81" s="81"/>
      <c r="AY81" s="81"/>
      <c r="AZ81" s="81"/>
      <c r="BA81" s="81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s="58" customFormat="1">
      <c r="A82" s="16">
        <v>2016</v>
      </c>
      <c r="B82" s="16" t="s">
        <v>5757</v>
      </c>
      <c r="C82" s="16" t="s">
        <v>7383</v>
      </c>
      <c r="D82" s="307" t="s">
        <v>10943</v>
      </c>
      <c r="E82" s="314" t="s">
        <v>10920</v>
      </c>
      <c r="F82" s="315" t="str">
        <f t="shared" si="3"/>
        <v/>
      </c>
      <c r="G82" s="316"/>
      <c r="H82" s="16" t="s">
        <v>8374</v>
      </c>
      <c r="I82" s="31" t="s">
        <v>357</v>
      </c>
      <c r="J82" s="13">
        <v>192</v>
      </c>
      <c r="K82" s="13">
        <v>432</v>
      </c>
      <c r="L82" s="13">
        <v>4</v>
      </c>
      <c r="M82" s="13">
        <v>0</v>
      </c>
      <c r="N82" s="13">
        <v>24</v>
      </c>
      <c r="O82" s="13" t="s">
        <v>46</v>
      </c>
      <c r="P82" s="13" t="s">
        <v>46</v>
      </c>
      <c r="Q82" s="14" t="s">
        <v>43</v>
      </c>
      <c r="R82" s="13" t="s">
        <v>18</v>
      </c>
      <c r="S82" s="15" t="s">
        <v>8851</v>
      </c>
      <c r="T82" s="13" t="s">
        <v>63</v>
      </c>
      <c r="U82" s="14">
        <v>15</v>
      </c>
      <c r="V82" s="14" t="s">
        <v>5073</v>
      </c>
      <c r="W82" s="47" t="s">
        <v>647</v>
      </c>
      <c r="X82" s="17" t="str">
        <f t="shared" si="2"/>
        <v>11609ATOLJ</v>
      </c>
      <c r="Y82" s="61" t="s">
        <v>7507</v>
      </c>
      <c r="Z82" s="16" t="s">
        <v>703</v>
      </c>
      <c r="AA82" s="16" t="s">
        <v>22</v>
      </c>
      <c r="AB82" s="44" t="s">
        <v>7508</v>
      </c>
      <c r="AC82" s="16" t="s">
        <v>87</v>
      </c>
      <c r="AD82" s="16" t="s">
        <v>3563</v>
      </c>
      <c r="AE82" s="16" t="s">
        <v>3564</v>
      </c>
      <c r="AF82" s="16" t="s">
        <v>89</v>
      </c>
      <c r="AG82" s="16" t="s">
        <v>90</v>
      </c>
      <c r="AH82" s="16"/>
      <c r="AI82" s="16" t="s">
        <v>7388</v>
      </c>
      <c r="AJ82" s="14" t="s">
        <v>58</v>
      </c>
      <c r="AK82" s="14" t="s">
        <v>57</v>
      </c>
      <c r="AL82" s="14"/>
      <c r="AM82" s="14"/>
      <c r="AN82" s="14"/>
      <c r="AO82" s="14"/>
      <c r="AP82" s="14"/>
      <c r="AQ82" s="14"/>
      <c r="AR82" s="61" t="s">
        <v>7390</v>
      </c>
      <c r="AS82" s="61" t="s">
        <v>8798</v>
      </c>
      <c r="AT82" s="61"/>
      <c r="AU82" s="14" t="s">
        <v>8190</v>
      </c>
      <c r="AV82" s="14" t="s">
        <v>8287</v>
      </c>
      <c r="AW82" s="14" t="s">
        <v>8287</v>
      </c>
      <c r="AX82" s="30" t="str">
        <f>W82</f>
        <v>OLJ</v>
      </c>
      <c r="AY82" s="30" t="str">
        <f>AB82</f>
        <v>SOC.AT.MSO05</v>
      </c>
      <c r="AZ82" s="30" t="s">
        <v>10938</v>
      </c>
      <c r="BA82" s="30" t="s">
        <v>10940</v>
      </c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s="58" customFormat="1" ht="12.95" customHeight="1">
      <c r="A83" s="13">
        <v>2016</v>
      </c>
      <c r="B83" s="13" t="s">
        <v>5757</v>
      </c>
      <c r="C83" s="16" t="s">
        <v>8034</v>
      </c>
      <c r="D83" s="315"/>
      <c r="E83" s="314" t="s">
        <v>10920</v>
      </c>
      <c r="F83" s="315" t="str">
        <f t="shared" si="3"/>
        <v/>
      </c>
      <c r="G83" s="316"/>
      <c r="H83" s="16" t="s">
        <v>87</v>
      </c>
      <c r="I83" s="13" t="s">
        <v>45</v>
      </c>
      <c r="J83" s="13">
        <v>192</v>
      </c>
      <c r="K83" s="13">
        <v>448</v>
      </c>
      <c r="L83" s="13">
        <v>8</v>
      </c>
      <c r="M83" s="13">
        <v>8</v>
      </c>
      <c r="N83" s="13">
        <v>16</v>
      </c>
      <c r="O83" s="13" t="s">
        <v>46</v>
      </c>
      <c r="P83" s="13" t="s">
        <v>46</v>
      </c>
      <c r="Q83" s="17" t="s">
        <v>43</v>
      </c>
      <c r="R83" s="13" t="s">
        <v>18</v>
      </c>
      <c r="S83" s="15" t="s">
        <v>8851</v>
      </c>
      <c r="T83" s="13" t="s">
        <v>63</v>
      </c>
      <c r="U83" s="14">
        <v>15</v>
      </c>
      <c r="V83" s="16">
        <v>11609</v>
      </c>
      <c r="W83" s="46" t="s">
        <v>8006</v>
      </c>
      <c r="X83" s="17" t="str">
        <f t="shared" si="2"/>
        <v>11609ATZCF</v>
      </c>
      <c r="Y83" s="42" t="s">
        <v>8021</v>
      </c>
      <c r="Z83" s="16" t="s">
        <v>703</v>
      </c>
      <c r="AA83" s="16" t="s">
        <v>22</v>
      </c>
      <c r="AB83" s="52" t="s">
        <v>8030</v>
      </c>
      <c r="AC83" s="16" t="s">
        <v>87</v>
      </c>
      <c r="AD83" s="13" t="s">
        <v>3563</v>
      </c>
      <c r="AE83" s="13" t="s">
        <v>3564</v>
      </c>
      <c r="AF83" s="13" t="s">
        <v>89</v>
      </c>
      <c r="AG83" s="13" t="s">
        <v>90</v>
      </c>
      <c r="AH83" s="13"/>
      <c r="AI83" s="13" t="s">
        <v>7388</v>
      </c>
      <c r="AJ83" s="13" t="s">
        <v>58</v>
      </c>
      <c r="AK83" s="13" t="s">
        <v>57</v>
      </c>
      <c r="AL83" s="31"/>
      <c r="AM83" s="31"/>
      <c r="AN83" s="31"/>
      <c r="AO83" s="31"/>
      <c r="AP83" s="13" t="s">
        <v>7336</v>
      </c>
      <c r="AQ83" s="13"/>
      <c r="AR83" s="61" t="s">
        <v>8045</v>
      </c>
      <c r="AS83" s="61" t="s">
        <v>8799</v>
      </c>
      <c r="AT83" s="67"/>
      <c r="AU83" s="14" t="s">
        <v>8190</v>
      </c>
      <c r="AV83" s="14" t="s">
        <v>8287</v>
      </c>
      <c r="AW83" s="14" t="s">
        <v>8287</v>
      </c>
      <c r="AX83" s="81"/>
      <c r="AY83" s="81"/>
      <c r="AZ83" s="81"/>
      <c r="BA83" s="81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s="58" customFormat="1" ht="12.95" customHeight="1">
      <c r="A84" s="13">
        <v>2016</v>
      </c>
      <c r="B84" s="13" t="s">
        <v>5757</v>
      </c>
      <c r="C84" s="16" t="s">
        <v>8034</v>
      </c>
      <c r="D84" s="315"/>
      <c r="E84" s="314" t="s">
        <v>10920</v>
      </c>
      <c r="F84" s="315" t="s">
        <v>10808</v>
      </c>
      <c r="G84" s="316"/>
      <c r="H84" s="16" t="s">
        <v>87</v>
      </c>
      <c r="I84" s="13" t="s">
        <v>357</v>
      </c>
      <c r="J84" s="13">
        <v>192</v>
      </c>
      <c r="K84" s="13">
        <v>448</v>
      </c>
      <c r="L84" s="13">
        <v>8</v>
      </c>
      <c r="M84" s="13">
        <v>8</v>
      </c>
      <c r="N84" s="13">
        <v>16</v>
      </c>
      <c r="O84" s="13" t="s">
        <v>46</v>
      </c>
      <c r="P84" s="13" t="s">
        <v>46</v>
      </c>
      <c r="Q84" s="17" t="s">
        <v>43</v>
      </c>
      <c r="R84" s="13" t="s">
        <v>18</v>
      </c>
      <c r="S84" s="15" t="s">
        <v>8851</v>
      </c>
      <c r="T84" s="13" t="s">
        <v>63</v>
      </c>
      <c r="U84" s="14">
        <v>15</v>
      </c>
      <c r="V84" s="16">
        <v>11609</v>
      </c>
      <c r="W84" s="46" t="s">
        <v>2900</v>
      </c>
      <c r="X84" s="17" t="s">
        <v>10809</v>
      </c>
      <c r="Y84" s="42" t="s">
        <v>8020</v>
      </c>
      <c r="Z84" s="16" t="s">
        <v>703</v>
      </c>
      <c r="AA84" s="16" t="s">
        <v>22</v>
      </c>
      <c r="AB84" s="52" t="s">
        <v>8029</v>
      </c>
      <c r="AC84" s="16" t="s">
        <v>87</v>
      </c>
      <c r="AD84" s="13" t="s">
        <v>3563</v>
      </c>
      <c r="AE84" s="13" t="s">
        <v>3564</v>
      </c>
      <c r="AF84" s="13" t="s">
        <v>89</v>
      </c>
      <c r="AG84" s="13" t="s">
        <v>90</v>
      </c>
      <c r="AH84" s="13"/>
      <c r="AI84" s="13" t="s">
        <v>7388</v>
      </c>
      <c r="AJ84" s="13" t="s">
        <v>58</v>
      </c>
      <c r="AK84" s="13" t="s">
        <v>57</v>
      </c>
      <c r="AL84" s="31"/>
      <c r="AM84" s="31"/>
      <c r="AN84" s="31"/>
      <c r="AO84" s="31"/>
      <c r="AP84" s="13" t="s">
        <v>7348</v>
      </c>
      <c r="AQ84" s="13" t="s">
        <v>102</v>
      </c>
      <c r="AR84" s="61" t="s">
        <v>8045</v>
      </c>
      <c r="AS84" s="67" t="s">
        <v>8799</v>
      </c>
      <c r="AT84" s="67"/>
      <c r="AU84" s="14" t="s">
        <v>8190</v>
      </c>
      <c r="AV84" s="14" t="s">
        <v>8287</v>
      </c>
      <c r="AW84" s="14" t="s">
        <v>8287</v>
      </c>
      <c r="AX84" s="81"/>
      <c r="AY84" s="81"/>
      <c r="AZ84" s="81"/>
      <c r="BA84" s="81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s="59" customFormat="1" ht="12.95" customHeight="1">
      <c r="A85" s="16">
        <v>2016</v>
      </c>
      <c r="B85" s="16" t="s">
        <v>5757</v>
      </c>
      <c r="C85" s="16" t="s">
        <v>5976</v>
      </c>
      <c r="D85" s="315"/>
      <c r="E85" s="314" t="s">
        <v>10920</v>
      </c>
      <c r="F85" s="315" t="s">
        <v>10808</v>
      </c>
      <c r="G85" s="316"/>
      <c r="H85" s="16" t="s">
        <v>8374</v>
      </c>
      <c r="I85" s="31" t="s">
        <v>62</v>
      </c>
      <c r="J85" s="13">
        <v>192</v>
      </c>
      <c r="K85" s="13">
        <v>432</v>
      </c>
      <c r="L85" s="13">
        <v>4</v>
      </c>
      <c r="M85" s="13">
        <v>0</v>
      </c>
      <c r="N85" s="13">
        <v>24</v>
      </c>
      <c r="O85" s="13" t="s">
        <v>46</v>
      </c>
      <c r="P85" s="13" t="s">
        <v>46</v>
      </c>
      <c r="Q85" s="14" t="s">
        <v>43</v>
      </c>
      <c r="R85" s="13" t="s">
        <v>18</v>
      </c>
      <c r="S85" s="15" t="s">
        <v>8851</v>
      </c>
      <c r="T85" s="13" t="s">
        <v>63</v>
      </c>
      <c r="U85" s="14">
        <v>15</v>
      </c>
      <c r="V85" s="14" t="s">
        <v>5073</v>
      </c>
      <c r="W85" s="47" t="s">
        <v>7550</v>
      </c>
      <c r="X85" s="17" t="s">
        <v>10810</v>
      </c>
      <c r="Y85" s="61" t="s">
        <v>7551</v>
      </c>
      <c r="Z85" s="16" t="s">
        <v>703</v>
      </c>
      <c r="AA85" s="16" t="s">
        <v>22</v>
      </c>
      <c r="AB85" s="52" t="s">
        <v>7552</v>
      </c>
      <c r="AC85" s="16" t="s">
        <v>87</v>
      </c>
      <c r="AD85" s="16" t="s">
        <v>3563</v>
      </c>
      <c r="AE85" s="16" t="s">
        <v>3564</v>
      </c>
      <c r="AF85" s="16" t="s">
        <v>89</v>
      </c>
      <c r="AG85" s="16" t="s">
        <v>90</v>
      </c>
      <c r="AH85" s="16"/>
      <c r="AI85" s="16" t="s">
        <v>7388</v>
      </c>
      <c r="AJ85" s="14" t="s">
        <v>58</v>
      </c>
      <c r="AK85" s="14" t="s">
        <v>57</v>
      </c>
      <c r="AL85" s="14"/>
      <c r="AM85" s="14"/>
      <c r="AN85" s="14"/>
      <c r="AO85" s="14"/>
      <c r="AP85" s="14"/>
      <c r="AQ85" s="14"/>
      <c r="AR85" s="61" t="s">
        <v>7544</v>
      </c>
      <c r="AS85" s="61" t="s">
        <v>8799</v>
      </c>
      <c r="AT85" s="61"/>
      <c r="AU85" s="14" t="s">
        <v>8190</v>
      </c>
      <c r="AV85" s="14" t="s">
        <v>8287</v>
      </c>
      <c r="AW85" s="14" t="s">
        <v>8287</v>
      </c>
      <c r="AX85" s="81"/>
      <c r="AY85" s="81"/>
      <c r="AZ85" s="81"/>
      <c r="BA85" s="81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s="59" customFormat="1">
      <c r="A86" s="16">
        <v>2016</v>
      </c>
      <c r="B86" s="16" t="s">
        <v>5757</v>
      </c>
      <c r="C86" s="16" t="s">
        <v>7383</v>
      </c>
      <c r="D86" s="315"/>
      <c r="E86" s="314" t="s">
        <v>10920</v>
      </c>
      <c r="F86" s="315" t="s">
        <v>10808</v>
      </c>
      <c r="G86" s="316"/>
      <c r="H86" s="16" t="s">
        <v>8374</v>
      </c>
      <c r="I86" s="31" t="s">
        <v>62</v>
      </c>
      <c r="J86" s="13">
        <v>192</v>
      </c>
      <c r="K86" s="13">
        <v>432</v>
      </c>
      <c r="L86" s="13">
        <v>4</v>
      </c>
      <c r="M86" s="13">
        <v>0</v>
      </c>
      <c r="N86" s="13">
        <v>24</v>
      </c>
      <c r="O86" s="13" t="s">
        <v>46</v>
      </c>
      <c r="P86" s="13" t="s">
        <v>46</v>
      </c>
      <c r="Q86" s="14" t="s">
        <v>43</v>
      </c>
      <c r="R86" s="13" t="s">
        <v>18</v>
      </c>
      <c r="S86" s="15" t="s">
        <v>8851</v>
      </c>
      <c r="T86" s="13" t="s">
        <v>63</v>
      </c>
      <c r="U86" s="14">
        <v>15</v>
      </c>
      <c r="V86" s="14" t="s">
        <v>5073</v>
      </c>
      <c r="W86" s="47" t="s">
        <v>7515</v>
      </c>
      <c r="X86" s="17" t="s">
        <v>10811</v>
      </c>
      <c r="Y86" s="61" t="s">
        <v>7516</v>
      </c>
      <c r="Z86" s="14" t="s">
        <v>703</v>
      </c>
      <c r="AA86" s="14" t="s">
        <v>22</v>
      </c>
      <c r="AB86" s="52" t="s">
        <v>7517</v>
      </c>
      <c r="AC86" s="16" t="s">
        <v>87</v>
      </c>
      <c r="AD86" s="16" t="s">
        <v>3563</v>
      </c>
      <c r="AE86" s="16" t="s">
        <v>3564</v>
      </c>
      <c r="AF86" s="16" t="s">
        <v>89</v>
      </c>
      <c r="AG86" s="16" t="s">
        <v>90</v>
      </c>
      <c r="AH86" s="16"/>
      <c r="AI86" s="16" t="s">
        <v>7388</v>
      </c>
      <c r="AJ86" s="14" t="s">
        <v>58</v>
      </c>
      <c r="AK86" s="14" t="s">
        <v>57</v>
      </c>
      <c r="AL86" s="14"/>
      <c r="AM86" s="14"/>
      <c r="AN86" s="14"/>
      <c r="AO86" s="14"/>
      <c r="AP86" s="14" t="s">
        <v>7342</v>
      </c>
      <c r="AQ86" s="14" t="s">
        <v>126</v>
      </c>
      <c r="AR86" s="61" t="s">
        <v>7390</v>
      </c>
      <c r="AS86" s="61" t="s">
        <v>8799</v>
      </c>
      <c r="AT86" s="61"/>
      <c r="AU86" s="14" t="s">
        <v>8190</v>
      </c>
      <c r="AV86" s="14" t="s">
        <v>8287</v>
      </c>
      <c r="AW86" s="14" t="s">
        <v>8287</v>
      </c>
      <c r="AX86" s="81"/>
      <c r="AY86" s="81"/>
      <c r="AZ86" s="81"/>
      <c r="BA86" s="81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s="58" customFormat="1" ht="12.95" customHeight="1">
      <c r="A87" s="16">
        <v>2016</v>
      </c>
      <c r="B87" s="16" t="s">
        <v>5757</v>
      </c>
      <c r="C87" s="16" t="s">
        <v>7383</v>
      </c>
      <c r="D87" s="307" t="s">
        <v>10955</v>
      </c>
      <c r="E87" s="314" t="s">
        <v>10920</v>
      </c>
      <c r="F87" s="315" t="s">
        <v>10808</v>
      </c>
      <c r="G87" s="316"/>
      <c r="H87" s="16" t="s">
        <v>44</v>
      </c>
      <c r="I87" s="31" t="s">
        <v>357</v>
      </c>
      <c r="J87" s="13">
        <v>192</v>
      </c>
      <c r="K87" s="13">
        <v>432</v>
      </c>
      <c r="L87" s="13">
        <v>4</v>
      </c>
      <c r="M87" s="13">
        <v>4</v>
      </c>
      <c r="N87" s="13">
        <v>32</v>
      </c>
      <c r="O87" s="13" t="s">
        <v>46</v>
      </c>
      <c r="P87" s="13" t="s">
        <v>46</v>
      </c>
      <c r="Q87" s="14" t="s">
        <v>43</v>
      </c>
      <c r="R87" s="13" t="s">
        <v>18</v>
      </c>
      <c r="S87" s="15" t="s">
        <v>8851</v>
      </c>
      <c r="T87" s="13" t="s">
        <v>63</v>
      </c>
      <c r="U87" s="14">
        <v>15</v>
      </c>
      <c r="V87" s="14" t="s">
        <v>5073</v>
      </c>
      <c r="W87" s="47" t="s">
        <v>7512</v>
      </c>
      <c r="X87" s="17" t="s">
        <v>10812</v>
      </c>
      <c r="Y87" s="61" t="s">
        <v>7513</v>
      </c>
      <c r="Z87" s="16" t="s">
        <v>703</v>
      </c>
      <c r="AA87" s="16" t="s">
        <v>22</v>
      </c>
      <c r="AB87" s="52" t="s">
        <v>7514</v>
      </c>
      <c r="AC87" s="16" t="s">
        <v>87</v>
      </c>
      <c r="AD87" s="16" t="s">
        <v>3563</v>
      </c>
      <c r="AE87" s="16" t="s">
        <v>3564</v>
      </c>
      <c r="AF87" s="16" t="s">
        <v>89</v>
      </c>
      <c r="AG87" s="16" t="s">
        <v>90</v>
      </c>
      <c r="AH87" s="16"/>
      <c r="AI87" s="16" t="s">
        <v>7388</v>
      </c>
      <c r="AJ87" s="14" t="s">
        <v>58</v>
      </c>
      <c r="AK87" s="14" t="s">
        <v>57</v>
      </c>
      <c r="AL87" s="14"/>
      <c r="AM87" s="14"/>
      <c r="AN87" s="14"/>
      <c r="AO87" s="14"/>
      <c r="AP87" s="14"/>
      <c r="AQ87" s="14"/>
      <c r="AR87" s="61" t="s">
        <v>7390</v>
      </c>
      <c r="AS87" s="61" t="s">
        <v>8799</v>
      </c>
      <c r="AT87" s="61"/>
      <c r="AU87" s="14" t="s">
        <v>8190</v>
      </c>
      <c r="AV87" s="14" t="s">
        <v>8287</v>
      </c>
      <c r="AW87" s="14" t="s">
        <v>8287</v>
      </c>
      <c r="AX87" s="81" t="str">
        <f>W87</f>
        <v>ZTY</v>
      </c>
      <c r="AY87" s="81" t="str">
        <f>AB87</f>
        <v>SOC.AT.MSO07</v>
      </c>
      <c r="AZ87" s="81" t="s">
        <v>10951</v>
      </c>
      <c r="BA87" s="81" t="s">
        <v>10954</v>
      </c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s="58" customFormat="1" ht="12.95" customHeight="1">
      <c r="A88" s="16">
        <v>2016</v>
      </c>
      <c r="B88" s="16" t="s">
        <v>5757</v>
      </c>
      <c r="C88" s="16" t="s">
        <v>7383</v>
      </c>
      <c r="D88" s="315"/>
      <c r="E88" s="314" t="s">
        <v>10920</v>
      </c>
      <c r="F88" s="315" t="str">
        <f>IF(G88="","","SIM")</f>
        <v>SIM</v>
      </c>
      <c r="G88" s="316">
        <v>42605</v>
      </c>
      <c r="H88" s="16" t="s">
        <v>8374</v>
      </c>
      <c r="I88" s="31" t="s">
        <v>62</v>
      </c>
      <c r="J88" s="13">
        <v>192</v>
      </c>
      <c r="K88" s="13">
        <v>432</v>
      </c>
      <c r="L88" s="13">
        <v>4</v>
      </c>
      <c r="M88" s="13">
        <v>0</v>
      </c>
      <c r="N88" s="13">
        <v>24</v>
      </c>
      <c r="O88" s="13" t="s">
        <v>46</v>
      </c>
      <c r="P88" s="13" t="s">
        <v>46</v>
      </c>
      <c r="Q88" s="14" t="s">
        <v>43</v>
      </c>
      <c r="R88" s="13" t="s">
        <v>18</v>
      </c>
      <c r="S88" s="15" t="s">
        <v>8851</v>
      </c>
      <c r="T88" s="13" t="s">
        <v>63</v>
      </c>
      <c r="U88" s="14">
        <v>19</v>
      </c>
      <c r="V88" s="14" t="s">
        <v>7384</v>
      </c>
      <c r="W88" s="47" t="s">
        <v>7437</v>
      </c>
      <c r="X88" s="17" t="str">
        <f t="shared" ref="X88:X110" si="4">V88&amp;AA88&amp;W88</f>
        <v>11042JMRDW</v>
      </c>
      <c r="Y88" s="61" t="s">
        <v>7438</v>
      </c>
      <c r="Z88" s="16" t="s">
        <v>4046</v>
      </c>
      <c r="AA88" s="16" t="s">
        <v>416</v>
      </c>
      <c r="AB88" s="44" t="s">
        <v>7439</v>
      </c>
      <c r="AC88" s="13" t="s">
        <v>87</v>
      </c>
      <c r="AD88" s="16"/>
      <c r="AE88" s="16" t="s">
        <v>4048</v>
      </c>
      <c r="AF88" s="16" t="s">
        <v>4049</v>
      </c>
      <c r="AG88" s="16" t="s">
        <v>4050</v>
      </c>
      <c r="AH88" s="16"/>
      <c r="AI88" s="16" t="s">
        <v>7388</v>
      </c>
      <c r="AJ88" s="14" t="s">
        <v>58</v>
      </c>
      <c r="AK88" s="14" t="s">
        <v>57</v>
      </c>
      <c r="AL88" s="14"/>
      <c r="AM88" s="14"/>
      <c r="AN88" s="14"/>
      <c r="AO88" s="14"/>
      <c r="AP88" s="14" t="s">
        <v>7394</v>
      </c>
      <c r="AQ88" s="14" t="s">
        <v>7224</v>
      </c>
      <c r="AR88" s="61" t="s">
        <v>7390</v>
      </c>
      <c r="AS88" s="61"/>
      <c r="AT88" s="61"/>
      <c r="AU88" s="14" t="s">
        <v>8190</v>
      </c>
      <c r="AV88" s="14">
        <v>-47.380348703999914</v>
      </c>
      <c r="AW88" s="14">
        <v>-22.381544181999914</v>
      </c>
      <c r="AX88" s="31"/>
      <c r="AY88" s="31"/>
      <c r="AZ88" s="31"/>
      <c r="BA88" s="31"/>
      <c r="BB88" s="266"/>
      <c r="BC88" s="57"/>
      <c r="BD88" s="57"/>
      <c r="CO88" s="57"/>
      <c r="CP88" s="57"/>
      <c r="CQ88" s="57"/>
      <c r="CR88" s="57"/>
    </row>
    <row r="89" spans="1:96" s="36" customFormat="1" ht="12.95" customHeight="1">
      <c r="A89" s="16">
        <v>2016</v>
      </c>
      <c r="B89" s="16" t="s">
        <v>5757</v>
      </c>
      <c r="C89" s="16" t="s">
        <v>7383</v>
      </c>
      <c r="D89" s="315"/>
      <c r="E89" s="314" t="s">
        <v>10920</v>
      </c>
      <c r="F89" s="315" t="str">
        <f>IF(G89="","","SIM")</f>
        <v>SIM</v>
      </c>
      <c r="G89" s="316">
        <v>42607</v>
      </c>
      <c r="H89" s="16" t="s">
        <v>8374</v>
      </c>
      <c r="I89" s="31" t="s">
        <v>62</v>
      </c>
      <c r="J89" s="13">
        <v>192</v>
      </c>
      <c r="K89" s="13">
        <v>432</v>
      </c>
      <c r="L89" s="13">
        <v>4</v>
      </c>
      <c r="M89" s="13">
        <v>0</v>
      </c>
      <c r="N89" s="13">
        <v>24</v>
      </c>
      <c r="O89" s="13" t="s">
        <v>46</v>
      </c>
      <c r="P89" s="13" t="s">
        <v>46</v>
      </c>
      <c r="Q89" s="14" t="s">
        <v>43</v>
      </c>
      <c r="R89" s="15" t="s">
        <v>18</v>
      </c>
      <c r="S89" s="15" t="s">
        <v>8851</v>
      </c>
      <c r="T89" s="15" t="s">
        <v>63</v>
      </c>
      <c r="U89" s="14">
        <v>19</v>
      </c>
      <c r="V89" s="14" t="s">
        <v>7384</v>
      </c>
      <c r="W89" s="74" t="s">
        <v>4619</v>
      </c>
      <c r="X89" s="17" t="str">
        <f t="shared" si="4"/>
        <v>11042JMREC</v>
      </c>
      <c r="Y89" s="61" t="s">
        <v>7446</v>
      </c>
      <c r="Z89" s="16" t="s">
        <v>4046</v>
      </c>
      <c r="AA89" s="16" t="s">
        <v>416</v>
      </c>
      <c r="AB89" s="44" t="s">
        <v>7447</v>
      </c>
      <c r="AC89" s="13" t="s">
        <v>87</v>
      </c>
      <c r="AD89" s="16"/>
      <c r="AE89" s="16" t="s">
        <v>4048</v>
      </c>
      <c r="AF89" s="16" t="s">
        <v>4049</v>
      </c>
      <c r="AG89" s="16" t="s">
        <v>4050</v>
      </c>
      <c r="AH89" s="16"/>
      <c r="AI89" s="16" t="s">
        <v>7388</v>
      </c>
      <c r="AJ89" s="14" t="s">
        <v>58</v>
      </c>
      <c r="AK89" s="14" t="s">
        <v>57</v>
      </c>
      <c r="AL89" s="14"/>
      <c r="AM89" s="14"/>
      <c r="AN89" s="14"/>
      <c r="AO89" s="14"/>
      <c r="AP89" s="14" t="s">
        <v>7448</v>
      </c>
      <c r="AQ89" s="14" t="s">
        <v>7389</v>
      </c>
      <c r="AR89" s="61" t="s">
        <v>7390</v>
      </c>
      <c r="AS89" s="61"/>
      <c r="AT89" s="61"/>
      <c r="AU89" s="14" t="s">
        <v>8190</v>
      </c>
      <c r="AV89" s="14" t="s">
        <v>8287</v>
      </c>
      <c r="AW89" s="14" t="s">
        <v>8287</v>
      </c>
      <c r="AX89" s="31"/>
      <c r="AY89" s="31"/>
      <c r="AZ89" s="31"/>
      <c r="BA89" s="31"/>
      <c r="BB89" s="266"/>
      <c r="BC89" s="57"/>
      <c r="BD89" s="57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7"/>
      <c r="CP89" s="57"/>
      <c r="CQ89" s="57"/>
      <c r="CR89" s="57"/>
    </row>
    <row r="90" spans="1:96" s="58" customFormat="1" ht="12.95" customHeight="1">
      <c r="A90" s="16">
        <v>2016</v>
      </c>
      <c r="B90" s="16" t="s">
        <v>5757</v>
      </c>
      <c r="C90" s="16" t="s">
        <v>7383</v>
      </c>
      <c r="D90" s="315"/>
      <c r="E90" s="314" t="s">
        <v>10920</v>
      </c>
      <c r="F90" s="315" t="str">
        <f>IF(G90="","","SIM")</f>
        <v>SIM</v>
      </c>
      <c r="G90" s="316">
        <v>42606</v>
      </c>
      <c r="H90" s="16" t="s">
        <v>8374</v>
      </c>
      <c r="I90" s="31" t="s">
        <v>62</v>
      </c>
      <c r="J90" s="13">
        <v>192</v>
      </c>
      <c r="K90" s="13">
        <v>432</v>
      </c>
      <c r="L90" s="13">
        <v>4</v>
      </c>
      <c r="M90" s="13">
        <v>0</v>
      </c>
      <c r="N90" s="13">
        <v>24</v>
      </c>
      <c r="O90" s="13" t="s">
        <v>46</v>
      </c>
      <c r="P90" s="13" t="s">
        <v>46</v>
      </c>
      <c r="Q90" s="14" t="s">
        <v>43</v>
      </c>
      <c r="R90" s="13" t="s">
        <v>18</v>
      </c>
      <c r="S90" s="15" t="s">
        <v>8851</v>
      </c>
      <c r="T90" s="13" t="s">
        <v>63</v>
      </c>
      <c r="U90" s="14">
        <v>19</v>
      </c>
      <c r="V90" s="14" t="s">
        <v>4671</v>
      </c>
      <c r="W90" s="47" t="s">
        <v>7476</v>
      </c>
      <c r="X90" s="17" t="str">
        <f t="shared" si="4"/>
        <v>11135NAUPQ</v>
      </c>
      <c r="Y90" s="61" t="s">
        <v>7477</v>
      </c>
      <c r="Z90" s="14" t="s">
        <v>444</v>
      </c>
      <c r="AA90" s="14" t="s">
        <v>1955</v>
      </c>
      <c r="AB90" s="52" t="s">
        <v>7478</v>
      </c>
      <c r="AC90" s="16" t="s">
        <v>87</v>
      </c>
      <c r="AD90" s="16"/>
      <c r="AE90" s="16" t="s">
        <v>7452</v>
      </c>
      <c r="AF90" s="16" t="s">
        <v>7453</v>
      </c>
      <c r="AG90" s="16" t="s">
        <v>7454</v>
      </c>
      <c r="AH90" s="16"/>
      <c r="AI90" s="16" t="s">
        <v>7455</v>
      </c>
      <c r="AJ90" s="14" t="s">
        <v>58</v>
      </c>
      <c r="AK90" s="14" t="s">
        <v>57</v>
      </c>
      <c r="AL90" s="14"/>
      <c r="AM90" s="14"/>
      <c r="AN90" s="14"/>
      <c r="AO90" s="14"/>
      <c r="AP90" s="14"/>
      <c r="AQ90" s="14"/>
      <c r="AR90" s="61" t="s">
        <v>7390</v>
      </c>
      <c r="AS90" s="61"/>
      <c r="AT90" s="61"/>
      <c r="AU90" s="94">
        <v>1003672822</v>
      </c>
      <c r="AV90" s="14" t="s">
        <v>8287</v>
      </c>
      <c r="AW90" s="14" t="s">
        <v>8287</v>
      </c>
      <c r="AX90" s="31"/>
      <c r="AY90" s="31"/>
      <c r="AZ90" s="31"/>
      <c r="BA90" s="31"/>
      <c r="BB90" s="266"/>
      <c r="BC90" s="57"/>
      <c r="BD90" s="57"/>
      <c r="CO90" s="57"/>
      <c r="CP90" s="57"/>
      <c r="CQ90" s="57"/>
      <c r="CR90" s="57"/>
    </row>
    <row r="91" spans="1:96" s="58" customFormat="1" ht="12.95" customHeight="1">
      <c r="A91" s="32">
        <v>2016</v>
      </c>
      <c r="B91" s="32" t="s">
        <v>3592</v>
      </c>
      <c r="C91" s="31" t="s">
        <v>869</v>
      </c>
      <c r="D91" s="317" t="s">
        <v>8773</v>
      </c>
      <c r="E91" s="318" t="s">
        <v>10920</v>
      </c>
      <c r="F91" s="317"/>
      <c r="G91" s="317"/>
      <c r="H91" s="14" t="s">
        <v>87</v>
      </c>
      <c r="I91" s="41" t="s">
        <v>8774</v>
      </c>
      <c r="J91" s="38">
        <v>192</v>
      </c>
      <c r="K91" s="63">
        <f>448+64</f>
        <v>512</v>
      </c>
      <c r="L91" s="38">
        <v>8</v>
      </c>
      <c r="M91" s="38">
        <v>0</v>
      </c>
      <c r="N91" s="38">
        <v>16</v>
      </c>
      <c r="O91" s="32" t="s">
        <v>46</v>
      </c>
      <c r="P91" s="32" t="s">
        <v>46</v>
      </c>
      <c r="Q91" s="39" t="s">
        <v>46</v>
      </c>
      <c r="R91" s="32" t="s">
        <v>18</v>
      </c>
      <c r="S91" s="81" t="s">
        <v>8851</v>
      </c>
      <c r="T91" s="32" t="s">
        <v>8053</v>
      </c>
      <c r="U91" s="31">
        <v>11</v>
      </c>
      <c r="V91" s="31">
        <v>11892</v>
      </c>
      <c r="W91" s="54" t="s">
        <v>8867</v>
      </c>
      <c r="X91" s="39" t="str">
        <f t="shared" si="4"/>
        <v>11892CCnão definido</v>
      </c>
      <c r="Y91" s="40" t="s">
        <v>8314</v>
      </c>
      <c r="Z91" s="31" t="s">
        <v>1930</v>
      </c>
      <c r="AA91" s="41" t="s">
        <v>5103</v>
      </c>
      <c r="AB91" s="48" t="s">
        <v>8313</v>
      </c>
      <c r="AC91" s="41" t="s">
        <v>52</v>
      </c>
      <c r="AD91" s="32" t="s">
        <v>42</v>
      </c>
      <c r="AE91" s="32" t="s">
        <v>5105</v>
      </c>
      <c r="AF91" s="32" t="s">
        <v>146</v>
      </c>
      <c r="AG91" s="32" t="s">
        <v>147</v>
      </c>
      <c r="AH91" s="13" t="s">
        <v>8335</v>
      </c>
      <c r="AI91" s="32" t="s">
        <v>3931</v>
      </c>
      <c r="AJ91" s="31" t="s">
        <v>124</v>
      </c>
      <c r="AK91" s="31" t="s">
        <v>123</v>
      </c>
      <c r="AL91" s="35"/>
      <c r="AM91" s="35"/>
      <c r="AN91" s="35"/>
      <c r="AO91" s="35"/>
      <c r="AP91" s="32"/>
      <c r="AQ91" s="32"/>
      <c r="AR91" s="65" t="s">
        <v>8310</v>
      </c>
      <c r="AS91" s="259"/>
      <c r="AT91" s="13"/>
      <c r="AU91" s="33" t="s">
        <v>8360</v>
      </c>
      <c r="AV91" s="35"/>
      <c r="AW91" s="35"/>
      <c r="AX91" s="30" t="s">
        <v>8867</v>
      </c>
      <c r="AY91" s="31" t="str">
        <f t="shared" ref="AY91:AY96" si="5">AB91</f>
        <v>GRS.CC.MSO05</v>
      </c>
      <c r="AZ91" s="30" t="s">
        <v>5157</v>
      </c>
      <c r="BA91" s="30" t="s">
        <v>8810</v>
      </c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s="58" customFormat="1" ht="12.95" customHeight="1">
      <c r="A92" s="13">
        <v>2016</v>
      </c>
      <c r="B92" s="13" t="s">
        <v>3592</v>
      </c>
      <c r="C92" s="16" t="s">
        <v>795</v>
      </c>
      <c r="D92" s="307" t="s">
        <v>8776</v>
      </c>
      <c r="E92" s="310" t="s">
        <v>10920</v>
      </c>
      <c r="F92" s="307"/>
      <c r="G92" s="307"/>
      <c r="H92" s="13" t="s">
        <v>87</v>
      </c>
      <c r="I92" s="16" t="s">
        <v>357</v>
      </c>
      <c r="J92" s="13">
        <v>448</v>
      </c>
      <c r="K92" s="13">
        <v>512</v>
      </c>
      <c r="L92" s="13">
        <v>0</v>
      </c>
      <c r="M92" s="13">
        <v>0</v>
      </c>
      <c r="N92" s="13">
        <v>0</v>
      </c>
      <c r="O92" s="13" t="s">
        <v>46</v>
      </c>
      <c r="P92" s="13" t="s">
        <v>46</v>
      </c>
      <c r="Q92" s="13" t="s">
        <v>46</v>
      </c>
      <c r="R92" s="13" t="s">
        <v>18</v>
      </c>
      <c r="S92" s="81" t="s">
        <v>8852</v>
      </c>
      <c r="T92" s="13" t="s">
        <v>47</v>
      </c>
      <c r="U92" s="14">
        <v>11</v>
      </c>
      <c r="V92" s="16">
        <v>11300</v>
      </c>
      <c r="W92" s="54" t="s">
        <v>8338</v>
      </c>
      <c r="X92" s="17" t="str">
        <f t="shared" si="4"/>
        <v xml:space="preserve">11300BSCVY </v>
      </c>
      <c r="Y92" s="34" t="s">
        <v>8339</v>
      </c>
      <c r="Z92" s="16" t="s">
        <v>180</v>
      </c>
      <c r="AA92" s="16" t="s">
        <v>181</v>
      </c>
      <c r="AB92" s="44" t="s">
        <v>8366</v>
      </c>
      <c r="AC92" s="13" t="s">
        <v>52</v>
      </c>
      <c r="AD92" s="13" t="s">
        <v>1188</v>
      </c>
      <c r="AE92" s="13" t="s">
        <v>145</v>
      </c>
      <c r="AF92" s="13" t="s">
        <v>146</v>
      </c>
      <c r="AG92" s="13" t="s">
        <v>147</v>
      </c>
      <c r="AH92" s="13" t="s">
        <v>8335</v>
      </c>
      <c r="AI92" s="31" t="s">
        <v>3931</v>
      </c>
      <c r="AJ92" s="14" t="s">
        <v>124</v>
      </c>
      <c r="AK92" s="14" t="s">
        <v>123</v>
      </c>
      <c r="AL92" s="35"/>
      <c r="AM92" s="35"/>
      <c r="AN92" s="35"/>
      <c r="AO92" s="35"/>
      <c r="AP92" s="13"/>
      <c r="AQ92" s="13"/>
      <c r="AR92" s="61" t="s">
        <v>8369</v>
      </c>
      <c r="AS92" s="67" t="s">
        <v>8359</v>
      </c>
      <c r="AT92" s="13"/>
      <c r="AU92" s="13"/>
      <c r="AV92" s="13"/>
      <c r="AW92" s="13"/>
      <c r="AX92" s="30" t="s">
        <v>8864</v>
      </c>
      <c r="AY92" s="31" t="str">
        <f t="shared" si="5"/>
        <v>IAQ.BS.MSO30</v>
      </c>
      <c r="AZ92" s="30" t="s">
        <v>8846</v>
      </c>
      <c r="BA92" s="30" t="s">
        <v>7913</v>
      </c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</row>
    <row r="93" spans="1:96" s="57" customFormat="1" ht="12" customHeight="1">
      <c r="A93" s="13">
        <v>2016</v>
      </c>
      <c r="B93" s="13" t="s">
        <v>3592</v>
      </c>
      <c r="C93" s="16" t="s">
        <v>795</v>
      </c>
      <c r="D93" s="307" t="s">
        <v>8769</v>
      </c>
      <c r="E93" s="310" t="s">
        <v>10920</v>
      </c>
      <c r="F93" s="307"/>
      <c r="G93" s="307"/>
      <c r="H93" s="13" t="s">
        <v>87</v>
      </c>
      <c r="I93" s="16" t="s">
        <v>357</v>
      </c>
      <c r="J93" s="13">
        <v>384</v>
      </c>
      <c r="K93" s="13">
        <v>448</v>
      </c>
      <c r="L93" s="13">
        <v>0</v>
      </c>
      <c r="M93" s="13">
        <v>0</v>
      </c>
      <c r="N93" s="13">
        <v>0</v>
      </c>
      <c r="O93" s="13" t="s">
        <v>46</v>
      </c>
      <c r="P93" s="13" t="s">
        <v>46</v>
      </c>
      <c r="Q93" s="13" t="s">
        <v>46</v>
      </c>
      <c r="R93" s="13" t="s">
        <v>18</v>
      </c>
      <c r="S93" s="81" t="s">
        <v>8852</v>
      </c>
      <c r="T93" s="13" t="s">
        <v>47</v>
      </c>
      <c r="U93" s="14">
        <v>11</v>
      </c>
      <c r="V93" s="16">
        <v>11300</v>
      </c>
      <c r="W93" s="54" t="s">
        <v>8364</v>
      </c>
      <c r="X93" s="17" t="str">
        <f t="shared" si="4"/>
        <v>11300BSCHF</v>
      </c>
      <c r="Y93" s="42"/>
      <c r="Z93" s="16" t="s">
        <v>180</v>
      </c>
      <c r="AA93" s="16" t="s">
        <v>181</v>
      </c>
      <c r="AB93" s="44" t="s">
        <v>8349</v>
      </c>
      <c r="AC93" s="13" t="s">
        <v>52</v>
      </c>
      <c r="AD93" s="13" t="s">
        <v>1188</v>
      </c>
      <c r="AE93" s="13" t="s">
        <v>145</v>
      </c>
      <c r="AF93" s="13" t="s">
        <v>146</v>
      </c>
      <c r="AG93" s="13" t="s">
        <v>147</v>
      </c>
      <c r="AH93" s="13" t="s">
        <v>8335</v>
      </c>
      <c r="AI93" s="31" t="s">
        <v>3931</v>
      </c>
      <c r="AJ93" s="14" t="s">
        <v>124</v>
      </c>
      <c r="AK93" s="14" t="s">
        <v>123</v>
      </c>
      <c r="AL93" s="35"/>
      <c r="AM93" s="35"/>
      <c r="AN93" s="35"/>
      <c r="AO93" s="35"/>
      <c r="AP93" s="13"/>
      <c r="AQ93" s="13"/>
      <c r="AR93" s="61" t="s">
        <v>8369</v>
      </c>
      <c r="AS93" s="67" t="s">
        <v>8359</v>
      </c>
      <c r="AT93" s="81"/>
      <c r="AU93" s="81"/>
      <c r="AV93" s="81"/>
      <c r="AW93" s="81"/>
      <c r="AX93" s="30" t="s">
        <v>8364</v>
      </c>
      <c r="AY93" s="31" t="str">
        <f t="shared" si="5"/>
        <v>IAQ.BS.MSO19</v>
      </c>
      <c r="AZ93" s="30" t="s">
        <v>6263</v>
      </c>
      <c r="BA93" s="30" t="s">
        <v>8808</v>
      </c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</row>
    <row r="94" spans="1:96">
      <c r="A94" s="13">
        <v>2016</v>
      </c>
      <c r="B94" s="13" t="s">
        <v>3592</v>
      </c>
      <c r="C94" s="16" t="s">
        <v>795</v>
      </c>
      <c r="D94" s="307" t="s">
        <v>8769</v>
      </c>
      <c r="E94" s="310" t="s">
        <v>10920</v>
      </c>
      <c r="F94" s="307"/>
      <c r="G94" s="307"/>
      <c r="H94" s="13" t="s">
        <v>87</v>
      </c>
      <c r="I94" s="16" t="s">
        <v>357</v>
      </c>
      <c r="J94" s="13">
        <v>320</v>
      </c>
      <c r="K94" s="13">
        <v>384</v>
      </c>
      <c r="L94" s="13">
        <v>0</v>
      </c>
      <c r="M94" s="13">
        <v>0</v>
      </c>
      <c r="N94" s="13">
        <v>0</v>
      </c>
      <c r="O94" s="13" t="s">
        <v>46</v>
      </c>
      <c r="P94" s="13" t="s">
        <v>46</v>
      </c>
      <c r="Q94" s="13" t="s">
        <v>46</v>
      </c>
      <c r="R94" s="13" t="s">
        <v>18</v>
      </c>
      <c r="S94" s="81" t="s">
        <v>8852</v>
      </c>
      <c r="T94" s="13" t="s">
        <v>47</v>
      </c>
      <c r="U94" s="14">
        <v>11</v>
      </c>
      <c r="V94" s="16">
        <v>11300</v>
      </c>
      <c r="W94" s="54" t="s">
        <v>8364</v>
      </c>
      <c r="X94" s="17" t="str">
        <f t="shared" si="4"/>
        <v>11300BSCHF</v>
      </c>
      <c r="Y94" s="42"/>
      <c r="Z94" s="16" t="s">
        <v>180</v>
      </c>
      <c r="AA94" s="16" t="s">
        <v>181</v>
      </c>
      <c r="AB94" s="44" t="s">
        <v>8350</v>
      </c>
      <c r="AC94" s="13" t="s">
        <v>52</v>
      </c>
      <c r="AD94" s="13" t="s">
        <v>1188</v>
      </c>
      <c r="AE94" s="13" t="s">
        <v>145</v>
      </c>
      <c r="AF94" s="13" t="s">
        <v>146</v>
      </c>
      <c r="AG94" s="13" t="s">
        <v>147</v>
      </c>
      <c r="AH94" s="13" t="s">
        <v>8335</v>
      </c>
      <c r="AI94" s="31" t="s">
        <v>3931</v>
      </c>
      <c r="AJ94" s="14" t="s">
        <v>124</v>
      </c>
      <c r="AK94" s="14" t="s">
        <v>123</v>
      </c>
      <c r="AL94" s="35"/>
      <c r="AM94" s="35"/>
      <c r="AN94" s="35"/>
      <c r="AO94" s="35"/>
      <c r="AP94" s="13"/>
      <c r="AQ94" s="13"/>
      <c r="AR94" s="61" t="s">
        <v>8369</v>
      </c>
      <c r="AS94" s="67" t="s">
        <v>8359</v>
      </c>
      <c r="AT94" s="81"/>
      <c r="AU94" s="81"/>
      <c r="AV94" s="81"/>
      <c r="AW94" s="81"/>
      <c r="AX94" s="30" t="s">
        <v>8364</v>
      </c>
      <c r="AY94" s="31" t="str">
        <f t="shared" si="5"/>
        <v>IAQ.BS.MSO20</v>
      </c>
      <c r="AZ94" s="30" t="s">
        <v>6263</v>
      </c>
      <c r="BA94" s="30" t="s">
        <v>8809</v>
      </c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</row>
    <row r="95" spans="1:96">
      <c r="A95" s="13">
        <v>2016</v>
      </c>
      <c r="B95" s="13" t="s">
        <v>3592</v>
      </c>
      <c r="C95" s="16" t="s">
        <v>795</v>
      </c>
      <c r="D95" s="307" t="s">
        <v>8777</v>
      </c>
      <c r="E95" s="310" t="s">
        <v>10920</v>
      </c>
      <c r="F95" s="307"/>
      <c r="G95" s="307"/>
      <c r="H95" s="13" t="s">
        <v>87</v>
      </c>
      <c r="I95" s="16" t="s">
        <v>357</v>
      </c>
      <c r="J95" s="13">
        <v>448</v>
      </c>
      <c r="K95" s="13">
        <v>512</v>
      </c>
      <c r="L95" s="13">
        <v>0</v>
      </c>
      <c r="M95" s="13">
        <v>0</v>
      </c>
      <c r="N95" s="13">
        <v>0</v>
      </c>
      <c r="O95" s="13" t="s">
        <v>46</v>
      </c>
      <c r="P95" s="13" t="s">
        <v>46</v>
      </c>
      <c r="Q95" s="13" t="s">
        <v>46</v>
      </c>
      <c r="R95" s="13" t="s">
        <v>18</v>
      </c>
      <c r="S95" s="81" t="s">
        <v>8852</v>
      </c>
      <c r="T95" s="13" t="s">
        <v>47</v>
      </c>
      <c r="U95" s="14">
        <v>11</v>
      </c>
      <c r="V95" s="16">
        <v>11300</v>
      </c>
      <c r="W95" s="54" t="s">
        <v>8340</v>
      </c>
      <c r="X95" s="17" t="str">
        <f t="shared" si="4"/>
        <v xml:space="preserve">11300BSCVX </v>
      </c>
      <c r="Y95" s="34" t="s">
        <v>8341</v>
      </c>
      <c r="Z95" s="16" t="s">
        <v>180</v>
      </c>
      <c r="AA95" s="16" t="s">
        <v>181</v>
      </c>
      <c r="AB95" s="44" t="s">
        <v>8365</v>
      </c>
      <c r="AC95" s="13" t="s">
        <v>52</v>
      </c>
      <c r="AD95" s="13" t="s">
        <v>1188</v>
      </c>
      <c r="AE95" s="13" t="s">
        <v>145</v>
      </c>
      <c r="AF95" s="13" t="s">
        <v>146</v>
      </c>
      <c r="AG95" s="13" t="s">
        <v>147</v>
      </c>
      <c r="AH95" s="13" t="s">
        <v>8335</v>
      </c>
      <c r="AI95" s="31" t="s">
        <v>3931</v>
      </c>
      <c r="AJ95" s="14" t="s">
        <v>124</v>
      </c>
      <c r="AK95" s="14" t="s">
        <v>123</v>
      </c>
      <c r="AL95" s="35"/>
      <c r="AM95" s="35"/>
      <c r="AN95" s="35"/>
      <c r="AO95" s="35"/>
      <c r="AP95" s="13"/>
      <c r="AQ95" s="13"/>
      <c r="AR95" s="61" t="s">
        <v>8369</v>
      </c>
      <c r="AS95" s="67" t="s">
        <v>8359</v>
      </c>
      <c r="AT95" s="13"/>
      <c r="AU95" s="13"/>
      <c r="AV95" s="13"/>
      <c r="AW95" s="13"/>
      <c r="AX95" s="30" t="s">
        <v>8862</v>
      </c>
      <c r="AY95" s="31" t="str">
        <f t="shared" si="5"/>
        <v>IAQ.BS.MSO29</v>
      </c>
      <c r="AZ95" s="30" t="s">
        <v>844</v>
      </c>
      <c r="BA95" s="30" t="s">
        <v>8814</v>
      </c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</row>
    <row r="96" spans="1:96">
      <c r="A96" s="13">
        <v>2016</v>
      </c>
      <c r="B96" s="13" t="s">
        <v>3592</v>
      </c>
      <c r="C96" s="16" t="s">
        <v>795</v>
      </c>
      <c r="D96" s="307" t="s">
        <v>10927</v>
      </c>
      <c r="E96" s="310" t="s">
        <v>10920</v>
      </c>
      <c r="F96" s="307"/>
      <c r="G96" s="307"/>
      <c r="H96" s="13" t="s">
        <v>8374</v>
      </c>
      <c r="I96" s="16" t="s">
        <v>357</v>
      </c>
      <c r="J96" s="13">
        <v>336</v>
      </c>
      <c r="K96" s="13">
        <v>432</v>
      </c>
      <c r="L96" s="13">
        <v>4</v>
      </c>
      <c r="M96" s="13">
        <v>0</v>
      </c>
      <c r="N96" s="13">
        <v>24</v>
      </c>
      <c r="O96" s="13" t="s">
        <v>46</v>
      </c>
      <c r="P96" s="13" t="s">
        <v>46</v>
      </c>
      <c r="Q96" s="13" t="s">
        <v>43</v>
      </c>
      <c r="R96" s="13" t="s">
        <v>18</v>
      </c>
      <c r="S96" s="31" t="s">
        <v>10928</v>
      </c>
      <c r="T96" s="13" t="s">
        <v>47</v>
      </c>
      <c r="U96" s="14">
        <v>11</v>
      </c>
      <c r="V96" s="16">
        <v>11300</v>
      </c>
      <c r="W96" s="54" t="s">
        <v>8363</v>
      </c>
      <c r="X96" s="17" t="str">
        <f t="shared" si="4"/>
        <v>11300BSANN</v>
      </c>
      <c r="Y96" s="34"/>
      <c r="Z96" s="16" t="s">
        <v>180</v>
      </c>
      <c r="AA96" s="16" t="s">
        <v>181</v>
      </c>
      <c r="AB96" s="44" t="s">
        <v>8348</v>
      </c>
      <c r="AC96" s="13" t="s">
        <v>52</v>
      </c>
      <c r="AD96" s="13" t="s">
        <v>1188</v>
      </c>
      <c r="AE96" s="13" t="s">
        <v>145</v>
      </c>
      <c r="AF96" s="13" t="s">
        <v>146</v>
      </c>
      <c r="AG96" s="13" t="s">
        <v>147</v>
      </c>
      <c r="AH96" s="13" t="s">
        <v>8335</v>
      </c>
      <c r="AI96" s="31" t="s">
        <v>3931</v>
      </c>
      <c r="AJ96" s="14" t="s">
        <v>124</v>
      </c>
      <c r="AK96" s="14" t="s">
        <v>123</v>
      </c>
      <c r="AL96" s="35"/>
      <c r="AM96" s="35"/>
      <c r="AN96" s="35"/>
      <c r="AO96" s="35"/>
      <c r="AP96" s="13"/>
      <c r="AQ96" s="13"/>
      <c r="AR96" s="61" t="s">
        <v>8362</v>
      </c>
      <c r="AS96" s="67" t="s">
        <v>8359</v>
      </c>
      <c r="AT96" s="81"/>
      <c r="AU96" s="81"/>
      <c r="AV96" s="81"/>
      <c r="AW96" s="81"/>
      <c r="AX96" s="30" t="s">
        <v>8363</v>
      </c>
      <c r="AY96" s="31" t="str">
        <f t="shared" si="5"/>
        <v>IAQ.BS.MSO18</v>
      </c>
      <c r="AZ96" s="30" t="s">
        <v>5804</v>
      </c>
      <c r="BA96" s="30" t="s">
        <v>5806</v>
      </c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</row>
    <row r="97" spans="1:96">
      <c r="A97" s="13">
        <v>2016</v>
      </c>
      <c r="B97" s="13" t="s">
        <v>3592</v>
      </c>
      <c r="C97" s="16" t="s">
        <v>795</v>
      </c>
      <c r="D97" s="307"/>
      <c r="E97" s="310" t="s">
        <v>10920</v>
      </c>
      <c r="F97" s="307"/>
      <c r="G97" s="307"/>
      <c r="H97" s="13" t="s">
        <v>8374</v>
      </c>
      <c r="I97" s="13" t="s">
        <v>62</v>
      </c>
      <c r="J97" s="13">
        <v>192</v>
      </c>
      <c r="K97" s="13">
        <v>432</v>
      </c>
      <c r="L97" s="13">
        <v>4</v>
      </c>
      <c r="M97" s="13">
        <v>0</v>
      </c>
      <c r="N97" s="13">
        <v>24</v>
      </c>
      <c r="O97" s="13" t="s">
        <v>46</v>
      </c>
      <c r="P97" s="13" t="s">
        <v>46</v>
      </c>
      <c r="Q97" s="17" t="s">
        <v>43</v>
      </c>
      <c r="R97" s="13" t="s">
        <v>18</v>
      </c>
      <c r="S97" s="35" t="s">
        <v>8851</v>
      </c>
      <c r="T97" s="13" t="s">
        <v>63</v>
      </c>
      <c r="U97" s="16">
        <v>11</v>
      </c>
      <c r="V97" s="16">
        <v>11176</v>
      </c>
      <c r="W97" s="46" t="s">
        <v>8370</v>
      </c>
      <c r="X97" s="17" t="str">
        <f t="shared" si="4"/>
        <v>11176CIBUK</v>
      </c>
      <c r="Y97" s="42"/>
      <c r="Z97" s="13" t="s">
        <v>497</v>
      </c>
      <c r="AA97" s="16" t="s">
        <v>498</v>
      </c>
      <c r="AB97" s="44" t="s">
        <v>8371</v>
      </c>
      <c r="AC97" s="13" t="s">
        <v>87</v>
      </c>
      <c r="AD97" s="13" t="s">
        <v>42</v>
      </c>
      <c r="AE97" s="13" t="s">
        <v>7973</v>
      </c>
      <c r="AF97" s="13" t="s">
        <v>7120</v>
      </c>
      <c r="AG97" s="13" t="s">
        <v>1170</v>
      </c>
      <c r="AH97" s="13" t="s">
        <v>8335</v>
      </c>
      <c r="AI97" s="31" t="s">
        <v>3763</v>
      </c>
      <c r="AJ97" s="14" t="s">
        <v>124</v>
      </c>
      <c r="AK97" s="14" t="s">
        <v>123</v>
      </c>
      <c r="AL97" s="35"/>
      <c r="AM97" s="35"/>
      <c r="AN97" s="35"/>
      <c r="AO97" s="35"/>
      <c r="AP97" s="31" t="s">
        <v>8372</v>
      </c>
      <c r="AQ97" s="35"/>
      <c r="AR97" s="61" t="s">
        <v>8369</v>
      </c>
      <c r="AS97" s="258"/>
      <c r="AT97" s="13"/>
      <c r="AU97" s="33"/>
      <c r="AV97" s="35"/>
      <c r="AW97" s="35"/>
      <c r="AX97" s="30"/>
      <c r="AY97" s="31"/>
      <c r="AZ97" s="30"/>
      <c r="BA97" s="30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</row>
    <row r="98" spans="1:96">
      <c r="A98" s="13">
        <v>2016</v>
      </c>
      <c r="B98" s="13" t="s">
        <v>3592</v>
      </c>
      <c r="C98" s="16" t="s">
        <v>795</v>
      </c>
      <c r="D98" s="307"/>
      <c r="E98" s="310" t="s">
        <v>10920</v>
      </c>
      <c r="F98" s="307"/>
      <c r="G98" s="307"/>
      <c r="H98" s="13" t="s">
        <v>87</v>
      </c>
      <c r="I98" s="16" t="s">
        <v>357</v>
      </c>
      <c r="J98" s="13">
        <v>384</v>
      </c>
      <c r="K98" s="13">
        <v>448</v>
      </c>
      <c r="L98" s="13">
        <v>0</v>
      </c>
      <c r="M98" s="13">
        <v>0</v>
      </c>
      <c r="N98" s="13">
        <v>0</v>
      </c>
      <c r="O98" s="13" t="s">
        <v>46</v>
      </c>
      <c r="P98" s="13" t="s">
        <v>46</v>
      </c>
      <c r="Q98" s="13" t="s">
        <v>46</v>
      </c>
      <c r="R98" s="13" t="s">
        <v>18</v>
      </c>
      <c r="S98" s="81" t="s">
        <v>8852</v>
      </c>
      <c r="T98" s="13" t="s">
        <v>47</v>
      </c>
      <c r="U98" s="14">
        <v>11</v>
      </c>
      <c r="V98" s="16">
        <v>11300</v>
      </c>
      <c r="W98" s="46" t="s">
        <v>8361</v>
      </c>
      <c r="X98" s="17" t="str">
        <f t="shared" si="4"/>
        <v>11300BSANK</v>
      </c>
      <c r="Y98" s="34"/>
      <c r="Z98" s="16" t="s">
        <v>180</v>
      </c>
      <c r="AA98" s="16" t="s">
        <v>181</v>
      </c>
      <c r="AB98" s="44" t="s">
        <v>8346</v>
      </c>
      <c r="AC98" s="13" t="s">
        <v>52</v>
      </c>
      <c r="AD98" s="13" t="s">
        <v>1188</v>
      </c>
      <c r="AE98" s="13" t="s">
        <v>145</v>
      </c>
      <c r="AF98" s="13" t="s">
        <v>146</v>
      </c>
      <c r="AG98" s="13" t="s">
        <v>147</v>
      </c>
      <c r="AH98" s="13" t="s">
        <v>8335</v>
      </c>
      <c r="AI98" s="31" t="s">
        <v>3931</v>
      </c>
      <c r="AJ98" s="14" t="s">
        <v>124</v>
      </c>
      <c r="AK98" s="14" t="s">
        <v>123</v>
      </c>
      <c r="AL98" s="35"/>
      <c r="AM98" s="35"/>
      <c r="AN98" s="35"/>
      <c r="AO98" s="35"/>
      <c r="AP98" s="13"/>
      <c r="AQ98" s="13"/>
      <c r="AR98" s="61" t="s">
        <v>8369</v>
      </c>
      <c r="AS98" s="67" t="s">
        <v>8359</v>
      </c>
      <c r="AT98" s="81"/>
      <c r="AU98" s="81"/>
      <c r="AV98" s="81"/>
      <c r="AW98" s="81"/>
      <c r="AX98" s="30"/>
      <c r="AY98" s="31"/>
      <c r="AZ98" s="30"/>
      <c r="BA98" s="30"/>
    </row>
    <row r="99" spans="1:96">
      <c r="A99" s="13">
        <v>2016</v>
      </c>
      <c r="B99" s="13" t="s">
        <v>3592</v>
      </c>
      <c r="C99" s="16" t="s">
        <v>795</v>
      </c>
      <c r="D99" s="307"/>
      <c r="E99" s="310" t="s">
        <v>10920</v>
      </c>
      <c r="F99" s="307"/>
      <c r="G99" s="307"/>
      <c r="H99" s="13" t="s">
        <v>87</v>
      </c>
      <c r="I99" s="16" t="s">
        <v>357</v>
      </c>
      <c r="J99" s="13">
        <v>128</v>
      </c>
      <c r="K99" s="13">
        <v>192</v>
      </c>
      <c r="L99" s="13">
        <v>0</v>
      </c>
      <c r="M99" s="13">
        <v>0</v>
      </c>
      <c r="N99" s="13">
        <v>0</v>
      </c>
      <c r="O99" s="13" t="s">
        <v>46</v>
      </c>
      <c r="P99" s="13" t="s">
        <v>46</v>
      </c>
      <c r="Q99" s="13" t="s">
        <v>46</v>
      </c>
      <c r="R99" s="13" t="s">
        <v>18</v>
      </c>
      <c r="S99" s="81" t="s">
        <v>8852</v>
      </c>
      <c r="T99" s="13" t="s">
        <v>47</v>
      </c>
      <c r="U99" s="14">
        <v>11</v>
      </c>
      <c r="V99" s="16">
        <v>11300</v>
      </c>
      <c r="W99" s="46" t="s">
        <v>8361</v>
      </c>
      <c r="X99" s="17" t="str">
        <f t="shared" si="4"/>
        <v>11300BSANK</v>
      </c>
      <c r="Y99" s="34"/>
      <c r="Z99" s="16" t="s">
        <v>180</v>
      </c>
      <c r="AA99" s="16" t="s">
        <v>181</v>
      </c>
      <c r="AB99" s="44" t="s">
        <v>8347</v>
      </c>
      <c r="AC99" s="13" t="s">
        <v>52</v>
      </c>
      <c r="AD99" s="13" t="s">
        <v>1188</v>
      </c>
      <c r="AE99" s="13" t="s">
        <v>145</v>
      </c>
      <c r="AF99" s="13" t="s">
        <v>146</v>
      </c>
      <c r="AG99" s="13" t="s">
        <v>147</v>
      </c>
      <c r="AH99" s="13" t="s">
        <v>8335</v>
      </c>
      <c r="AI99" s="31" t="s">
        <v>3931</v>
      </c>
      <c r="AJ99" s="14" t="s">
        <v>124</v>
      </c>
      <c r="AK99" s="14" t="s">
        <v>123</v>
      </c>
      <c r="AL99" s="35"/>
      <c r="AM99" s="35"/>
      <c r="AN99" s="35"/>
      <c r="AO99" s="35"/>
      <c r="AP99" s="13"/>
      <c r="AQ99" s="13"/>
      <c r="AR99" s="61" t="s">
        <v>8369</v>
      </c>
      <c r="AS99" s="67" t="s">
        <v>8359</v>
      </c>
      <c r="AT99" s="81"/>
      <c r="AU99" s="81"/>
      <c r="AV99" s="81"/>
      <c r="AW99" s="81"/>
      <c r="AX99" s="30"/>
      <c r="AY99" s="31"/>
      <c r="AZ99" s="30"/>
      <c r="BA99" s="30"/>
    </row>
    <row r="100" spans="1:96">
      <c r="A100" s="13">
        <v>2016</v>
      </c>
      <c r="B100" s="13" t="s">
        <v>3592</v>
      </c>
      <c r="C100" s="16" t="s">
        <v>795</v>
      </c>
      <c r="D100" s="309"/>
      <c r="E100" s="310" t="s">
        <v>10920</v>
      </c>
      <c r="F100" s="307"/>
      <c r="G100" s="307"/>
      <c r="H100" s="13" t="s">
        <v>87</v>
      </c>
      <c r="I100" s="16" t="s">
        <v>357</v>
      </c>
      <c r="J100" s="13">
        <v>384</v>
      </c>
      <c r="K100" s="13">
        <v>448</v>
      </c>
      <c r="L100" s="13">
        <v>0</v>
      </c>
      <c r="M100" s="13">
        <v>0</v>
      </c>
      <c r="N100" s="13">
        <v>0</v>
      </c>
      <c r="O100" s="13" t="s">
        <v>46</v>
      </c>
      <c r="P100" s="13" t="s">
        <v>46</v>
      </c>
      <c r="Q100" s="13" t="s">
        <v>46</v>
      </c>
      <c r="R100" s="13" t="s">
        <v>18</v>
      </c>
      <c r="S100" s="81" t="s">
        <v>8852</v>
      </c>
      <c r="T100" s="13" t="s">
        <v>47</v>
      </c>
      <c r="U100" s="14">
        <v>11</v>
      </c>
      <c r="V100" s="16">
        <v>11300</v>
      </c>
      <c r="W100" s="54" t="s">
        <v>8336</v>
      </c>
      <c r="X100" s="17" t="str">
        <f t="shared" si="4"/>
        <v xml:space="preserve">11300BSCVA </v>
      </c>
      <c r="Y100" s="34" t="s">
        <v>8337</v>
      </c>
      <c r="Z100" s="16" t="s">
        <v>180</v>
      </c>
      <c r="AA100" s="16" t="s">
        <v>181</v>
      </c>
      <c r="AB100" s="44" t="s">
        <v>8351</v>
      </c>
      <c r="AC100" s="13" t="s">
        <v>52</v>
      </c>
      <c r="AD100" s="13" t="s">
        <v>1188</v>
      </c>
      <c r="AE100" s="13" t="s">
        <v>145</v>
      </c>
      <c r="AF100" s="13" t="s">
        <v>146</v>
      </c>
      <c r="AG100" s="13" t="s">
        <v>147</v>
      </c>
      <c r="AH100" s="13" t="s">
        <v>8335</v>
      </c>
      <c r="AI100" s="31" t="s">
        <v>3931</v>
      </c>
      <c r="AJ100" s="14" t="s">
        <v>124</v>
      </c>
      <c r="AK100" s="14" t="s">
        <v>123</v>
      </c>
      <c r="AL100" s="35"/>
      <c r="AM100" s="35"/>
      <c r="AN100" s="35"/>
      <c r="AO100" s="35"/>
      <c r="AP100" s="13"/>
      <c r="AQ100" s="13"/>
      <c r="AR100" s="61" t="s">
        <v>8369</v>
      </c>
      <c r="AS100" s="67" t="s">
        <v>8359</v>
      </c>
      <c r="AT100" s="13"/>
      <c r="AU100" s="13"/>
      <c r="AV100" s="13"/>
      <c r="AW100" s="13"/>
      <c r="AX100" s="30"/>
      <c r="AY100" s="31"/>
      <c r="AZ100" s="30"/>
      <c r="BA100" s="30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</row>
    <row r="101" spans="1:96">
      <c r="A101" s="13">
        <v>2016</v>
      </c>
      <c r="B101" s="13" t="s">
        <v>3592</v>
      </c>
      <c r="C101" s="16" t="s">
        <v>795</v>
      </c>
      <c r="D101" s="309"/>
      <c r="E101" s="310" t="s">
        <v>10920</v>
      </c>
      <c r="F101" s="307"/>
      <c r="G101" s="307"/>
      <c r="H101" s="13" t="s">
        <v>87</v>
      </c>
      <c r="I101" s="16" t="s">
        <v>357</v>
      </c>
      <c r="J101" s="13">
        <v>192</v>
      </c>
      <c r="K101" s="13">
        <v>256</v>
      </c>
      <c r="L101" s="13">
        <v>0</v>
      </c>
      <c r="M101" s="13">
        <v>0</v>
      </c>
      <c r="N101" s="13">
        <v>0</v>
      </c>
      <c r="O101" s="13" t="s">
        <v>46</v>
      </c>
      <c r="P101" s="13" t="s">
        <v>46</v>
      </c>
      <c r="Q101" s="13" t="s">
        <v>46</v>
      </c>
      <c r="R101" s="13" t="s">
        <v>18</v>
      </c>
      <c r="S101" s="81" t="s">
        <v>8852</v>
      </c>
      <c r="T101" s="13" t="s">
        <v>47</v>
      </c>
      <c r="U101" s="14">
        <v>11</v>
      </c>
      <c r="V101" s="16">
        <v>11300</v>
      </c>
      <c r="W101" s="54" t="s">
        <v>8336</v>
      </c>
      <c r="X101" s="17" t="str">
        <f t="shared" si="4"/>
        <v xml:space="preserve">11300BSCVA </v>
      </c>
      <c r="Y101" s="34" t="s">
        <v>8337</v>
      </c>
      <c r="Z101" s="16" t="s">
        <v>180</v>
      </c>
      <c r="AA101" s="16" t="s">
        <v>181</v>
      </c>
      <c r="AB101" s="44" t="s">
        <v>8352</v>
      </c>
      <c r="AC101" s="13" t="s">
        <v>52</v>
      </c>
      <c r="AD101" s="13" t="s">
        <v>1188</v>
      </c>
      <c r="AE101" s="13" t="s">
        <v>145</v>
      </c>
      <c r="AF101" s="13" t="s">
        <v>146</v>
      </c>
      <c r="AG101" s="13" t="s">
        <v>147</v>
      </c>
      <c r="AH101" s="13" t="s">
        <v>8335</v>
      </c>
      <c r="AI101" s="31" t="s">
        <v>3931</v>
      </c>
      <c r="AJ101" s="14" t="s">
        <v>124</v>
      </c>
      <c r="AK101" s="14" t="s">
        <v>123</v>
      </c>
      <c r="AL101" s="35"/>
      <c r="AM101" s="35"/>
      <c r="AN101" s="35"/>
      <c r="AO101" s="35"/>
      <c r="AP101" s="13"/>
      <c r="AQ101" s="13"/>
      <c r="AR101" s="61" t="s">
        <v>8369</v>
      </c>
      <c r="AS101" s="67" t="s">
        <v>8359</v>
      </c>
      <c r="AT101" s="13"/>
      <c r="AU101" s="13"/>
      <c r="AV101" s="13"/>
      <c r="AW101" s="13"/>
      <c r="AX101" s="30"/>
      <c r="AY101" s="31"/>
      <c r="AZ101" s="30"/>
      <c r="BA101" s="30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</row>
    <row r="102" spans="1:96">
      <c r="A102" s="13">
        <v>2016</v>
      </c>
      <c r="B102" s="13" t="s">
        <v>3592</v>
      </c>
      <c r="C102" s="16" t="s">
        <v>795</v>
      </c>
      <c r="D102" s="307"/>
      <c r="E102" s="310" t="s">
        <v>10920</v>
      </c>
      <c r="F102" s="307"/>
      <c r="G102" s="307"/>
      <c r="H102" s="13" t="s">
        <v>87</v>
      </c>
      <c r="I102" s="16" t="s">
        <v>357</v>
      </c>
      <c r="J102" s="13">
        <v>384</v>
      </c>
      <c r="K102" s="13">
        <v>448</v>
      </c>
      <c r="L102" s="13">
        <v>0</v>
      </c>
      <c r="M102" s="13">
        <v>0</v>
      </c>
      <c r="N102" s="13">
        <v>0</v>
      </c>
      <c r="O102" s="13" t="s">
        <v>46</v>
      </c>
      <c r="P102" s="13" t="s">
        <v>46</v>
      </c>
      <c r="Q102" s="13" t="s">
        <v>46</v>
      </c>
      <c r="R102" s="13" t="s">
        <v>18</v>
      </c>
      <c r="S102" s="81" t="s">
        <v>8852</v>
      </c>
      <c r="T102" s="13" t="s">
        <v>47</v>
      </c>
      <c r="U102" s="14">
        <v>11</v>
      </c>
      <c r="V102" s="16">
        <v>11300</v>
      </c>
      <c r="W102" s="46" t="s">
        <v>4864</v>
      </c>
      <c r="X102" s="17" t="str">
        <f t="shared" si="4"/>
        <v>11300BSCVC</v>
      </c>
      <c r="Y102" s="42" t="s">
        <v>4865</v>
      </c>
      <c r="Z102" s="16" t="s">
        <v>180</v>
      </c>
      <c r="AA102" s="16" t="s">
        <v>181</v>
      </c>
      <c r="AB102" s="44" t="s">
        <v>8353</v>
      </c>
      <c r="AC102" s="13" t="s">
        <v>52</v>
      </c>
      <c r="AD102" s="13" t="s">
        <v>1188</v>
      </c>
      <c r="AE102" s="13" t="s">
        <v>145</v>
      </c>
      <c r="AF102" s="13" t="s">
        <v>146</v>
      </c>
      <c r="AG102" s="13" t="s">
        <v>147</v>
      </c>
      <c r="AH102" s="13" t="s">
        <v>8335</v>
      </c>
      <c r="AI102" s="31" t="s">
        <v>3931</v>
      </c>
      <c r="AJ102" s="14" t="s">
        <v>124</v>
      </c>
      <c r="AK102" s="14" t="s">
        <v>123</v>
      </c>
      <c r="AL102" s="35"/>
      <c r="AM102" s="35"/>
      <c r="AN102" s="35"/>
      <c r="AO102" s="35"/>
      <c r="AP102" s="13"/>
      <c r="AQ102" s="13"/>
      <c r="AR102" s="61" t="s">
        <v>8369</v>
      </c>
      <c r="AS102" s="67" t="s">
        <v>8359</v>
      </c>
      <c r="AT102" s="13"/>
      <c r="AU102" s="13"/>
      <c r="AV102" s="13"/>
      <c r="AW102" s="13"/>
      <c r="AX102" s="30"/>
      <c r="AY102" s="31"/>
      <c r="AZ102" s="30"/>
      <c r="BA102" s="30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</row>
    <row r="103" spans="1:96">
      <c r="A103" s="13">
        <v>2016</v>
      </c>
      <c r="B103" s="13" t="s">
        <v>3592</v>
      </c>
      <c r="C103" s="16" t="s">
        <v>795</v>
      </c>
      <c r="D103" s="307"/>
      <c r="E103" s="310" t="s">
        <v>10920</v>
      </c>
      <c r="F103" s="307"/>
      <c r="G103" s="307"/>
      <c r="H103" s="13" t="s">
        <v>87</v>
      </c>
      <c r="I103" s="16" t="s">
        <v>357</v>
      </c>
      <c r="J103" s="13">
        <v>384</v>
      </c>
      <c r="K103" s="13">
        <v>448</v>
      </c>
      <c r="L103" s="13">
        <v>0</v>
      </c>
      <c r="M103" s="13">
        <v>0</v>
      </c>
      <c r="N103" s="13">
        <v>0</v>
      </c>
      <c r="O103" s="13" t="s">
        <v>46</v>
      </c>
      <c r="P103" s="13" t="s">
        <v>46</v>
      </c>
      <c r="Q103" s="13" t="s">
        <v>46</v>
      </c>
      <c r="R103" s="13" t="s">
        <v>18</v>
      </c>
      <c r="S103" s="81" t="s">
        <v>8852</v>
      </c>
      <c r="T103" s="13" t="s">
        <v>47</v>
      </c>
      <c r="U103" s="14">
        <v>11</v>
      </c>
      <c r="V103" s="16">
        <v>11300</v>
      </c>
      <c r="W103" s="46" t="s">
        <v>4864</v>
      </c>
      <c r="X103" s="17" t="str">
        <f t="shared" si="4"/>
        <v>11300BSCVC</v>
      </c>
      <c r="Y103" s="42" t="s">
        <v>4865</v>
      </c>
      <c r="Z103" s="16" t="s">
        <v>180</v>
      </c>
      <c r="AA103" s="16" t="s">
        <v>181</v>
      </c>
      <c r="AB103" s="44" t="s">
        <v>8354</v>
      </c>
      <c r="AC103" s="13" t="s">
        <v>52</v>
      </c>
      <c r="AD103" s="13" t="s">
        <v>1188</v>
      </c>
      <c r="AE103" s="13" t="s">
        <v>145</v>
      </c>
      <c r="AF103" s="13" t="s">
        <v>146</v>
      </c>
      <c r="AG103" s="13" t="s">
        <v>147</v>
      </c>
      <c r="AH103" s="13" t="s">
        <v>8335</v>
      </c>
      <c r="AI103" s="31" t="s">
        <v>3931</v>
      </c>
      <c r="AJ103" s="14" t="s">
        <v>124</v>
      </c>
      <c r="AK103" s="14" t="s">
        <v>123</v>
      </c>
      <c r="AL103" s="35"/>
      <c r="AM103" s="35"/>
      <c r="AN103" s="35"/>
      <c r="AO103" s="35"/>
      <c r="AP103" s="13"/>
      <c r="AQ103" s="13"/>
      <c r="AR103" s="61" t="s">
        <v>8369</v>
      </c>
      <c r="AS103" s="67" t="s">
        <v>8359</v>
      </c>
      <c r="AT103" s="13"/>
      <c r="AU103" s="13"/>
      <c r="AV103" s="13"/>
      <c r="AW103" s="13"/>
      <c r="AX103" s="30"/>
      <c r="AY103" s="31"/>
      <c r="AZ103" s="30"/>
      <c r="BA103" s="30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</row>
    <row r="104" spans="1:96">
      <c r="A104" s="13">
        <v>2016</v>
      </c>
      <c r="B104" s="13" t="s">
        <v>3592</v>
      </c>
      <c r="C104" s="16" t="s">
        <v>795</v>
      </c>
      <c r="D104" s="307"/>
      <c r="E104" s="310" t="s">
        <v>10920</v>
      </c>
      <c r="F104" s="307"/>
      <c r="G104" s="307"/>
      <c r="H104" s="13" t="s">
        <v>87</v>
      </c>
      <c r="I104" s="16" t="s">
        <v>357</v>
      </c>
      <c r="J104" s="13">
        <v>256</v>
      </c>
      <c r="K104" s="13">
        <v>320</v>
      </c>
      <c r="L104" s="13">
        <v>0</v>
      </c>
      <c r="M104" s="13">
        <v>0</v>
      </c>
      <c r="N104" s="13">
        <v>0</v>
      </c>
      <c r="O104" s="13" t="s">
        <v>46</v>
      </c>
      <c r="P104" s="13" t="s">
        <v>46</v>
      </c>
      <c r="Q104" s="13" t="s">
        <v>46</v>
      </c>
      <c r="R104" s="13" t="s">
        <v>18</v>
      </c>
      <c r="S104" s="81" t="s">
        <v>8852</v>
      </c>
      <c r="T104" s="13" t="s">
        <v>47</v>
      </c>
      <c r="U104" s="14">
        <v>11</v>
      </c>
      <c r="V104" s="16">
        <v>11300</v>
      </c>
      <c r="W104" s="46" t="s">
        <v>4864</v>
      </c>
      <c r="X104" s="17" t="str">
        <f t="shared" si="4"/>
        <v>11300BSCVC</v>
      </c>
      <c r="Y104" s="42" t="s">
        <v>4865</v>
      </c>
      <c r="Z104" s="16" t="s">
        <v>180</v>
      </c>
      <c r="AA104" s="16" t="s">
        <v>181</v>
      </c>
      <c r="AB104" s="44" t="s">
        <v>8355</v>
      </c>
      <c r="AC104" s="13" t="s">
        <v>52</v>
      </c>
      <c r="AD104" s="13" t="s">
        <v>1188</v>
      </c>
      <c r="AE104" s="13" t="s">
        <v>145</v>
      </c>
      <c r="AF104" s="13" t="s">
        <v>146</v>
      </c>
      <c r="AG104" s="13" t="s">
        <v>147</v>
      </c>
      <c r="AH104" s="13" t="s">
        <v>8335</v>
      </c>
      <c r="AI104" s="31" t="s">
        <v>3931</v>
      </c>
      <c r="AJ104" s="14" t="s">
        <v>124</v>
      </c>
      <c r="AK104" s="14" t="s">
        <v>123</v>
      </c>
      <c r="AL104" s="35"/>
      <c r="AM104" s="35"/>
      <c r="AN104" s="35"/>
      <c r="AO104" s="35"/>
      <c r="AP104" s="13"/>
      <c r="AQ104" s="13"/>
      <c r="AR104" s="61" t="s">
        <v>8369</v>
      </c>
      <c r="AS104" s="67" t="s">
        <v>8359</v>
      </c>
      <c r="AT104" s="13"/>
      <c r="AU104" s="13"/>
      <c r="AV104" s="13"/>
      <c r="AW104" s="13"/>
      <c r="AX104" s="30"/>
      <c r="AY104" s="31"/>
      <c r="AZ104" s="30"/>
      <c r="BA104" s="30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</row>
    <row r="105" spans="1:96" s="57" customFormat="1" ht="12" customHeight="1">
      <c r="A105" s="13">
        <v>2016</v>
      </c>
      <c r="B105" s="13" t="s">
        <v>3592</v>
      </c>
      <c r="C105" s="16" t="s">
        <v>795</v>
      </c>
      <c r="D105" s="307"/>
      <c r="E105" s="310" t="s">
        <v>10920</v>
      </c>
      <c r="F105" s="307"/>
      <c r="G105" s="307"/>
      <c r="H105" s="13" t="s">
        <v>87</v>
      </c>
      <c r="I105" s="16" t="s">
        <v>357</v>
      </c>
      <c r="J105" s="13">
        <v>384</v>
      </c>
      <c r="K105" s="13">
        <v>448</v>
      </c>
      <c r="L105" s="13">
        <v>0</v>
      </c>
      <c r="M105" s="13">
        <v>0</v>
      </c>
      <c r="N105" s="13">
        <v>0</v>
      </c>
      <c r="O105" s="13" t="s">
        <v>46</v>
      </c>
      <c r="P105" s="13" t="s">
        <v>46</v>
      </c>
      <c r="Q105" s="13" t="s">
        <v>46</v>
      </c>
      <c r="R105" s="13" t="s">
        <v>18</v>
      </c>
      <c r="S105" s="81" t="s">
        <v>8852</v>
      </c>
      <c r="T105" s="13" t="s">
        <v>47</v>
      </c>
      <c r="U105" s="14">
        <v>11</v>
      </c>
      <c r="V105" s="16">
        <v>11300</v>
      </c>
      <c r="W105" s="54" t="s">
        <v>8333</v>
      </c>
      <c r="X105" s="17" t="str">
        <f t="shared" si="4"/>
        <v xml:space="preserve">11300BSCVV </v>
      </c>
      <c r="Y105" s="80" t="s">
        <v>8334</v>
      </c>
      <c r="Z105" s="16" t="s">
        <v>180</v>
      </c>
      <c r="AA105" s="16" t="s">
        <v>181</v>
      </c>
      <c r="AB105" s="44" t="s">
        <v>8356</v>
      </c>
      <c r="AC105" s="13" t="s">
        <v>52</v>
      </c>
      <c r="AD105" s="13" t="s">
        <v>1188</v>
      </c>
      <c r="AE105" s="13" t="s">
        <v>145</v>
      </c>
      <c r="AF105" s="13" t="s">
        <v>146</v>
      </c>
      <c r="AG105" s="13" t="s">
        <v>147</v>
      </c>
      <c r="AH105" s="13" t="s">
        <v>8335</v>
      </c>
      <c r="AI105" s="31" t="s">
        <v>3931</v>
      </c>
      <c r="AJ105" s="14" t="s">
        <v>124</v>
      </c>
      <c r="AK105" s="14" t="s">
        <v>123</v>
      </c>
      <c r="AL105" s="35"/>
      <c r="AM105" s="35"/>
      <c r="AN105" s="35"/>
      <c r="AO105" s="35"/>
      <c r="AP105" s="13"/>
      <c r="AQ105" s="13"/>
      <c r="AR105" s="61" t="s">
        <v>8362</v>
      </c>
      <c r="AS105" s="67" t="s">
        <v>8359</v>
      </c>
      <c r="AT105" s="13"/>
      <c r="AU105" s="13"/>
      <c r="AV105" s="13"/>
      <c r="AW105" s="13"/>
      <c r="AX105" s="30"/>
      <c r="AY105" s="31"/>
      <c r="AZ105" s="30"/>
      <c r="BA105" s="30"/>
      <c r="BB105" s="265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</row>
    <row r="106" spans="1:96" s="57" customFormat="1" ht="12" customHeight="1">
      <c r="A106" s="13">
        <v>2016</v>
      </c>
      <c r="B106" s="13" t="s">
        <v>3592</v>
      </c>
      <c r="C106" s="16" t="s">
        <v>795</v>
      </c>
      <c r="D106" s="307"/>
      <c r="E106" s="310" t="s">
        <v>10920</v>
      </c>
      <c r="F106" s="307"/>
      <c r="G106" s="307"/>
      <c r="H106" s="13" t="s">
        <v>87</v>
      </c>
      <c r="I106" s="16" t="s">
        <v>357</v>
      </c>
      <c r="J106" s="13">
        <v>384</v>
      </c>
      <c r="K106" s="13">
        <v>448</v>
      </c>
      <c r="L106" s="13">
        <v>0</v>
      </c>
      <c r="M106" s="13">
        <v>0</v>
      </c>
      <c r="N106" s="13">
        <v>0</v>
      </c>
      <c r="O106" s="13" t="s">
        <v>46</v>
      </c>
      <c r="P106" s="13" t="s">
        <v>46</v>
      </c>
      <c r="Q106" s="13" t="s">
        <v>46</v>
      </c>
      <c r="R106" s="13" t="s">
        <v>18</v>
      </c>
      <c r="S106" s="81" t="s">
        <v>8852</v>
      </c>
      <c r="T106" s="13" t="s">
        <v>47</v>
      </c>
      <c r="U106" s="14">
        <v>11</v>
      </c>
      <c r="V106" s="16">
        <v>11300</v>
      </c>
      <c r="W106" s="46" t="s">
        <v>8344</v>
      </c>
      <c r="X106" s="17" t="str">
        <f t="shared" si="4"/>
        <v xml:space="preserve">11300BSCVW </v>
      </c>
      <c r="Y106" s="34" t="s">
        <v>8345</v>
      </c>
      <c r="Z106" s="16" t="s">
        <v>180</v>
      </c>
      <c r="AA106" s="16" t="s">
        <v>181</v>
      </c>
      <c r="AB106" s="44" t="s">
        <v>8357</v>
      </c>
      <c r="AC106" s="13" t="s">
        <v>52</v>
      </c>
      <c r="AD106" s="13" t="s">
        <v>1188</v>
      </c>
      <c r="AE106" s="13" t="s">
        <v>145</v>
      </c>
      <c r="AF106" s="13" t="s">
        <v>146</v>
      </c>
      <c r="AG106" s="13" t="s">
        <v>147</v>
      </c>
      <c r="AH106" s="13" t="s">
        <v>8335</v>
      </c>
      <c r="AI106" s="31" t="s">
        <v>3931</v>
      </c>
      <c r="AJ106" s="14" t="s">
        <v>124</v>
      </c>
      <c r="AK106" s="14" t="s">
        <v>123</v>
      </c>
      <c r="AL106" s="35"/>
      <c r="AM106" s="35"/>
      <c r="AN106" s="35"/>
      <c r="AO106" s="35"/>
      <c r="AP106" s="13"/>
      <c r="AQ106" s="13"/>
      <c r="AR106" s="61" t="s">
        <v>8369</v>
      </c>
      <c r="AS106" s="67" t="s">
        <v>8359</v>
      </c>
      <c r="AT106" s="13"/>
      <c r="AU106" s="13"/>
      <c r="AV106" s="13"/>
      <c r="AW106" s="13"/>
      <c r="AX106" s="30"/>
      <c r="AY106" s="31"/>
      <c r="AZ106" s="30"/>
      <c r="BA106" s="30"/>
      <c r="BB106" s="265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</row>
    <row r="107" spans="1:96" s="57" customFormat="1" ht="12" customHeight="1">
      <c r="A107" s="13">
        <v>2016</v>
      </c>
      <c r="B107" s="13" t="s">
        <v>3592</v>
      </c>
      <c r="C107" s="16" t="s">
        <v>795</v>
      </c>
      <c r="D107" s="307"/>
      <c r="E107" s="310" t="s">
        <v>10920</v>
      </c>
      <c r="F107" s="307"/>
      <c r="G107" s="307"/>
      <c r="H107" s="13" t="s">
        <v>87</v>
      </c>
      <c r="I107" s="16" t="s">
        <v>357</v>
      </c>
      <c r="J107" s="13">
        <v>192</v>
      </c>
      <c r="K107" s="13">
        <v>256</v>
      </c>
      <c r="L107" s="13">
        <v>0</v>
      </c>
      <c r="M107" s="13">
        <v>0</v>
      </c>
      <c r="N107" s="13">
        <v>0</v>
      </c>
      <c r="O107" s="13" t="s">
        <v>46</v>
      </c>
      <c r="P107" s="13" t="s">
        <v>46</v>
      </c>
      <c r="Q107" s="13" t="s">
        <v>46</v>
      </c>
      <c r="R107" s="13" t="s">
        <v>18</v>
      </c>
      <c r="S107" s="81" t="s">
        <v>8852</v>
      </c>
      <c r="T107" s="13" t="s">
        <v>47</v>
      </c>
      <c r="U107" s="14">
        <v>11</v>
      </c>
      <c r="V107" s="16">
        <v>11300</v>
      </c>
      <c r="W107" s="46" t="s">
        <v>8344</v>
      </c>
      <c r="X107" s="17" t="str">
        <f t="shared" si="4"/>
        <v xml:space="preserve">11300BSCVW </v>
      </c>
      <c r="Y107" s="34" t="s">
        <v>8345</v>
      </c>
      <c r="Z107" s="16" t="s">
        <v>180</v>
      </c>
      <c r="AA107" s="16" t="s">
        <v>181</v>
      </c>
      <c r="AB107" s="44" t="s">
        <v>8358</v>
      </c>
      <c r="AC107" s="13" t="s">
        <v>52</v>
      </c>
      <c r="AD107" s="13" t="s">
        <v>1188</v>
      </c>
      <c r="AE107" s="13" t="s">
        <v>145</v>
      </c>
      <c r="AF107" s="13" t="s">
        <v>146</v>
      </c>
      <c r="AG107" s="13" t="s">
        <v>147</v>
      </c>
      <c r="AH107" s="13" t="s">
        <v>8335</v>
      </c>
      <c r="AI107" s="31" t="s">
        <v>3931</v>
      </c>
      <c r="AJ107" s="14" t="s">
        <v>124</v>
      </c>
      <c r="AK107" s="14" t="s">
        <v>123</v>
      </c>
      <c r="AL107" s="35"/>
      <c r="AM107" s="35"/>
      <c r="AN107" s="35"/>
      <c r="AO107" s="35"/>
      <c r="AP107" s="13"/>
      <c r="AQ107" s="13"/>
      <c r="AR107" s="61" t="s">
        <v>8369</v>
      </c>
      <c r="AS107" s="67" t="s">
        <v>8359</v>
      </c>
      <c r="AT107" s="13"/>
      <c r="AU107" s="13"/>
      <c r="AV107" s="13"/>
      <c r="AW107" s="13"/>
      <c r="AX107" s="30"/>
      <c r="AY107" s="31"/>
      <c r="AZ107" s="30"/>
      <c r="BA107" s="30"/>
      <c r="BB107" s="265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</row>
    <row r="108" spans="1:96" s="57" customFormat="1">
      <c r="A108" s="13">
        <v>2016</v>
      </c>
      <c r="B108" s="13" t="s">
        <v>3592</v>
      </c>
      <c r="C108" s="16" t="s">
        <v>795</v>
      </c>
      <c r="D108" s="307"/>
      <c r="E108" s="310" t="s">
        <v>10920</v>
      </c>
      <c r="F108" s="307"/>
      <c r="G108" s="307"/>
      <c r="H108" s="13" t="s">
        <v>87</v>
      </c>
      <c r="I108" s="16" t="s">
        <v>357</v>
      </c>
      <c r="J108" s="13">
        <v>384</v>
      </c>
      <c r="K108" s="13">
        <v>448</v>
      </c>
      <c r="L108" s="13">
        <v>0</v>
      </c>
      <c r="M108" s="13">
        <v>0</v>
      </c>
      <c r="N108" s="13">
        <v>0</v>
      </c>
      <c r="O108" s="13" t="s">
        <v>46</v>
      </c>
      <c r="P108" s="13" t="s">
        <v>46</v>
      </c>
      <c r="Q108" s="13" t="s">
        <v>46</v>
      </c>
      <c r="R108" s="13" t="s">
        <v>18</v>
      </c>
      <c r="S108" s="81" t="s">
        <v>8852</v>
      </c>
      <c r="T108" s="13" t="s">
        <v>47</v>
      </c>
      <c r="U108" s="14">
        <v>11</v>
      </c>
      <c r="V108" s="16">
        <v>11300</v>
      </c>
      <c r="W108" s="46" t="s">
        <v>8342</v>
      </c>
      <c r="X108" s="17" t="str">
        <f t="shared" si="4"/>
        <v xml:space="preserve">11300BSCVZ </v>
      </c>
      <c r="Y108" s="34" t="s">
        <v>8343</v>
      </c>
      <c r="Z108" s="16" t="s">
        <v>180</v>
      </c>
      <c r="AA108" s="16" t="s">
        <v>181</v>
      </c>
      <c r="AB108" s="44" t="s">
        <v>8367</v>
      </c>
      <c r="AC108" s="13" t="s">
        <v>52</v>
      </c>
      <c r="AD108" s="13" t="s">
        <v>1188</v>
      </c>
      <c r="AE108" s="13" t="s">
        <v>145</v>
      </c>
      <c r="AF108" s="13" t="s">
        <v>146</v>
      </c>
      <c r="AG108" s="13" t="s">
        <v>147</v>
      </c>
      <c r="AH108" s="13" t="s">
        <v>8335</v>
      </c>
      <c r="AI108" s="31" t="s">
        <v>3931</v>
      </c>
      <c r="AJ108" s="14" t="s">
        <v>124</v>
      </c>
      <c r="AK108" s="14" t="s">
        <v>123</v>
      </c>
      <c r="AL108" s="35"/>
      <c r="AM108" s="35"/>
      <c r="AN108" s="35"/>
      <c r="AO108" s="35"/>
      <c r="AP108" s="13"/>
      <c r="AQ108" s="13"/>
      <c r="AR108" s="61" t="s">
        <v>8369</v>
      </c>
      <c r="AS108" s="67" t="s">
        <v>8359</v>
      </c>
      <c r="AT108" s="13"/>
      <c r="AU108" s="13"/>
      <c r="AV108" s="13"/>
      <c r="AW108" s="13"/>
      <c r="AX108" s="30"/>
      <c r="AY108" s="31"/>
      <c r="AZ108" s="30"/>
      <c r="BA108" s="30"/>
      <c r="BB108" s="277"/>
      <c r="BC108" s="278"/>
      <c r="BD108" s="278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</row>
    <row r="109" spans="1:96" s="57" customFormat="1">
      <c r="A109" s="13">
        <v>2016</v>
      </c>
      <c r="B109" s="13" t="s">
        <v>3592</v>
      </c>
      <c r="C109" s="16" t="s">
        <v>795</v>
      </c>
      <c r="D109" s="307"/>
      <c r="E109" s="310" t="s">
        <v>10920</v>
      </c>
      <c r="F109" s="307"/>
      <c r="G109" s="307"/>
      <c r="H109" s="13" t="s">
        <v>87</v>
      </c>
      <c r="I109" s="16" t="s">
        <v>357</v>
      </c>
      <c r="J109" s="13">
        <v>192</v>
      </c>
      <c r="K109" s="13">
        <v>256</v>
      </c>
      <c r="L109" s="13">
        <v>0</v>
      </c>
      <c r="M109" s="13">
        <v>0</v>
      </c>
      <c r="N109" s="13">
        <v>0</v>
      </c>
      <c r="O109" s="13" t="s">
        <v>46</v>
      </c>
      <c r="P109" s="13" t="s">
        <v>46</v>
      </c>
      <c r="Q109" s="13" t="s">
        <v>46</v>
      </c>
      <c r="R109" s="13" t="s">
        <v>18</v>
      </c>
      <c r="S109" s="81" t="s">
        <v>8852</v>
      </c>
      <c r="T109" s="13" t="s">
        <v>47</v>
      </c>
      <c r="U109" s="14">
        <v>11</v>
      </c>
      <c r="V109" s="16">
        <v>11300</v>
      </c>
      <c r="W109" s="46" t="s">
        <v>8342</v>
      </c>
      <c r="X109" s="17" t="str">
        <f t="shared" si="4"/>
        <v xml:space="preserve">11300BSCVZ </v>
      </c>
      <c r="Y109" s="34" t="s">
        <v>8343</v>
      </c>
      <c r="Z109" s="16" t="s">
        <v>180</v>
      </c>
      <c r="AA109" s="16" t="s">
        <v>181</v>
      </c>
      <c r="AB109" s="44" t="s">
        <v>8368</v>
      </c>
      <c r="AC109" s="13" t="s">
        <v>52</v>
      </c>
      <c r="AD109" s="13" t="s">
        <v>1188</v>
      </c>
      <c r="AE109" s="13" t="s">
        <v>145</v>
      </c>
      <c r="AF109" s="13" t="s">
        <v>146</v>
      </c>
      <c r="AG109" s="13" t="s">
        <v>147</v>
      </c>
      <c r="AH109" s="13" t="s">
        <v>8335</v>
      </c>
      <c r="AI109" s="31" t="s">
        <v>3931</v>
      </c>
      <c r="AJ109" s="14" t="s">
        <v>124</v>
      </c>
      <c r="AK109" s="14" t="s">
        <v>123</v>
      </c>
      <c r="AL109" s="35"/>
      <c r="AM109" s="35"/>
      <c r="AN109" s="35"/>
      <c r="AO109" s="35"/>
      <c r="AP109" s="13"/>
      <c r="AQ109" s="13"/>
      <c r="AR109" s="61" t="s">
        <v>8369</v>
      </c>
      <c r="AS109" s="67" t="s">
        <v>8359</v>
      </c>
      <c r="AT109" s="13"/>
      <c r="AU109" s="13"/>
      <c r="AV109" s="13"/>
      <c r="AW109" s="13"/>
      <c r="AX109" s="30"/>
      <c r="AY109" s="31"/>
      <c r="AZ109" s="30"/>
      <c r="BA109" s="30"/>
      <c r="BB109" s="265"/>
      <c r="BC109" s="279"/>
      <c r="BD109" s="279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</row>
    <row r="110" spans="1:96" s="57" customFormat="1">
      <c r="A110" s="32">
        <v>2016</v>
      </c>
      <c r="B110" s="32" t="s">
        <v>3592</v>
      </c>
      <c r="C110" s="31" t="s">
        <v>869</v>
      </c>
      <c r="D110" s="317"/>
      <c r="E110" s="318" t="s">
        <v>10920</v>
      </c>
      <c r="F110" s="317"/>
      <c r="G110" s="317"/>
      <c r="H110" s="41" t="s">
        <v>8374</v>
      </c>
      <c r="I110" s="14" t="s">
        <v>62</v>
      </c>
      <c r="J110" s="32">
        <v>192</v>
      </c>
      <c r="K110" s="32">
        <v>432</v>
      </c>
      <c r="L110" s="32">
        <v>4</v>
      </c>
      <c r="M110" s="32">
        <v>0</v>
      </c>
      <c r="N110" s="32">
        <v>24</v>
      </c>
      <c r="O110" s="32" t="s">
        <v>46</v>
      </c>
      <c r="P110" s="32" t="s">
        <v>46</v>
      </c>
      <c r="Q110" s="39" t="s">
        <v>43</v>
      </c>
      <c r="R110" s="32" t="s">
        <v>18</v>
      </c>
      <c r="S110" s="35" t="s">
        <v>8851</v>
      </c>
      <c r="T110" s="32" t="s">
        <v>63</v>
      </c>
      <c r="U110" s="31">
        <v>11</v>
      </c>
      <c r="V110" s="31">
        <v>11633</v>
      </c>
      <c r="W110" s="47" t="s">
        <v>8311</v>
      </c>
      <c r="X110" s="39" t="str">
        <f t="shared" si="4"/>
        <v>11633PS CDY</v>
      </c>
      <c r="Y110" s="29" t="s">
        <v>8312</v>
      </c>
      <c r="Z110" s="31" t="s">
        <v>1829</v>
      </c>
      <c r="AA110" s="31" t="s">
        <v>7100</v>
      </c>
      <c r="AB110" s="45" t="s">
        <v>8315</v>
      </c>
      <c r="AC110" s="32" t="s">
        <v>87</v>
      </c>
      <c r="AD110" s="32" t="s">
        <v>42</v>
      </c>
      <c r="AE110" s="32" t="s">
        <v>1853</v>
      </c>
      <c r="AF110" s="32" t="s">
        <v>120</v>
      </c>
      <c r="AG110" s="32" t="s">
        <v>121</v>
      </c>
      <c r="AH110" s="13" t="s">
        <v>8335</v>
      </c>
      <c r="AI110" s="31" t="s">
        <v>7102</v>
      </c>
      <c r="AJ110" s="31" t="s">
        <v>124</v>
      </c>
      <c r="AK110" s="31" t="s">
        <v>123</v>
      </c>
      <c r="AL110" s="35"/>
      <c r="AM110" s="35"/>
      <c r="AN110" s="35"/>
      <c r="AO110" s="35"/>
      <c r="AP110" s="32" t="s">
        <v>8316</v>
      </c>
      <c r="AQ110" s="32"/>
      <c r="AR110" s="65" t="s">
        <v>8310</v>
      </c>
      <c r="AS110" s="259"/>
      <c r="AT110" s="13"/>
      <c r="AU110" s="33" t="s">
        <v>8360</v>
      </c>
      <c r="AV110" s="35"/>
      <c r="AW110" s="35"/>
      <c r="AX110" s="30"/>
      <c r="AY110" s="31"/>
      <c r="AZ110" s="30"/>
      <c r="BA110" s="30"/>
      <c r="BB110" s="265"/>
      <c r="BC110" s="279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</row>
    <row r="111" spans="1:96" s="140" customFormat="1" ht="12" customHeight="1">
      <c r="A111" s="119">
        <v>2014</v>
      </c>
      <c r="B111" s="119" t="s">
        <v>355</v>
      </c>
      <c r="C111" s="119" t="s">
        <v>3631</v>
      </c>
      <c r="D111" s="319" t="s">
        <v>43</v>
      </c>
      <c r="E111" s="319" t="str">
        <f>IF(G111="","","SIM")</f>
        <v/>
      </c>
      <c r="F111" s="319" t="str">
        <f>IF(G111="","","SIM")</f>
        <v/>
      </c>
      <c r="G111" s="320"/>
      <c r="H111" s="119" t="s">
        <v>87</v>
      </c>
      <c r="I111" s="119" t="s">
        <v>357</v>
      </c>
      <c r="J111" s="119">
        <v>192</v>
      </c>
      <c r="K111" s="119">
        <v>448</v>
      </c>
      <c r="L111" s="119">
        <v>8</v>
      </c>
      <c r="M111" s="119">
        <v>8</v>
      </c>
      <c r="N111" s="119">
        <v>16</v>
      </c>
      <c r="O111" s="119" t="s">
        <v>46</v>
      </c>
      <c r="P111" s="119" t="s">
        <v>46</v>
      </c>
      <c r="Q111" s="133" t="s">
        <v>43</v>
      </c>
      <c r="R111" s="134" t="s">
        <v>18</v>
      </c>
      <c r="S111" s="134" t="s">
        <v>8851</v>
      </c>
      <c r="T111" s="134" t="s">
        <v>63</v>
      </c>
      <c r="U111" s="119">
        <v>14</v>
      </c>
      <c r="V111" s="134">
        <v>11342</v>
      </c>
      <c r="W111" s="135" t="s">
        <v>3725</v>
      </c>
      <c r="X111" s="136" t="str">
        <f>V111&amp;AA111&amp;W111</f>
        <v>11342SSVEI</v>
      </c>
      <c r="Y111" s="137" t="s">
        <v>3726</v>
      </c>
      <c r="Z111" s="119" t="s">
        <v>3727</v>
      </c>
      <c r="AA111" s="119" t="s">
        <v>1099</v>
      </c>
      <c r="AB111" s="131" t="s">
        <v>3728</v>
      </c>
      <c r="AC111" s="119" t="s">
        <v>52</v>
      </c>
      <c r="AD111" s="119" t="s">
        <v>42</v>
      </c>
      <c r="AE111" s="119" t="s">
        <v>3598</v>
      </c>
      <c r="AF111" s="119" t="s">
        <v>54</v>
      </c>
      <c r="AG111" s="119" t="s">
        <v>55</v>
      </c>
      <c r="AH111" s="119"/>
      <c r="AI111" s="138" t="s">
        <v>3645</v>
      </c>
      <c r="AJ111" s="133" t="s">
        <v>57</v>
      </c>
      <c r="AK111" s="133" t="s">
        <v>58</v>
      </c>
      <c r="AL111" s="133"/>
      <c r="AM111" s="133"/>
      <c r="AN111" s="133" t="s">
        <v>42</v>
      </c>
      <c r="AO111" s="133" t="s">
        <v>42</v>
      </c>
      <c r="AP111" s="133" t="s">
        <v>56</v>
      </c>
      <c r="AQ111" s="133" t="s">
        <v>56</v>
      </c>
      <c r="AR111" s="137"/>
      <c r="AS111" s="137"/>
      <c r="AT111" s="137"/>
      <c r="AU111" s="133">
        <v>1002739869</v>
      </c>
      <c r="AV111" s="133" t="s">
        <v>3729</v>
      </c>
      <c r="AW111" s="133" t="s">
        <v>3730</v>
      </c>
      <c r="AX111" s="138"/>
      <c r="AY111" s="138"/>
      <c r="AZ111" s="138"/>
      <c r="BA111" s="138"/>
      <c r="BB111" s="280"/>
      <c r="BC111" s="281"/>
      <c r="BD111" s="281"/>
    </row>
    <row r="112" spans="1:96">
      <c r="BB112" s="282"/>
    </row>
  </sheetData>
  <sortState ref="A4:CV112">
    <sortCondition ref="A4:A112"/>
    <sortCondition ref="B4:B112"/>
    <sortCondition ref="D4:D112"/>
  </sortState>
  <customSheetViews>
    <customSheetView guid="{E6EE3594-2CFB-4772-B909-FBC8CCC17036}" scale="80" showGridLines="0" hiddenColumns="1">
      <pane ySplit="3" topLeftCell="A85" activePane="bottomLeft" state="frozen"/>
      <selection pane="bottomLeft" activeCell="A30" sqref="A30:XFD30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86D19B74-2C87-49B2-96A2-1B00EF588318}" scale="80" showGridLines="0" showAutoFilter="1" hiddenColumns="1">
      <pane ySplit="3" topLeftCell="A4" activePane="bottomLeft" state="frozen"/>
      <selection pane="bottomLeft" activeCell="A53" sqref="A53:XFD53"/>
      <pageMargins left="0.511811024" right="0.511811024" top="0.78740157499999996" bottom="0.78740157499999996" header="0.31496062000000002" footer="0.31496062000000002"/>
      <pageSetup paperSize="9" orientation="portrait" r:id="rId2"/>
      <autoFilter ref="A3:CV94"/>
    </customSheetView>
    <customSheetView guid="{C0177426-F172-433F-AF57-C11C868D23E5}" scale="90" showGridLines="0" filter="1" showAutoFilter="1">
      <pane ySplit="1" topLeftCell="A2" activePane="bottomLeft" state="frozen"/>
      <selection pane="bottomLeft" sqref="A1:XFD1"/>
      <pageMargins left="0.511811024" right="0.511811024" top="0.78740157499999996" bottom="0.78740157499999996" header="0.31496062000000002" footer="0.31496062000000002"/>
      <pageSetup paperSize="9" orientation="portrait" r:id="rId3"/>
      <autoFilter ref="A1:AW28">
        <filterColumn colId="0">
          <filters>
            <filter val="2016"/>
          </filters>
        </filterColumn>
      </autoFilter>
    </customSheetView>
    <customSheetView guid="{17BA30A2-78C2-45A5-A02C-5B4171AA1FD3}" scale="90" showGridLines="0" filter="1" showAutoFilter="1">
      <pane ySplit="1" topLeftCell="A2" activePane="bottomLeft" state="frozen"/>
      <selection pane="bottomLeft" sqref="A1:XFD1"/>
      <pageMargins left="0.511811024" right="0.511811024" top="0.78740157499999996" bottom="0.78740157499999996" header="0.31496062000000002" footer="0.31496062000000002"/>
      <pageSetup paperSize="9" orientation="portrait" r:id="rId4"/>
      <autoFilter ref="A1:AW28">
        <filterColumn colId="0">
          <filters>
            <filter val="2016"/>
          </filters>
        </filterColumn>
      </autoFilter>
    </customSheetView>
    <customSheetView guid="{4D3A00AF-1E12-45EA-B3E5-FEC2FC6B2B7A}" scale="90" showGridLines="0" filter="1" showAutoFilter="1" topLeftCell="B1">
      <pane ySplit="2" topLeftCell="A4" activePane="bottomLeft" state="frozen"/>
      <selection pane="bottomLeft" sqref="A1:AW19"/>
      <pageMargins left="0.511811024" right="0.511811024" top="0.78740157499999996" bottom="0.78740157499999996" header="0.31496062000000002" footer="0.31496062000000002"/>
      <pageSetup paperSize="9" orientation="portrait" r:id="rId5"/>
      <autoFilter ref="A1:AW5">
        <filterColumn colId="0">
          <filters>
            <filter val="2016"/>
          </filters>
        </filterColumn>
      </autoFilter>
    </customSheetView>
    <customSheetView guid="{66F64FEC-A663-44DA-833D-B9B0E1362BE9}" scale="90" showGridLines="0">
      <pane ySplit="3" topLeftCell="A4" activePane="bottomLeft" state="frozen"/>
      <selection pane="bottomLeft" activeCell="E8" sqref="E8"/>
      <pageMargins left="0.511811024" right="0.511811024" top="0.78740157499999996" bottom="0.78740157499999996" header="0.31496062000000002" footer="0.31496062000000002"/>
      <pageSetup paperSize="9" orientation="portrait" r:id="rId6"/>
    </customSheetView>
    <customSheetView guid="{796F97DB-6DE1-4CBD-B7EC-5DF098D3146F}" scale="90" showGridLines="0" filter="1" showAutoFilter="1" topLeftCell="B1">
      <pane ySplit="2" topLeftCell="A4" activePane="bottomLeft" state="frozen"/>
      <selection pane="bottomLeft" sqref="A1:AW19"/>
      <pageMargins left="0.511811024" right="0.511811024" top="0.78740157499999996" bottom="0.78740157499999996" header="0.31496062000000002" footer="0.31496062000000002"/>
      <pageSetup paperSize="9" orientation="portrait" r:id="rId7"/>
      <autoFilter ref="A1:AW5">
        <filterColumn colId="0">
          <filters>
            <filter val="2016"/>
          </filters>
        </filterColumn>
      </autoFilter>
    </customSheetView>
    <customSheetView guid="{2D46E902-679D-4C75-BD3E-F00E92CB61C0}" scale="80" showGridLines="0" hiddenColumns="1">
      <pane ySplit="3" topLeftCell="A70" activePane="bottomLeft" state="frozen"/>
      <selection pane="bottomLeft" activeCell="D22" sqref="D22"/>
      <pageMargins left="0.511811024" right="0.511811024" top="0.78740157499999996" bottom="0.78740157499999996" header="0.31496062000000002" footer="0.31496062000000002"/>
      <pageSetup paperSize="9" orientation="portrait" r:id="rId8"/>
    </customSheetView>
    <customSheetView guid="{42F41828-8EA1-4C43-A0E3-637FA7D40264}" scale="80" showGridLines="0" showAutoFilter="1" hiddenColumns="1">
      <pane ySplit="3" topLeftCell="A4" activePane="bottomLeft" state="frozen"/>
      <selection pane="bottomLeft" activeCell="A53" sqref="A53:XFD53"/>
      <pageMargins left="0.511811024" right="0.511811024" top="0.78740157499999996" bottom="0.78740157499999996" header="0.31496062000000002" footer="0.31496062000000002"/>
      <pageSetup paperSize="9" orientation="portrait" r:id="rId9"/>
      <autoFilter ref="A3:CV113"/>
    </customSheetView>
    <customSheetView guid="{B97CA8D5-91D9-4F4F-A514-A1AFDA121257}" scale="80" showGridLines="0" hiddenColumns="1">
      <pane ySplit="3" topLeftCell="A82" activePane="bottomLeft" state="frozen"/>
      <selection pane="bottomLeft" activeCell="A30" sqref="A30:XFD30"/>
      <pageMargins left="0.511811024" right="0.511811024" top="0.78740157499999996" bottom="0.78740157499999996" header="0.31496062000000002" footer="0.31496062000000002"/>
      <pageSetup paperSize="9" orientation="portrait" r:id="rId10"/>
    </customSheetView>
  </customSheetView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3"/>
  <sheetViews>
    <sheetView topLeftCell="A52" workbookViewId="0">
      <selection activeCell="C8" sqref="C8"/>
    </sheetView>
  </sheetViews>
  <sheetFormatPr defaultRowHeight="15"/>
  <cols>
    <col min="1" max="1" width="14" bestFit="1" customWidth="1"/>
    <col min="2" max="2" width="12.28515625" bestFit="1" customWidth="1"/>
  </cols>
  <sheetData>
    <row r="1" spans="1:2">
      <c r="A1" t="s">
        <v>19</v>
      </c>
      <c r="B1" t="s">
        <v>18</v>
      </c>
    </row>
    <row r="2" spans="1:2">
      <c r="A2" t="s">
        <v>10957</v>
      </c>
      <c r="B2" t="s">
        <v>344</v>
      </c>
    </row>
    <row r="3" spans="1:2">
      <c r="A3" t="s">
        <v>10958</v>
      </c>
      <c r="B3" t="s">
        <v>140</v>
      </c>
    </row>
    <row r="4" spans="1:2">
      <c r="A4" t="s">
        <v>10959</v>
      </c>
      <c r="B4" t="s">
        <v>151</v>
      </c>
    </row>
    <row r="5" spans="1:2">
      <c r="A5" t="s">
        <v>10960</v>
      </c>
      <c r="B5" t="s">
        <v>292</v>
      </c>
    </row>
    <row r="6" spans="1:2">
      <c r="A6" t="s">
        <v>10961</v>
      </c>
      <c r="B6" t="s">
        <v>301</v>
      </c>
    </row>
    <row r="7" spans="1:2">
      <c r="A7" t="s">
        <v>10962</v>
      </c>
      <c r="B7" t="s">
        <v>258</v>
      </c>
    </row>
    <row r="8" spans="1:2">
      <c r="A8" t="s">
        <v>10963</v>
      </c>
      <c r="B8" t="s">
        <v>264</v>
      </c>
    </row>
    <row r="9" spans="1:2">
      <c r="A9" t="s">
        <v>10964</v>
      </c>
      <c r="B9" t="s">
        <v>154</v>
      </c>
    </row>
    <row r="10" spans="1:2">
      <c r="A10" t="s">
        <v>10965</v>
      </c>
      <c r="B10" t="s">
        <v>163</v>
      </c>
    </row>
    <row r="11" spans="1:2">
      <c r="A11" t="s">
        <v>10966</v>
      </c>
      <c r="B11" t="s">
        <v>267</v>
      </c>
    </row>
    <row r="12" spans="1:2">
      <c r="A12" t="s">
        <v>10967</v>
      </c>
      <c r="B12" t="s">
        <v>166</v>
      </c>
    </row>
    <row r="13" spans="1:2">
      <c r="A13" t="s">
        <v>10968</v>
      </c>
      <c r="B13" t="s">
        <v>169</v>
      </c>
    </row>
    <row r="14" spans="1:2">
      <c r="A14" t="s">
        <v>10969</v>
      </c>
      <c r="B14" t="s">
        <v>169</v>
      </c>
    </row>
    <row r="15" spans="1:2">
      <c r="A15" t="s">
        <v>10970</v>
      </c>
      <c r="B15" t="s">
        <v>172</v>
      </c>
    </row>
    <row r="16" spans="1:2">
      <c r="A16" t="s">
        <v>10971</v>
      </c>
      <c r="B16" t="s">
        <v>175</v>
      </c>
    </row>
    <row r="17" spans="1:2">
      <c r="A17" t="s">
        <v>10972</v>
      </c>
      <c r="B17" t="s">
        <v>270</v>
      </c>
    </row>
    <row r="18" spans="1:2">
      <c r="A18" t="s">
        <v>10973</v>
      </c>
      <c r="B18" t="s">
        <v>273</v>
      </c>
    </row>
    <row r="19" spans="1:2">
      <c r="A19" t="s">
        <v>10974</v>
      </c>
      <c r="B19" t="s">
        <v>276</v>
      </c>
    </row>
    <row r="20" spans="1:2">
      <c r="A20" t="s">
        <v>10975</v>
      </c>
      <c r="B20" t="s">
        <v>279</v>
      </c>
    </row>
    <row r="21" spans="1:2">
      <c r="A21" t="s">
        <v>10976</v>
      </c>
      <c r="B21" t="s">
        <v>282</v>
      </c>
    </row>
    <row r="22" spans="1:2">
      <c r="A22" t="s">
        <v>10977</v>
      </c>
      <c r="B22" t="s">
        <v>285</v>
      </c>
    </row>
    <row r="23" spans="1:2">
      <c r="A23" t="s">
        <v>10978</v>
      </c>
      <c r="B23" t="s">
        <v>288</v>
      </c>
    </row>
    <row r="24" spans="1:2">
      <c r="A24" t="s">
        <v>10979</v>
      </c>
      <c r="B24" t="s">
        <v>325</v>
      </c>
    </row>
    <row r="25" spans="1:2">
      <c r="A25" t="s">
        <v>10980</v>
      </c>
      <c r="B25" t="s">
        <v>333</v>
      </c>
    </row>
    <row r="26" spans="1:2">
      <c r="A26" t="s">
        <v>10981</v>
      </c>
      <c r="B26" t="s">
        <v>336</v>
      </c>
    </row>
    <row r="27" spans="1:2">
      <c r="A27" t="s">
        <v>10982</v>
      </c>
      <c r="B27" t="s">
        <v>217</v>
      </c>
    </row>
    <row r="28" spans="1:2">
      <c r="A28" t="s">
        <v>10983</v>
      </c>
      <c r="B28" t="s">
        <v>222</v>
      </c>
    </row>
    <row r="29" spans="1:2">
      <c r="A29" t="s">
        <v>10984</v>
      </c>
      <c r="B29" t="s">
        <v>225</v>
      </c>
    </row>
    <row r="30" spans="1:2">
      <c r="A30" t="s">
        <v>10985</v>
      </c>
      <c r="B30" t="s">
        <v>228</v>
      </c>
    </row>
    <row r="31" spans="1:2">
      <c r="A31" t="s">
        <v>10986</v>
      </c>
      <c r="B31" t="s">
        <v>231</v>
      </c>
    </row>
    <row r="32" spans="1:2">
      <c r="A32" t="s">
        <v>10987</v>
      </c>
      <c r="B32" t="s">
        <v>233</v>
      </c>
    </row>
    <row r="33" spans="1:2">
      <c r="A33" t="s">
        <v>10988</v>
      </c>
      <c r="B33" t="s">
        <v>236</v>
      </c>
    </row>
    <row r="34" spans="1:2">
      <c r="A34" t="s">
        <v>10989</v>
      </c>
      <c r="B34" t="s">
        <v>239</v>
      </c>
    </row>
    <row r="35" spans="1:2">
      <c r="A35" t="s">
        <v>10990</v>
      </c>
      <c r="B35" t="s">
        <v>242</v>
      </c>
    </row>
    <row r="36" spans="1:2">
      <c r="A36" t="s">
        <v>10991</v>
      </c>
      <c r="B36" t="s">
        <v>245</v>
      </c>
    </row>
    <row r="37" spans="1:2">
      <c r="A37" t="s">
        <v>10992</v>
      </c>
      <c r="B37" t="s">
        <v>248</v>
      </c>
    </row>
    <row r="38" spans="1:2">
      <c r="A38" t="s">
        <v>10993</v>
      </c>
      <c r="B38" t="s">
        <v>251</v>
      </c>
    </row>
    <row r="39" spans="1:2">
      <c r="A39" t="s">
        <v>10994</v>
      </c>
      <c r="B39" t="s">
        <v>255</v>
      </c>
    </row>
    <row r="40" spans="1:2">
      <c r="A40" t="s">
        <v>10995</v>
      </c>
      <c r="B40" t="s">
        <v>178</v>
      </c>
    </row>
    <row r="41" spans="1:2">
      <c r="A41" t="s">
        <v>10996</v>
      </c>
      <c r="B41" t="s">
        <v>186</v>
      </c>
    </row>
    <row r="42" spans="1:2">
      <c r="A42" t="s">
        <v>10997</v>
      </c>
      <c r="B42" t="s">
        <v>189</v>
      </c>
    </row>
    <row r="43" spans="1:2">
      <c r="A43" t="s">
        <v>10998</v>
      </c>
      <c r="B43" t="s">
        <v>192</v>
      </c>
    </row>
    <row r="44" spans="1:2">
      <c r="A44" t="s">
        <v>10999</v>
      </c>
      <c r="B44" t="s">
        <v>195</v>
      </c>
    </row>
    <row r="45" spans="1:2">
      <c r="A45" t="s">
        <v>11000</v>
      </c>
      <c r="B45" t="s">
        <v>198</v>
      </c>
    </row>
    <row r="46" spans="1:2">
      <c r="A46" t="s">
        <v>11001</v>
      </c>
      <c r="B46" t="s">
        <v>205</v>
      </c>
    </row>
    <row r="47" spans="1:2">
      <c r="A47" t="s">
        <v>11002</v>
      </c>
      <c r="B47" t="s">
        <v>208</v>
      </c>
    </row>
    <row r="48" spans="1:2">
      <c r="A48" t="s">
        <v>11003</v>
      </c>
      <c r="B48" t="s">
        <v>211</v>
      </c>
    </row>
    <row r="49" spans="1:2">
      <c r="A49" t="s">
        <v>11004</v>
      </c>
      <c r="B49" t="s">
        <v>214</v>
      </c>
    </row>
    <row r="50" spans="1:2">
      <c r="A50" t="s">
        <v>11005</v>
      </c>
      <c r="B50" t="s">
        <v>306</v>
      </c>
    </row>
    <row r="51" spans="1:2">
      <c r="A51" t="s">
        <v>11006</v>
      </c>
      <c r="B51" t="s">
        <v>316</v>
      </c>
    </row>
    <row r="52" spans="1:2">
      <c r="A52" t="s">
        <v>11007</v>
      </c>
      <c r="B52" t="s">
        <v>319</v>
      </c>
    </row>
    <row r="53" spans="1:2">
      <c r="A53" t="s">
        <v>11008</v>
      </c>
      <c r="B53" t="s">
        <v>322</v>
      </c>
    </row>
    <row r="54" spans="1:2">
      <c r="A54" t="s">
        <v>11009</v>
      </c>
      <c r="B54" t="s">
        <v>114</v>
      </c>
    </row>
    <row r="55" spans="1:2">
      <c r="A55" t="s">
        <v>11010</v>
      </c>
      <c r="B55" t="s">
        <v>129</v>
      </c>
    </row>
    <row r="56" spans="1:2">
      <c r="A56" t="s">
        <v>48</v>
      </c>
      <c r="B56" t="s">
        <v>42</v>
      </c>
    </row>
    <row r="57" spans="1:2">
      <c r="A57" t="s">
        <v>11011</v>
      </c>
      <c r="B57" t="s">
        <v>103</v>
      </c>
    </row>
    <row r="58" spans="1:2">
      <c r="A58" t="s">
        <v>11012</v>
      </c>
      <c r="B58" t="s">
        <v>64</v>
      </c>
    </row>
    <row r="59" spans="1:2">
      <c r="A59" t="s">
        <v>11013</v>
      </c>
      <c r="B59" t="s">
        <v>92</v>
      </c>
    </row>
    <row r="60" spans="1:2">
      <c r="A60" t="s">
        <v>11014</v>
      </c>
      <c r="B60" t="s">
        <v>82</v>
      </c>
    </row>
    <row r="61" spans="1:2">
      <c r="A61" t="s">
        <v>11015</v>
      </c>
      <c r="B61" t="s">
        <v>72</v>
      </c>
    </row>
    <row r="62" spans="1:2">
      <c r="A62" t="s">
        <v>11016</v>
      </c>
      <c r="B62" t="s">
        <v>3620</v>
      </c>
    </row>
    <row r="63" spans="1:2">
      <c r="A63" t="s">
        <v>11017</v>
      </c>
      <c r="B63" t="s">
        <v>151</v>
      </c>
    </row>
    <row r="64" spans="1:2">
      <c r="A64" t="s">
        <v>11018</v>
      </c>
      <c r="B64" t="s">
        <v>3601</v>
      </c>
    </row>
    <row r="65" spans="1:2">
      <c r="A65" t="s">
        <v>11019</v>
      </c>
      <c r="B65" t="s">
        <v>3611</v>
      </c>
    </row>
    <row r="66" spans="1:2">
      <c r="A66" t="s">
        <v>11020</v>
      </c>
      <c r="B66" t="s">
        <v>3606</v>
      </c>
    </row>
    <row r="67" spans="1:2">
      <c r="A67" t="s">
        <v>11021</v>
      </c>
      <c r="B67" t="s">
        <v>1160</v>
      </c>
    </row>
    <row r="68" spans="1:2">
      <c r="A68" t="s">
        <v>11022</v>
      </c>
      <c r="B68" t="s">
        <v>3594</v>
      </c>
    </row>
    <row r="69" spans="1:2">
      <c r="A69" t="s">
        <v>11023</v>
      </c>
      <c r="B69" t="s">
        <v>140</v>
      </c>
    </row>
    <row r="70" spans="1:2">
      <c r="A70" t="s">
        <v>11024</v>
      </c>
      <c r="B70" t="s">
        <v>1610</v>
      </c>
    </row>
    <row r="71" spans="1:2">
      <c r="A71" t="s">
        <v>11025</v>
      </c>
      <c r="B71" t="s">
        <v>1610</v>
      </c>
    </row>
    <row r="72" spans="1:2">
      <c r="A72" t="s">
        <v>11026</v>
      </c>
      <c r="B72" t="s">
        <v>1915</v>
      </c>
    </row>
    <row r="73" spans="1:2">
      <c r="A73" t="s">
        <v>11027</v>
      </c>
      <c r="B73" t="s">
        <v>1923</v>
      </c>
    </row>
    <row r="74" spans="1:2">
      <c r="A74" t="s">
        <v>11028</v>
      </c>
      <c r="B74" t="s">
        <v>1434</v>
      </c>
    </row>
    <row r="75" spans="1:2">
      <c r="A75" t="s">
        <v>11029</v>
      </c>
      <c r="B75" t="s">
        <v>1618</v>
      </c>
    </row>
    <row r="76" spans="1:2">
      <c r="A76" t="s">
        <v>11030</v>
      </c>
      <c r="B76" t="s">
        <v>1623</v>
      </c>
    </row>
    <row r="77" spans="1:2">
      <c r="A77" t="s">
        <v>11031</v>
      </c>
      <c r="B77" t="s">
        <v>1413</v>
      </c>
    </row>
    <row r="78" spans="1:2">
      <c r="A78" t="s">
        <v>11032</v>
      </c>
      <c r="B78" t="s">
        <v>1711</v>
      </c>
    </row>
    <row r="79" spans="1:2">
      <c r="A79" t="s">
        <v>11033</v>
      </c>
      <c r="B79" t="s">
        <v>1265</v>
      </c>
    </row>
    <row r="80" spans="1:2">
      <c r="A80" t="s">
        <v>11034</v>
      </c>
      <c r="B80" t="s">
        <v>1718</v>
      </c>
    </row>
    <row r="81" spans="1:2">
      <c r="A81" t="s">
        <v>11035</v>
      </c>
      <c r="B81" t="s">
        <v>1723</v>
      </c>
    </row>
    <row r="82" spans="1:2">
      <c r="A82" t="s">
        <v>11036</v>
      </c>
      <c r="B82" t="s">
        <v>1274</v>
      </c>
    </row>
    <row r="83" spans="1:2">
      <c r="A83" t="s">
        <v>11037</v>
      </c>
      <c r="B83" t="s">
        <v>1081</v>
      </c>
    </row>
    <row r="84" spans="1:2">
      <c r="A84" t="s">
        <v>11038</v>
      </c>
      <c r="B84" t="s">
        <v>1086</v>
      </c>
    </row>
    <row r="85" spans="1:2">
      <c r="A85" t="s">
        <v>11039</v>
      </c>
      <c r="B85" t="s">
        <v>1091</v>
      </c>
    </row>
    <row r="86" spans="1:2">
      <c r="A86" t="s">
        <v>11040</v>
      </c>
      <c r="B86" t="s">
        <v>1797</v>
      </c>
    </row>
    <row r="87" spans="1:2">
      <c r="A87" t="s">
        <v>11041</v>
      </c>
      <c r="B87" t="s">
        <v>1806</v>
      </c>
    </row>
    <row r="88" spans="1:2">
      <c r="A88" t="s">
        <v>11042</v>
      </c>
      <c r="B88" t="s">
        <v>1812</v>
      </c>
    </row>
    <row r="89" spans="1:2">
      <c r="A89" t="s">
        <v>11043</v>
      </c>
      <c r="B89" t="s">
        <v>1817</v>
      </c>
    </row>
    <row r="90" spans="1:2">
      <c r="A90" t="s">
        <v>11044</v>
      </c>
      <c r="B90" t="s">
        <v>1822</v>
      </c>
    </row>
    <row r="91" spans="1:2">
      <c r="A91" t="s">
        <v>11045</v>
      </c>
      <c r="B91" t="s">
        <v>1196</v>
      </c>
    </row>
    <row r="92" spans="1:2">
      <c r="A92" t="s">
        <v>11046</v>
      </c>
      <c r="B92" t="s">
        <v>1202</v>
      </c>
    </row>
    <row r="93" spans="1:2">
      <c r="A93" t="s">
        <v>11047</v>
      </c>
      <c r="B93" t="s">
        <v>1418</v>
      </c>
    </row>
    <row r="94" spans="1:2">
      <c r="A94" t="s">
        <v>11048</v>
      </c>
      <c r="B94" t="s">
        <v>1424</v>
      </c>
    </row>
    <row r="95" spans="1:2">
      <c r="A95" t="s">
        <v>11049</v>
      </c>
      <c r="B95" t="s">
        <v>1728</v>
      </c>
    </row>
    <row r="96" spans="1:2">
      <c r="A96" t="s">
        <v>11050</v>
      </c>
      <c r="B96" t="s">
        <v>1647</v>
      </c>
    </row>
    <row r="97" spans="1:2">
      <c r="A97" t="s">
        <v>11051</v>
      </c>
      <c r="B97" t="s">
        <v>1065</v>
      </c>
    </row>
    <row r="98" spans="1:2">
      <c r="A98" t="s">
        <v>11052</v>
      </c>
      <c r="B98" t="s">
        <v>1733</v>
      </c>
    </row>
    <row r="99" spans="1:2">
      <c r="A99" t="s">
        <v>11053</v>
      </c>
      <c r="B99" t="s">
        <v>1871</v>
      </c>
    </row>
    <row r="100" spans="1:2">
      <c r="A100" t="s">
        <v>11054</v>
      </c>
      <c r="B100" t="s">
        <v>1429</v>
      </c>
    </row>
    <row r="101" spans="1:2">
      <c r="A101" t="s">
        <v>11055</v>
      </c>
      <c r="B101" t="s">
        <v>1738</v>
      </c>
    </row>
    <row r="102" spans="1:2">
      <c r="A102" t="s">
        <v>11056</v>
      </c>
      <c r="B102" t="s">
        <v>1743</v>
      </c>
    </row>
    <row r="103" spans="1:2">
      <c r="A103" t="s">
        <v>11057</v>
      </c>
      <c r="B103" t="s">
        <v>1876</v>
      </c>
    </row>
    <row r="104" spans="1:2">
      <c r="A104" t="s">
        <v>11058</v>
      </c>
      <c r="B104" t="s">
        <v>1748</v>
      </c>
    </row>
    <row r="105" spans="1:2">
      <c r="A105" t="s">
        <v>11059</v>
      </c>
      <c r="B105" t="s">
        <v>1754</v>
      </c>
    </row>
    <row r="106" spans="1:2">
      <c r="A106" t="s">
        <v>11060</v>
      </c>
      <c r="B106" t="s">
        <v>1046</v>
      </c>
    </row>
    <row r="107" spans="1:2">
      <c r="A107" t="s">
        <v>11061</v>
      </c>
      <c r="B107" t="s">
        <v>1661</v>
      </c>
    </row>
    <row r="108" spans="1:2">
      <c r="A108" t="s">
        <v>11062</v>
      </c>
      <c r="B108" t="s">
        <v>1668</v>
      </c>
    </row>
    <row r="109" spans="1:2">
      <c r="A109" t="s">
        <v>11063</v>
      </c>
      <c r="B109" t="s">
        <v>1206</v>
      </c>
    </row>
    <row r="110" spans="1:2">
      <c r="A110" t="s">
        <v>11064</v>
      </c>
      <c r="B110" t="s">
        <v>1055</v>
      </c>
    </row>
    <row r="111" spans="1:2">
      <c r="A111" t="s">
        <v>11065</v>
      </c>
      <c r="B111" t="s">
        <v>1060</v>
      </c>
    </row>
    <row r="112" spans="1:2">
      <c r="A112" t="s">
        <v>11066</v>
      </c>
      <c r="B112" t="s">
        <v>2024</v>
      </c>
    </row>
    <row r="113" spans="1:2">
      <c r="A113" t="s">
        <v>11067</v>
      </c>
      <c r="B113" t="s">
        <v>1160</v>
      </c>
    </row>
    <row r="114" spans="1:2">
      <c r="A114" t="s">
        <v>11068</v>
      </c>
      <c r="B114" t="s">
        <v>1759</v>
      </c>
    </row>
    <row r="115" spans="1:2">
      <c r="A115" t="s">
        <v>11069</v>
      </c>
      <c r="B115" t="s">
        <v>1096</v>
      </c>
    </row>
    <row r="116" spans="1:2">
      <c r="A116" t="s">
        <v>11070</v>
      </c>
      <c r="B116" t="s">
        <v>1000</v>
      </c>
    </row>
    <row r="117" spans="1:2">
      <c r="A117" t="s">
        <v>11071</v>
      </c>
      <c r="B117" t="s">
        <v>919</v>
      </c>
    </row>
    <row r="118" spans="1:2">
      <c r="A118" t="s">
        <v>11072</v>
      </c>
      <c r="B118" t="s">
        <v>1902</v>
      </c>
    </row>
    <row r="119" spans="1:2">
      <c r="A119" t="s">
        <v>11073</v>
      </c>
      <c r="B119" t="s">
        <v>1040</v>
      </c>
    </row>
    <row r="120" spans="1:2">
      <c r="A120" t="s">
        <v>11074</v>
      </c>
      <c r="B120" t="s">
        <v>1895</v>
      </c>
    </row>
    <row r="121" spans="1:2">
      <c r="A121" t="s">
        <v>11075</v>
      </c>
      <c r="B121" t="s">
        <v>1906</v>
      </c>
    </row>
    <row r="122" spans="1:2">
      <c r="A122" t="s">
        <v>11076</v>
      </c>
      <c r="B122" t="s">
        <v>1358</v>
      </c>
    </row>
    <row r="123" spans="1:2">
      <c r="A123" t="s">
        <v>11077</v>
      </c>
      <c r="B123" t="s">
        <v>1363</v>
      </c>
    </row>
    <row r="124" spans="1:2">
      <c r="A124" t="s">
        <v>11078</v>
      </c>
      <c r="B124" t="s">
        <v>1368</v>
      </c>
    </row>
    <row r="125" spans="1:2">
      <c r="A125" t="s">
        <v>11079</v>
      </c>
      <c r="B125" t="s">
        <v>1373</v>
      </c>
    </row>
    <row r="126" spans="1:2">
      <c r="A126" t="s">
        <v>11080</v>
      </c>
      <c r="B126" t="s">
        <v>1377</v>
      </c>
    </row>
    <row r="127" spans="1:2">
      <c r="A127" t="s">
        <v>11081</v>
      </c>
      <c r="B127" t="s">
        <v>1382</v>
      </c>
    </row>
    <row r="128" spans="1:2">
      <c r="A128" t="s">
        <v>11082</v>
      </c>
      <c r="B128" t="s">
        <v>1385</v>
      </c>
    </row>
    <row r="129" spans="1:2">
      <c r="A129" t="s">
        <v>11083</v>
      </c>
      <c r="B129" t="s">
        <v>1388</v>
      </c>
    </row>
    <row r="130" spans="1:2">
      <c r="A130" t="s">
        <v>11084</v>
      </c>
      <c r="B130" t="s">
        <v>1393</v>
      </c>
    </row>
    <row r="131" spans="1:2">
      <c r="A131" t="s">
        <v>11085</v>
      </c>
      <c r="B131" t="s">
        <v>1398</v>
      </c>
    </row>
    <row r="132" spans="1:2">
      <c r="A132" t="s">
        <v>11086</v>
      </c>
      <c r="B132" t="s">
        <v>1403</v>
      </c>
    </row>
    <row r="133" spans="1:2">
      <c r="A133" t="s">
        <v>11087</v>
      </c>
      <c r="B133" t="s">
        <v>1408</v>
      </c>
    </row>
    <row r="134" spans="1:2">
      <c r="A134" t="s">
        <v>11088</v>
      </c>
      <c r="B134" t="s">
        <v>929</v>
      </c>
    </row>
    <row r="135" spans="1:2">
      <c r="A135" t="s">
        <v>11089</v>
      </c>
      <c r="B135" t="s">
        <v>1850</v>
      </c>
    </row>
    <row r="136" spans="1:2">
      <c r="A136" t="s">
        <v>11090</v>
      </c>
      <c r="B136" t="s">
        <v>1856</v>
      </c>
    </row>
    <row r="137" spans="1:2">
      <c r="A137" t="s">
        <v>11091</v>
      </c>
      <c r="B137" t="s">
        <v>1012</v>
      </c>
    </row>
    <row r="138" spans="1:2">
      <c r="A138" t="s">
        <v>11092</v>
      </c>
      <c r="B138" t="s">
        <v>1543</v>
      </c>
    </row>
    <row r="139" spans="1:2">
      <c r="A139" t="s">
        <v>11093</v>
      </c>
      <c r="B139" t="s">
        <v>903</v>
      </c>
    </row>
    <row r="140" spans="1:2">
      <c r="A140" t="s">
        <v>11094</v>
      </c>
      <c r="B140" t="s">
        <v>909</v>
      </c>
    </row>
    <row r="141" spans="1:2">
      <c r="A141" t="s">
        <v>11095</v>
      </c>
      <c r="B141" t="s">
        <v>1185</v>
      </c>
    </row>
    <row r="142" spans="1:2">
      <c r="A142" t="s">
        <v>11096</v>
      </c>
      <c r="B142" t="s">
        <v>1191</v>
      </c>
    </row>
    <row r="143" spans="1:2">
      <c r="A143" t="s">
        <v>11097</v>
      </c>
      <c r="B143" t="s">
        <v>914</v>
      </c>
    </row>
    <row r="144" spans="1:2">
      <c r="A144" t="s">
        <v>11098</v>
      </c>
      <c r="B144" t="s">
        <v>1178</v>
      </c>
    </row>
    <row r="145" spans="1:2">
      <c r="A145" t="s">
        <v>11099</v>
      </c>
      <c r="B145" t="s">
        <v>1531</v>
      </c>
    </row>
    <row r="146" spans="1:2">
      <c r="A146" t="s">
        <v>11100</v>
      </c>
      <c r="B146" t="s">
        <v>1292</v>
      </c>
    </row>
    <row r="147" spans="1:2">
      <c r="A147" t="s">
        <v>11101</v>
      </c>
      <c r="B147" t="s">
        <v>1297</v>
      </c>
    </row>
    <row r="148" spans="1:2">
      <c r="A148" t="s">
        <v>11102</v>
      </c>
      <c r="B148" t="s">
        <v>1302</v>
      </c>
    </row>
    <row r="149" spans="1:2">
      <c r="A149" t="s">
        <v>11103</v>
      </c>
      <c r="B149" t="s">
        <v>1307</v>
      </c>
    </row>
    <row r="150" spans="1:2">
      <c r="A150" t="s">
        <v>11104</v>
      </c>
      <c r="B150" t="s">
        <v>1312</v>
      </c>
    </row>
    <row r="151" spans="1:2">
      <c r="A151" t="s">
        <v>11105</v>
      </c>
      <c r="B151" t="s">
        <v>1690</v>
      </c>
    </row>
    <row r="152" spans="1:2">
      <c r="A152" t="s">
        <v>11106</v>
      </c>
      <c r="B152" t="s">
        <v>1537</v>
      </c>
    </row>
    <row r="153" spans="1:2">
      <c r="A153" t="s">
        <v>11107</v>
      </c>
      <c r="B153" t="s">
        <v>1697</v>
      </c>
    </row>
    <row r="154" spans="1:2">
      <c r="A154" t="s">
        <v>11108</v>
      </c>
      <c r="B154" t="s">
        <v>1317</v>
      </c>
    </row>
    <row r="155" spans="1:2">
      <c r="A155" t="s">
        <v>11109</v>
      </c>
      <c r="B155" t="s">
        <v>1322</v>
      </c>
    </row>
    <row r="156" spans="1:2">
      <c r="A156" t="s">
        <v>11110</v>
      </c>
      <c r="B156" t="s">
        <v>1327</v>
      </c>
    </row>
    <row r="157" spans="1:2">
      <c r="A157" t="s">
        <v>11111</v>
      </c>
      <c r="B157" t="s">
        <v>1332</v>
      </c>
    </row>
    <row r="158" spans="1:2">
      <c r="A158" t="s">
        <v>11112</v>
      </c>
      <c r="B158" t="s">
        <v>1337</v>
      </c>
    </row>
    <row r="159" spans="1:2">
      <c r="A159" t="s">
        <v>11113</v>
      </c>
      <c r="B159" t="s">
        <v>1343</v>
      </c>
    </row>
    <row r="160" spans="1:2">
      <c r="A160" t="s">
        <v>11114</v>
      </c>
      <c r="B160" t="s">
        <v>1348</v>
      </c>
    </row>
    <row r="161" spans="1:2">
      <c r="A161" t="s">
        <v>11115</v>
      </c>
      <c r="B161" t="s">
        <v>1353</v>
      </c>
    </row>
    <row r="162" spans="1:2">
      <c r="A162" t="s">
        <v>11116</v>
      </c>
      <c r="B162" t="s">
        <v>1439</v>
      </c>
    </row>
    <row r="163" spans="1:2">
      <c r="A163" t="s">
        <v>11117</v>
      </c>
      <c r="B163" t="s">
        <v>1447</v>
      </c>
    </row>
    <row r="164" spans="1:2">
      <c r="A164" t="s">
        <v>11118</v>
      </c>
      <c r="B164" t="s">
        <v>1452</v>
      </c>
    </row>
    <row r="165" spans="1:2">
      <c r="A165" t="s">
        <v>11119</v>
      </c>
      <c r="B165" t="s">
        <v>1457</v>
      </c>
    </row>
    <row r="166" spans="1:2">
      <c r="A166" t="s">
        <v>11120</v>
      </c>
      <c r="B166" t="s">
        <v>1462</v>
      </c>
    </row>
    <row r="167" spans="1:2">
      <c r="A167" t="s">
        <v>11121</v>
      </c>
      <c r="B167" t="s">
        <v>1468</v>
      </c>
    </row>
    <row r="168" spans="1:2">
      <c r="A168" t="s">
        <v>11122</v>
      </c>
      <c r="B168" t="s">
        <v>1702</v>
      </c>
    </row>
    <row r="169" spans="1:2">
      <c r="A169" t="s">
        <v>11123</v>
      </c>
      <c r="B169" t="s">
        <v>1707</v>
      </c>
    </row>
    <row r="170" spans="1:2">
      <c r="A170" t="s">
        <v>11124</v>
      </c>
      <c r="B170" t="s">
        <v>1827</v>
      </c>
    </row>
    <row r="171" spans="1:2">
      <c r="A171" t="s">
        <v>11125</v>
      </c>
      <c r="B171" t="s">
        <v>1835</v>
      </c>
    </row>
    <row r="172" spans="1:2">
      <c r="A172" t="s">
        <v>11126</v>
      </c>
      <c r="B172" t="s">
        <v>1840</v>
      </c>
    </row>
    <row r="173" spans="1:2">
      <c r="A173" t="s">
        <v>11127</v>
      </c>
      <c r="B173" t="s">
        <v>1845</v>
      </c>
    </row>
    <row r="174" spans="1:2">
      <c r="A174" t="s">
        <v>11128</v>
      </c>
      <c r="B174" t="s">
        <v>1285</v>
      </c>
    </row>
    <row r="175" spans="1:2">
      <c r="A175" t="s">
        <v>11129</v>
      </c>
      <c r="B175" t="s">
        <v>1278</v>
      </c>
    </row>
    <row r="176" spans="1:2">
      <c r="A176" t="s">
        <v>11130</v>
      </c>
      <c r="B176" t="s">
        <v>1138</v>
      </c>
    </row>
    <row r="177" spans="1:2">
      <c r="A177" t="s">
        <v>11131</v>
      </c>
      <c r="B177" t="s">
        <v>1654</v>
      </c>
    </row>
    <row r="178" spans="1:2">
      <c r="A178" t="s">
        <v>11132</v>
      </c>
      <c r="B178" t="s">
        <v>1683</v>
      </c>
    </row>
    <row r="179" spans="1:2">
      <c r="A179" t="s">
        <v>11133</v>
      </c>
      <c r="B179" t="s">
        <v>1524</v>
      </c>
    </row>
    <row r="180" spans="1:2">
      <c r="A180" t="s">
        <v>11134</v>
      </c>
      <c r="B180" t="s">
        <v>1147</v>
      </c>
    </row>
    <row r="181" spans="1:2">
      <c r="A181" t="s">
        <v>11135</v>
      </c>
      <c r="B181" t="s">
        <v>1673</v>
      </c>
    </row>
    <row r="182" spans="1:2">
      <c r="A182" t="s">
        <v>11136</v>
      </c>
      <c r="B182" t="s">
        <v>1680</v>
      </c>
    </row>
    <row r="183" spans="1:2">
      <c r="A183" t="s">
        <v>11137</v>
      </c>
      <c r="B183" t="s">
        <v>1023</v>
      </c>
    </row>
    <row r="184" spans="1:2">
      <c r="A184" t="s">
        <v>11138</v>
      </c>
      <c r="B184" t="s">
        <v>1965</v>
      </c>
    </row>
    <row r="185" spans="1:2">
      <c r="A185" t="s">
        <v>11139</v>
      </c>
      <c r="B185" t="s">
        <v>1953</v>
      </c>
    </row>
    <row r="186" spans="1:2">
      <c r="A186" t="s">
        <v>11140</v>
      </c>
      <c r="B186" t="s">
        <v>1960</v>
      </c>
    </row>
    <row r="187" spans="1:2">
      <c r="A187" t="s">
        <v>11141</v>
      </c>
      <c r="B187" t="s">
        <v>1972</v>
      </c>
    </row>
    <row r="188" spans="1:2">
      <c r="A188" t="s">
        <v>11142</v>
      </c>
      <c r="B188" t="s">
        <v>1072</v>
      </c>
    </row>
    <row r="189" spans="1:2">
      <c r="A189" t="s">
        <v>11143</v>
      </c>
      <c r="B189" t="s">
        <v>953</v>
      </c>
    </row>
    <row r="190" spans="1:2">
      <c r="A190" t="s">
        <v>11144</v>
      </c>
      <c r="B190" t="s">
        <v>1153</v>
      </c>
    </row>
    <row r="191" spans="1:2">
      <c r="A191" t="s">
        <v>11145</v>
      </c>
      <c r="B191" t="s">
        <v>1481</v>
      </c>
    </row>
    <row r="192" spans="1:2">
      <c r="A192" t="s">
        <v>11146</v>
      </c>
      <c r="B192" t="s">
        <v>1489</v>
      </c>
    </row>
    <row r="193" spans="1:2">
      <c r="A193" t="s">
        <v>11147</v>
      </c>
      <c r="B193" t="s">
        <v>1881</v>
      </c>
    </row>
    <row r="194" spans="1:2">
      <c r="A194" t="s">
        <v>11148</v>
      </c>
      <c r="B194" t="s">
        <v>1493</v>
      </c>
    </row>
    <row r="195" spans="1:2">
      <c r="A195" t="s">
        <v>11149</v>
      </c>
      <c r="B195" t="s">
        <v>1497</v>
      </c>
    </row>
    <row r="196" spans="1:2">
      <c r="A196" t="s">
        <v>11150</v>
      </c>
      <c r="B196" t="s">
        <v>1502</v>
      </c>
    </row>
    <row r="197" spans="1:2">
      <c r="A197" t="s">
        <v>11151</v>
      </c>
      <c r="B197" t="s">
        <v>1507</v>
      </c>
    </row>
    <row r="198" spans="1:2">
      <c r="A198" t="s">
        <v>11152</v>
      </c>
      <c r="B198" t="s">
        <v>1512</v>
      </c>
    </row>
    <row r="199" spans="1:2">
      <c r="A199" t="s">
        <v>11153</v>
      </c>
      <c r="B199" t="s">
        <v>1250</v>
      </c>
    </row>
    <row r="200" spans="1:2">
      <c r="A200" t="s">
        <v>11154</v>
      </c>
      <c r="B200" t="s">
        <v>1255</v>
      </c>
    </row>
    <row r="201" spans="1:2">
      <c r="A201" t="s">
        <v>11155</v>
      </c>
      <c r="B201" t="s">
        <v>1260</v>
      </c>
    </row>
    <row r="202" spans="1:2">
      <c r="A202" t="s">
        <v>11156</v>
      </c>
      <c r="B202" t="s">
        <v>1885</v>
      </c>
    </row>
    <row r="203" spans="1:2">
      <c r="A203" t="s">
        <v>11157</v>
      </c>
      <c r="B203" t="s">
        <v>1517</v>
      </c>
    </row>
    <row r="204" spans="1:2">
      <c r="A204" t="s">
        <v>11158</v>
      </c>
      <c r="B204" t="s">
        <v>1561</v>
      </c>
    </row>
    <row r="205" spans="1:2">
      <c r="A205" t="s">
        <v>11159</v>
      </c>
      <c r="B205" t="s">
        <v>1213</v>
      </c>
    </row>
    <row r="206" spans="1:2">
      <c r="A206" t="s">
        <v>11160</v>
      </c>
      <c r="B206" t="s">
        <v>1243</v>
      </c>
    </row>
    <row r="207" spans="1:2">
      <c r="A207" t="s">
        <v>11161</v>
      </c>
      <c r="B207" t="s">
        <v>1007</v>
      </c>
    </row>
    <row r="208" spans="1:2">
      <c r="A208" t="s">
        <v>11162</v>
      </c>
      <c r="B208" t="s">
        <v>2034</v>
      </c>
    </row>
    <row r="209" spans="1:2">
      <c r="A209" t="s">
        <v>11163</v>
      </c>
      <c r="B209" t="s">
        <v>1783</v>
      </c>
    </row>
    <row r="210" spans="1:2">
      <c r="A210" t="s">
        <v>11164</v>
      </c>
      <c r="B210" t="s">
        <v>936</v>
      </c>
    </row>
    <row r="211" spans="1:2">
      <c r="A211" t="s">
        <v>11165</v>
      </c>
      <c r="B211" t="s">
        <v>940</v>
      </c>
    </row>
    <row r="212" spans="1:2">
      <c r="A212" t="s">
        <v>11166</v>
      </c>
      <c r="B212" t="s">
        <v>1594</v>
      </c>
    </row>
    <row r="213" spans="1:2">
      <c r="A213" t="s">
        <v>11167</v>
      </c>
      <c r="B213" t="s">
        <v>1601</v>
      </c>
    </row>
    <row r="214" spans="1:2">
      <c r="A214" t="s">
        <v>11168</v>
      </c>
      <c r="B214" t="s">
        <v>1606</v>
      </c>
    </row>
    <row r="215" spans="1:2">
      <c r="A215" t="s">
        <v>11169</v>
      </c>
      <c r="B215" t="s">
        <v>1551</v>
      </c>
    </row>
    <row r="216" spans="1:2">
      <c r="A216" t="s">
        <v>11170</v>
      </c>
      <c r="B216" t="s">
        <v>1556</v>
      </c>
    </row>
    <row r="217" spans="1:2">
      <c r="A217" t="s">
        <v>11171</v>
      </c>
      <c r="B217" t="s">
        <v>1117</v>
      </c>
    </row>
    <row r="218" spans="1:2">
      <c r="A218" t="s">
        <v>11172</v>
      </c>
      <c r="B218" t="s">
        <v>1128</v>
      </c>
    </row>
    <row r="219" spans="1:2">
      <c r="A219" t="s">
        <v>11173</v>
      </c>
      <c r="B219" t="s">
        <v>1134</v>
      </c>
    </row>
    <row r="220" spans="1:2">
      <c r="A220" t="s">
        <v>11174</v>
      </c>
      <c r="B220" t="s">
        <v>969</v>
      </c>
    </row>
    <row r="221" spans="1:2">
      <c r="A221" t="s">
        <v>11175</v>
      </c>
      <c r="B221" t="s">
        <v>1628</v>
      </c>
    </row>
    <row r="222" spans="1:2">
      <c r="A222" t="s">
        <v>11176</v>
      </c>
      <c r="B222" t="s">
        <v>1637</v>
      </c>
    </row>
    <row r="223" spans="1:2">
      <c r="A223" t="s">
        <v>11177</v>
      </c>
      <c r="B223" t="s">
        <v>974</v>
      </c>
    </row>
    <row r="224" spans="1:2">
      <c r="A224" t="s">
        <v>11178</v>
      </c>
      <c r="B224" t="s">
        <v>979</v>
      </c>
    </row>
    <row r="225" spans="1:2">
      <c r="A225" t="s">
        <v>11179</v>
      </c>
      <c r="B225" t="s">
        <v>1568</v>
      </c>
    </row>
    <row r="226" spans="1:2">
      <c r="A226" t="s">
        <v>11180</v>
      </c>
      <c r="B226" t="s">
        <v>1575</v>
      </c>
    </row>
    <row r="227" spans="1:2">
      <c r="A227" t="s">
        <v>11181</v>
      </c>
      <c r="B227" t="s">
        <v>1224</v>
      </c>
    </row>
    <row r="228" spans="1:2">
      <c r="A228" t="s">
        <v>11182</v>
      </c>
      <c r="B228" t="s">
        <v>1233</v>
      </c>
    </row>
    <row r="229" spans="1:2">
      <c r="A229" t="s">
        <v>11183</v>
      </c>
      <c r="B229" t="s">
        <v>1238</v>
      </c>
    </row>
    <row r="230" spans="1:2">
      <c r="A230" t="s">
        <v>11184</v>
      </c>
      <c r="B230" t="s">
        <v>1580</v>
      </c>
    </row>
    <row r="231" spans="1:2">
      <c r="A231" t="s">
        <v>11185</v>
      </c>
      <c r="B231" t="s">
        <v>2028</v>
      </c>
    </row>
    <row r="232" spans="1:2">
      <c r="A232" t="s">
        <v>11186</v>
      </c>
      <c r="B232" t="s">
        <v>1776</v>
      </c>
    </row>
    <row r="233" spans="1:2">
      <c r="A233" t="s">
        <v>11187</v>
      </c>
      <c r="B233" t="s">
        <v>1977</v>
      </c>
    </row>
    <row r="234" spans="1:2">
      <c r="A234" t="s">
        <v>11188</v>
      </c>
      <c r="B234" t="s">
        <v>1985</v>
      </c>
    </row>
    <row r="235" spans="1:2">
      <c r="A235" t="s">
        <v>11189</v>
      </c>
      <c r="B235" t="s">
        <v>1990</v>
      </c>
    </row>
    <row r="236" spans="1:2">
      <c r="A236" t="s">
        <v>11190</v>
      </c>
      <c r="B236" t="s">
        <v>1995</v>
      </c>
    </row>
    <row r="237" spans="1:2">
      <c r="A237" t="s">
        <v>11191</v>
      </c>
      <c r="B237" t="s">
        <v>2000</v>
      </c>
    </row>
    <row r="238" spans="1:2">
      <c r="A238" t="s">
        <v>11192</v>
      </c>
      <c r="B238" t="s">
        <v>2005</v>
      </c>
    </row>
    <row r="239" spans="1:2">
      <c r="A239" t="s">
        <v>11193</v>
      </c>
      <c r="B239" t="s">
        <v>2010</v>
      </c>
    </row>
    <row r="240" spans="1:2">
      <c r="A240" t="s">
        <v>11194</v>
      </c>
      <c r="B240" t="s">
        <v>948</v>
      </c>
    </row>
    <row r="241" spans="1:2">
      <c r="A241" t="s">
        <v>11195</v>
      </c>
      <c r="B241" t="s">
        <v>1033</v>
      </c>
    </row>
    <row r="242" spans="1:2">
      <c r="A242" t="s">
        <v>11196</v>
      </c>
      <c r="B242" t="s">
        <v>1109</v>
      </c>
    </row>
    <row r="243" spans="1:2">
      <c r="A243" t="s">
        <v>11197</v>
      </c>
      <c r="B243" t="s">
        <v>2041</v>
      </c>
    </row>
    <row r="244" spans="1:2">
      <c r="A244" t="s">
        <v>11198</v>
      </c>
      <c r="B244" t="s">
        <v>1928</v>
      </c>
    </row>
    <row r="245" spans="1:2">
      <c r="A245" t="s">
        <v>11199</v>
      </c>
      <c r="B245" t="s">
        <v>1938</v>
      </c>
    </row>
    <row r="246" spans="1:2">
      <c r="A246" t="s">
        <v>11200</v>
      </c>
      <c r="B246" t="s">
        <v>1943</v>
      </c>
    </row>
    <row r="247" spans="1:2">
      <c r="A247" t="s">
        <v>11201</v>
      </c>
      <c r="B247" t="s">
        <v>1948</v>
      </c>
    </row>
    <row r="248" spans="1:2">
      <c r="A248" t="s">
        <v>11202</v>
      </c>
      <c r="B248" t="s">
        <v>1473</v>
      </c>
    </row>
    <row r="249" spans="1:2">
      <c r="A249" t="s">
        <v>11203</v>
      </c>
      <c r="B249" t="s">
        <v>1167</v>
      </c>
    </row>
    <row r="250" spans="1:2">
      <c r="A250" t="s">
        <v>11204</v>
      </c>
      <c r="B250" t="s">
        <v>1173</v>
      </c>
    </row>
    <row r="251" spans="1:2">
      <c r="A251" t="s">
        <v>11205</v>
      </c>
      <c r="B251" t="s">
        <v>984</v>
      </c>
    </row>
    <row r="252" spans="1:2">
      <c r="A252" t="s">
        <v>11206</v>
      </c>
      <c r="B252" t="s">
        <v>989</v>
      </c>
    </row>
    <row r="253" spans="1:2">
      <c r="A253" t="s">
        <v>11207</v>
      </c>
      <c r="B253" t="s">
        <v>995</v>
      </c>
    </row>
    <row r="254" spans="1:2">
      <c r="A254" t="s">
        <v>11208</v>
      </c>
      <c r="B254" t="s">
        <v>1765</v>
      </c>
    </row>
    <row r="255" spans="1:2">
      <c r="A255" t="s">
        <v>11209</v>
      </c>
      <c r="B255" t="s">
        <v>1770</v>
      </c>
    </row>
    <row r="256" spans="1:2">
      <c r="A256" t="s">
        <v>11210</v>
      </c>
      <c r="B256" t="s">
        <v>959</v>
      </c>
    </row>
    <row r="257" spans="1:2">
      <c r="A257" t="s">
        <v>11211</v>
      </c>
      <c r="B257" t="s">
        <v>964</v>
      </c>
    </row>
    <row r="258" spans="1:2">
      <c r="A258" t="s">
        <v>11212</v>
      </c>
      <c r="B258" t="s">
        <v>1588</v>
      </c>
    </row>
    <row r="259" spans="1:2">
      <c r="A259" t="s">
        <v>11213</v>
      </c>
      <c r="B259" t="s">
        <v>1219</v>
      </c>
    </row>
    <row r="260" spans="1:2">
      <c r="A260" t="s">
        <v>11214</v>
      </c>
      <c r="B260" t="s">
        <v>477</v>
      </c>
    </row>
    <row r="261" spans="1:2">
      <c r="A261" t="s">
        <v>11215</v>
      </c>
      <c r="B261" t="s">
        <v>1863</v>
      </c>
    </row>
    <row r="262" spans="1:2">
      <c r="A262" t="s">
        <v>11216</v>
      </c>
      <c r="B262" t="s">
        <v>1867</v>
      </c>
    </row>
    <row r="263" spans="1:2">
      <c r="A263" t="s">
        <v>11217</v>
      </c>
      <c r="B263" t="s">
        <v>1104</v>
      </c>
    </row>
    <row r="264" spans="1:2">
      <c r="A264" t="s">
        <v>11218</v>
      </c>
      <c r="B264" t="s">
        <v>2015</v>
      </c>
    </row>
    <row r="265" spans="1:2">
      <c r="A265" t="s">
        <v>11219</v>
      </c>
      <c r="B265" t="s">
        <v>2609</v>
      </c>
    </row>
    <row r="266" spans="1:2">
      <c r="A266" t="s">
        <v>11220</v>
      </c>
      <c r="B266" t="s">
        <v>2614</v>
      </c>
    </row>
    <row r="267" spans="1:2">
      <c r="A267" t="s">
        <v>11221</v>
      </c>
      <c r="B267" t="s">
        <v>2619</v>
      </c>
    </row>
    <row r="268" spans="1:2">
      <c r="A268" t="s">
        <v>11222</v>
      </c>
      <c r="B268" t="s">
        <v>2624</v>
      </c>
    </row>
    <row r="269" spans="1:2">
      <c r="A269" t="s">
        <v>11223</v>
      </c>
      <c r="B269" t="s">
        <v>2629</v>
      </c>
    </row>
    <row r="270" spans="1:2">
      <c r="A270" t="s">
        <v>11224</v>
      </c>
      <c r="B270" t="s">
        <v>2634</v>
      </c>
    </row>
    <row r="271" spans="1:2">
      <c r="A271" t="s">
        <v>11225</v>
      </c>
      <c r="B271" t="s">
        <v>2639</v>
      </c>
    </row>
    <row r="272" spans="1:2">
      <c r="A272" t="s">
        <v>11226</v>
      </c>
      <c r="B272" t="s">
        <v>2415</v>
      </c>
    </row>
    <row r="273" spans="1:2">
      <c r="A273" t="s">
        <v>11227</v>
      </c>
      <c r="B273" t="s">
        <v>2973</v>
      </c>
    </row>
    <row r="274" spans="1:2">
      <c r="A274" t="s">
        <v>11228</v>
      </c>
      <c r="B274" t="s">
        <v>2478</v>
      </c>
    </row>
    <row r="275" spans="1:2">
      <c r="A275" t="s">
        <v>11229</v>
      </c>
      <c r="B275" t="s">
        <v>2978</v>
      </c>
    </row>
    <row r="276" spans="1:2">
      <c r="A276" t="s">
        <v>11230</v>
      </c>
      <c r="B276" t="s">
        <v>1812</v>
      </c>
    </row>
    <row r="277" spans="1:2">
      <c r="A277" t="s">
        <v>11231</v>
      </c>
      <c r="B277" t="s">
        <v>2164</v>
      </c>
    </row>
    <row r="278" spans="1:2">
      <c r="A278" t="s">
        <v>11232</v>
      </c>
      <c r="B278" t="s">
        <v>2164</v>
      </c>
    </row>
    <row r="279" spans="1:2">
      <c r="A279" t="s">
        <v>11233</v>
      </c>
      <c r="B279" t="s">
        <v>175</v>
      </c>
    </row>
    <row r="280" spans="1:2">
      <c r="A280" t="s">
        <v>11234</v>
      </c>
      <c r="B280" t="s">
        <v>2656</v>
      </c>
    </row>
    <row r="281" spans="1:2">
      <c r="A281" t="s">
        <v>11235</v>
      </c>
      <c r="B281" t="s">
        <v>2661</v>
      </c>
    </row>
    <row r="282" spans="1:2">
      <c r="A282" t="s">
        <v>11236</v>
      </c>
      <c r="B282" t="s">
        <v>2666</v>
      </c>
    </row>
    <row r="283" spans="1:2">
      <c r="A283" t="s">
        <v>11237</v>
      </c>
      <c r="B283" t="s">
        <v>2671</v>
      </c>
    </row>
    <row r="284" spans="1:2">
      <c r="A284" t="s">
        <v>11238</v>
      </c>
      <c r="B284" t="s">
        <v>2676</v>
      </c>
    </row>
    <row r="285" spans="1:2">
      <c r="A285" t="s">
        <v>11239</v>
      </c>
      <c r="B285" t="s">
        <v>720</v>
      </c>
    </row>
    <row r="286" spans="1:2">
      <c r="A286" t="s">
        <v>11240</v>
      </c>
      <c r="B286" t="s">
        <v>2272</v>
      </c>
    </row>
    <row r="287" spans="1:2">
      <c r="A287" t="s">
        <v>11241</v>
      </c>
      <c r="B287" t="s">
        <v>2983</v>
      </c>
    </row>
    <row r="288" spans="1:2">
      <c r="A288" t="s">
        <v>11242</v>
      </c>
      <c r="B288" t="s">
        <v>2988</v>
      </c>
    </row>
    <row r="289" spans="1:2">
      <c r="A289" t="s">
        <v>11243</v>
      </c>
      <c r="B289" t="s">
        <v>2993</v>
      </c>
    </row>
    <row r="290" spans="1:2">
      <c r="A290" t="s">
        <v>11244</v>
      </c>
      <c r="B290" t="s">
        <v>2685</v>
      </c>
    </row>
    <row r="291" spans="1:2">
      <c r="A291" t="s">
        <v>11245</v>
      </c>
      <c r="B291" t="s">
        <v>2690</v>
      </c>
    </row>
    <row r="292" spans="1:2">
      <c r="A292" t="s">
        <v>11246</v>
      </c>
      <c r="B292" t="s">
        <v>2695</v>
      </c>
    </row>
    <row r="293" spans="1:2">
      <c r="A293" t="s">
        <v>11247</v>
      </c>
      <c r="B293" t="s">
        <v>2700</v>
      </c>
    </row>
    <row r="294" spans="1:2">
      <c r="A294" t="s">
        <v>11248</v>
      </c>
      <c r="B294" t="s">
        <v>2705</v>
      </c>
    </row>
    <row r="295" spans="1:2">
      <c r="A295" t="s">
        <v>11249</v>
      </c>
      <c r="B295" t="s">
        <v>2710</v>
      </c>
    </row>
    <row r="296" spans="1:2">
      <c r="A296" t="s">
        <v>11250</v>
      </c>
      <c r="B296" t="s">
        <v>2715</v>
      </c>
    </row>
    <row r="297" spans="1:2">
      <c r="A297" t="s">
        <v>11251</v>
      </c>
      <c r="B297" t="s">
        <v>2718</v>
      </c>
    </row>
    <row r="298" spans="1:2">
      <c r="A298" t="s">
        <v>11252</v>
      </c>
      <c r="B298" t="s">
        <v>2721</v>
      </c>
    </row>
    <row r="299" spans="1:2">
      <c r="A299" t="s">
        <v>57</v>
      </c>
      <c r="B299" t="s">
        <v>58</v>
      </c>
    </row>
    <row r="300" spans="1:2">
      <c r="A300" t="s">
        <v>57</v>
      </c>
      <c r="B300" t="s">
        <v>58</v>
      </c>
    </row>
    <row r="301" spans="1:2">
      <c r="A301" t="s">
        <v>11253</v>
      </c>
      <c r="B301" t="s">
        <v>2277</v>
      </c>
    </row>
    <row r="302" spans="1:2">
      <c r="A302" t="s">
        <v>11254</v>
      </c>
      <c r="B302" t="s">
        <v>2998</v>
      </c>
    </row>
    <row r="303" spans="1:2">
      <c r="A303" t="s">
        <v>11255</v>
      </c>
      <c r="B303" t="s">
        <v>3003</v>
      </c>
    </row>
    <row r="304" spans="1:2">
      <c r="A304" t="s">
        <v>11256</v>
      </c>
      <c r="B304" t="s">
        <v>3008</v>
      </c>
    </row>
    <row r="305" spans="1:2">
      <c r="A305" t="s">
        <v>11257</v>
      </c>
      <c r="B305" t="s">
        <v>3013</v>
      </c>
    </row>
    <row r="306" spans="1:2">
      <c r="A306" t="s">
        <v>11258</v>
      </c>
      <c r="B306" t="s">
        <v>3018</v>
      </c>
    </row>
    <row r="307" spans="1:2">
      <c r="A307" t="s">
        <v>11259</v>
      </c>
      <c r="B307" t="s">
        <v>3022</v>
      </c>
    </row>
    <row r="308" spans="1:2">
      <c r="A308" t="s">
        <v>11260</v>
      </c>
      <c r="B308" t="s">
        <v>3027</v>
      </c>
    </row>
    <row r="309" spans="1:2">
      <c r="A309" t="s">
        <v>11261</v>
      </c>
      <c r="B309" t="s">
        <v>3032</v>
      </c>
    </row>
    <row r="310" spans="1:2">
      <c r="A310" t="s">
        <v>11262</v>
      </c>
      <c r="B310" t="s">
        <v>3037</v>
      </c>
    </row>
    <row r="311" spans="1:2">
      <c r="A311" t="s">
        <v>11263</v>
      </c>
      <c r="B311" t="s">
        <v>3040</v>
      </c>
    </row>
    <row r="312" spans="1:2">
      <c r="A312" t="s">
        <v>11264</v>
      </c>
      <c r="B312" t="s">
        <v>3045</v>
      </c>
    </row>
    <row r="313" spans="1:2">
      <c r="A313" t="s">
        <v>11265</v>
      </c>
      <c r="B313" t="s">
        <v>594</v>
      </c>
    </row>
    <row r="314" spans="1:2">
      <c r="A314" t="s">
        <v>11266</v>
      </c>
      <c r="B314" t="s">
        <v>2730</v>
      </c>
    </row>
    <row r="315" spans="1:2">
      <c r="A315" t="s">
        <v>11267</v>
      </c>
      <c r="B315" t="s">
        <v>2085</v>
      </c>
    </row>
    <row r="316" spans="1:2">
      <c r="A316" t="s">
        <v>11268</v>
      </c>
      <c r="B316" t="s">
        <v>2092</v>
      </c>
    </row>
    <row r="317" spans="1:2">
      <c r="A317" t="s">
        <v>11269</v>
      </c>
      <c r="B317" t="s">
        <v>2097</v>
      </c>
    </row>
    <row r="318" spans="1:2">
      <c r="A318" t="s">
        <v>11270</v>
      </c>
      <c r="B318" t="s">
        <v>3363</v>
      </c>
    </row>
    <row r="319" spans="1:2">
      <c r="A319" t="s">
        <v>10795</v>
      </c>
      <c r="B319" t="s">
        <v>2048</v>
      </c>
    </row>
    <row r="320" spans="1:2">
      <c r="A320" t="s">
        <v>11271</v>
      </c>
      <c r="B320" t="s">
        <v>2057</v>
      </c>
    </row>
    <row r="321" spans="1:2">
      <c r="A321" t="s">
        <v>11272</v>
      </c>
      <c r="B321" t="s">
        <v>3329</v>
      </c>
    </row>
    <row r="322" spans="1:2">
      <c r="A322" t="s">
        <v>11273</v>
      </c>
      <c r="B322" t="s">
        <v>2266</v>
      </c>
    </row>
    <row r="323" spans="1:2">
      <c r="A323" t="s">
        <v>11274</v>
      </c>
      <c r="B323" t="s">
        <v>3317</v>
      </c>
    </row>
    <row r="324" spans="1:2">
      <c r="A324" t="s">
        <v>11275</v>
      </c>
      <c r="B324" t="s">
        <v>3323</v>
      </c>
    </row>
    <row r="325" spans="1:2">
      <c r="A325" t="s">
        <v>11276</v>
      </c>
      <c r="B325" t="s">
        <v>2102</v>
      </c>
    </row>
    <row r="326" spans="1:2">
      <c r="A326" t="s">
        <v>11277</v>
      </c>
      <c r="B326" t="s">
        <v>3368</v>
      </c>
    </row>
    <row r="327" spans="1:2">
      <c r="A327" t="s">
        <v>11278</v>
      </c>
      <c r="B327" t="s">
        <v>3050</v>
      </c>
    </row>
    <row r="328" spans="1:2">
      <c r="A328" t="s">
        <v>11279</v>
      </c>
      <c r="B328" t="s">
        <v>3055</v>
      </c>
    </row>
    <row r="329" spans="1:2">
      <c r="A329" t="s">
        <v>11280</v>
      </c>
      <c r="B329" t="s">
        <v>3060</v>
      </c>
    </row>
    <row r="330" spans="1:2">
      <c r="A330" t="s">
        <v>11281</v>
      </c>
      <c r="B330" t="s">
        <v>3065</v>
      </c>
    </row>
    <row r="331" spans="1:2">
      <c r="A331" t="s">
        <v>11282</v>
      </c>
      <c r="B331" t="s">
        <v>3070</v>
      </c>
    </row>
    <row r="332" spans="1:2">
      <c r="A332" t="s">
        <v>11283</v>
      </c>
      <c r="B332" t="s">
        <v>3075</v>
      </c>
    </row>
    <row r="333" spans="1:2">
      <c r="A333" t="s">
        <v>11284</v>
      </c>
      <c r="B333" t="s">
        <v>3078</v>
      </c>
    </row>
    <row r="334" spans="1:2">
      <c r="A334" t="s">
        <v>11285</v>
      </c>
      <c r="B334" t="s">
        <v>2297</v>
      </c>
    </row>
    <row r="335" spans="1:2">
      <c r="A335" t="s">
        <v>11286</v>
      </c>
      <c r="B335" t="s">
        <v>2302</v>
      </c>
    </row>
    <row r="336" spans="1:2">
      <c r="A336" t="s">
        <v>11287</v>
      </c>
      <c r="B336" t="s">
        <v>2307</v>
      </c>
    </row>
    <row r="337" spans="1:2">
      <c r="A337" t="s">
        <v>11288</v>
      </c>
      <c r="B337" t="s">
        <v>2069</v>
      </c>
    </row>
    <row r="338" spans="1:2">
      <c r="A338" t="s">
        <v>11289</v>
      </c>
      <c r="B338" t="s">
        <v>1000</v>
      </c>
    </row>
    <row r="339" spans="1:2">
      <c r="A339" t="s">
        <v>11290</v>
      </c>
      <c r="B339" t="s">
        <v>3306</v>
      </c>
    </row>
    <row r="340" spans="1:2">
      <c r="A340" t="s">
        <v>11291</v>
      </c>
      <c r="B340" t="s">
        <v>2261</v>
      </c>
    </row>
    <row r="341" spans="1:2">
      <c r="A341" t="s">
        <v>11292</v>
      </c>
      <c r="B341" t="s">
        <v>3097</v>
      </c>
    </row>
    <row r="342" spans="1:2">
      <c r="A342" t="s">
        <v>11293</v>
      </c>
      <c r="B342" t="s">
        <v>2565</v>
      </c>
    </row>
    <row r="343" spans="1:2">
      <c r="A343" t="s">
        <v>11294</v>
      </c>
      <c r="B343" t="s">
        <v>1906</v>
      </c>
    </row>
    <row r="344" spans="1:2">
      <c r="A344" t="s">
        <v>11295</v>
      </c>
      <c r="B344" t="s">
        <v>2574</v>
      </c>
    </row>
    <row r="345" spans="1:2">
      <c r="A345" t="s">
        <v>11296</v>
      </c>
      <c r="B345" t="s">
        <v>2579</v>
      </c>
    </row>
    <row r="346" spans="1:2">
      <c r="A346" t="s">
        <v>11297</v>
      </c>
      <c r="B346" t="s">
        <v>2584</v>
      </c>
    </row>
    <row r="347" spans="1:2">
      <c r="A347" t="s">
        <v>11298</v>
      </c>
      <c r="B347" t="s">
        <v>242</v>
      </c>
    </row>
    <row r="348" spans="1:2">
      <c r="A348" t="s">
        <v>11299</v>
      </c>
      <c r="B348" t="s">
        <v>2589</v>
      </c>
    </row>
    <row r="349" spans="1:2">
      <c r="A349" t="s">
        <v>11300</v>
      </c>
      <c r="B349" t="s">
        <v>2594</v>
      </c>
    </row>
    <row r="350" spans="1:2">
      <c r="A350" t="s">
        <v>11301</v>
      </c>
      <c r="B350" t="s">
        <v>2599</v>
      </c>
    </row>
    <row r="351" spans="1:2">
      <c r="A351" t="s">
        <v>11302</v>
      </c>
      <c r="B351" t="s">
        <v>2604</v>
      </c>
    </row>
    <row r="352" spans="1:2">
      <c r="A352" t="s">
        <v>11303</v>
      </c>
      <c r="B352" t="s">
        <v>3169</v>
      </c>
    </row>
    <row r="353" spans="1:2">
      <c r="A353" t="s">
        <v>11304</v>
      </c>
      <c r="B353" t="s">
        <v>3173</v>
      </c>
    </row>
    <row r="354" spans="1:2">
      <c r="A354" t="s">
        <v>11305</v>
      </c>
      <c r="B354" t="s">
        <v>3178</v>
      </c>
    </row>
    <row r="355" spans="1:2">
      <c r="A355" t="s">
        <v>11306</v>
      </c>
      <c r="B355" t="s">
        <v>3183</v>
      </c>
    </row>
    <row r="356" spans="1:2">
      <c r="A356" t="s">
        <v>11307</v>
      </c>
      <c r="B356" t="s">
        <v>3188</v>
      </c>
    </row>
    <row r="357" spans="1:2">
      <c r="A357" t="s">
        <v>11308</v>
      </c>
      <c r="B357" t="s">
        <v>3193</v>
      </c>
    </row>
    <row r="358" spans="1:2">
      <c r="A358" t="s">
        <v>11309</v>
      </c>
      <c r="B358" t="s">
        <v>3198</v>
      </c>
    </row>
    <row r="359" spans="1:2">
      <c r="A359" t="s">
        <v>11310</v>
      </c>
      <c r="B359" t="s">
        <v>3203</v>
      </c>
    </row>
    <row r="360" spans="1:2">
      <c r="A360" t="s">
        <v>11311</v>
      </c>
      <c r="B360" t="s">
        <v>3208</v>
      </c>
    </row>
    <row r="361" spans="1:2">
      <c r="A361" t="s">
        <v>11312</v>
      </c>
      <c r="B361" t="s">
        <v>3242</v>
      </c>
    </row>
    <row r="362" spans="1:2">
      <c r="A362" t="s">
        <v>11313</v>
      </c>
      <c r="B362" t="s">
        <v>3213</v>
      </c>
    </row>
    <row r="363" spans="1:2">
      <c r="A363" t="s">
        <v>11314</v>
      </c>
      <c r="B363" t="s">
        <v>3218</v>
      </c>
    </row>
    <row r="364" spans="1:2">
      <c r="A364" t="s">
        <v>11315</v>
      </c>
      <c r="B364" t="s">
        <v>2806</v>
      </c>
    </row>
    <row r="365" spans="1:2">
      <c r="A365" t="s">
        <v>11316</v>
      </c>
      <c r="B365" t="s">
        <v>2811</v>
      </c>
    </row>
    <row r="366" spans="1:2">
      <c r="A366" t="s">
        <v>11317</v>
      </c>
      <c r="B366" t="s">
        <v>2376</v>
      </c>
    </row>
    <row r="367" spans="1:2">
      <c r="A367" t="s">
        <v>11318</v>
      </c>
      <c r="B367" t="s">
        <v>3088</v>
      </c>
    </row>
    <row r="368" spans="1:2">
      <c r="A368" t="s">
        <v>11319</v>
      </c>
      <c r="B368" t="s">
        <v>2487</v>
      </c>
    </row>
    <row r="369" spans="1:2">
      <c r="A369" t="s">
        <v>11320</v>
      </c>
      <c r="B369" t="s">
        <v>2492</v>
      </c>
    </row>
    <row r="370" spans="1:2">
      <c r="A370" t="s">
        <v>11321</v>
      </c>
      <c r="B370" t="s">
        <v>2497</v>
      </c>
    </row>
    <row r="371" spans="1:2">
      <c r="A371" t="s">
        <v>11322</v>
      </c>
      <c r="B371" t="s">
        <v>2502</v>
      </c>
    </row>
    <row r="372" spans="1:2">
      <c r="A372" t="s">
        <v>11323</v>
      </c>
      <c r="B372" t="s">
        <v>2507</v>
      </c>
    </row>
    <row r="373" spans="1:2">
      <c r="A373" t="s">
        <v>11324</v>
      </c>
      <c r="B373" t="s">
        <v>2815</v>
      </c>
    </row>
    <row r="374" spans="1:2">
      <c r="A374" t="s">
        <v>11325</v>
      </c>
      <c r="B374" t="s">
        <v>2815</v>
      </c>
    </row>
    <row r="375" spans="1:2">
      <c r="A375" t="s">
        <v>11326</v>
      </c>
      <c r="B375" t="s">
        <v>2819</v>
      </c>
    </row>
    <row r="376" spans="1:2">
      <c r="A376" t="s">
        <v>11327</v>
      </c>
      <c r="B376" t="s">
        <v>2823</v>
      </c>
    </row>
    <row r="377" spans="1:2">
      <c r="A377" t="s">
        <v>11328</v>
      </c>
      <c r="B377" t="s">
        <v>10678</v>
      </c>
    </row>
    <row r="378" spans="1:2">
      <c r="A378" t="s">
        <v>11329</v>
      </c>
      <c r="B378" t="s">
        <v>10681</v>
      </c>
    </row>
    <row r="379" spans="1:2">
      <c r="A379" t="s">
        <v>11330</v>
      </c>
      <c r="B379" t="s">
        <v>2512</v>
      </c>
    </row>
    <row r="380" spans="1:2">
      <c r="A380" t="s">
        <v>11331</v>
      </c>
      <c r="B380" t="s">
        <v>2517</v>
      </c>
    </row>
    <row r="381" spans="1:2">
      <c r="A381" t="s">
        <v>11332</v>
      </c>
      <c r="B381" t="s">
        <v>2520</v>
      </c>
    </row>
    <row r="382" spans="1:2">
      <c r="A382" t="s">
        <v>11333</v>
      </c>
      <c r="B382" t="s">
        <v>2525</v>
      </c>
    </row>
    <row r="383" spans="1:2">
      <c r="A383" t="s">
        <v>11334</v>
      </c>
      <c r="B383" t="s">
        <v>2530</v>
      </c>
    </row>
    <row r="384" spans="1:2">
      <c r="A384" t="s">
        <v>11335</v>
      </c>
      <c r="B384" t="s">
        <v>2535</v>
      </c>
    </row>
    <row r="385" spans="1:2">
      <c r="A385" t="s">
        <v>11336</v>
      </c>
      <c r="B385" t="s">
        <v>2540</v>
      </c>
    </row>
    <row r="386" spans="1:2">
      <c r="A386" t="s">
        <v>11337</v>
      </c>
      <c r="B386" t="s">
        <v>2545</v>
      </c>
    </row>
    <row r="387" spans="1:2">
      <c r="A387" t="s">
        <v>11338</v>
      </c>
      <c r="B387" t="s">
        <v>2550</v>
      </c>
    </row>
    <row r="388" spans="1:2">
      <c r="A388" t="s">
        <v>11339</v>
      </c>
      <c r="B388" t="s">
        <v>2555</v>
      </c>
    </row>
    <row r="389" spans="1:2">
      <c r="A389" t="s">
        <v>11340</v>
      </c>
      <c r="B389" t="s">
        <v>2560</v>
      </c>
    </row>
    <row r="390" spans="1:2">
      <c r="A390" t="s">
        <v>11341</v>
      </c>
      <c r="B390" t="s">
        <v>2744</v>
      </c>
    </row>
    <row r="391" spans="1:2">
      <c r="A391" t="s">
        <v>11342</v>
      </c>
      <c r="B391" t="s">
        <v>2749</v>
      </c>
    </row>
    <row r="392" spans="1:2">
      <c r="A392" t="s">
        <v>11343</v>
      </c>
      <c r="B392" t="s">
        <v>2753</v>
      </c>
    </row>
    <row r="393" spans="1:2">
      <c r="A393" t="s">
        <v>11344</v>
      </c>
      <c r="B393" t="s">
        <v>2758</v>
      </c>
    </row>
    <row r="394" spans="1:2">
      <c r="A394" t="s">
        <v>11345</v>
      </c>
      <c r="B394" t="s">
        <v>2763</v>
      </c>
    </row>
    <row r="395" spans="1:2">
      <c r="A395" t="s">
        <v>11346</v>
      </c>
      <c r="B395" t="s">
        <v>2768</v>
      </c>
    </row>
    <row r="396" spans="1:2">
      <c r="A396" t="s">
        <v>11347</v>
      </c>
      <c r="B396" t="s">
        <v>2773</v>
      </c>
    </row>
    <row r="397" spans="1:2">
      <c r="A397" t="s">
        <v>11348</v>
      </c>
      <c r="B397" t="s">
        <v>2777</v>
      </c>
    </row>
    <row r="398" spans="1:2">
      <c r="A398" t="s">
        <v>11349</v>
      </c>
      <c r="B398" t="s">
        <v>2782</v>
      </c>
    </row>
    <row r="399" spans="1:2">
      <c r="A399" t="s">
        <v>11350</v>
      </c>
      <c r="B399" t="s">
        <v>2788</v>
      </c>
    </row>
    <row r="400" spans="1:2">
      <c r="A400" t="s">
        <v>11351</v>
      </c>
      <c r="B400" t="s">
        <v>2793</v>
      </c>
    </row>
    <row r="401" spans="1:2">
      <c r="A401" t="s">
        <v>11352</v>
      </c>
      <c r="B401" t="s">
        <v>2929</v>
      </c>
    </row>
    <row r="402" spans="1:2">
      <c r="A402" t="s">
        <v>11353</v>
      </c>
      <c r="B402" t="s">
        <v>2931</v>
      </c>
    </row>
    <row r="403" spans="1:2">
      <c r="A403" t="s">
        <v>11354</v>
      </c>
      <c r="B403" t="s">
        <v>2933</v>
      </c>
    </row>
    <row r="404" spans="1:2">
      <c r="A404" t="s">
        <v>11355</v>
      </c>
      <c r="B404" t="s">
        <v>3311</v>
      </c>
    </row>
    <row r="405" spans="1:2">
      <c r="A405" t="s">
        <v>11356</v>
      </c>
      <c r="B405" t="s">
        <v>3276</v>
      </c>
    </row>
    <row r="406" spans="1:2">
      <c r="A406" t="s">
        <v>11357</v>
      </c>
      <c r="B406" t="s">
        <v>2938</v>
      </c>
    </row>
    <row r="407" spans="1:2">
      <c r="A407" t="s">
        <v>11358</v>
      </c>
      <c r="B407" t="s">
        <v>2943</v>
      </c>
    </row>
    <row r="408" spans="1:2">
      <c r="A408" t="s">
        <v>11359</v>
      </c>
      <c r="B408" t="s">
        <v>2946</v>
      </c>
    </row>
    <row r="409" spans="1:2">
      <c r="A409" t="s">
        <v>11360</v>
      </c>
      <c r="B409" t="s">
        <v>3113</v>
      </c>
    </row>
    <row r="410" spans="1:2">
      <c r="A410" t="s">
        <v>11361</v>
      </c>
      <c r="B410" t="s">
        <v>3118</v>
      </c>
    </row>
    <row r="411" spans="1:2">
      <c r="A411" t="s">
        <v>11362</v>
      </c>
      <c r="B411" t="s">
        <v>3123</v>
      </c>
    </row>
    <row r="412" spans="1:2">
      <c r="A412" t="s">
        <v>11363</v>
      </c>
      <c r="B412" t="s">
        <v>3128</v>
      </c>
    </row>
    <row r="413" spans="1:2">
      <c r="A413" t="s">
        <v>11364</v>
      </c>
      <c r="B413" t="s">
        <v>3133</v>
      </c>
    </row>
    <row r="414" spans="1:2">
      <c r="A414" t="s">
        <v>11365</v>
      </c>
      <c r="B414" t="s">
        <v>3136</v>
      </c>
    </row>
    <row r="415" spans="1:2">
      <c r="A415" t="s">
        <v>11366</v>
      </c>
      <c r="B415" t="s">
        <v>3141</v>
      </c>
    </row>
    <row r="416" spans="1:2">
      <c r="A416" t="s">
        <v>11367</v>
      </c>
      <c r="B416" t="s">
        <v>3146</v>
      </c>
    </row>
    <row r="417" spans="1:2">
      <c r="A417" t="s">
        <v>11368</v>
      </c>
      <c r="B417" t="s">
        <v>3150</v>
      </c>
    </row>
    <row r="418" spans="1:2">
      <c r="A418" t="s">
        <v>11369</v>
      </c>
      <c r="B418" t="s">
        <v>3153</v>
      </c>
    </row>
    <row r="419" spans="1:2">
      <c r="A419" t="s">
        <v>11370</v>
      </c>
      <c r="B419" t="s">
        <v>3158</v>
      </c>
    </row>
    <row r="420" spans="1:2">
      <c r="A420" t="s">
        <v>11371</v>
      </c>
      <c r="B420" t="s">
        <v>2948</v>
      </c>
    </row>
    <row r="421" spans="1:2">
      <c r="A421" t="s">
        <v>11372</v>
      </c>
      <c r="B421" t="s">
        <v>3373</v>
      </c>
    </row>
    <row r="422" spans="1:2">
      <c r="A422" t="s">
        <v>11373</v>
      </c>
      <c r="B422" t="s">
        <v>3378</v>
      </c>
    </row>
    <row r="423" spans="1:2">
      <c r="A423" t="s">
        <v>11374</v>
      </c>
      <c r="B423" t="s">
        <v>3381</v>
      </c>
    </row>
    <row r="424" spans="1:2">
      <c r="A424" t="s">
        <v>11375</v>
      </c>
      <c r="B424" t="s">
        <v>2064</v>
      </c>
    </row>
    <row r="425" spans="1:2">
      <c r="A425" t="s">
        <v>11376</v>
      </c>
      <c r="B425" t="s">
        <v>2107</v>
      </c>
    </row>
    <row r="426" spans="1:2">
      <c r="A426" t="s">
        <v>11377</v>
      </c>
      <c r="B426" t="s">
        <v>2912</v>
      </c>
    </row>
    <row r="427" spans="1:2">
      <c r="A427" t="s">
        <v>11378</v>
      </c>
      <c r="B427" t="s">
        <v>2917</v>
      </c>
    </row>
    <row r="428" spans="1:2">
      <c r="A428" t="s">
        <v>11379</v>
      </c>
      <c r="B428" t="s">
        <v>2922</v>
      </c>
    </row>
    <row r="429" spans="1:2">
      <c r="A429" t="s">
        <v>11380</v>
      </c>
      <c r="B429" t="s">
        <v>2925</v>
      </c>
    </row>
    <row r="430" spans="1:2">
      <c r="A430" t="s">
        <v>11381</v>
      </c>
      <c r="B430" t="s">
        <v>2831</v>
      </c>
    </row>
    <row r="431" spans="1:2">
      <c r="A431" t="s">
        <v>11382</v>
      </c>
      <c r="B431" t="s">
        <v>2953</v>
      </c>
    </row>
    <row r="432" spans="1:2">
      <c r="A432" t="s">
        <v>11383</v>
      </c>
      <c r="B432" t="s">
        <v>2958</v>
      </c>
    </row>
    <row r="433" spans="1:2">
      <c r="A433" t="s">
        <v>11384</v>
      </c>
      <c r="B433" t="s">
        <v>2960</v>
      </c>
    </row>
    <row r="434" spans="1:2">
      <c r="A434" t="s">
        <v>11385</v>
      </c>
      <c r="B434" t="s">
        <v>2962</v>
      </c>
    </row>
    <row r="435" spans="1:2">
      <c r="A435" t="s">
        <v>11386</v>
      </c>
      <c r="B435" t="s">
        <v>2966</v>
      </c>
    </row>
    <row r="436" spans="1:2">
      <c r="A436" t="s">
        <v>11387</v>
      </c>
      <c r="B436" t="s">
        <v>2970</v>
      </c>
    </row>
    <row r="437" spans="1:2">
      <c r="A437" t="s">
        <v>11388</v>
      </c>
      <c r="B437" t="s">
        <v>3247</v>
      </c>
    </row>
    <row r="438" spans="1:2">
      <c r="A438" t="s">
        <v>11389</v>
      </c>
      <c r="B438" t="s">
        <v>3232</v>
      </c>
    </row>
    <row r="439" spans="1:2">
      <c r="A439" t="s">
        <v>11390</v>
      </c>
      <c r="B439" t="s">
        <v>3336</v>
      </c>
    </row>
    <row r="440" spans="1:2">
      <c r="A440" t="s">
        <v>11391</v>
      </c>
      <c r="B440" t="s">
        <v>3341</v>
      </c>
    </row>
    <row r="441" spans="1:2">
      <c r="A441" t="s">
        <v>11392</v>
      </c>
      <c r="B441" t="s">
        <v>3269</v>
      </c>
    </row>
    <row r="442" spans="1:2">
      <c r="A442" t="s">
        <v>11393</v>
      </c>
      <c r="B442" t="s">
        <v>3107</v>
      </c>
    </row>
    <row r="443" spans="1:2">
      <c r="A443" t="s">
        <v>11394</v>
      </c>
      <c r="B443" t="s">
        <v>3346</v>
      </c>
    </row>
    <row r="444" spans="1:2">
      <c r="A444" t="s">
        <v>11395</v>
      </c>
      <c r="B444" t="s">
        <v>3351</v>
      </c>
    </row>
    <row r="445" spans="1:2">
      <c r="A445" t="s">
        <v>11396</v>
      </c>
      <c r="B445" t="s">
        <v>2836</v>
      </c>
    </row>
    <row r="446" spans="1:2">
      <c r="A446" t="s">
        <v>11397</v>
      </c>
      <c r="B446" t="s">
        <v>2080</v>
      </c>
    </row>
    <row r="447" spans="1:2">
      <c r="A447" t="s">
        <v>11398</v>
      </c>
      <c r="B447" t="s">
        <v>3281</v>
      </c>
    </row>
    <row r="448" spans="1:2">
      <c r="A448" t="s">
        <v>11399</v>
      </c>
      <c r="B448" t="s">
        <v>3288</v>
      </c>
    </row>
    <row r="449" spans="1:2">
      <c r="A449" t="s">
        <v>11400</v>
      </c>
      <c r="B449" t="s">
        <v>3293</v>
      </c>
    </row>
    <row r="450" spans="1:2">
      <c r="A450" t="s">
        <v>11401</v>
      </c>
      <c r="B450" t="s">
        <v>3299</v>
      </c>
    </row>
    <row r="451" spans="1:2">
      <c r="A451" t="s">
        <v>11402</v>
      </c>
      <c r="B451" t="s">
        <v>3301</v>
      </c>
    </row>
    <row r="452" spans="1:2">
      <c r="A452" t="s">
        <v>11403</v>
      </c>
      <c r="B452" t="s">
        <v>2280</v>
      </c>
    </row>
    <row r="453" spans="1:2">
      <c r="A453" t="s">
        <v>11404</v>
      </c>
      <c r="B453" t="s">
        <v>2879</v>
      </c>
    </row>
    <row r="454" spans="1:2">
      <c r="A454" t="s">
        <v>11405</v>
      </c>
      <c r="B454" t="s">
        <v>2841</v>
      </c>
    </row>
    <row r="455" spans="1:2">
      <c r="A455" t="s">
        <v>11406</v>
      </c>
      <c r="B455" t="s">
        <v>2848</v>
      </c>
    </row>
    <row r="456" spans="1:2">
      <c r="A456" t="s">
        <v>11407</v>
      </c>
      <c r="B456" t="s">
        <v>2287</v>
      </c>
    </row>
    <row r="457" spans="1:2">
      <c r="A457" t="s">
        <v>11408</v>
      </c>
      <c r="B457" t="s">
        <v>2292</v>
      </c>
    </row>
    <row r="458" spans="1:2">
      <c r="A458" t="s">
        <v>11409</v>
      </c>
      <c r="B458" t="s">
        <v>3102</v>
      </c>
    </row>
    <row r="459" spans="1:2">
      <c r="A459" t="s">
        <v>11410</v>
      </c>
      <c r="B459" t="s">
        <v>3406</v>
      </c>
    </row>
    <row r="460" spans="1:2">
      <c r="A460" t="s">
        <v>11411</v>
      </c>
      <c r="B460" t="s">
        <v>3401</v>
      </c>
    </row>
    <row r="461" spans="1:2">
      <c r="A461" t="s">
        <v>11412</v>
      </c>
      <c r="B461" t="s">
        <v>3389</v>
      </c>
    </row>
    <row r="462" spans="1:2">
      <c r="A462" t="s">
        <v>11413</v>
      </c>
      <c r="B462" t="s">
        <v>3163</v>
      </c>
    </row>
    <row r="463" spans="1:2">
      <c r="A463" t="s">
        <v>11414</v>
      </c>
      <c r="B463" t="s">
        <v>3092</v>
      </c>
    </row>
    <row r="464" spans="1:2">
      <c r="A464" t="s">
        <v>11415</v>
      </c>
      <c r="B464" t="s">
        <v>3412</v>
      </c>
    </row>
    <row r="465" spans="1:2">
      <c r="A465" t="s">
        <v>11416</v>
      </c>
      <c r="B465" t="s">
        <v>3416</v>
      </c>
    </row>
    <row r="466" spans="1:2">
      <c r="A466" t="s">
        <v>11417</v>
      </c>
      <c r="B466" t="s">
        <v>3420</v>
      </c>
    </row>
    <row r="467" spans="1:2">
      <c r="A467" t="s">
        <v>11418</v>
      </c>
      <c r="B467" t="s">
        <v>2445</v>
      </c>
    </row>
    <row r="468" spans="1:2">
      <c r="A468" t="s">
        <v>11419</v>
      </c>
      <c r="B468" t="s">
        <v>2450</v>
      </c>
    </row>
    <row r="469" spans="1:2">
      <c r="A469" t="s">
        <v>11420</v>
      </c>
      <c r="B469" t="s">
        <v>2454</v>
      </c>
    </row>
    <row r="470" spans="1:2">
      <c r="A470" t="s">
        <v>11421</v>
      </c>
      <c r="B470" t="s">
        <v>2112</v>
      </c>
    </row>
    <row r="471" spans="1:2">
      <c r="A471" t="s">
        <v>11422</v>
      </c>
      <c r="B471" t="s">
        <v>2117</v>
      </c>
    </row>
    <row r="472" spans="1:2">
      <c r="A472" t="s">
        <v>11423</v>
      </c>
      <c r="B472" t="s">
        <v>2122</v>
      </c>
    </row>
    <row r="473" spans="1:2">
      <c r="A473" t="s">
        <v>11424</v>
      </c>
      <c r="B473" t="s">
        <v>2401</v>
      </c>
    </row>
    <row r="474" spans="1:2">
      <c r="A474" t="s">
        <v>11425</v>
      </c>
      <c r="B474" t="s">
        <v>2407</v>
      </c>
    </row>
    <row r="475" spans="1:2">
      <c r="A475" t="s">
        <v>11426</v>
      </c>
      <c r="B475" t="s">
        <v>2411</v>
      </c>
    </row>
    <row r="476" spans="1:2">
      <c r="A476" t="s">
        <v>11427</v>
      </c>
      <c r="B476" t="s">
        <v>1243</v>
      </c>
    </row>
    <row r="477" spans="1:2">
      <c r="A477" t="s">
        <v>11428</v>
      </c>
      <c r="B477" t="s">
        <v>2226</v>
      </c>
    </row>
    <row r="478" spans="1:2">
      <c r="A478" t="s">
        <v>11429</v>
      </c>
      <c r="B478" t="s">
        <v>2865</v>
      </c>
    </row>
    <row r="479" spans="1:2">
      <c r="A479" t="s">
        <v>11430</v>
      </c>
      <c r="B479" t="s">
        <v>2320</v>
      </c>
    </row>
    <row r="480" spans="1:2">
      <c r="A480" t="s">
        <v>11431</v>
      </c>
      <c r="B480" t="s">
        <v>2325</v>
      </c>
    </row>
    <row r="481" spans="1:2">
      <c r="A481" t="s">
        <v>11432</v>
      </c>
      <c r="B481" t="s">
        <v>2330</v>
      </c>
    </row>
    <row r="482" spans="1:2">
      <c r="A482" t="s">
        <v>11433</v>
      </c>
      <c r="B482" t="s">
        <v>2335</v>
      </c>
    </row>
    <row r="483" spans="1:2">
      <c r="A483" t="s">
        <v>11434</v>
      </c>
      <c r="B483" t="s">
        <v>2340</v>
      </c>
    </row>
    <row r="484" spans="1:2">
      <c r="A484" t="s">
        <v>11435</v>
      </c>
      <c r="B484" t="s">
        <v>2345</v>
      </c>
    </row>
    <row r="485" spans="1:2">
      <c r="A485" t="s">
        <v>11436</v>
      </c>
      <c r="B485" t="s">
        <v>392</v>
      </c>
    </row>
    <row r="486" spans="1:2">
      <c r="A486" t="s">
        <v>11437</v>
      </c>
      <c r="B486" t="s">
        <v>2150</v>
      </c>
    </row>
    <row r="487" spans="1:2">
      <c r="A487" t="s">
        <v>11438</v>
      </c>
      <c r="B487" t="s">
        <v>2157</v>
      </c>
    </row>
    <row r="488" spans="1:2">
      <c r="A488" t="s">
        <v>11439</v>
      </c>
      <c r="B488" t="s">
        <v>2159</v>
      </c>
    </row>
    <row r="489" spans="1:2">
      <c r="A489" t="s">
        <v>11440</v>
      </c>
      <c r="B489" t="s">
        <v>2355</v>
      </c>
    </row>
    <row r="490" spans="1:2">
      <c r="A490" t="s">
        <v>11441</v>
      </c>
      <c r="B490" t="s">
        <v>2437</v>
      </c>
    </row>
    <row r="491" spans="1:2">
      <c r="A491" t="s">
        <v>11442</v>
      </c>
      <c r="B491" t="s">
        <v>2172</v>
      </c>
    </row>
    <row r="492" spans="1:2">
      <c r="A492" t="s">
        <v>11443</v>
      </c>
      <c r="B492" t="s">
        <v>2317</v>
      </c>
    </row>
    <row r="493" spans="1:2">
      <c r="A493" t="s">
        <v>11444</v>
      </c>
      <c r="B493" t="s">
        <v>2180</v>
      </c>
    </row>
    <row r="494" spans="1:2">
      <c r="A494" t="s">
        <v>11445</v>
      </c>
      <c r="B494" t="s">
        <v>3431</v>
      </c>
    </row>
    <row r="495" spans="1:2">
      <c r="A495" t="s">
        <v>11446</v>
      </c>
      <c r="B495" t="s">
        <v>2350</v>
      </c>
    </row>
    <row r="496" spans="1:2">
      <c r="A496" t="s">
        <v>11447</v>
      </c>
      <c r="B496" t="s">
        <v>2886</v>
      </c>
    </row>
    <row r="497" spans="1:2">
      <c r="A497" t="s">
        <v>11448</v>
      </c>
      <c r="B497" t="s">
        <v>2892</v>
      </c>
    </row>
    <row r="498" spans="1:2">
      <c r="A498" t="s">
        <v>11449</v>
      </c>
      <c r="B498" t="s">
        <v>2873</v>
      </c>
    </row>
    <row r="499" spans="1:2">
      <c r="A499" t="s">
        <v>11450</v>
      </c>
      <c r="B499" t="s">
        <v>2896</v>
      </c>
    </row>
    <row r="500" spans="1:2">
      <c r="A500" t="s">
        <v>11451</v>
      </c>
      <c r="B500" t="s">
        <v>2383</v>
      </c>
    </row>
    <row r="501" spans="1:2">
      <c r="A501" t="s">
        <v>11452</v>
      </c>
      <c r="B501" t="s">
        <v>2388</v>
      </c>
    </row>
    <row r="502" spans="1:2">
      <c r="A502" t="s">
        <v>11453</v>
      </c>
      <c r="B502" t="s">
        <v>2393</v>
      </c>
    </row>
    <row r="503" spans="1:2">
      <c r="A503" t="s">
        <v>11454</v>
      </c>
      <c r="B503" t="s">
        <v>2397</v>
      </c>
    </row>
    <row r="504" spans="1:2">
      <c r="A504" t="s">
        <v>11455</v>
      </c>
      <c r="B504" t="s">
        <v>2219</v>
      </c>
    </row>
    <row r="505" spans="1:2">
      <c r="A505" t="s">
        <v>11456</v>
      </c>
      <c r="B505" t="s">
        <v>3424</v>
      </c>
    </row>
    <row r="506" spans="1:2">
      <c r="A506" t="s">
        <v>11457</v>
      </c>
      <c r="B506" t="s">
        <v>3429</v>
      </c>
    </row>
    <row r="507" spans="1:2">
      <c r="A507" t="s">
        <v>11458</v>
      </c>
      <c r="B507" t="s">
        <v>2483</v>
      </c>
    </row>
    <row r="508" spans="1:2">
      <c r="A508" t="s">
        <v>11459</v>
      </c>
      <c r="B508" t="s">
        <v>2422</v>
      </c>
    </row>
    <row r="509" spans="1:2">
      <c r="A509" t="s">
        <v>11460</v>
      </c>
      <c r="B509" t="s">
        <v>2458</v>
      </c>
    </row>
    <row r="510" spans="1:2">
      <c r="A510" t="s">
        <v>11461</v>
      </c>
      <c r="B510" t="s">
        <v>2463</v>
      </c>
    </row>
    <row r="511" spans="1:2">
      <c r="A511" t="s">
        <v>11462</v>
      </c>
      <c r="B511" t="s">
        <v>1776</v>
      </c>
    </row>
    <row r="512" spans="1:2">
      <c r="A512" t="s">
        <v>11463</v>
      </c>
      <c r="B512" t="s">
        <v>2471</v>
      </c>
    </row>
    <row r="513" spans="1:2">
      <c r="A513" t="s">
        <v>11464</v>
      </c>
      <c r="B513" t="s">
        <v>2476</v>
      </c>
    </row>
    <row r="514" spans="1:2">
      <c r="A514" t="s">
        <v>11465</v>
      </c>
      <c r="B514" t="s">
        <v>3083</v>
      </c>
    </row>
    <row r="515" spans="1:2">
      <c r="A515" t="s">
        <v>11466</v>
      </c>
      <c r="B515" t="s">
        <v>3393</v>
      </c>
    </row>
    <row r="516" spans="1:2">
      <c r="A516" t="s">
        <v>11467</v>
      </c>
      <c r="B516" t="s">
        <v>3397</v>
      </c>
    </row>
    <row r="517" spans="1:2">
      <c r="A517" t="s">
        <v>11468</v>
      </c>
      <c r="B517" t="s">
        <v>3250</v>
      </c>
    </row>
    <row r="518" spans="1:2">
      <c r="A518" t="s">
        <v>11469</v>
      </c>
      <c r="B518" t="s">
        <v>3255</v>
      </c>
    </row>
    <row r="519" spans="1:2">
      <c r="A519" t="s">
        <v>11470</v>
      </c>
      <c r="B519" t="s">
        <v>3259</v>
      </c>
    </row>
    <row r="520" spans="1:2">
      <c r="A520" t="s">
        <v>11471</v>
      </c>
      <c r="B520" t="s">
        <v>3264</v>
      </c>
    </row>
    <row r="521" spans="1:2">
      <c r="A521" t="s">
        <v>11472</v>
      </c>
      <c r="B521" t="s">
        <v>2312</v>
      </c>
    </row>
    <row r="522" spans="1:2">
      <c r="A522" t="s">
        <v>11473</v>
      </c>
      <c r="B522" t="s">
        <v>2139</v>
      </c>
    </row>
    <row r="523" spans="1:2">
      <c r="A523" t="s">
        <v>11474</v>
      </c>
      <c r="B523" t="s">
        <v>2147</v>
      </c>
    </row>
    <row r="524" spans="1:2">
      <c r="A524" t="s">
        <v>11475</v>
      </c>
      <c r="B524" t="s">
        <v>3223</v>
      </c>
    </row>
    <row r="525" spans="1:2">
      <c r="A525" t="s">
        <v>11476</v>
      </c>
      <c r="B525" t="s">
        <v>2361</v>
      </c>
    </row>
    <row r="526" spans="1:2">
      <c r="A526" t="s">
        <v>11477</v>
      </c>
      <c r="B526" t="s">
        <v>2368</v>
      </c>
    </row>
    <row r="527" spans="1:2">
      <c r="A527" t="s">
        <v>11478</v>
      </c>
      <c r="B527" t="s">
        <v>2373</v>
      </c>
    </row>
    <row r="528" spans="1:2">
      <c r="A528" t="s">
        <v>11479</v>
      </c>
      <c r="B528" t="s">
        <v>2231</v>
      </c>
    </row>
    <row r="529" spans="1:2">
      <c r="A529" t="s">
        <v>11480</v>
      </c>
      <c r="B529" t="s">
        <v>2238</v>
      </c>
    </row>
    <row r="530" spans="1:2">
      <c r="A530" t="s">
        <v>11481</v>
      </c>
      <c r="B530" t="s">
        <v>2241</v>
      </c>
    </row>
    <row r="531" spans="1:2">
      <c r="A531" t="s">
        <v>11482</v>
      </c>
      <c r="B531" t="s">
        <v>2246</v>
      </c>
    </row>
    <row r="532" spans="1:2">
      <c r="A532" t="s">
        <v>11483</v>
      </c>
      <c r="B532" t="s">
        <v>2251</v>
      </c>
    </row>
    <row r="533" spans="1:2">
      <c r="A533" t="s">
        <v>11484</v>
      </c>
      <c r="B533" t="s">
        <v>2256</v>
      </c>
    </row>
    <row r="534" spans="1:2">
      <c r="A534" t="s">
        <v>11485</v>
      </c>
      <c r="B534" t="s">
        <v>2127</v>
      </c>
    </row>
    <row r="535" spans="1:2">
      <c r="A535" t="s">
        <v>11486</v>
      </c>
      <c r="B535" t="s">
        <v>2798</v>
      </c>
    </row>
    <row r="536" spans="1:2">
      <c r="A536" t="s">
        <v>11487</v>
      </c>
      <c r="B536" t="s">
        <v>2134</v>
      </c>
    </row>
    <row r="537" spans="1:2">
      <c r="A537" t="s">
        <v>11488</v>
      </c>
      <c r="B537" t="s">
        <v>2802</v>
      </c>
    </row>
    <row r="538" spans="1:2">
      <c r="A538" t="s">
        <v>11489</v>
      </c>
      <c r="B538" t="s">
        <v>2854</v>
      </c>
    </row>
    <row r="539" spans="1:2">
      <c r="A539" t="s">
        <v>11490</v>
      </c>
      <c r="B539" t="s">
        <v>2857</v>
      </c>
    </row>
    <row r="540" spans="1:2">
      <c r="A540" t="s">
        <v>11491</v>
      </c>
      <c r="B540" t="s">
        <v>2215</v>
      </c>
    </row>
    <row r="541" spans="1:2">
      <c r="A541" t="s">
        <v>11492</v>
      </c>
      <c r="B541" t="s">
        <v>2185</v>
      </c>
    </row>
    <row r="542" spans="1:2">
      <c r="A542" t="s">
        <v>11493</v>
      </c>
      <c r="B542" t="s">
        <v>2190</v>
      </c>
    </row>
    <row r="543" spans="1:2">
      <c r="A543" t="s">
        <v>11494</v>
      </c>
      <c r="B543" t="s">
        <v>2195</v>
      </c>
    </row>
    <row r="544" spans="1:2">
      <c r="A544" t="s">
        <v>11495</v>
      </c>
      <c r="B544" t="s">
        <v>2200</v>
      </c>
    </row>
    <row r="545" spans="1:2">
      <c r="A545" t="s">
        <v>11496</v>
      </c>
      <c r="B545" t="s">
        <v>2205</v>
      </c>
    </row>
    <row r="546" spans="1:2">
      <c r="A546" t="s">
        <v>11497</v>
      </c>
      <c r="B546" t="s">
        <v>2210</v>
      </c>
    </row>
    <row r="547" spans="1:2">
      <c r="A547" t="s">
        <v>11498</v>
      </c>
      <c r="B547" t="s">
        <v>2900</v>
      </c>
    </row>
    <row r="548" spans="1:2">
      <c r="A548" t="s">
        <v>11499</v>
      </c>
      <c r="B548" t="s">
        <v>2904</v>
      </c>
    </row>
    <row r="549" spans="1:2">
      <c r="A549" t="s">
        <v>11500</v>
      </c>
      <c r="B549" t="s">
        <v>2908</v>
      </c>
    </row>
    <row r="550" spans="1:2">
      <c r="A550" t="s">
        <v>11501</v>
      </c>
      <c r="B550" t="s">
        <v>2430</v>
      </c>
    </row>
    <row r="551" spans="1:2">
      <c r="A551" t="s">
        <v>11502</v>
      </c>
      <c r="B551" t="s">
        <v>3477</v>
      </c>
    </row>
    <row r="552" spans="1:2">
      <c r="A552" t="s">
        <v>11503</v>
      </c>
      <c r="B552" t="s">
        <v>3482</v>
      </c>
    </row>
    <row r="553" spans="1:2">
      <c r="A553" t="s">
        <v>11504</v>
      </c>
      <c r="B553" t="s">
        <v>3487</v>
      </c>
    </row>
    <row r="554" spans="1:2">
      <c r="A554" t="s">
        <v>11505</v>
      </c>
      <c r="B554" t="s">
        <v>3452</v>
      </c>
    </row>
    <row r="555" spans="1:2">
      <c r="A555" t="s">
        <v>11506</v>
      </c>
      <c r="B555" t="s">
        <v>3437</v>
      </c>
    </row>
    <row r="556" spans="1:2">
      <c r="A556" t="s">
        <v>11507</v>
      </c>
      <c r="B556" t="s">
        <v>3550</v>
      </c>
    </row>
    <row r="557" spans="1:2">
      <c r="A557" t="s">
        <v>11508</v>
      </c>
      <c r="B557" t="s">
        <v>3462</v>
      </c>
    </row>
    <row r="558" spans="1:2">
      <c r="A558" t="s">
        <v>11509</v>
      </c>
      <c r="B558" t="s">
        <v>3467</v>
      </c>
    </row>
    <row r="559" spans="1:2">
      <c r="A559" t="s">
        <v>11510</v>
      </c>
      <c r="B559" t="s">
        <v>3472</v>
      </c>
    </row>
    <row r="560" spans="1:2">
      <c r="A560" t="s">
        <v>11511</v>
      </c>
      <c r="B560" t="s">
        <v>3512</v>
      </c>
    </row>
    <row r="561" spans="1:2">
      <c r="A561" t="s">
        <v>11512</v>
      </c>
      <c r="B561" t="s">
        <v>3517</v>
      </c>
    </row>
    <row r="562" spans="1:2">
      <c r="A562" t="s">
        <v>11513</v>
      </c>
      <c r="B562" t="s">
        <v>3522</v>
      </c>
    </row>
    <row r="563" spans="1:2">
      <c r="A563" t="s">
        <v>11514</v>
      </c>
      <c r="B563" t="s">
        <v>3169</v>
      </c>
    </row>
    <row r="564" spans="1:2">
      <c r="A564" t="s">
        <v>11515</v>
      </c>
      <c r="B564" t="s">
        <v>3498</v>
      </c>
    </row>
    <row r="565" spans="1:2">
      <c r="A565" t="s">
        <v>11516</v>
      </c>
      <c r="B565" t="s">
        <v>3502</v>
      </c>
    </row>
    <row r="566" spans="1:2">
      <c r="A566" t="s">
        <v>11517</v>
      </c>
      <c r="B566" t="s">
        <v>3492</v>
      </c>
    </row>
    <row r="567" spans="1:2">
      <c r="A567" t="s">
        <v>11518</v>
      </c>
      <c r="B567" t="s">
        <v>3548</v>
      </c>
    </row>
    <row r="568" spans="1:2">
      <c r="A568" t="s">
        <v>11519</v>
      </c>
      <c r="B568" t="s">
        <v>3580</v>
      </c>
    </row>
    <row r="569" spans="1:2">
      <c r="A569" t="s">
        <v>11520</v>
      </c>
      <c r="B569" t="s">
        <v>1213</v>
      </c>
    </row>
    <row r="570" spans="1:2">
      <c r="A570" t="s">
        <v>11521</v>
      </c>
      <c r="B570" t="s">
        <v>3587</v>
      </c>
    </row>
    <row r="571" spans="1:2">
      <c r="A571" t="s">
        <v>11522</v>
      </c>
      <c r="B571" t="s">
        <v>3544</v>
      </c>
    </row>
    <row r="572" spans="1:2">
      <c r="A572" t="s">
        <v>11523</v>
      </c>
      <c r="B572" t="s">
        <v>3507</v>
      </c>
    </row>
    <row r="573" spans="1:2">
      <c r="A573" t="s">
        <v>11524</v>
      </c>
      <c r="B573" t="s">
        <v>3442</v>
      </c>
    </row>
    <row r="574" spans="1:2">
      <c r="A574" t="s">
        <v>11525</v>
      </c>
      <c r="B574" t="s">
        <v>3457</v>
      </c>
    </row>
    <row r="575" spans="1:2">
      <c r="A575" t="s">
        <v>11526</v>
      </c>
      <c r="B575" t="s">
        <v>3527</v>
      </c>
    </row>
    <row r="576" spans="1:2">
      <c r="A576" t="s">
        <v>11527</v>
      </c>
      <c r="B576" t="s">
        <v>3532</v>
      </c>
    </row>
    <row r="577" spans="1:2">
      <c r="A577" t="s">
        <v>11528</v>
      </c>
      <c r="B577" t="s">
        <v>3537</v>
      </c>
    </row>
    <row r="578" spans="1:2">
      <c r="A578" t="s">
        <v>11529</v>
      </c>
      <c r="B578" t="s">
        <v>3449</v>
      </c>
    </row>
    <row r="579" spans="1:2">
      <c r="A579" t="s">
        <v>11530</v>
      </c>
      <c r="B579" t="s">
        <v>3561</v>
      </c>
    </row>
    <row r="580" spans="1:2">
      <c r="A580" t="s">
        <v>11531</v>
      </c>
      <c r="B580" t="s">
        <v>3555</v>
      </c>
    </row>
    <row r="581" spans="1:2">
      <c r="A581" t="s">
        <v>11532</v>
      </c>
      <c r="B581" t="s">
        <v>893</v>
      </c>
    </row>
    <row r="582" spans="1:2">
      <c r="A582" t="s">
        <v>11533</v>
      </c>
      <c r="B582" t="s">
        <v>888</v>
      </c>
    </row>
    <row r="583" spans="1:2">
      <c r="A583" t="s">
        <v>11534</v>
      </c>
      <c r="B583" t="s">
        <v>878</v>
      </c>
    </row>
    <row r="584" spans="1:2">
      <c r="A584" t="s">
        <v>11535</v>
      </c>
      <c r="B584" t="s">
        <v>870</v>
      </c>
    </row>
    <row r="585" spans="1:2">
      <c r="A585" t="s">
        <v>11536</v>
      </c>
      <c r="B585" t="s">
        <v>836</v>
      </c>
    </row>
    <row r="586" spans="1:2">
      <c r="A586" t="s">
        <v>11537</v>
      </c>
      <c r="B586" t="s">
        <v>828</v>
      </c>
    </row>
    <row r="587" spans="1:2">
      <c r="A587" t="s">
        <v>11538</v>
      </c>
      <c r="B587" t="s">
        <v>64</v>
      </c>
    </row>
    <row r="588" spans="1:2">
      <c r="A588" t="s">
        <v>11539</v>
      </c>
      <c r="B588" t="s">
        <v>815</v>
      </c>
    </row>
    <row r="589" spans="1:2">
      <c r="A589" t="s">
        <v>11540</v>
      </c>
      <c r="B589" t="s">
        <v>823</v>
      </c>
    </row>
    <row r="590" spans="1:2">
      <c r="A590" t="s">
        <v>11541</v>
      </c>
      <c r="B590" t="s">
        <v>861</v>
      </c>
    </row>
    <row r="591" spans="1:2">
      <c r="A591" t="s">
        <v>11542</v>
      </c>
      <c r="B591" t="s">
        <v>844</v>
      </c>
    </row>
    <row r="592" spans="1:2">
      <c r="A592" t="s">
        <v>11543</v>
      </c>
      <c r="B592" t="s">
        <v>805</v>
      </c>
    </row>
    <row r="593" spans="1:2">
      <c r="A593" t="s">
        <v>11544</v>
      </c>
      <c r="B593" t="s">
        <v>853</v>
      </c>
    </row>
    <row r="594" spans="1:2">
      <c r="A594" t="s">
        <v>11545</v>
      </c>
      <c r="B594" t="s">
        <v>720</v>
      </c>
    </row>
    <row r="595" spans="1:2">
      <c r="A595" t="s">
        <v>11546</v>
      </c>
      <c r="B595" t="s">
        <v>581</v>
      </c>
    </row>
    <row r="596" spans="1:2">
      <c r="A596" t="s">
        <v>11547</v>
      </c>
      <c r="B596" t="s">
        <v>586</v>
      </c>
    </row>
    <row r="597" spans="1:2">
      <c r="A597" t="s">
        <v>11548</v>
      </c>
      <c r="B597" t="s">
        <v>589</v>
      </c>
    </row>
    <row r="598" spans="1:2">
      <c r="A598" t="s">
        <v>11549</v>
      </c>
      <c r="B598" t="s">
        <v>594</v>
      </c>
    </row>
    <row r="599" spans="1:2">
      <c r="A599" t="s">
        <v>11550</v>
      </c>
      <c r="B599" t="s">
        <v>384</v>
      </c>
    </row>
    <row r="600" spans="1:2">
      <c r="A600" t="s">
        <v>11551</v>
      </c>
      <c r="B600" t="s">
        <v>616</v>
      </c>
    </row>
    <row r="601" spans="1:2">
      <c r="A601" t="s">
        <v>11552</v>
      </c>
      <c r="B601" t="s">
        <v>773</v>
      </c>
    </row>
    <row r="602" spans="1:2">
      <c r="A602" t="s">
        <v>11553</v>
      </c>
      <c r="B602" t="s">
        <v>781</v>
      </c>
    </row>
    <row r="603" spans="1:2">
      <c r="A603" t="s">
        <v>11554</v>
      </c>
      <c r="B603" t="s">
        <v>430</v>
      </c>
    </row>
    <row r="604" spans="1:2">
      <c r="A604" t="s">
        <v>11555</v>
      </c>
      <c r="B604" t="s">
        <v>495</v>
      </c>
    </row>
    <row r="605" spans="1:2">
      <c r="A605" t="s">
        <v>11556</v>
      </c>
      <c r="B605" t="s">
        <v>506</v>
      </c>
    </row>
    <row r="606" spans="1:2">
      <c r="A606" t="s">
        <v>11557</v>
      </c>
      <c r="B606" t="s">
        <v>511</v>
      </c>
    </row>
    <row r="607" spans="1:2">
      <c r="A607" t="s">
        <v>11558</v>
      </c>
      <c r="B607" t="s">
        <v>674</v>
      </c>
    </row>
    <row r="608" spans="1:2">
      <c r="A608" t="s">
        <v>11559</v>
      </c>
      <c r="B608" t="s">
        <v>546</v>
      </c>
    </row>
    <row r="609" spans="1:2">
      <c r="A609" t="s">
        <v>11560</v>
      </c>
      <c r="B609" t="s">
        <v>599</v>
      </c>
    </row>
    <row r="610" spans="1:2">
      <c r="A610" t="s">
        <v>11561</v>
      </c>
      <c r="B610" t="s">
        <v>469</v>
      </c>
    </row>
    <row r="611" spans="1:2">
      <c r="A611" t="s">
        <v>11562</v>
      </c>
      <c r="B611" t="s">
        <v>637</v>
      </c>
    </row>
    <row r="612" spans="1:2">
      <c r="A612" t="s">
        <v>11563</v>
      </c>
      <c r="B612" t="s">
        <v>103</v>
      </c>
    </row>
    <row r="613" spans="1:2">
      <c r="A613" t="s">
        <v>11564</v>
      </c>
      <c r="B613" t="s">
        <v>647</v>
      </c>
    </row>
    <row r="614" spans="1:2">
      <c r="A614" t="s">
        <v>11565</v>
      </c>
      <c r="B614" t="s">
        <v>651</v>
      </c>
    </row>
    <row r="615" spans="1:2">
      <c r="A615" t="s">
        <v>11566</v>
      </c>
      <c r="B615" t="s">
        <v>726</v>
      </c>
    </row>
    <row r="616" spans="1:2">
      <c r="A616" t="s">
        <v>11567</v>
      </c>
      <c r="B616" t="s">
        <v>734</v>
      </c>
    </row>
    <row r="617" spans="1:2">
      <c r="A617" t="s">
        <v>11568</v>
      </c>
      <c r="B617" t="s">
        <v>367</v>
      </c>
    </row>
    <row r="618" spans="1:2">
      <c r="A618" t="s">
        <v>11569</v>
      </c>
      <c r="B618" t="s">
        <v>374</v>
      </c>
    </row>
    <row r="619" spans="1:2">
      <c r="A619" t="s">
        <v>11570</v>
      </c>
      <c r="B619" t="s">
        <v>379</v>
      </c>
    </row>
    <row r="620" spans="1:2">
      <c r="A620" t="s">
        <v>11571</v>
      </c>
      <c r="B620" t="s">
        <v>523</v>
      </c>
    </row>
    <row r="621" spans="1:2">
      <c r="A621" t="s">
        <v>11572</v>
      </c>
      <c r="B621" t="s">
        <v>358</v>
      </c>
    </row>
    <row r="622" spans="1:2">
      <c r="A622" t="s">
        <v>11573</v>
      </c>
      <c r="B622" t="s">
        <v>749</v>
      </c>
    </row>
    <row r="623" spans="1:2">
      <c r="A623" t="s">
        <v>11574</v>
      </c>
      <c r="B623" t="s">
        <v>757</v>
      </c>
    </row>
    <row r="624" spans="1:2">
      <c r="A624" t="s">
        <v>11575</v>
      </c>
      <c r="B624" t="s">
        <v>760</v>
      </c>
    </row>
    <row r="625" spans="1:2">
      <c r="A625" t="s">
        <v>11576</v>
      </c>
      <c r="B625" t="s">
        <v>763</v>
      </c>
    </row>
    <row r="626" spans="1:2">
      <c r="A626" t="s">
        <v>11577</v>
      </c>
      <c r="B626" t="s">
        <v>768</v>
      </c>
    </row>
    <row r="627" spans="1:2">
      <c r="A627" t="s">
        <v>11578</v>
      </c>
      <c r="B627" t="s">
        <v>625</v>
      </c>
    </row>
    <row r="628" spans="1:2">
      <c r="A628" t="s">
        <v>11579</v>
      </c>
      <c r="B628" t="s">
        <v>682</v>
      </c>
    </row>
    <row r="629" spans="1:2">
      <c r="A629" t="s">
        <v>11580</v>
      </c>
      <c r="B629" t="s">
        <v>690</v>
      </c>
    </row>
    <row r="630" spans="1:2">
      <c r="A630" t="s">
        <v>11581</v>
      </c>
      <c r="B630" t="s">
        <v>516</v>
      </c>
    </row>
    <row r="631" spans="1:2">
      <c r="A631" t="s">
        <v>11582</v>
      </c>
      <c r="B631" t="s">
        <v>392</v>
      </c>
    </row>
    <row r="632" spans="1:2">
      <c r="A632" t="s">
        <v>11583</v>
      </c>
      <c r="B632" t="s">
        <v>403</v>
      </c>
    </row>
    <row r="633" spans="1:2">
      <c r="A633" t="s">
        <v>11584</v>
      </c>
      <c r="B633" t="s">
        <v>408</v>
      </c>
    </row>
    <row r="634" spans="1:2">
      <c r="A634" t="s">
        <v>11585</v>
      </c>
      <c r="B634" t="s">
        <v>713</v>
      </c>
    </row>
    <row r="635" spans="1:2">
      <c r="A635" t="s">
        <v>11586</v>
      </c>
      <c r="B635" t="s">
        <v>608</v>
      </c>
    </row>
    <row r="636" spans="1:2">
      <c r="A636" t="s">
        <v>11587</v>
      </c>
      <c r="B636" t="s">
        <v>574</v>
      </c>
    </row>
    <row r="637" spans="1:2">
      <c r="A637" t="s">
        <v>11588</v>
      </c>
      <c r="B637" t="s">
        <v>453</v>
      </c>
    </row>
    <row r="638" spans="1:2">
      <c r="A638" t="s">
        <v>11589</v>
      </c>
      <c r="B638" t="s">
        <v>461</v>
      </c>
    </row>
    <row r="639" spans="1:2">
      <c r="A639" t="s">
        <v>11590</v>
      </c>
      <c r="B639" t="s">
        <v>464</v>
      </c>
    </row>
    <row r="640" spans="1:2">
      <c r="A640" t="s">
        <v>11591</v>
      </c>
      <c r="B640" t="s">
        <v>467</v>
      </c>
    </row>
    <row r="641" spans="1:2">
      <c r="A641" t="s">
        <v>11592</v>
      </c>
      <c r="B641" t="s">
        <v>695</v>
      </c>
    </row>
    <row r="642" spans="1:2">
      <c r="A642" t="s">
        <v>11593</v>
      </c>
      <c r="B642" t="s">
        <v>539</v>
      </c>
    </row>
    <row r="643" spans="1:2">
      <c r="A643" t="s">
        <v>11594</v>
      </c>
      <c r="B643" t="s">
        <v>554</v>
      </c>
    </row>
    <row r="644" spans="1:2">
      <c r="A644" t="s">
        <v>11595</v>
      </c>
      <c r="B644" t="s">
        <v>562</v>
      </c>
    </row>
    <row r="645" spans="1:2">
      <c r="A645" t="s">
        <v>11596</v>
      </c>
      <c r="B645" t="s">
        <v>655</v>
      </c>
    </row>
    <row r="646" spans="1:2">
      <c r="A646" t="s">
        <v>11597</v>
      </c>
      <c r="B646" t="s">
        <v>662</v>
      </c>
    </row>
    <row r="647" spans="1:2">
      <c r="A647" t="s">
        <v>11598</v>
      </c>
      <c r="B647" t="s">
        <v>668</v>
      </c>
    </row>
    <row r="648" spans="1:2">
      <c r="A648" t="s">
        <v>11599</v>
      </c>
      <c r="B648" t="s">
        <v>566</v>
      </c>
    </row>
    <row r="649" spans="1:2">
      <c r="A649" t="s">
        <v>11600</v>
      </c>
      <c r="B649" t="s">
        <v>422</v>
      </c>
    </row>
    <row r="650" spans="1:2">
      <c r="A650" t="s">
        <v>11601</v>
      </c>
      <c r="B650" t="s">
        <v>738</v>
      </c>
    </row>
    <row r="651" spans="1:2">
      <c r="A651" t="s">
        <v>11602</v>
      </c>
      <c r="B651" t="s">
        <v>531</v>
      </c>
    </row>
    <row r="652" spans="1:2">
      <c r="A652" t="s">
        <v>11603</v>
      </c>
      <c r="B652" t="s">
        <v>786</v>
      </c>
    </row>
    <row r="653" spans="1:2">
      <c r="A653" t="s">
        <v>11604</v>
      </c>
      <c r="B653" t="s">
        <v>413</v>
      </c>
    </row>
    <row r="654" spans="1:2">
      <c r="A654" t="s">
        <v>11605</v>
      </c>
      <c r="B654" t="s">
        <v>481</v>
      </c>
    </row>
    <row r="655" spans="1:2">
      <c r="A655" t="s">
        <v>11606</v>
      </c>
      <c r="B655" t="s">
        <v>491</v>
      </c>
    </row>
    <row r="656" spans="1:2">
      <c r="A656" t="s">
        <v>11607</v>
      </c>
      <c r="B656" t="s">
        <v>632</v>
      </c>
    </row>
    <row r="657" spans="1:2">
      <c r="A657" t="s">
        <v>11608</v>
      </c>
      <c r="B657" t="s">
        <v>702</v>
      </c>
    </row>
    <row r="658" spans="1:2">
      <c r="A658" t="s">
        <v>11609</v>
      </c>
      <c r="B658" t="s">
        <v>709</v>
      </c>
    </row>
    <row r="659" spans="1:2">
      <c r="A659" t="s">
        <v>11610</v>
      </c>
      <c r="B659" t="s">
        <v>442</v>
      </c>
    </row>
    <row r="660" spans="1:2">
      <c r="A660" t="s">
        <v>11611</v>
      </c>
      <c r="B660" t="s">
        <v>450</v>
      </c>
    </row>
    <row r="661" spans="1:2">
      <c r="A661" t="s">
        <v>11612</v>
      </c>
      <c r="B661" t="s">
        <v>477</v>
      </c>
    </row>
    <row r="664" spans="1:2">
      <c r="A664" t="s">
        <v>11613</v>
      </c>
      <c r="B664" t="s">
        <v>4229</v>
      </c>
    </row>
    <row r="665" spans="1:2">
      <c r="A665" t="s">
        <v>11614</v>
      </c>
      <c r="B665" t="s">
        <v>270</v>
      </c>
    </row>
    <row r="666" spans="1:2">
      <c r="A666" t="s">
        <v>11614</v>
      </c>
      <c r="B666" t="s">
        <v>270</v>
      </c>
    </row>
    <row r="667" spans="1:2">
      <c r="A667" t="s">
        <v>11615</v>
      </c>
      <c r="B667" t="s">
        <v>2272</v>
      </c>
    </row>
    <row r="668" spans="1:2">
      <c r="A668" t="s">
        <v>11616</v>
      </c>
      <c r="B668" t="s">
        <v>5408</v>
      </c>
    </row>
    <row r="669" spans="1:2">
      <c r="A669" t="s">
        <v>11617</v>
      </c>
      <c r="B669" t="s">
        <v>5413</v>
      </c>
    </row>
    <row r="670" spans="1:2">
      <c r="A670" t="s">
        <v>11618</v>
      </c>
      <c r="B670" t="s">
        <v>5418</v>
      </c>
    </row>
    <row r="671" spans="1:2">
      <c r="A671" t="s">
        <v>11619</v>
      </c>
      <c r="B671" t="s">
        <v>5342</v>
      </c>
    </row>
    <row r="672" spans="1:2">
      <c r="A672" t="s">
        <v>11277</v>
      </c>
      <c r="B672" t="s">
        <v>3368</v>
      </c>
    </row>
    <row r="673" spans="1:2">
      <c r="A673" t="s">
        <v>11620</v>
      </c>
      <c r="B673" t="s">
        <v>5374</v>
      </c>
    </row>
    <row r="674" spans="1:2">
      <c r="A674" t="s">
        <v>11089</v>
      </c>
      <c r="B674" t="s">
        <v>1850</v>
      </c>
    </row>
    <row r="675" spans="1:2">
      <c r="A675" t="s">
        <v>11621</v>
      </c>
      <c r="B675" t="s">
        <v>5397</v>
      </c>
    </row>
    <row r="676" spans="1:2">
      <c r="A676" t="s">
        <v>11622</v>
      </c>
      <c r="B676" t="s">
        <v>5400</v>
      </c>
    </row>
    <row r="677" spans="1:2">
      <c r="A677" t="s">
        <v>10957</v>
      </c>
      <c r="B677" t="s">
        <v>344</v>
      </c>
    </row>
    <row r="678" spans="1:2">
      <c r="A678" t="s">
        <v>10995</v>
      </c>
      <c r="B678" t="s">
        <v>178</v>
      </c>
    </row>
    <row r="679" spans="1:2">
      <c r="A679" t="s">
        <v>11623</v>
      </c>
      <c r="B679" t="s">
        <v>4156</v>
      </c>
    </row>
    <row r="680" spans="1:2">
      <c r="A680" t="s">
        <v>11624</v>
      </c>
      <c r="B680" t="s">
        <v>5361</v>
      </c>
    </row>
    <row r="681" spans="1:2">
      <c r="A681" t="s">
        <v>11625</v>
      </c>
      <c r="B681" t="s">
        <v>5379</v>
      </c>
    </row>
    <row r="682" spans="1:2">
      <c r="A682" t="s">
        <v>11626</v>
      </c>
      <c r="B682" t="s">
        <v>5364</v>
      </c>
    </row>
    <row r="683" spans="1:2">
      <c r="A683" t="s">
        <v>11627</v>
      </c>
      <c r="B683" t="s">
        <v>5322</v>
      </c>
    </row>
    <row r="684" spans="1:2">
      <c r="A684" t="s">
        <v>11628</v>
      </c>
      <c r="B684" t="s">
        <v>5354</v>
      </c>
    </row>
    <row r="685" spans="1:2">
      <c r="A685" t="s">
        <v>11629</v>
      </c>
      <c r="B685" t="s">
        <v>5369</v>
      </c>
    </row>
    <row r="686" spans="1:2">
      <c r="A686" t="s">
        <v>11630</v>
      </c>
      <c r="B686" t="s">
        <v>5384</v>
      </c>
    </row>
    <row r="687" spans="1:2">
      <c r="A687" t="s">
        <v>11631</v>
      </c>
      <c r="B687" t="s">
        <v>5388</v>
      </c>
    </row>
    <row r="688" spans="1:2">
      <c r="A688" t="s">
        <v>11632</v>
      </c>
      <c r="B688" t="s">
        <v>5330</v>
      </c>
    </row>
    <row r="689" spans="1:2">
      <c r="A689" t="s">
        <v>11633</v>
      </c>
      <c r="B689" t="s">
        <v>5335</v>
      </c>
    </row>
    <row r="690" spans="1:2">
      <c r="A690" t="s">
        <v>11634</v>
      </c>
      <c r="B690" t="s">
        <v>5391</v>
      </c>
    </row>
    <row r="691" spans="1:2">
      <c r="A691" t="s">
        <v>11635</v>
      </c>
      <c r="B691" t="s">
        <v>5347</v>
      </c>
    </row>
    <row r="692" spans="1:2">
      <c r="A692" t="s">
        <v>11636</v>
      </c>
      <c r="B692" t="s">
        <v>5350</v>
      </c>
    </row>
    <row r="693" spans="1:2">
      <c r="A693" t="s">
        <v>11469</v>
      </c>
      <c r="B693" t="s">
        <v>3255</v>
      </c>
    </row>
    <row r="694" spans="1:2">
      <c r="A694" t="s">
        <v>11637</v>
      </c>
      <c r="B694" t="s">
        <v>5423</v>
      </c>
    </row>
    <row r="695" spans="1:2">
      <c r="A695" t="s">
        <v>11637</v>
      </c>
      <c r="B695" t="s">
        <v>5423</v>
      </c>
    </row>
    <row r="696" spans="1:2">
      <c r="A696" t="s">
        <v>11191</v>
      </c>
      <c r="B696" t="s">
        <v>2000</v>
      </c>
    </row>
    <row r="697" spans="1:2">
      <c r="A697" t="s">
        <v>11192</v>
      </c>
      <c r="B697" t="s">
        <v>2005</v>
      </c>
    </row>
    <row r="698" spans="1:2">
      <c r="A698" t="s">
        <v>11638</v>
      </c>
      <c r="B698" t="s">
        <v>5359</v>
      </c>
    </row>
    <row r="699" spans="1:2">
      <c r="A699" t="s">
        <v>11639</v>
      </c>
      <c r="B699" t="s">
        <v>4586</v>
      </c>
    </row>
    <row r="700" spans="1:2">
      <c r="A700" t="s">
        <v>11640</v>
      </c>
      <c r="B700" t="s">
        <v>5319</v>
      </c>
    </row>
    <row r="701" spans="1:2">
      <c r="A701" t="s">
        <v>11641</v>
      </c>
      <c r="B701" t="s">
        <v>3918</v>
      </c>
    </row>
    <row r="702" spans="1:2">
      <c r="A702" t="s">
        <v>11642</v>
      </c>
      <c r="B702" t="s">
        <v>1923</v>
      </c>
    </row>
    <row r="703" spans="1:2">
      <c r="A703" t="s">
        <v>11643</v>
      </c>
      <c r="B703" t="s">
        <v>4134</v>
      </c>
    </row>
    <row r="704" spans="1:2">
      <c r="A704" t="s">
        <v>11644</v>
      </c>
      <c r="B704" t="s">
        <v>4138</v>
      </c>
    </row>
    <row r="705" spans="1:2">
      <c r="A705" t="s">
        <v>11645</v>
      </c>
      <c r="B705" t="s">
        <v>4277</v>
      </c>
    </row>
    <row r="706" spans="1:2">
      <c r="A706" t="s">
        <v>11646</v>
      </c>
      <c r="B706" t="s">
        <v>4282</v>
      </c>
    </row>
    <row r="707" spans="1:2">
      <c r="A707" t="s">
        <v>11647</v>
      </c>
      <c r="B707" t="s">
        <v>2624</v>
      </c>
    </row>
    <row r="708" spans="1:2">
      <c r="A708" t="s">
        <v>11648</v>
      </c>
      <c r="B708" t="s">
        <v>4118</v>
      </c>
    </row>
    <row r="709" spans="1:2">
      <c r="A709" t="s">
        <v>11649</v>
      </c>
      <c r="B709" t="s">
        <v>4229</v>
      </c>
    </row>
    <row r="710" spans="1:2">
      <c r="A710" t="s">
        <v>11650</v>
      </c>
      <c r="B710" t="s">
        <v>175</v>
      </c>
    </row>
    <row r="711" spans="1:2">
      <c r="A711" t="s">
        <v>11651</v>
      </c>
      <c r="B711" t="s">
        <v>4405</v>
      </c>
    </row>
    <row r="712" spans="1:2">
      <c r="A712" t="s">
        <v>11652</v>
      </c>
      <c r="B712" t="s">
        <v>4415</v>
      </c>
    </row>
    <row r="713" spans="1:2">
      <c r="A713" t="s">
        <v>11653</v>
      </c>
      <c r="B713" t="s">
        <v>4091</v>
      </c>
    </row>
    <row r="714" spans="1:2">
      <c r="A714" t="s">
        <v>11654</v>
      </c>
      <c r="B714" t="s">
        <v>4098</v>
      </c>
    </row>
    <row r="715" spans="1:2">
      <c r="A715" t="s">
        <v>11655</v>
      </c>
      <c r="B715" t="s">
        <v>3949</v>
      </c>
    </row>
    <row r="716" spans="1:2">
      <c r="A716" t="s">
        <v>11656</v>
      </c>
      <c r="B716" t="s">
        <v>3955</v>
      </c>
    </row>
    <row r="717" spans="1:2">
      <c r="A717" t="s">
        <v>11657</v>
      </c>
      <c r="B717" t="s">
        <v>4034</v>
      </c>
    </row>
    <row r="718" spans="1:2">
      <c r="A718" t="s">
        <v>11658</v>
      </c>
      <c r="B718" t="s">
        <v>4104</v>
      </c>
    </row>
    <row r="719" spans="1:2">
      <c r="A719" t="s">
        <v>11659</v>
      </c>
      <c r="B719" t="s">
        <v>4110</v>
      </c>
    </row>
    <row r="720" spans="1:2">
      <c r="A720" t="s">
        <v>11660</v>
      </c>
      <c r="B720" t="s">
        <v>4001</v>
      </c>
    </row>
    <row r="721" spans="1:2">
      <c r="A721" t="s">
        <v>11661</v>
      </c>
      <c r="B721" t="s">
        <v>3990</v>
      </c>
    </row>
    <row r="722" spans="1:2">
      <c r="A722" t="s">
        <v>11662</v>
      </c>
      <c r="B722" t="s">
        <v>4080</v>
      </c>
    </row>
    <row r="723" spans="1:2">
      <c r="A723" t="s">
        <v>11663</v>
      </c>
      <c r="B723" t="s">
        <v>4085</v>
      </c>
    </row>
    <row r="724" spans="1:2">
      <c r="A724" t="s">
        <v>11664</v>
      </c>
      <c r="B724" t="s">
        <v>1358</v>
      </c>
    </row>
    <row r="725" spans="1:2">
      <c r="A725" t="s">
        <v>11665</v>
      </c>
      <c r="B725" t="s">
        <v>4217</v>
      </c>
    </row>
    <row r="726" spans="1:2">
      <c r="A726" t="s">
        <v>11666</v>
      </c>
      <c r="B726" t="s">
        <v>4221</v>
      </c>
    </row>
    <row r="727" spans="1:2">
      <c r="A727" t="s">
        <v>11667</v>
      </c>
      <c r="B727" t="s">
        <v>4361</v>
      </c>
    </row>
    <row r="728" spans="1:2">
      <c r="A728" t="s">
        <v>11668</v>
      </c>
      <c r="B728" t="s">
        <v>4233</v>
      </c>
    </row>
    <row r="729" spans="1:2">
      <c r="A729" t="s">
        <v>11623</v>
      </c>
      <c r="B729" t="s">
        <v>4156</v>
      </c>
    </row>
    <row r="730" spans="1:2">
      <c r="A730" t="s">
        <v>11669</v>
      </c>
      <c r="B730" t="s">
        <v>4161</v>
      </c>
    </row>
    <row r="731" spans="1:2">
      <c r="A731" t="s">
        <v>11670</v>
      </c>
      <c r="B731" t="s">
        <v>4166</v>
      </c>
    </row>
    <row r="732" spans="1:2">
      <c r="A732" t="s">
        <v>11671</v>
      </c>
      <c r="B732" t="s">
        <v>4171</v>
      </c>
    </row>
    <row r="733" spans="1:2">
      <c r="A733" t="s">
        <v>11672</v>
      </c>
      <c r="B733" t="s">
        <v>4366</v>
      </c>
    </row>
    <row r="734" spans="1:2">
      <c r="A734" t="s">
        <v>11673</v>
      </c>
      <c r="B734" t="s">
        <v>4176</v>
      </c>
    </row>
    <row r="735" spans="1:2">
      <c r="A735" t="s">
        <v>11674</v>
      </c>
      <c r="B735" t="s">
        <v>4243</v>
      </c>
    </row>
    <row r="736" spans="1:2">
      <c r="A736" t="s">
        <v>11675</v>
      </c>
      <c r="B736" t="s">
        <v>4329</v>
      </c>
    </row>
    <row r="737" spans="1:2">
      <c r="A737" t="s">
        <v>11676</v>
      </c>
      <c r="B737" t="s">
        <v>3959</v>
      </c>
    </row>
    <row r="738" spans="1:2">
      <c r="A738" t="s">
        <v>11677</v>
      </c>
      <c r="B738" t="s">
        <v>4040</v>
      </c>
    </row>
    <row r="739" spans="1:2">
      <c r="A739" t="s">
        <v>11678</v>
      </c>
      <c r="B739" t="s">
        <v>3975</v>
      </c>
    </row>
    <row r="740" spans="1:2">
      <c r="A740" t="s">
        <v>11679</v>
      </c>
      <c r="B740" t="s">
        <v>4320</v>
      </c>
    </row>
    <row r="741" spans="1:2">
      <c r="A741" t="s">
        <v>11680</v>
      </c>
      <c r="B741" t="s">
        <v>4324</v>
      </c>
    </row>
    <row r="742" spans="1:2">
      <c r="A742" t="s">
        <v>11681</v>
      </c>
      <c r="B742" t="s">
        <v>3981</v>
      </c>
    </row>
    <row r="743" spans="1:2">
      <c r="A743" t="s">
        <v>11682</v>
      </c>
      <c r="B743" t="s">
        <v>3986</v>
      </c>
    </row>
    <row r="744" spans="1:2">
      <c r="A744" t="s">
        <v>11683</v>
      </c>
      <c r="B744" t="s">
        <v>3963</v>
      </c>
    </row>
    <row r="745" spans="1:2">
      <c r="A745" t="s">
        <v>11684</v>
      </c>
      <c r="B745" t="s">
        <v>3967</v>
      </c>
    </row>
    <row r="746" spans="1:2">
      <c r="A746" t="s">
        <v>11685</v>
      </c>
      <c r="B746" t="s">
        <v>4298</v>
      </c>
    </row>
    <row r="747" spans="1:2">
      <c r="A747" t="s">
        <v>11686</v>
      </c>
      <c r="B747" t="s">
        <v>4394</v>
      </c>
    </row>
    <row r="748" spans="1:2">
      <c r="A748" t="s">
        <v>11687</v>
      </c>
      <c r="B748" t="s">
        <v>3927</v>
      </c>
    </row>
    <row r="749" spans="1:2">
      <c r="A749" t="s">
        <v>11688</v>
      </c>
      <c r="B749" t="s">
        <v>3933</v>
      </c>
    </row>
    <row r="750" spans="1:2">
      <c r="A750" t="s">
        <v>11689</v>
      </c>
      <c r="B750" t="s">
        <v>3937</v>
      </c>
    </row>
    <row r="751" spans="1:2">
      <c r="A751" t="s">
        <v>11690</v>
      </c>
      <c r="B751" t="s">
        <v>3941</v>
      </c>
    </row>
    <row r="752" spans="1:2">
      <c r="A752" t="s">
        <v>11691</v>
      </c>
      <c r="B752" t="s">
        <v>3945</v>
      </c>
    </row>
    <row r="753" spans="1:2">
      <c r="A753" t="s">
        <v>11692</v>
      </c>
      <c r="B753" t="s">
        <v>4305</v>
      </c>
    </row>
    <row r="754" spans="1:2">
      <c r="A754" t="s">
        <v>11693</v>
      </c>
      <c r="B754" t="s">
        <v>4205</v>
      </c>
    </row>
    <row r="755" spans="1:2">
      <c r="A755" t="s">
        <v>11694</v>
      </c>
      <c r="B755" t="s">
        <v>3971</v>
      </c>
    </row>
    <row r="756" spans="1:2">
      <c r="A756" t="s">
        <v>11695</v>
      </c>
      <c r="B756" t="s">
        <v>4015</v>
      </c>
    </row>
    <row r="757" spans="1:2">
      <c r="A757" t="s">
        <v>11696</v>
      </c>
      <c r="B757" t="s">
        <v>4021</v>
      </c>
    </row>
    <row r="758" spans="1:2">
      <c r="A758" t="s">
        <v>11697</v>
      </c>
      <c r="B758" t="s">
        <v>4026</v>
      </c>
    </row>
    <row r="759" spans="1:2">
      <c r="A759" t="s">
        <v>11698</v>
      </c>
      <c r="B759" t="s">
        <v>4031</v>
      </c>
    </row>
    <row r="760" spans="1:2">
      <c r="A760" t="s">
        <v>11699</v>
      </c>
      <c r="B760" t="s">
        <v>4151</v>
      </c>
    </row>
    <row r="761" spans="1:2">
      <c r="A761" t="s">
        <v>11700</v>
      </c>
      <c r="B761" t="s">
        <v>4399</v>
      </c>
    </row>
    <row r="762" spans="1:2">
      <c r="A762" t="s">
        <v>11701</v>
      </c>
      <c r="B762" t="s">
        <v>4250</v>
      </c>
    </row>
    <row r="763" spans="1:2">
      <c r="A763" t="s">
        <v>11702</v>
      </c>
      <c r="B763" t="s">
        <v>4115</v>
      </c>
    </row>
    <row r="764" spans="1:2">
      <c r="A764" t="s">
        <v>11703</v>
      </c>
      <c r="B764" t="s">
        <v>4335</v>
      </c>
    </row>
    <row r="765" spans="1:2">
      <c r="A765" t="s">
        <v>11704</v>
      </c>
      <c r="B765" t="s">
        <v>4269</v>
      </c>
    </row>
    <row r="766" spans="1:2">
      <c r="A766" t="s">
        <v>11705</v>
      </c>
      <c r="B766" t="s">
        <v>4006</v>
      </c>
    </row>
    <row r="767" spans="1:2">
      <c r="A767" t="s">
        <v>11706</v>
      </c>
      <c r="B767" t="s">
        <v>3995</v>
      </c>
    </row>
    <row r="768" spans="1:2">
      <c r="A768" t="s">
        <v>11707</v>
      </c>
      <c r="B768" t="s">
        <v>4237</v>
      </c>
    </row>
    <row r="769" spans="1:2">
      <c r="A769" t="s">
        <v>11708</v>
      </c>
      <c r="B769" t="s">
        <v>4240</v>
      </c>
    </row>
    <row r="770" spans="1:2">
      <c r="A770" t="s">
        <v>11709</v>
      </c>
      <c r="B770" t="s">
        <v>4052</v>
      </c>
    </row>
    <row r="771" spans="1:2">
      <c r="A771" t="s">
        <v>11710</v>
      </c>
      <c r="B771" t="s">
        <v>4044</v>
      </c>
    </row>
    <row r="772" spans="1:2">
      <c r="A772" t="s">
        <v>11711</v>
      </c>
      <c r="B772" t="s">
        <v>4143</v>
      </c>
    </row>
    <row r="773" spans="1:2">
      <c r="A773" t="s">
        <v>11712</v>
      </c>
      <c r="B773" t="s">
        <v>4147</v>
      </c>
    </row>
    <row r="774" spans="1:2">
      <c r="A774" t="s">
        <v>11713</v>
      </c>
      <c r="B774" t="s">
        <v>4388</v>
      </c>
    </row>
    <row r="775" spans="1:2">
      <c r="A775" t="s">
        <v>11714</v>
      </c>
      <c r="B775" t="s">
        <v>4246</v>
      </c>
    </row>
    <row r="776" spans="1:2">
      <c r="A776" t="s">
        <v>11715</v>
      </c>
      <c r="B776" t="s">
        <v>4060</v>
      </c>
    </row>
    <row r="777" spans="1:2">
      <c r="A777" t="s">
        <v>11716</v>
      </c>
      <c r="B777" t="s">
        <v>4064</v>
      </c>
    </row>
    <row r="778" spans="1:2">
      <c r="A778" t="s">
        <v>11717</v>
      </c>
      <c r="B778" t="s">
        <v>4209</v>
      </c>
    </row>
    <row r="779" spans="1:2">
      <c r="A779" t="s">
        <v>11718</v>
      </c>
      <c r="B779" t="s">
        <v>4287</v>
      </c>
    </row>
    <row r="780" spans="1:2">
      <c r="A780" t="s">
        <v>11719</v>
      </c>
      <c r="B780" t="s">
        <v>4256</v>
      </c>
    </row>
    <row r="781" spans="1:2">
      <c r="A781" t="s">
        <v>11720</v>
      </c>
      <c r="B781" t="s">
        <v>4184</v>
      </c>
    </row>
    <row r="782" spans="1:2">
      <c r="A782" t="s">
        <v>11721</v>
      </c>
      <c r="B782" t="s">
        <v>4188</v>
      </c>
    </row>
    <row r="783" spans="1:2">
      <c r="A783" t="s">
        <v>11722</v>
      </c>
      <c r="B783" t="s">
        <v>4193</v>
      </c>
    </row>
    <row r="784" spans="1:2">
      <c r="A784" t="s">
        <v>11723</v>
      </c>
      <c r="B784" t="s">
        <v>4196</v>
      </c>
    </row>
    <row r="785" spans="1:2">
      <c r="A785" t="s">
        <v>11724</v>
      </c>
      <c r="B785" t="s">
        <v>4200</v>
      </c>
    </row>
    <row r="786" spans="1:2">
      <c r="A786" t="s">
        <v>11725</v>
      </c>
      <c r="B786" t="s">
        <v>4012</v>
      </c>
    </row>
    <row r="787" spans="1:2">
      <c r="A787" t="s">
        <v>11726</v>
      </c>
      <c r="B787" t="s">
        <v>4068</v>
      </c>
    </row>
    <row r="788" spans="1:2">
      <c r="A788" t="s">
        <v>11727</v>
      </c>
      <c r="B788" t="s">
        <v>4075</v>
      </c>
    </row>
    <row r="789" spans="1:2">
      <c r="A789" t="s">
        <v>11728</v>
      </c>
      <c r="B789" t="s">
        <v>4340</v>
      </c>
    </row>
    <row r="790" spans="1:2">
      <c r="A790" t="s">
        <v>11729</v>
      </c>
      <c r="B790" t="s">
        <v>4344</v>
      </c>
    </row>
    <row r="791" spans="1:2">
      <c r="A791" t="s">
        <v>11730</v>
      </c>
      <c r="B791" t="s">
        <v>4351</v>
      </c>
    </row>
    <row r="792" spans="1:2">
      <c r="A792" t="s">
        <v>11731</v>
      </c>
      <c r="B792" t="s">
        <v>4213</v>
      </c>
    </row>
    <row r="793" spans="1:2">
      <c r="A793" t="s">
        <v>11732</v>
      </c>
      <c r="B793" t="s">
        <v>4355</v>
      </c>
    </row>
    <row r="794" spans="1:2">
      <c r="A794" t="s">
        <v>11733</v>
      </c>
      <c r="B794" t="s">
        <v>4372</v>
      </c>
    </row>
    <row r="795" spans="1:2">
      <c r="A795" t="s">
        <v>11734</v>
      </c>
      <c r="B795" t="s">
        <v>4376</v>
      </c>
    </row>
    <row r="796" spans="1:2">
      <c r="A796" t="s">
        <v>11735</v>
      </c>
      <c r="B796" t="s">
        <v>4427</v>
      </c>
    </row>
    <row r="797" spans="1:2">
      <c r="A797" t="s">
        <v>11736</v>
      </c>
      <c r="B797" t="s">
        <v>2256</v>
      </c>
    </row>
    <row r="798" spans="1:2">
      <c r="A798" t="s">
        <v>11737</v>
      </c>
      <c r="B798" t="s">
        <v>4433</v>
      </c>
    </row>
    <row r="799" spans="1:2">
      <c r="A799" t="s">
        <v>11738</v>
      </c>
      <c r="B799" t="s">
        <v>4264</v>
      </c>
    </row>
    <row r="800" spans="1:2">
      <c r="A800" t="s">
        <v>11739</v>
      </c>
      <c r="B800" t="s">
        <v>4261</v>
      </c>
    </row>
    <row r="801" spans="1:2">
      <c r="A801" t="s">
        <v>11740</v>
      </c>
      <c r="B801" t="s">
        <v>4123</v>
      </c>
    </row>
    <row r="802" spans="1:2">
      <c r="A802" t="s">
        <v>11741</v>
      </c>
      <c r="B802" t="s">
        <v>4311</v>
      </c>
    </row>
    <row r="803" spans="1:2">
      <c r="A803" t="s">
        <v>11742</v>
      </c>
      <c r="B803" t="s">
        <v>258</v>
      </c>
    </row>
    <row r="804" spans="1:2">
      <c r="A804" t="s">
        <v>11743</v>
      </c>
      <c r="B804" t="s">
        <v>4946</v>
      </c>
    </row>
    <row r="805" spans="1:2">
      <c r="A805" t="s">
        <v>11744</v>
      </c>
      <c r="B805" t="s">
        <v>4707</v>
      </c>
    </row>
    <row r="806" spans="1:2">
      <c r="A806" t="s">
        <v>11745</v>
      </c>
      <c r="B806" t="s">
        <v>4712</v>
      </c>
    </row>
    <row r="807" spans="1:2">
      <c r="A807" t="s">
        <v>11746</v>
      </c>
      <c r="B807" t="s">
        <v>4732</v>
      </c>
    </row>
    <row r="808" spans="1:2">
      <c r="A808" t="s">
        <v>11747</v>
      </c>
      <c r="B808" t="s">
        <v>4737</v>
      </c>
    </row>
    <row r="809" spans="1:2">
      <c r="A809" t="s">
        <v>11613</v>
      </c>
      <c r="B809" t="s">
        <v>4229</v>
      </c>
    </row>
    <row r="810" spans="1:2">
      <c r="A810" t="s">
        <v>11748</v>
      </c>
      <c r="B810" t="s">
        <v>1812</v>
      </c>
    </row>
    <row r="811" spans="1:2">
      <c r="A811" t="s">
        <v>11749</v>
      </c>
      <c r="B811" t="s">
        <v>2164</v>
      </c>
    </row>
    <row r="812" spans="1:2">
      <c r="A812" t="s">
        <v>11750</v>
      </c>
      <c r="B812" t="s">
        <v>5000</v>
      </c>
    </row>
    <row r="813" spans="1:2">
      <c r="A813" t="s">
        <v>11751</v>
      </c>
      <c r="B813" t="s">
        <v>5005</v>
      </c>
    </row>
    <row r="814" spans="1:2">
      <c r="A814" t="s">
        <v>11752</v>
      </c>
      <c r="B814" t="s">
        <v>5009</v>
      </c>
    </row>
    <row r="815" spans="1:2">
      <c r="A815" t="s">
        <v>11753</v>
      </c>
      <c r="B815" t="s">
        <v>5120</v>
      </c>
    </row>
    <row r="816" spans="1:2">
      <c r="A816" t="s">
        <v>11754</v>
      </c>
      <c r="B816" t="s">
        <v>1206</v>
      </c>
    </row>
    <row r="817" spans="1:2">
      <c r="A817" t="s">
        <v>11755</v>
      </c>
      <c r="B817" t="s">
        <v>4490</v>
      </c>
    </row>
    <row r="818" spans="1:2">
      <c r="A818" t="s">
        <v>11756</v>
      </c>
      <c r="B818" t="s">
        <v>4439</v>
      </c>
    </row>
    <row r="819" spans="1:2">
      <c r="A819" t="s">
        <v>11757</v>
      </c>
      <c r="B819" t="s">
        <v>4442</v>
      </c>
    </row>
    <row r="820" spans="1:2">
      <c r="A820" t="s">
        <v>11758</v>
      </c>
      <c r="B820" t="s">
        <v>4697</v>
      </c>
    </row>
    <row r="821" spans="1:2">
      <c r="A821" t="s">
        <v>11759</v>
      </c>
      <c r="B821" t="s">
        <v>4702</v>
      </c>
    </row>
    <row r="822" spans="1:2">
      <c r="A822" t="s">
        <v>11760</v>
      </c>
      <c r="B822" t="s">
        <v>616</v>
      </c>
    </row>
    <row r="823" spans="1:2">
      <c r="A823" t="s">
        <v>11761</v>
      </c>
      <c r="B823" t="s">
        <v>2069</v>
      </c>
    </row>
    <row r="824" spans="1:2">
      <c r="A824" t="s">
        <v>11762</v>
      </c>
      <c r="B824" t="s">
        <v>4576</v>
      </c>
    </row>
    <row r="825" spans="1:2">
      <c r="A825" t="s">
        <v>11763</v>
      </c>
      <c r="B825" t="s">
        <v>4755</v>
      </c>
    </row>
    <row r="826" spans="1:2">
      <c r="A826" t="s">
        <v>11764</v>
      </c>
      <c r="B826" t="s">
        <v>4446</v>
      </c>
    </row>
    <row r="827" spans="1:2">
      <c r="A827" t="s">
        <v>11765</v>
      </c>
      <c r="B827" t="s">
        <v>4517</v>
      </c>
    </row>
    <row r="828" spans="1:2">
      <c r="A828" t="s">
        <v>11766</v>
      </c>
      <c r="B828" t="s">
        <v>4522</v>
      </c>
    </row>
    <row r="829" spans="1:2">
      <c r="A829" t="s">
        <v>11767</v>
      </c>
      <c r="B829" t="s">
        <v>4527</v>
      </c>
    </row>
    <row r="830" spans="1:2">
      <c r="A830" t="s">
        <v>11768</v>
      </c>
      <c r="B830" t="s">
        <v>3097</v>
      </c>
    </row>
    <row r="831" spans="1:2">
      <c r="A831" t="s">
        <v>11769</v>
      </c>
      <c r="B831" t="s">
        <v>4080</v>
      </c>
    </row>
    <row r="832" spans="1:2">
      <c r="A832" t="s">
        <v>11770</v>
      </c>
      <c r="B832" t="s">
        <v>4080</v>
      </c>
    </row>
    <row r="833" spans="1:2">
      <c r="A833" t="s">
        <v>11771</v>
      </c>
      <c r="B833" t="s">
        <v>4895</v>
      </c>
    </row>
    <row r="834" spans="1:2">
      <c r="A834" t="s">
        <v>11772</v>
      </c>
      <c r="B834" t="s">
        <v>5079</v>
      </c>
    </row>
    <row r="835" spans="1:2">
      <c r="A835" t="s">
        <v>11773</v>
      </c>
      <c r="B835" t="s">
        <v>4858</v>
      </c>
    </row>
    <row r="836" spans="1:2">
      <c r="A836" t="s">
        <v>11774</v>
      </c>
      <c r="B836" t="s">
        <v>4581</v>
      </c>
    </row>
    <row r="837" spans="1:2">
      <c r="A837" t="s">
        <v>11775</v>
      </c>
      <c r="B837" t="s">
        <v>4864</v>
      </c>
    </row>
    <row r="838" spans="1:2">
      <c r="A838" t="s">
        <v>11776</v>
      </c>
      <c r="B838" t="s">
        <v>5101</v>
      </c>
    </row>
    <row r="839" spans="1:2">
      <c r="A839" t="s">
        <v>11777</v>
      </c>
      <c r="B839" t="s">
        <v>5108</v>
      </c>
    </row>
    <row r="840" spans="1:2">
      <c r="A840" t="s">
        <v>11778</v>
      </c>
      <c r="B840" t="s">
        <v>4997</v>
      </c>
    </row>
    <row r="841" spans="1:2">
      <c r="A841" t="s">
        <v>11779</v>
      </c>
      <c r="B841" t="s">
        <v>4638</v>
      </c>
    </row>
    <row r="842" spans="1:2">
      <c r="A842" t="s">
        <v>11780</v>
      </c>
      <c r="B842" t="s">
        <v>4828</v>
      </c>
    </row>
    <row r="843" spans="1:2">
      <c r="A843" t="s">
        <v>11781</v>
      </c>
      <c r="B843" t="s">
        <v>4512</v>
      </c>
    </row>
    <row r="844" spans="1:2">
      <c r="A844" t="s">
        <v>11782</v>
      </c>
      <c r="B844" t="s">
        <v>4992</v>
      </c>
    </row>
    <row r="845" spans="1:2">
      <c r="A845" t="s">
        <v>11783</v>
      </c>
      <c r="B845" t="s">
        <v>5113</v>
      </c>
    </row>
    <row r="846" spans="1:2">
      <c r="A846" t="s">
        <v>11784</v>
      </c>
      <c r="B846" t="s">
        <v>5118</v>
      </c>
    </row>
    <row r="847" spans="1:2">
      <c r="A847" t="s">
        <v>11785</v>
      </c>
      <c r="B847" t="s">
        <v>4502</v>
      </c>
    </row>
    <row r="848" spans="1:2">
      <c r="A848" t="s">
        <v>11786</v>
      </c>
      <c r="B848" t="s">
        <v>4936</v>
      </c>
    </row>
    <row r="849" spans="1:2">
      <c r="A849" t="s">
        <v>11787</v>
      </c>
      <c r="B849" t="s">
        <v>4494</v>
      </c>
    </row>
    <row r="850" spans="1:2">
      <c r="A850" t="s">
        <v>11788</v>
      </c>
      <c r="B850" t="s">
        <v>4981</v>
      </c>
    </row>
    <row r="851" spans="1:2">
      <c r="A851" t="s">
        <v>11789</v>
      </c>
      <c r="B851" t="s">
        <v>4987</v>
      </c>
    </row>
    <row r="852" spans="1:2">
      <c r="A852" t="s">
        <v>11790</v>
      </c>
      <c r="B852" t="s">
        <v>4498</v>
      </c>
    </row>
    <row r="853" spans="1:2">
      <c r="A853" t="s">
        <v>11791</v>
      </c>
      <c r="B853" t="s">
        <v>4624</v>
      </c>
    </row>
    <row r="854" spans="1:2">
      <c r="A854" t="s">
        <v>11792</v>
      </c>
      <c r="B854" t="s">
        <v>4474</v>
      </c>
    </row>
    <row r="855" spans="1:2">
      <c r="A855" t="s">
        <v>11793</v>
      </c>
      <c r="B855" t="s">
        <v>4478</v>
      </c>
    </row>
    <row r="856" spans="1:2">
      <c r="A856" t="s">
        <v>11794</v>
      </c>
      <c r="B856" t="s">
        <v>4449</v>
      </c>
    </row>
    <row r="857" spans="1:2">
      <c r="A857" t="s">
        <v>11795</v>
      </c>
      <c r="B857" t="s">
        <v>4482</v>
      </c>
    </row>
    <row r="858" spans="1:2">
      <c r="A858" t="s">
        <v>11796</v>
      </c>
      <c r="B858" t="s">
        <v>4486</v>
      </c>
    </row>
    <row r="859" spans="1:2">
      <c r="A859" t="s">
        <v>11797</v>
      </c>
      <c r="B859" t="s">
        <v>4951</v>
      </c>
    </row>
    <row r="860" spans="1:2">
      <c r="A860" t="s">
        <v>11798</v>
      </c>
      <c r="B860" t="s">
        <v>4941</v>
      </c>
    </row>
    <row r="861" spans="1:2">
      <c r="A861" t="s">
        <v>11799</v>
      </c>
      <c r="B861" t="s">
        <v>5124</v>
      </c>
    </row>
    <row r="862" spans="1:2">
      <c r="A862" t="s">
        <v>11800</v>
      </c>
      <c r="B862" t="s">
        <v>5127</v>
      </c>
    </row>
    <row r="863" spans="1:2">
      <c r="A863" t="s">
        <v>11801</v>
      </c>
      <c r="B863" t="s">
        <v>4453</v>
      </c>
    </row>
    <row r="864" spans="1:2">
      <c r="A864" t="s">
        <v>11802</v>
      </c>
      <c r="B864" t="s">
        <v>4457</v>
      </c>
    </row>
    <row r="865" spans="1:2">
      <c r="A865" t="s">
        <v>11803</v>
      </c>
      <c r="B865" t="s">
        <v>4461</v>
      </c>
    </row>
    <row r="866" spans="1:2">
      <c r="A866" t="s">
        <v>11804</v>
      </c>
      <c r="B866" t="s">
        <v>4465</v>
      </c>
    </row>
    <row r="867" spans="1:2">
      <c r="A867" t="s">
        <v>11805</v>
      </c>
      <c r="B867" t="s">
        <v>4468</v>
      </c>
    </row>
    <row r="868" spans="1:2">
      <c r="A868" t="s">
        <v>11806</v>
      </c>
      <c r="B868" t="s">
        <v>4566</v>
      </c>
    </row>
    <row r="869" spans="1:2">
      <c r="A869" t="s">
        <v>11807</v>
      </c>
      <c r="B869" t="s">
        <v>4572</v>
      </c>
    </row>
    <row r="870" spans="1:2">
      <c r="A870" t="s">
        <v>11808</v>
      </c>
      <c r="B870" t="s">
        <v>4574</v>
      </c>
    </row>
    <row r="871" spans="1:2">
      <c r="A871" t="s">
        <v>11809</v>
      </c>
      <c r="B871" t="s">
        <v>4591</v>
      </c>
    </row>
    <row r="872" spans="1:2">
      <c r="A872" t="s">
        <v>11810</v>
      </c>
      <c r="B872" t="s">
        <v>4596</v>
      </c>
    </row>
    <row r="873" spans="1:2">
      <c r="A873" t="s">
        <v>11811</v>
      </c>
      <c r="B873" t="s">
        <v>4601</v>
      </c>
    </row>
    <row r="874" spans="1:2">
      <c r="A874" t="s">
        <v>11812</v>
      </c>
      <c r="B874" t="s">
        <v>4604</v>
      </c>
    </row>
    <row r="875" spans="1:2">
      <c r="A875" t="s">
        <v>11813</v>
      </c>
      <c r="B875" t="s">
        <v>5134</v>
      </c>
    </row>
    <row r="876" spans="1:2">
      <c r="A876" t="s">
        <v>11814</v>
      </c>
      <c r="B876" t="s">
        <v>5139</v>
      </c>
    </row>
    <row r="877" spans="1:2">
      <c r="A877" t="s">
        <v>11815</v>
      </c>
      <c r="B877" t="s">
        <v>4715</v>
      </c>
    </row>
    <row r="878" spans="1:2">
      <c r="A878" t="s">
        <v>11816</v>
      </c>
      <c r="B878" t="s">
        <v>4720</v>
      </c>
    </row>
    <row r="879" spans="1:2">
      <c r="A879" t="s">
        <v>11817</v>
      </c>
      <c r="B879" t="s">
        <v>4834</v>
      </c>
    </row>
    <row r="880" spans="1:2">
      <c r="A880" t="s">
        <v>11818</v>
      </c>
      <c r="B880" t="s">
        <v>4726</v>
      </c>
    </row>
    <row r="881" spans="1:2">
      <c r="A881" t="s">
        <v>11819</v>
      </c>
      <c r="B881" t="s">
        <v>4726</v>
      </c>
    </row>
    <row r="882" spans="1:2">
      <c r="A882" t="s">
        <v>11820</v>
      </c>
      <c r="B882" t="s">
        <v>5025</v>
      </c>
    </row>
    <row r="883" spans="1:2">
      <c r="A883" t="s">
        <v>11821</v>
      </c>
      <c r="B883" t="s">
        <v>647</v>
      </c>
    </row>
    <row r="884" spans="1:2">
      <c r="A884" t="s">
        <v>11822</v>
      </c>
      <c r="B884" t="s">
        <v>4922</v>
      </c>
    </row>
    <row r="885" spans="1:2">
      <c r="A885" t="s">
        <v>11823</v>
      </c>
      <c r="B885" t="s">
        <v>4878</v>
      </c>
    </row>
    <row r="886" spans="1:2">
      <c r="A886" t="s">
        <v>11824</v>
      </c>
      <c r="B886" t="s">
        <v>4883</v>
      </c>
    </row>
    <row r="887" spans="1:2">
      <c r="A887" t="s">
        <v>11825</v>
      </c>
      <c r="B887" t="s">
        <v>4888</v>
      </c>
    </row>
    <row r="888" spans="1:2">
      <c r="A888" t="s">
        <v>11826</v>
      </c>
      <c r="B888" t="s">
        <v>4607</v>
      </c>
    </row>
    <row r="889" spans="1:2">
      <c r="A889" t="s">
        <v>11827</v>
      </c>
      <c r="B889" t="s">
        <v>4957</v>
      </c>
    </row>
    <row r="890" spans="1:2">
      <c r="A890" t="s">
        <v>11828</v>
      </c>
      <c r="B890" t="s">
        <v>4962</v>
      </c>
    </row>
    <row r="891" spans="1:2">
      <c r="A891" t="s">
        <v>11829</v>
      </c>
      <c r="B891" t="s">
        <v>4967</v>
      </c>
    </row>
    <row r="892" spans="1:2">
      <c r="A892" t="s">
        <v>11830</v>
      </c>
      <c r="B892" t="s">
        <v>4613</v>
      </c>
    </row>
    <row r="893" spans="1:2">
      <c r="A893" t="s">
        <v>11831</v>
      </c>
      <c r="B893" t="s">
        <v>4538</v>
      </c>
    </row>
    <row r="894" spans="1:2">
      <c r="A894" t="s">
        <v>11832</v>
      </c>
      <c r="B894" t="s">
        <v>4542</v>
      </c>
    </row>
    <row r="895" spans="1:2">
      <c r="A895" t="s">
        <v>11833</v>
      </c>
      <c r="B895" t="s">
        <v>4546</v>
      </c>
    </row>
    <row r="896" spans="1:2">
      <c r="A896" t="s">
        <v>11834</v>
      </c>
      <c r="B896" t="s">
        <v>4690</v>
      </c>
    </row>
    <row r="897" spans="1:2">
      <c r="A897" t="s">
        <v>11835</v>
      </c>
      <c r="B897" t="s">
        <v>4903</v>
      </c>
    </row>
    <row r="898" spans="1:2">
      <c r="A898" t="s">
        <v>11836</v>
      </c>
      <c r="B898" t="s">
        <v>4907</v>
      </c>
    </row>
    <row r="899" spans="1:2">
      <c r="A899" t="s">
        <v>11837</v>
      </c>
      <c r="B899" t="s">
        <v>4911</v>
      </c>
    </row>
    <row r="900" spans="1:2">
      <c r="A900" t="s">
        <v>11838</v>
      </c>
      <c r="B900" t="s">
        <v>4550</v>
      </c>
    </row>
    <row r="901" spans="1:2">
      <c r="A901" t="s">
        <v>11839</v>
      </c>
      <c r="B901" t="s">
        <v>4554</v>
      </c>
    </row>
    <row r="902" spans="1:2">
      <c r="A902" t="s">
        <v>11840</v>
      </c>
      <c r="B902" t="s">
        <v>4558</v>
      </c>
    </row>
    <row r="903" spans="1:2">
      <c r="A903" t="s">
        <v>11841</v>
      </c>
      <c r="B903" t="s">
        <v>5142</v>
      </c>
    </row>
    <row r="904" spans="1:2">
      <c r="A904" t="s">
        <v>11842</v>
      </c>
      <c r="B904" t="s">
        <v>5148</v>
      </c>
    </row>
    <row r="905" spans="1:2">
      <c r="A905" t="s">
        <v>11843</v>
      </c>
      <c r="B905" t="s">
        <v>4562</v>
      </c>
    </row>
    <row r="906" spans="1:2">
      <c r="A906" t="s">
        <v>11844</v>
      </c>
      <c r="B906" t="s">
        <v>4619</v>
      </c>
    </row>
    <row r="907" spans="1:2">
      <c r="A907" t="s">
        <v>11845</v>
      </c>
      <c r="B907" t="s">
        <v>4850</v>
      </c>
    </row>
    <row r="908" spans="1:2">
      <c r="A908" t="s">
        <v>11846</v>
      </c>
      <c r="B908" t="s">
        <v>4786</v>
      </c>
    </row>
    <row r="909" spans="1:2">
      <c r="A909" t="s">
        <v>11847</v>
      </c>
      <c r="B909" t="s">
        <v>4791</v>
      </c>
    </row>
    <row r="910" spans="1:2">
      <c r="A910" t="s">
        <v>11848</v>
      </c>
      <c r="B910" t="s">
        <v>4796</v>
      </c>
    </row>
    <row r="911" spans="1:2">
      <c r="A911" t="s">
        <v>11849</v>
      </c>
      <c r="B911" t="s">
        <v>4801</v>
      </c>
    </row>
    <row r="912" spans="1:2">
      <c r="A912" t="s">
        <v>11850</v>
      </c>
      <c r="B912" t="s">
        <v>4805</v>
      </c>
    </row>
    <row r="913" spans="1:2">
      <c r="A913" t="s">
        <v>11851</v>
      </c>
      <c r="B913" t="s">
        <v>4810</v>
      </c>
    </row>
    <row r="914" spans="1:2">
      <c r="A914" t="s">
        <v>11852</v>
      </c>
      <c r="B914" t="s">
        <v>4643</v>
      </c>
    </row>
    <row r="915" spans="1:2">
      <c r="A915" t="s">
        <v>11853</v>
      </c>
      <c r="B915" t="s">
        <v>4649</v>
      </c>
    </row>
    <row r="916" spans="1:2">
      <c r="A916" t="s">
        <v>11854</v>
      </c>
      <c r="B916" t="s">
        <v>5061</v>
      </c>
    </row>
    <row r="917" spans="1:2">
      <c r="A917" t="s">
        <v>11855</v>
      </c>
      <c r="B917" t="s">
        <v>5157</v>
      </c>
    </row>
    <row r="918" spans="1:2">
      <c r="A918" t="s">
        <v>11856</v>
      </c>
      <c r="B918" t="s">
        <v>4932</v>
      </c>
    </row>
    <row r="919" spans="1:2">
      <c r="A919" t="s">
        <v>11857</v>
      </c>
      <c r="B919" t="s">
        <v>4655</v>
      </c>
    </row>
    <row r="920" spans="1:2">
      <c r="A920" t="s">
        <v>11858</v>
      </c>
      <c r="B920" t="s">
        <v>4678</v>
      </c>
    </row>
    <row r="921" spans="1:2">
      <c r="A921" t="s">
        <v>11859</v>
      </c>
      <c r="B921" t="s">
        <v>4660</v>
      </c>
    </row>
    <row r="922" spans="1:2">
      <c r="A922" t="s">
        <v>11860</v>
      </c>
      <c r="B922" t="s">
        <v>4665</v>
      </c>
    </row>
    <row r="923" spans="1:2">
      <c r="A923" t="s">
        <v>11861</v>
      </c>
      <c r="B923" t="s">
        <v>5085</v>
      </c>
    </row>
    <row r="924" spans="1:2">
      <c r="A924" t="s">
        <v>11862</v>
      </c>
      <c r="B924" t="s">
        <v>4672</v>
      </c>
    </row>
    <row r="925" spans="1:2">
      <c r="A925" t="s">
        <v>11863</v>
      </c>
      <c r="B925" t="s">
        <v>4874</v>
      </c>
    </row>
    <row r="926" spans="1:2">
      <c r="A926" t="s">
        <v>11864</v>
      </c>
      <c r="B926" t="s">
        <v>5055</v>
      </c>
    </row>
    <row r="927" spans="1:2">
      <c r="A927" t="s">
        <v>11865</v>
      </c>
      <c r="B927" t="s">
        <v>5042</v>
      </c>
    </row>
    <row r="928" spans="1:2">
      <c r="A928" t="s">
        <v>11866</v>
      </c>
      <c r="B928" t="s">
        <v>5047</v>
      </c>
    </row>
    <row r="929" spans="1:2">
      <c r="A929" t="s">
        <v>11867</v>
      </c>
      <c r="B929" t="s">
        <v>5029</v>
      </c>
    </row>
    <row r="930" spans="1:2">
      <c r="A930" t="s">
        <v>11868</v>
      </c>
      <c r="B930" t="s">
        <v>5033</v>
      </c>
    </row>
    <row r="931" spans="1:2">
      <c r="A931" t="s">
        <v>11869</v>
      </c>
      <c r="B931" t="s">
        <v>4892</v>
      </c>
    </row>
    <row r="932" spans="1:2">
      <c r="A932" t="s">
        <v>11870</v>
      </c>
      <c r="B932" t="s">
        <v>5037</v>
      </c>
    </row>
    <row r="933" spans="1:2">
      <c r="A933" t="s">
        <v>11871</v>
      </c>
      <c r="B933" t="s">
        <v>5049</v>
      </c>
    </row>
    <row r="934" spans="1:2">
      <c r="A934" t="s">
        <v>11872</v>
      </c>
      <c r="B934" t="s">
        <v>5020</v>
      </c>
    </row>
    <row r="935" spans="1:2">
      <c r="A935" t="s">
        <v>11873</v>
      </c>
      <c r="B935" t="s">
        <v>4776</v>
      </c>
    </row>
    <row r="936" spans="1:2">
      <c r="A936" t="s">
        <v>11874</v>
      </c>
      <c r="B936" t="s">
        <v>4780</v>
      </c>
    </row>
    <row r="937" spans="1:2">
      <c r="A937" t="s">
        <v>11875</v>
      </c>
      <c r="B937" t="s">
        <v>5093</v>
      </c>
    </row>
    <row r="938" spans="1:2">
      <c r="A938" t="s">
        <v>11876</v>
      </c>
      <c r="B938" t="s">
        <v>2802</v>
      </c>
    </row>
    <row r="939" spans="1:2">
      <c r="A939" t="s">
        <v>11877</v>
      </c>
      <c r="B939" t="s">
        <v>4839</v>
      </c>
    </row>
    <row r="940" spans="1:2">
      <c r="A940" t="s">
        <v>11878</v>
      </c>
      <c r="B940" t="s">
        <v>4844</v>
      </c>
    </row>
    <row r="941" spans="1:2">
      <c r="A941" t="s">
        <v>11879</v>
      </c>
      <c r="B941" t="s">
        <v>4630</v>
      </c>
    </row>
    <row r="942" spans="1:2">
      <c r="A942" t="s">
        <v>11880</v>
      </c>
      <c r="B942" t="s">
        <v>4927</v>
      </c>
    </row>
    <row r="943" spans="1:2">
      <c r="A943" t="s">
        <v>11881</v>
      </c>
      <c r="B943" t="s">
        <v>5015</v>
      </c>
    </row>
    <row r="944" spans="1:2">
      <c r="A944" t="s">
        <v>11639</v>
      </c>
      <c r="B944" t="s">
        <v>4586</v>
      </c>
    </row>
    <row r="945" spans="1:2">
      <c r="A945" t="s">
        <v>11882</v>
      </c>
      <c r="B945" t="s">
        <v>4815</v>
      </c>
    </row>
    <row r="946" spans="1:2">
      <c r="A946" t="s">
        <v>11883</v>
      </c>
      <c r="B946" t="s">
        <v>4760</v>
      </c>
    </row>
    <row r="947" spans="1:2">
      <c r="A947" t="s">
        <v>11884</v>
      </c>
      <c r="B947" t="s">
        <v>4765</v>
      </c>
    </row>
    <row r="948" spans="1:2">
      <c r="A948" t="s">
        <v>11885</v>
      </c>
      <c r="B948" t="s">
        <v>4770</v>
      </c>
    </row>
    <row r="949" spans="1:2">
      <c r="A949" t="s">
        <v>11886</v>
      </c>
      <c r="B949" t="s">
        <v>4819</v>
      </c>
    </row>
    <row r="950" spans="1:2">
      <c r="A950" t="s">
        <v>11887</v>
      </c>
      <c r="B950" t="s">
        <v>4824</v>
      </c>
    </row>
    <row r="951" spans="1:2">
      <c r="A951" t="s">
        <v>11888</v>
      </c>
      <c r="B951" t="s">
        <v>4973</v>
      </c>
    </row>
    <row r="952" spans="1:2">
      <c r="A952" t="s">
        <v>11889</v>
      </c>
      <c r="B952" t="s">
        <v>4977</v>
      </c>
    </row>
    <row r="953" spans="1:2">
      <c r="A953" t="s">
        <v>11890</v>
      </c>
      <c r="B953" t="s">
        <v>5098</v>
      </c>
    </row>
    <row r="954" spans="1:2">
      <c r="A954" t="s">
        <v>11891</v>
      </c>
      <c r="B954" t="s">
        <v>5074</v>
      </c>
    </row>
    <row r="955" spans="1:2">
      <c r="A955" t="s">
        <v>11892</v>
      </c>
      <c r="B955" t="s">
        <v>5195</v>
      </c>
    </row>
    <row r="956" spans="1:2">
      <c r="A956" t="s">
        <v>11893</v>
      </c>
      <c r="B956" t="s">
        <v>2266</v>
      </c>
    </row>
    <row r="957" spans="1:2">
      <c r="A957" t="s">
        <v>11894</v>
      </c>
      <c r="B957" t="s">
        <v>5221</v>
      </c>
    </row>
    <row r="958" spans="1:2">
      <c r="A958" t="s">
        <v>11895</v>
      </c>
      <c r="B958" t="s">
        <v>5224</v>
      </c>
    </row>
    <row r="959" spans="1:2">
      <c r="A959" t="s">
        <v>11896</v>
      </c>
      <c r="B959" t="s">
        <v>5190</v>
      </c>
    </row>
    <row r="960" spans="1:2">
      <c r="A960" t="s">
        <v>11897</v>
      </c>
      <c r="B960" t="s">
        <v>5198</v>
      </c>
    </row>
    <row r="961" spans="1:2">
      <c r="A961" t="s">
        <v>11898</v>
      </c>
      <c r="B961" t="s">
        <v>5218</v>
      </c>
    </row>
    <row r="962" spans="1:2">
      <c r="A962" t="s">
        <v>11899</v>
      </c>
      <c r="B962" t="s">
        <v>5167</v>
      </c>
    </row>
    <row r="963" spans="1:2">
      <c r="A963" t="s">
        <v>11900</v>
      </c>
      <c r="B963" t="s">
        <v>5170</v>
      </c>
    </row>
    <row r="964" spans="1:2">
      <c r="A964" t="s">
        <v>11901</v>
      </c>
      <c r="B964" t="s">
        <v>5173</v>
      </c>
    </row>
    <row r="965" spans="1:2">
      <c r="A965" t="s">
        <v>11902</v>
      </c>
      <c r="B965" t="s">
        <v>5227</v>
      </c>
    </row>
    <row r="966" spans="1:2">
      <c r="A966" t="s">
        <v>11903</v>
      </c>
      <c r="B966" t="s">
        <v>5178</v>
      </c>
    </row>
    <row r="967" spans="1:2">
      <c r="A967" t="s">
        <v>11904</v>
      </c>
      <c r="B967" t="s">
        <v>5207</v>
      </c>
    </row>
    <row r="968" spans="1:2">
      <c r="A968" t="s">
        <v>11905</v>
      </c>
      <c r="B968" t="s">
        <v>5201</v>
      </c>
    </row>
    <row r="969" spans="1:2">
      <c r="A969" t="s">
        <v>11906</v>
      </c>
      <c r="B969" t="s">
        <v>5204</v>
      </c>
    </row>
    <row r="970" spans="1:2">
      <c r="A970" t="s">
        <v>11907</v>
      </c>
      <c r="B970" t="s">
        <v>5212</v>
      </c>
    </row>
    <row r="971" spans="1:2">
      <c r="A971" t="s">
        <v>11908</v>
      </c>
      <c r="B971" t="s">
        <v>5184</v>
      </c>
    </row>
    <row r="972" spans="1:2">
      <c r="A972" t="s">
        <v>11909</v>
      </c>
      <c r="B972" t="s">
        <v>5215</v>
      </c>
    </row>
    <row r="973" spans="1:2">
      <c r="A973" t="s">
        <v>11910</v>
      </c>
      <c r="B973" t="s">
        <v>5238</v>
      </c>
    </row>
    <row r="974" spans="1:2">
      <c r="A974" t="s">
        <v>11911</v>
      </c>
      <c r="B974" t="s">
        <v>5268</v>
      </c>
    </row>
    <row r="975" spans="1:2">
      <c r="A975" t="s">
        <v>11912</v>
      </c>
      <c r="B975" t="s">
        <v>5276</v>
      </c>
    </row>
    <row r="976" spans="1:2">
      <c r="A976" t="s">
        <v>11913</v>
      </c>
      <c r="B976" t="s">
        <v>5279</v>
      </c>
    </row>
    <row r="977" spans="1:2">
      <c r="A977" t="s">
        <v>11914</v>
      </c>
      <c r="B977" t="s">
        <v>5309</v>
      </c>
    </row>
    <row r="978" spans="1:2">
      <c r="A978" t="s">
        <v>11915</v>
      </c>
      <c r="B978" t="s">
        <v>5245</v>
      </c>
    </row>
    <row r="979" spans="1:2">
      <c r="A979" t="s">
        <v>11916</v>
      </c>
      <c r="B979" t="s">
        <v>5314</v>
      </c>
    </row>
    <row r="980" spans="1:2">
      <c r="A980" t="s">
        <v>11917</v>
      </c>
      <c r="B980" t="s">
        <v>5231</v>
      </c>
    </row>
    <row r="981" spans="1:2">
      <c r="A981" t="s">
        <v>11918</v>
      </c>
      <c r="B981" t="s">
        <v>5298</v>
      </c>
    </row>
    <row r="982" spans="1:2">
      <c r="A982" t="s">
        <v>11919</v>
      </c>
      <c r="B982" t="s">
        <v>5250</v>
      </c>
    </row>
    <row r="983" spans="1:2">
      <c r="A983" t="s">
        <v>11920</v>
      </c>
      <c r="B983" t="s">
        <v>5258</v>
      </c>
    </row>
    <row r="984" spans="1:2">
      <c r="A984" t="s">
        <v>11921</v>
      </c>
      <c r="B984" t="s">
        <v>5263</v>
      </c>
    </row>
    <row r="985" spans="1:2">
      <c r="A985" t="s">
        <v>11922</v>
      </c>
      <c r="B985" t="s">
        <v>5266</v>
      </c>
    </row>
    <row r="986" spans="1:2">
      <c r="A986" t="s">
        <v>11923</v>
      </c>
      <c r="B986" t="s">
        <v>5303</v>
      </c>
    </row>
    <row r="987" spans="1:2">
      <c r="A987" t="s">
        <v>11924</v>
      </c>
      <c r="B987" t="s">
        <v>5234</v>
      </c>
    </row>
    <row r="988" spans="1:2">
      <c r="A988" t="s">
        <v>11925</v>
      </c>
      <c r="B988" t="s">
        <v>5283</v>
      </c>
    </row>
    <row r="989" spans="1:2">
      <c r="A989" t="s">
        <v>11926</v>
      </c>
      <c r="B989" t="s">
        <v>5285</v>
      </c>
    </row>
    <row r="990" spans="1:2">
      <c r="A990" t="s">
        <v>11927</v>
      </c>
      <c r="B990" t="s">
        <v>5288</v>
      </c>
    </row>
    <row r="991" spans="1:2">
      <c r="A991" t="s">
        <v>11928</v>
      </c>
      <c r="B991" t="s">
        <v>5254</v>
      </c>
    </row>
    <row r="992" spans="1:2">
      <c r="A992" t="s">
        <v>11929</v>
      </c>
      <c r="B992" t="s">
        <v>5293</v>
      </c>
    </row>
    <row r="993" spans="1:2">
      <c r="A993" t="s">
        <v>11930</v>
      </c>
      <c r="B993" t="s">
        <v>3922</v>
      </c>
    </row>
    <row r="994" spans="1:2">
      <c r="A994" t="s">
        <v>11931</v>
      </c>
      <c r="B994" t="s">
        <v>3918</v>
      </c>
    </row>
    <row r="995" spans="1:2">
      <c r="A995" t="s">
        <v>11932</v>
      </c>
      <c r="B995" t="s">
        <v>1923</v>
      </c>
    </row>
    <row r="996" spans="1:2">
      <c r="A996" t="s">
        <v>11933</v>
      </c>
      <c r="B996" t="s">
        <v>3902</v>
      </c>
    </row>
    <row r="997" spans="1:2">
      <c r="A997" t="s">
        <v>11934</v>
      </c>
      <c r="B997" t="s">
        <v>3909</v>
      </c>
    </row>
    <row r="998" spans="1:2">
      <c r="A998" t="s">
        <v>11935</v>
      </c>
      <c r="B998" t="s">
        <v>3914</v>
      </c>
    </row>
    <row r="999" spans="1:2">
      <c r="A999" t="s">
        <v>11936</v>
      </c>
      <c r="B999" t="s">
        <v>3874</v>
      </c>
    </row>
    <row r="1000" spans="1:2">
      <c r="A1000" t="s">
        <v>11937</v>
      </c>
      <c r="B1000" t="s">
        <v>3884</v>
      </c>
    </row>
    <row r="1001" spans="1:2">
      <c r="A1001" t="s">
        <v>11938</v>
      </c>
      <c r="B1001" t="s">
        <v>3890</v>
      </c>
    </row>
    <row r="1002" spans="1:2">
      <c r="A1002" t="s">
        <v>11939</v>
      </c>
      <c r="B1002" t="s">
        <v>3892</v>
      </c>
    </row>
    <row r="1003" spans="1:2">
      <c r="A1003" t="s">
        <v>11940</v>
      </c>
      <c r="B1003" t="s">
        <v>3897</v>
      </c>
    </row>
    <row r="1004" spans="1:2">
      <c r="A1004" t="s">
        <v>11941</v>
      </c>
      <c r="B1004" t="s">
        <v>3864</v>
      </c>
    </row>
    <row r="1005" spans="1:2">
      <c r="A1005" t="s">
        <v>11942</v>
      </c>
      <c r="B1005" t="s">
        <v>3854</v>
      </c>
    </row>
    <row r="1006" spans="1:2">
      <c r="A1006" t="s">
        <v>11943</v>
      </c>
      <c r="B1006" t="s">
        <v>3758</v>
      </c>
    </row>
    <row r="1007" spans="1:2">
      <c r="A1007" t="s">
        <v>11944</v>
      </c>
      <c r="B1007" t="s">
        <v>3840</v>
      </c>
    </row>
    <row r="1008" spans="1:2">
      <c r="A1008" t="s">
        <v>11945</v>
      </c>
      <c r="B1008" t="s">
        <v>3700</v>
      </c>
    </row>
    <row r="1009" spans="1:2">
      <c r="A1009" t="s">
        <v>11946</v>
      </c>
      <c r="B1009" t="s">
        <v>3749</v>
      </c>
    </row>
    <row r="1010" spans="1:2">
      <c r="A1010" t="s">
        <v>11947</v>
      </c>
      <c r="B1010" t="s">
        <v>3680</v>
      </c>
    </row>
    <row r="1011" spans="1:2">
      <c r="A1011" t="s">
        <v>11948</v>
      </c>
      <c r="B1011" t="s">
        <v>384</v>
      </c>
    </row>
    <row r="1012" spans="1:2">
      <c r="A1012" t="s">
        <v>11949</v>
      </c>
      <c r="B1012" t="s">
        <v>3654</v>
      </c>
    </row>
    <row r="1013" spans="1:2">
      <c r="A1013" t="s">
        <v>11950</v>
      </c>
      <c r="B1013" t="s">
        <v>3675</v>
      </c>
    </row>
    <row r="1014" spans="1:2">
      <c r="A1014" t="s">
        <v>11951</v>
      </c>
      <c r="B1014" t="s">
        <v>3833</v>
      </c>
    </row>
    <row r="1015" spans="1:2">
      <c r="A1015" t="s">
        <v>11952</v>
      </c>
      <c r="B1015" t="s">
        <v>242</v>
      </c>
    </row>
    <row r="1016" spans="1:2">
      <c r="A1016" t="s">
        <v>11953</v>
      </c>
      <c r="B1016" t="s">
        <v>2589</v>
      </c>
    </row>
    <row r="1017" spans="1:2">
      <c r="A1017" t="s">
        <v>11954</v>
      </c>
      <c r="B1017" t="s">
        <v>903</v>
      </c>
    </row>
    <row r="1018" spans="1:2">
      <c r="A1018" t="s">
        <v>11955</v>
      </c>
      <c r="B1018" t="s">
        <v>3632</v>
      </c>
    </row>
    <row r="1019" spans="1:2">
      <c r="A1019" t="s">
        <v>11956</v>
      </c>
      <c r="B1019" t="s">
        <v>3646</v>
      </c>
    </row>
    <row r="1020" spans="1:2">
      <c r="A1020" t="s">
        <v>11957</v>
      </c>
      <c r="B1020" t="s">
        <v>3687</v>
      </c>
    </row>
    <row r="1021" spans="1:2">
      <c r="A1021" t="s">
        <v>11958</v>
      </c>
      <c r="B1021" t="s">
        <v>3847</v>
      </c>
    </row>
    <row r="1022" spans="1:2">
      <c r="A1022" t="s">
        <v>11959</v>
      </c>
      <c r="B1022" t="s">
        <v>3715</v>
      </c>
    </row>
    <row r="1023" spans="1:2">
      <c r="A1023" t="s">
        <v>11960</v>
      </c>
      <c r="B1023" t="s">
        <v>3808</v>
      </c>
    </row>
    <row r="1024" spans="1:2">
      <c r="A1024" t="s">
        <v>11961</v>
      </c>
      <c r="B1024" t="s">
        <v>3662</v>
      </c>
    </row>
    <row r="1025" spans="1:2">
      <c r="A1025" t="s">
        <v>11962</v>
      </c>
      <c r="B1025" t="s">
        <v>3795</v>
      </c>
    </row>
    <row r="1026" spans="1:2">
      <c r="A1026" t="s">
        <v>11963</v>
      </c>
      <c r="B1026" t="s">
        <v>3802</v>
      </c>
    </row>
    <row r="1027" spans="1:2">
      <c r="A1027" t="s">
        <v>11964</v>
      </c>
      <c r="B1027" t="s">
        <v>3640</v>
      </c>
    </row>
    <row r="1028" spans="1:2">
      <c r="A1028" t="s">
        <v>11965</v>
      </c>
      <c r="B1028" t="s">
        <v>3754</v>
      </c>
    </row>
    <row r="1029" spans="1:2">
      <c r="A1029" t="s">
        <v>11966</v>
      </c>
      <c r="B1029" t="s">
        <v>3707</v>
      </c>
    </row>
    <row r="1030" spans="1:2">
      <c r="A1030" t="s">
        <v>11967</v>
      </c>
      <c r="B1030" t="s">
        <v>3813</v>
      </c>
    </row>
    <row r="1031" spans="1:2">
      <c r="A1031" t="s">
        <v>11968</v>
      </c>
      <c r="B1031" t="s">
        <v>3766</v>
      </c>
    </row>
    <row r="1032" spans="1:2">
      <c r="A1032" t="s">
        <v>11969</v>
      </c>
      <c r="B1032" t="s">
        <v>3669</v>
      </c>
    </row>
    <row r="1033" spans="1:2">
      <c r="A1033" t="s">
        <v>11970</v>
      </c>
      <c r="B1033" t="s">
        <v>3731</v>
      </c>
    </row>
    <row r="1034" spans="1:2">
      <c r="A1034" t="s">
        <v>11971</v>
      </c>
      <c r="B1034" t="s">
        <v>3790</v>
      </c>
    </row>
    <row r="1035" spans="1:2">
      <c r="A1035" t="s">
        <v>11972</v>
      </c>
      <c r="B1035" t="s">
        <v>3817</v>
      </c>
    </row>
    <row r="1036" spans="1:2">
      <c r="A1036" t="s">
        <v>11973</v>
      </c>
      <c r="B1036" t="s">
        <v>3824</v>
      </c>
    </row>
    <row r="1037" spans="1:2">
      <c r="A1037" t="s">
        <v>11974</v>
      </c>
      <c r="B1037" t="s">
        <v>3720</v>
      </c>
    </row>
    <row r="1038" spans="1:2">
      <c r="A1038" t="s">
        <v>11975</v>
      </c>
      <c r="B1038" t="s">
        <v>3776</v>
      </c>
    </row>
    <row r="1039" spans="1:2">
      <c r="A1039" t="s">
        <v>11976</v>
      </c>
      <c r="B1039" t="s">
        <v>3739</v>
      </c>
    </row>
    <row r="1040" spans="1:2">
      <c r="A1040" t="s">
        <v>11977</v>
      </c>
      <c r="B1040" t="s">
        <v>3746</v>
      </c>
    </row>
    <row r="1041" spans="1:2">
      <c r="A1041" t="s">
        <v>11978</v>
      </c>
      <c r="B1041" t="s">
        <v>3695</v>
      </c>
    </row>
    <row r="1042" spans="1:2">
      <c r="A1042" t="s">
        <v>11979</v>
      </c>
      <c r="B1042" t="s">
        <v>3771</v>
      </c>
    </row>
    <row r="1043" spans="1:2">
      <c r="A1043" t="s">
        <v>11980</v>
      </c>
      <c r="B1043" t="s">
        <v>7080</v>
      </c>
    </row>
    <row r="1044" spans="1:2">
      <c r="A1044" t="s">
        <v>11981</v>
      </c>
      <c r="B1044" t="s">
        <v>7084</v>
      </c>
    </row>
    <row r="1045" spans="1:2">
      <c r="A1045" t="s">
        <v>11982</v>
      </c>
      <c r="B1045" t="s">
        <v>7095</v>
      </c>
    </row>
    <row r="1046" spans="1:2">
      <c r="A1046" t="s">
        <v>11983</v>
      </c>
      <c r="B1046" t="s">
        <v>7071</v>
      </c>
    </row>
    <row r="1047" spans="1:2">
      <c r="A1047" t="s">
        <v>11294</v>
      </c>
      <c r="B1047" t="s">
        <v>1906</v>
      </c>
    </row>
    <row r="1048" spans="1:2">
      <c r="A1048" t="s">
        <v>11984</v>
      </c>
      <c r="B1048" t="s">
        <v>7091</v>
      </c>
    </row>
    <row r="1049" spans="1:2">
      <c r="A1049" t="s">
        <v>11985</v>
      </c>
      <c r="B1049" t="s">
        <v>7087</v>
      </c>
    </row>
    <row r="1050" spans="1:2">
      <c r="A1050" t="s">
        <v>11986</v>
      </c>
      <c r="B1050" t="s">
        <v>7075</v>
      </c>
    </row>
    <row r="1051" spans="1:2">
      <c r="A1051" t="s">
        <v>11987</v>
      </c>
      <c r="B1051" t="s">
        <v>3918</v>
      </c>
    </row>
    <row r="1052" spans="1:2">
      <c r="A1052" t="s">
        <v>11988</v>
      </c>
      <c r="B1052" t="s">
        <v>7114</v>
      </c>
    </row>
    <row r="1053" spans="1:2">
      <c r="A1053" t="s">
        <v>11989</v>
      </c>
      <c r="B1053" t="s">
        <v>7098</v>
      </c>
    </row>
    <row r="1054" spans="1:2">
      <c r="A1054" t="s">
        <v>11990</v>
      </c>
      <c r="B1054" t="s">
        <v>7109</v>
      </c>
    </row>
    <row r="1055" spans="1:2">
      <c r="A1055" t="s">
        <v>11991</v>
      </c>
      <c r="B1055" t="s">
        <v>6718</v>
      </c>
    </row>
    <row r="1056" spans="1:2">
      <c r="A1056" t="s">
        <v>11992</v>
      </c>
      <c r="B1056" t="s">
        <v>140</v>
      </c>
    </row>
    <row r="1057" spans="1:2">
      <c r="A1057" t="s">
        <v>11993</v>
      </c>
      <c r="B1057" t="s">
        <v>151</v>
      </c>
    </row>
    <row r="1058" spans="1:2">
      <c r="A1058" t="s">
        <v>11994</v>
      </c>
      <c r="B1058" t="s">
        <v>151</v>
      </c>
    </row>
    <row r="1059" spans="1:2">
      <c r="A1059" t="s">
        <v>11995</v>
      </c>
      <c r="B1059" t="s">
        <v>5515</v>
      </c>
    </row>
    <row r="1060" spans="1:2">
      <c r="A1060" t="s">
        <v>11996</v>
      </c>
      <c r="B1060" t="s">
        <v>6944</v>
      </c>
    </row>
    <row r="1061" spans="1:2">
      <c r="A1061" t="s">
        <v>11997</v>
      </c>
      <c r="B1061" t="s">
        <v>6485</v>
      </c>
    </row>
    <row r="1062" spans="1:2">
      <c r="A1062" t="s">
        <v>11998</v>
      </c>
      <c r="B1062" t="s">
        <v>6488</v>
      </c>
    </row>
    <row r="1063" spans="1:2">
      <c r="A1063" t="s">
        <v>11999</v>
      </c>
      <c r="B1063" t="s">
        <v>1091</v>
      </c>
    </row>
    <row r="1064" spans="1:2">
      <c r="A1064" t="s">
        <v>12000</v>
      </c>
      <c r="B1064" t="s">
        <v>1797</v>
      </c>
    </row>
    <row r="1065" spans="1:2">
      <c r="A1065" t="s">
        <v>12001</v>
      </c>
      <c r="B1065" t="s">
        <v>169</v>
      </c>
    </row>
    <row r="1066" spans="1:2">
      <c r="A1066" t="s">
        <v>12002</v>
      </c>
      <c r="B1066" t="s">
        <v>1806</v>
      </c>
    </row>
    <row r="1067" spans="1:2">
      <c r="A1067" t="s">
        <v>12003</v>
      </c>
      <c r="B1067" t="s">
        <v>6495</v>
      </c>
    </row>
    <row r="1068" spans="1:2">
      <c r="A1068" t="s">
        <v>12004</v>
      </c>
      <c r="B1068" t="s">
        <v>6987</v>
      </c>
    </row>
    <row r="1069" spans="1:2">
      <c r="A1069" t="s">
        <v>12005</v>
      </c>
      <c r="B1069" t="s">
        <v>7043</v>
      </c>
    </row>
    <row r="1070" spans="1:2">
      <c r="A1070" t="s">
        <v>12006</v>
      </c>
      <c r="B1070" t="s">
        <v>6331</v>
      </c>
    </row>
    <row r="1071" spans="1:2">
      <c r="A1071" t="s">
        <v>12007</v>
      </c>
      <c r="B1071" t="s">
        <v>6955</v>
      </c>
    </row>
    <row r="1072" spans="1:2">
      <c r="A1072" t="s">
        <v>12008</v>
      </c>
      <c r="B1072" t="s">
        <v>6958</v>
      </c>
    </row>
    <row r="1073" spans="1:2">
      <c r="A1073" t="s">
        <v>12009</v>
      </c>
      <c r="B1073" t="s">
        <v>6961</v>
      </c>
    </row>
    <row r="1074" spans="1:2">
      <c r="A1074" t="s">
        <v>12010</v>
      </c>
      <c r="B1074" t="s">
        <v>6964</v>
      </c>
    </row>
    <row r="1075" spans="1:2">
      <c r="A1075" t="s">
        <v>12011</v>
      </c>
      <c r="B1075" t="s">
        <v>6967</v>
      </c>
    </row>
    <row r="1076" spans="1:2">
      <c r="A1076" t="s">
        <v>12012</v>
      </c>
      <c r="B1076" t="s">
        <v>6733</v>
      </c>
    </row>
    <row r="1077" spans="1:2">
      <c r="A1077" t="s">
        <v>12013</v>
      </c>
      <c r="B1077" t="s">
        <v>3680</v>
      </c>
    </row>
    <row r="1078" spans="1:2">
      <c r="A1078" t="s">
        <v>12014</v>
      </c>
      <c r="B1078" t="s">
        <v>6345</v>
      </c>
    </row>
    <row r="1079" spans="1:2">
      <c r="A1079" t="s">
        <v>12015</v>
      </c>
      <c r="B1079" t="s">
        <v>6992</v>
      </c>
    </row>
    <row r="1080" spans="1:2">
      <c r="A1080" t="s">
        <v>12016</v>
      </c>
      <c r="B1080" t="s">
        <v>6395</v>
      </c>
    </row>
    <row r="1081" spans="1:2">
      <c r="A1081" t="s">
        <v>12017</v>
      </c>
      <c r="B1081" t="s">
        <v>6398</v>
      </c>
    </row>
    <row r="1082" spans="1:2">
      <c r="A1082" t="s">
        <v>12018</v>
      </c>
      <c r="B1082" t="s">
        <v>7049</v>
      </c>
    </row>
    <row r="1083" spans="1:2">
      <c r="A1083" t="s">
        <v>12019</v>
      </c>
      <c r="B1083" t="s">
        <v>7052</v>
      </c>
    </row>
    <row r="1084" spans="1:2">
      <c r="A1084" t="s">
        <v>12020</v>
      </c>
      <c r="B1084" t="s">
        <v>7056</v>
      </c>
    </row>
    <row r="1085" spans="1:2">
      <c r="A1085" t="s">
        <v>12021</v>
      </c>
      <c r="B1085" t="s">
        <v>6455</v>
      </c>
    </row>
    <row r="1086" spans="1:2">
      <c r="A1086" t="s">
        <v>12022</v>
      </c>
      <c r="B1086" t="s">
        <v>6458</v>
      </c>
    </row>
    <row r="1087" spans="1:2">
      <c r="A1087" t="s">
        <v>12023</v>
      </c>
      <c r="B1087" t="s">
        <v>6464</v>
      </c>
    </row>
    <row r="1088" spans="1:2">
      <c r="A1088" t="s">
        <v>12024</v>
      </c>
      <c r="B1088" t="s">
        <v>6499</v>
      </c>
    </row>
    <row r="1089" spans="1:2">
      <c r="A1089" t="s">
        <v>12025</v>
      </c>
      <c r="B1089" t="s">
        <v>6503</v>
      </c>
    </row>
    <row r="1090" spans="1:2">
      <c r="A1090" t="s">
        <v>12026</v>
      </c>
      <c r="B1090" t="s">
        <v>4576</v>
      </c>
    </row>
    <row r="1091" spans="1:2">
      <c r="A1091" t="s">
        <v>12027</v>
      </c>
      <c r="B1091" t="s">
        <v>6401</v>
      </c>
    </row>
    <row r="1092" spans="1:2">
      <c r="A1092" t="s">
        <v>12028</v>
      </c>
      <c r="B1092" t="s">
        <v>6351</v>
      </c>
    </row>
    <row r="1093" spans="1:2">
      <c r="A1093" t="s">
        <v>12029</v>
      </c>
      <c r="B1093" t="s">
        <v>6374</v>
      </c>
    </row>
    <row r="1094" spans="1:2">
      <c r="A1094" t="s">
        <v>12030</v>
      </c>
      <c r="B1094" t="s">
        <v>6410</v>
      </c>
    </row>
    <row r="1095" spans="1:2">
      <c r="A1095" t="s">
        <v>12031</v>
      </c>
      <c r="B1095" t="s">
        <v>6414</v>
      </c>
    </row>
    <row r="1096" spans="1:2">
      <c r="A1096" t="s">
        <v>12032</v>
      </c>
      <c r="B1096" t="s">
        <v>6419</v>
      </c>
    </row>
    <row r="1097" spans="1:2">
      <c r="A1097" t="s">
        <v>12033</v>
      </c>
      <c r="B1097" t="s">
        <v>6714</v>
      </c>
    </row>
    <row r="1098" spans="1:2">
      <c r="A1098" t="s">
        <v>12034</v>
      </c>
      <c r="B1098" t="s">
        <v>6348</v>
      </c>
    </row>
    <row r="1099" spans="1:2">
      <c r="A1099" t="s">
        <v>12035</v>
      </c>
      <c r="B1099" t="s">
        <v>6381</v>
      </c>
    </row>
    <row r="1100" spans="1:2">
      <c r="A1100" t="s">
        <v>12036</v>
      </c>
      <c r="B1100" t="s">
        <v>6997</v>
      </c>
    </row>
    <row r="1101" spans="1:2">
      <c r="A1101" t="s">
        <v>12037</v>
      </c>
      <c r="B1101" t="s">
        <v>7001</v>
      </c>
    </row>
    <row r="1102" spans="1:2">
      <c r="A1102" t="s">
        <v>12038</v>
      </c>
      <c r="B1102" t="s">
        <v>7005</v>
      </c>
    </row>
    <row r="1103" spans="1:2">
      <c r="A1103" t="s">
        <v>12039</v>
      </c>
      <c r="B1103" t="s">
        <v>6308</v>
      </c>
    </row>
    <row r="1104" spans="1:2">
      <c r="A1104" t="s">
        <v>12040</v>
      </c>
      <c r="B1104" t="s">
        <v>6303</v>
      </c>
    </row>
    <row r="1105" spans="1:2">
      <c r="A1105" t="s">
        <v>12041</v>
      </c>
      <c r="B1105" t="s">
        <v>6594</v>
      </c>
    </row>
    <row r="1106" spans="1:2">
      <c r="A1106" t="s">
        <v>12042</v>
      </c>
      <c r="B1106" t="s">
        <v>6597</v>
      </c>
    </row>
    <row r="1107" spans="1:2">
      <c r="A1107" t="s">
        <v>12043</v>
      </c>
      <c r="B1107" t="s">
        <v>6600</v>
      </c>
    </row>
    <row r="1108" spans="1:2">
      <c r="A1108" t="s">
        <v>12044</v>
      </c>
      <c r="B1108" t="s">
        <v>6605</v>
      </c>
    </row>
    <row r="1109" spans="1:2">
      <c r="A1109" t="s">
        <v>12045</v>
      </c>
      <c r="B1109" t="s">
        <v>6610</v>
      </c>
    </row>
    <row r="1110" spans="1:2">
      <c r="A1110" t="s">
        <v>12046</v>
      </c>
      <c r="B1110" t="s">
        <v>6613</v>
      </c>
    </row>
    <row r="1111" spans="1:2">
      <c r="A1111" t="s">
        <v>12047</v>
      </c>
      <c r="B1111" t="s">
        <v>6616</v>
      </c>
    </row>
    <row r="1112" spans="1:2">
      <c r="A1112" t="s">
        <v>12048</v>
      </c>
      <c r="B1112" t="s">
        <v>6619</v>
      </c>
    </row>
    <row r="1113" spans="1:2">
      <c r="A1113" t="s">
        <v>12049</v>
      </c>
      <c r="B1113" t="s">
        <v>6622</v>
      </c>
    </row>
    <row r="1114" spans="1:2">
      <c r="A1114" t="s">
        <v>12050</v>
      </c>
      <c r="B1114" t="s">
        <v>6760</v>
      </c>
    </row>
    <row r="1115" spans="1:2">
      <c r="A1115" t="s">
        <v>12051</v>
      </c>
      <c r="B1115" t="s">
        <v>6808</v>
      </c>
    </row>
    <row r="1116" spans="1:2">
      <c r="A1116" t="s">
        <v>12052</v>
      </c>
      <c r="B1116" t="s">
        <v>6811</v>
      </c>
    </row>
    <row r="1117" spans="1:2">
      <c r="A1117" t="s">
        <v>12053</v>
      </c>
      <c r="B1117" t="s">
        <v>6814</v>
      </c>
    </row>
    <row r="1118" spans="1:2">
      <c r="A1118" t="s">
        <v>12054</v>
      </c>
      <c r="B1118" t="s">
        <v>6818</v>
      </c>
    </row>
    <row r="1119" spans="1:2">
      <c r="A1119" t="s">
        <v>12055</v>
      </c>
      <c r="B1119" t="s">
        <v>6564</v>
      </c>
    </row>
    <row r="1120" spans="1:2">
      <c r="A1120" t="s">
        <v>12056</v>
      </c>
      <c r="B1120" t="s">
        <v>6768</v>
      </c>
    </row>
    <row r="1121" spans="1:2">
      <c r="A1121" t="s">
        <v>12057</v>
      </c>
      <c r="B1121" t="s">
        <v>6772</v>
      </c>
    </row>
    <row r="1122" spans="1:2">
      <c r="A1122" t="s">
        <v>12058</v>
      </c>
      <c r="B1122" t="s">
        <v>6775</v>
      </c>
    </row>
    <row r="1123" spans="1:2">
      <c r="A1123" t="s">
        <v>12059</v>
      </c>
      <c r="B1123" t="s">
        <v>6780</v>
      </c>
    </row>
    <row r="1124" spans="1:2">
      <c r="A1124" t="s">
        <v>12060</v>
      </c>
      <c r="B1124" t="s">
        <v>6784</v>
      </c>
    </row>
    <row r="1125" spans="1:2">
      <c r="A1125" t="s">
        <v>12061</v>
      </c>
      <c r="B1125" t="s">
        <v>6788</v>
      </c>
    </row>
    <row r="1126" spans="1:2">
      <c r="A1126" t="s">
        <v>12062</v>
      </c>
      <c r="B1126" t="s">
        <v>6792</v>
      </c>
    </row>
    <row r="1127" spans="1:2">
      <c r="A1127" t="s">
        <v>12063</v>
      </c>
      <c r="B1127" t="s">
        <v>6796</v>
      </c>
    </row>
    <row r="1128" spans="1:2">
      <c r="A1128" t="s">
        <v>12064</v>
      </c>
      <c r="B1128" t="s">
        <v>6799</v>
      </c>
    </row>
    <row r="1129" spans="1:2">
      <c r="A1129" t="s">
        <v>12065</v>
      </c>
      <c r="B1129" t="s">
        <v>6803</v>
      </c>
    </row>
    <row r="1130" spans="1:2">
      <c r="A1130" t="s">
        <v>12066</v>
      </c>
      <c r="B1130" t="s">
        <v>3986</v>
      </c>
    </row>
    <row r="1131" spans="1:2">
      <c r="A1131" t="s">
        <v>12067</v>
      </c>
      <c r="B1131" t="s">
        <v>6566</v>
      </c>
    </row>
    <row r="1132" spans="1:2">
      <c r="A1132" t="s">
        <v>12068</v>
      </c>
      <c r="B1132" t="s">
        <v>6220</v>
      </c>
    </row>
    <row r="1133" spans="1:2">
      <c r="A1133" t="s">
        <v>12069</v>
      </c>
      <c r="B1133" t="s">
        <v>6267</v>
      </c>
    </row>
    <row r="1134" spans="1:2">
      <c r="A1134" t="s">
        <v>12070</v>
      </c>
      <c r="B1134" t="s">
        <v>7039</v>
      </c>
    </row>
    <row r="1135" spans="1:2">
      <c r="A1135" t="s">
        <v>12071</v>
      </c>
      <c r="B1135" t="s">
        <v>7031</v>
      </c>
    </row>
    <row r="1136" spans="1:2">
      <c r="A1136" t="s">
        <v>12072</v>
      </c>
      <c r="B1136" t="s">
        <v>7008</v>
      </c>
    </row>
    <row r="1137" spans="1:2">
      <c r="A1137" t="s">
        <v>12073</v>
      </c>
      <c r="B1137" t="s">
        <v>7011</v>
      </c>
    </row>
    <row r="1138" spans="1:2">
      <c r="A1138" t="s">
        <v>12074</v>
      </c>
      <c r="B1138" t="s">
        <v>7014</v>
      </c>
    </row>
    <row r="1139" spans="1:2">
      <c r="A1139" t="s">
        <v>12075</v>
      </c>
      <c r="B1139" t="s">
        <v>6663</v>
      </c>
    </row>
    <row r="1140" spans="1:2">
      <c r="A1140" t="s">
        <v>12076</v>
      </c>
      <c r="B1140" t="s">
        <v>6224</v>
      </c>
    </row>
    <row r="1141" spans="1:2">
      <c r="A1141" t="s">
        <v>12077</v>
      </c>
      <c r="B1141" t="s">
        <v>6227</v>
      </c>
    </row>
    <row r="1142" spans="1:2">
      <c r="A1142" t="s">
        <v>12078</v>
      </c>
      <c r="B1142" t="s">
        <v>6666</v>
      </c>
    </row>
    <row r="1143" spans="1:2">
      <c r="A1143" t="s">
        <v>12079</v>
      </c>
      <c r="B1143" t="s">
        <v>6272</v>
      </c>
    </row>
    <row r="1144" spans="1:2">
      <c r="A1144" t="s">
        <v>12080</v>
      </c>
      <c r="B1144" t="s">
        <v>6275</v>
      </c>
    </row>
    <row r="1145" spans="1:2">
      <c r="A1145" t="s">
        <v>12081</v>
      </c>
      <c r="B1145" t="s">
        <v>6279</v>
      </c>
    </row>
    <row r="1146" spans="1:2">
      <c r="A1146" t="s">
        <v>12082</v>
      </c>
      <c r="B1146" t="s">
        <v>6282</v>
      </c>
    </row>
    <row r="1147" spans="1:2">
      <c r="A1147" t="s">
        <v>12083</v>
      </c>
      <c r="B1147" t="s">
        <v>6285</v>
      </c>
    </row>
    <row r="1148" spans="1:2">
      <c r="A1148" t="s">
        <v>12084</v>
      </c>
      <c r="B1148" t="s">
        <v>6289</v>
      </c>
    </row>
    <row r="1149" spans="1:2">
      <c r="A1149" t="s">
        <v>12085</v>
      </c>
      <c r="B1149" t="s">
        <v>6670</v>
      </c>
    </row>
    <row r="1150" spans="1:2">
      <c r="A1150" t="s">
        <v>12086</v>
      </c>
      <c r="B1150" t="s">
        <v>6292</v>
      </c>
    </row>
    <row r="1151" spans="1:2">
      <c r="A1151" t="s">
        <v>12087</v>
      </c>
      <c r="B1151" t="s">
        <v>6295</v>
      </c>
    </row>
    <row r="1152" spans="1:2">
      <c r="A1152" t="s">
        <v>12088</v>
      </c>
      <c r="B1152" t="s">
        <v>6297</v>
      </c>
    </row>
    <row r="1153" spans="1:2">
      <c r="A1153" t="s">
        <v>12089</v>
      </c>
      <c r="B1153" t="s">
        <v>6300</v>
      </c>
    </row>
    <row r="1154" spans="1:2">
      <c r="A1154" t="s">
        <v>12090</v>
      </c>
      <c r="B1154" t="s">
        <v>6587</v>
      </c>
    </row>
    <row r="1155" spans="1:2">
      <c r="A1155" t="s">
        <v>12091</v>
      </c>
      <c r="B1155" t="s">
        <v>6591</v>
      </c>
    </row>
    <row r="1156" spans="1:2">
      <c r="A1156" t="s">
        <v>12092</v>
      </c>
      <c r="B1156" t="s">
        <v>7036</v>
      </c>
    </row>
    <row r="1157" spans="1:2">
      <c r="A1157" t="s">
        <v>12093</v>
      </c>
      <c r="B1157" t="s">
        <v>6423</v>
      </c>
    </row>
    <row r="1158" spans="1:2">
      <c r="A1158" t="s">
        <v>12094</v>
      </c>
      <c r="B1158" t="s">
        <v>6427</v>
      </c>
    </row>
    <row r="1159" spans="1:2">
      <c r="A1159" t="s">
        <v>12095</v>
      </c>
      <c r="B1159" t="s">
        <v>6429</v>
      </c>
    </row>
    <row r="1160" spans="1:2">
      <c r="A1160" t="s">
        <v>12096</v>
      </c>
      <c r="B1160" t="s">
        <v>6432</v>
      </c>
    </row>
    <row r="1161" spans="1:2">
      <c r="A1161" t="s">
        <v>12097</v>
      </c>
      <c r="B1161" t="s">
        <v>6436</v>
      </c>
    </row>
    <row r="1162" spans="1:2">
      <c r="A1162" t="s">
        <v>12098</v>
      </c>
      <c r="B1162" t="s">
        <v>6441</v>
      </c>
    </row>
    <row r="1163" spans="1:2">
      <c r="A1163" t="s">
        <v>12099</v>
      </c>
      <c r="B1163" t="s">
        <v>6445</v>
      </c>
    </row>
    <row r="1164" spans="1:2">
      <c r="A1164" t="s">
        <v>12100</v>
      </c>
      <c r="B1164" t="s">
        <v>6232</v>
      </c>
    </row>
    <row r="1165" spans="1:2">
      <c r="A1165" t="s">
        <v>12101</v>
      </c>
      <c r="B1165" t="s">
        <v>6235</v>
      </c>
    </row>
    <row r="1166" spans="1:2">
      <c r="A1166" t="s">
        <v>12102</v>
      </c>
      <c r="B1166" t="s">
        <v>6918</v>
      </c>
    </row>
    <row r="1167" spans="1:2">
      <c r="A1167" t="s">
        <v>12103</v>
      </c>
      <c r="B1167" t="s">
        <v>6469</v>
      </c>
    </row>
    <row r="1168" spans="1:2">
      <c r="A1168" t="s">
        <v>12104</v>
      </c>
      <c r="B1168" t="s">
        <v>6473</v>
      </c>
    </row>
    <row r="1169" spans="1:2">
      <c r="A1169" t="s">
        <v>12105</v>
      </c>
      <c r="B1169" t="s">
        <v>6477</v>
      </c>
    </row>
    <row r="1170" spans="1:2">
      <c r="A1170" t="s">
        <v>12106</v>
      </c>
      <c r="B1170" t="s">
        <v>6384</v>
      </c>
    </row>
    <row r="1171" spans="1:2">
      <c r="A1171" t="s">
        <v>12107</v>
      </c>
      <c r="B1171" t="s">
        <v>6387</v>
      </c>
    </row>
    <row r="1172" spans="1:2">
      <c r="A1172" t="s">
        <v>12108</v>
      </c>
      <c r="B1172" t="s">
        <v>6481</v>
      </c>
    </row>
    <row r="1173" spans="1:2">
      <c r="A1173" t="s">
        <v>12109</v>
      </c>
      <c r="B1173" t="s">
        <v>6846</v>
      </c>
    </row>
    <row r="1174" spans="1:2">
      <c r="A1174" t="s">
        <v>12110</v>
      </c>
      <c r="B1174" t="s">
        <v>6849</v>
      </c>
    </row>
    <row r="1175" spans="1:2">
      <c r="A1175" t="s">
        <v>12111</v>
      </c>
      <c r="B1175" t="s">
        <v>6937</v>
      </c>
    </row>
    <row r="1176" spans="1:2">
      <c r="A1176" t="s">
        <v>12112</v>
      </c>
      <c r="B1176" t="s">
        <v>6830</v>
      </c>
    </row>
    <row r="1177" spans="1:2">
      <c r="A1177" t="s">
        <v>12113</v>
      </c>
      <c r="B1177" t="s">
        <v>6835</v>
      </c>
    </row>
    <row r="1178" spans="1:2">
      <c r="A1178" t="s">
        <v>12114</v>
      </c>
      <c r="B1178" t="s">
        <v>6840</v>
      </c>
    </row>
    <row r="1179" spans="1:2">
      <c r="A1179" t="s">
        <v>12115</v>
      </c>
      <c r="B1179" t="s">
        <v>6584</v>
      </c>
    </row>
    <row r="1180" spans="1:2">
      <c r="A1180" t="s">
        <v>12116</v>
      </c>
      <c r="B1180" t="s">
        <v>6688</v>
      </c>
    </row>
    <row r="1181" spans="1:2">
      <c r="A1181" t="s">
        <v>12117</v>
      </c>
      <c r="B1181" t="s">
        <v>6681</v>
      </c>
    </row>
    <row r="1182" spans="1:2">
      <c r="A1182" t="s">
        <v>12118</v>
      </c>
      <c r="B1182" t="s">
        <v>6448</v>
      </c>
    </row>
    <row r="1183" spans="1:2">
      <c r="A1183" t="s">
        <v>12119</v>
      </c>
      <c r="B1183" t="s">
        <v>6404</v>
      </c>
    </row>
    <row r="1184" spans="1:2">
      <c r="A1184" t="s">
        <v>12120</v>
      </c>
      <c r="B1184" t="s">
        <v>7059</v>
      </c>
    </row>
    <row r="1185" spans="1:2">
      <c r="A1185" t="s">
        <v>12121</v>
      </c>
      <c r="B1185" t="s">
        <v>7062</v>
      </c>
    </row>
    <row r="1186" spans="1:2">
      <c r="A1186" t="s">
        <v>12122</v>
      </c>
      <c r="B1186" t="s">
        <v>6570</v>
      </c>
    </row>
    <row r="1187" spans="1:2">
      <c r="A1187" t="s">
        <v>12123</v>
      </c>
      <c r="B1187" t="s">
        <v>6922</v>
      </c>
    </row>
    <row r="1188" spans="1:2">
      <c r="A1188" t="s">
        <v>12124</v>
      </c>
      <c r="B1188" t="s">
        <v>6757</v>
      </c>
    </row>
    <row r="1189" spans="1:2">
      <c r="A1189" t="s">
        <v>12125</v>
      </c>
      <c r="B1189" t="s">
        <v>6673</v>
      </c>
    </row>
    <row r="1190" spans="1:2">
      <c r="A1190" t="s">
        <v>12126</v>
      </c>
      <c r="B1190" t="s">
        <v>6676</v>
      </c>
    </row>
    <row r="1191" spans="1:2">
      <c r="A1191" t="s">
        <v>12127</v>
      </c>
      <c r="B1191" t="s">
        <v>6980</v>
      </c>
    </row>
    <row r="1192" spans="1:2">
      <c r="A1192" t="s">
        <v>12128</v>
      </c>
      <c r="B1192" t="s">
        <v>6334</v>
      </c>
    </row>
    <row r="1193" spans="1:2">
      <c r="A1193" t="s">
        <v>12129</v>
      </c>
      <c r="B1193" t="s">
        <v>6535</v>
      </c>
    </row>
    <row r="1194" spans="1:2">
      <c r="A1194" t="s">
        <v>12130</v>
      </c>
      <c r="B1194" t="s">
        <v>6538</v>
      </c>
    </row>
    <row r="1195" spans="1:2">
      <c r="A1195" t="s">
        <v>12131</v>
      </c>
      <c r="B1195" t="s">
        <v>6541</v>
      </c>
    </row>
    <row r="1196" spans="1:2">
      <c r="A1196" t="s">
        <v>12132</v>
      </c>
      <c r="B1196" t="s">
        <v>6545</v>
      </c>
    </row>
    <row r="1197" spans="1:2">
      <c r="A1197" t="s">
        <v>12133</v>
      </c>
      <c r="B1197" t="s">
        <v>6549</v>
      </c>
    </row>
    <row r="1198" spans="1:2">
      <c r="A1198" t="s">
        <v>12134</v>
      </c>
      <c r="B1198" t="s">
        <v>6553</v>
      </c>
    </row>
    <row r="1199" spans="1:2">
      <c r="A1199" t="s">
        <v>12135</v>
      </c>
      <c r="B1199" t="s">
        <v>6557</v>
      </c>
    </row>
    <row r="1200" spans="1:2">
      <c r="A1200" t="s">
        <v>12136</v>
      </c>
      <c r="B1200" t="s">
        <v>6559</v>
      </c>
    </row>
    <row r="1201" spans="1:2">
      <c r="A1201" t="s">
        <v>12137</v>
      </c>
      <c r="B1201" t="s">
        <v>6357</v>
      </c>
    </row>
    <row r="1202" spans="1:2">
      <c r="A1202" t="s">
        <v>12138</v>
      </c>
      <c r="B1202" t="s">
        <v>6360</v>
      </c>
    </row>
    <row r="1203" spans="1:2">
      <c r="A1203" t="s">
        <v>12139</v>
      </c>
      <c r="B1203" t="s">
        <v>6407</v>
      </c>
    </row>
    <row r="1204" spans="1:2">
      <c r="A1204" t="s">
        <v>12140</v>
      </c>
      <c r="B1204" t="s">
        <v>6239</v>
      </c>
    </row>
    <row r="1205" spans="1:2">
      <c r="A1205" t="s">
        <v>12141</v>
      </c>
      <c r="B1205" t="s">
        <v>6242</v>
      </c>
    </row>
    <row r="1206" spans="1:2">
      <c r="A1206" t="s">
        <v>12142</v>
      </c>
      <c r="B1206" t="s">
        <v>6246</v>
      </c>
    </row>
    <row r="1207" spans="1:2">
      <c r="A1207" t="s">
        <v>12143</v>
      </c>
      <c r="B1207" t="s">
        <v>6250</v>
      </c>
    </row>
    <row r="1208" spans="1:2">
      <c r="A1208" t="s">
        <v>12144</v>
      </c>
      <c r="B1208" t="s">
        <v>6253</v>
      </c>
    </row>
    <row r="1209" spans="1:2">
      <c r="A1209" t="s">
        <v>12145</v>
      </c>
      <c r="B1209" t="s">
        <v>6256</v>
      </c>
    </row>
    <row r="1210" spans="1:2">
      <c r="A1210" t="s">
        <v>12146</v>
      </c>
      <c r="B1210" t="s">
        <v>6451</v>
      </c>
    </row>
    <row r="1211" spans="1:2">
      <c r="A1211" t="s">
        <v>12147</v>
      </c>
      <c r="B1211" t="s">
        <v>6764</v>
      </c>
    </row>
    <row r="1212" spans="1:2">
      <c r="A1212" t="s">
        <v>12148</v>
      </c>
      <c r="B1212" t="s">
        <v>6913</v>
      </c>
    </row>
    <row r="1213" spans="1:2">
      <c r="A1213" t="s">
        <v>12149</v>
      </c>
      <c r="B1213" t="s">
        <v>6749</v>
      </c>
    </row>
    <row r="1214" spans="1:2">
      <c r="A1214" t="s">
        <v>12150</v>
      </c>
      <c r="B1214" t="s">
        <v>6626</v>
      </c>
    </row>
    <row r="1215" spans="1:2">
      <c r="A1215" t="s">
        <v>12151</v>
      </c>
      <c r="B1215" t="s">
        <v>6629</v>
      </c>
    </row>
    <row r="1216" spans="1:2">
      <c r="A1216" t="s">
        <v>12152</v>
      </c>
      <c r="B1216" t="s">
        <v>6633</v>
      </c>
    </row>
    <row r="1217" spans="1:2">
      <c r="A1217" t="s">
        <v>12153</v>
      </c>
      <c r="B1217" t="s">
        <v>6637</v>
      </c>
    </row>
    <row r="1218" spans="1:2">
      <c r="A1218" t="s">
        <v>12154</v>
      </c>
      <c r="B1218" t="s">
        <v>4075</v>
      </c>
    </row>
    <row r="1219" spans="1:2">
      <c r="A1219" t="s">
        <v>12155</v>
      </c>
      <c r="B1219" t="s">
        <v>6392</v>
      </c>
    </row>
    <row r="1220" spans="1:2">
      <c r="A1220" t="s">
        <v>12156</v>
      </c>
      <c r="B1220" t="s">
        <v>6392</v>
      </c>
    </row>
    <row r="1221" spans="1:2">
      <c r="A1221" t="s">
        <v>12157</v>
      </c>
      <c r="B1221" t="s">
        <v>2219</v>
      </c>
    </row>
    <row r="1222" spans="1:2">
      <c r="A1222" t="s">
        <v>12158</v>
      </c>
      <c r="B1222" t="s">
        <v>6649</v>
      </c>
    </row>
    <row r="1223" spans="1:2">
      <c r="A1223" t="s">
        <v>12159</v>
      </c>
      <c r="B1223" t="s">
        <v>6653</v>
      </c>
    </row>
    <row r="1224" spans="1:2">
      <c r="A1224" t="s">
        <v>12160</v>
      </c>
      <c r="B1224" t="s">
        <v>6656</v>
      </c>
    </row>
    <row r="1225" spans="1:2">
      <c r="A1225" t="s">
        <v>12161</v>
      </c>
      <c r="B1225" t="s">
        <v>6660</v>
      </c>
    </row>
    <row r="1226" spans="1:2">
      <c r="A1226" t="s">
        <v>12162</v>
      </c>
      <c r="B1226" t="s">
        <v>6113</v>
      </c>
    </row>
    <row r="1227" spans="1:2">
      <c r="A1227" t="s">
        <v>12163</v>
      </c>
      <c r="B1227" t="s">
        <v>6740</v>
      </c>
    </row>
    <row r="1228" spans="1:2">
      <c r="A1228" t="s">
        <v>12164</v>
      </c>
      <c r="B1228" t="s">
        <v>6744</v>
      </c>
    </row>
    <row r="1229" spans="1:2">
      <c r="A1229" t="s">
        <v>12165</v>
      </c>
      <c r="B1229" t="s">
        <v>6859</v>
      </c>
    </row>
    <row r="1230" spans="1:2">
      <c r="A1230" t="s">
        <v>12166</v>
      </c>
      <c r="B1230" t="s">
        <v>6864</v>
      </c>
    </row>
    <row r="1231" spans="1:2">
      <c r="A1231" t="s">
        <v>12167</v>
      </c>
      <c r="B1231" t="s">
        <v>6856</v>
      </c>
    </row>
    <row r="1232" spans="1:2">
      <c r="A1232" t="s">
        <v>12168</v>
      </c>
      <c r="B1232" t="s">
        <v>6881</v>
      </c>
    </row>
    <row r="1233" spans="1:2">
      <c r="A1233" t="s">
        <v>12169</v>
      </c>
      <c r="B1233" t="s">
        <v>6884</v>
      </c>
    </row>
    <row r="1234" spans="1:2">
      <c r="A1234" t="s">
        <v>12170</v>
      </c>
      <c r="B1234" t="s">
        <v>6887</v>
      </c>
    </row>
    <row r="1235" spans="1:2">
      <c r="A1235" t="s">
        <v>12171</v>
      </c>
      <c r="B1235" t="s">
        <v>6890</v>
      </c>
    </row>
    <row r="1236" spans="1:2">
      <c r="A1236" t="s">
        <v>12172</v>
      </c>
      <c r="B1236" t="s">
        <v>6893</v>
      </c>
    </row>
    <row r="1237" spans="1:2">
      <c r="A1237" t="s">
        <v>12173</v>
      </c>
      <c r="B1237" t="s">
        <v>6896</v>
      </c>
    </row>
    <row r="1238" spans="1:2">
      <c r="A1238" t="s">
        <v>12174</v>
      </c>
      <c r="B1238" t="s">
        <v>6899</v>
      </c>
    </row>
    <row r="1239" spans="1:2">
      <c r="A1239" t="s">
        <v>12175</v>
      </c>
      <c r="B1239" t="s">
        <v>6902</v>
      </c>
    </row>
    <row r="1240" spans="1:2">
      <c r="A1240" t="s">
        <v>12176</v>
      </c>
      <c r="B1240" t="s">
        <v>6905</v>
      </c>
    </row>
    <row r="1241" spans="1:2">
      <c r="A1241" t="s">
        <v>12177</v>
      </c>
      <c r="B1241" t="s">
        <v>6908</v>
      </c>
    </row>
    <row r="1242" spans="1:2">
      <c r="A1242" t="s">
        <v>12178</v>
      </c>
      <c r="B1242" t="s">
        <v>6853</v>
      </c>
    </row>
    <row r="1243" spans="1:2">
      <c r="A1243" t="s">
        <v>12179</v>
      </c>
      <c r="B1243" t="s">
        <v>6691</v>
      </c>
    </row>
    <row r="1244" spans="1:2">
      <c r="A1244" t="s">
        <v>12180</v>
      </c>
      <c r="B1244" t="s">
        <v>6695</v>
      </c>
    </row>
    <row r="1245" spans="1:2">
      <c r="A1245" t="s">
        <v>12181</v>
      </c>
      <c r="B1245" t="s">
        <v>6698</v>
      </c>
    </row>
    <row r="1246" spans="1:2">
      <c r="A1246" t="s">
        <v>12182</v>
      </c>
      <c r="B1246" t="s">
        <v>6868</v>
      </c>
    </row>
    <row r="1247" spans="1:2">
      <c r="A1247" t="s">
        <v>12183</v>
      </c>
      <c r="B1247" t="s">
        <v>6872</v>
      </c>
    </row>
    <row r="1248" spans="1:2">
      <c r="A1248" t="s">
        <v>12184</v>
      </c>
      <c r="B1248" t="s">
        <v>6877</v>
      </c>
    </row>
    <row r="1249" spans="1:2">
      <c r="A1249" t="s">
        <v>12185</v>
      </c>
      <c r="B1249" t="s">
        <v>6702</v>
      </c>
    </row>
    <row r="1250" spans="1:2">
      <c r="A1250" t="s">
        <v>12186</v>
      </c>
      <c r="B1250" t="s">
        <v>6704</v>
      </c>
    </row>
    <row r="1251" spans="1:2">
      <c r="A1251" t="s">
        <v>12187</v>
      </c>
      <c r="B1251" t="s">
        <v>6709</v>
      </c>
    </row>
    <row r="1252" spans="1:2">
      <c r="A1252" t="s">
        <v>12188</v>
      </c>
      <c r="B1252" t="s">
        <v>6712</v>
      </c>
    </row>
    <row r="1253" spans="1:2">
      <c r="A1253" t="s">
        <v>12189</v>
      </c>
      <c r="B1253" t="s">
        <v>6575</v>
      </c>
    </row>
    <row r="1254" spans="1:2">
      <c r="A1254" t="s">
        <v>12190</v>
      </c>
      <c r="B1254" t="s">
        <v>6581</v>
      </c>
    </row>
    <row r="1255" spans="1:2">
      <c r="A1255" t="s">
        <v>12191</v>
      </c>
      <c r="B1255" t="s">
        <v>6510</v>
      </c>
    </row>
    <row r="1256" spans="1:2">
      <c r="A1256" t="s">
        <v>12192</v>
      </c>
      <c r="B1256" t="s">
        <v>6514</v>
      </c>
    </row>
    <row r="1257" spans="1:2">
      <c r="A1257" t="s">
        <v>12193</v>
      </c>
      <c r="B1257" t="s">
        <v>6518</v>
      </c>
    </row>
    <row r="1258" spans="1:2">
      <c r="A1258" t="s">
        <v>12194</v>
      </c>
      <c r="B1258" t="s">
        <v>6522</v>
      </c>
    </row>
    <row r="1259" spans="1:2">
      <c r="A1259" t="s">
        <v>12195</v>
      </c>
      <c r="B1259" t="s">
        <v>6973</v>
      </c>
    </row>
    <row r="1260" spans="1:2">
      <c r="A1260" t="s">
        <v>12196</v>
      </c>
      <c r="B1260" t="s">
        <v>6976</v>
      </c>
    </row>
    <row r="1261" spans="1:2">
      <c r="A1261" t="s">
        <v>12197</v>
      </c>
      <c r="B1261" t="s">
        <v>6970</v>
      </c>
    </row>
    <row r="1262" spans="1:2">
      <c r="A1262" t="s">
        <v>12198</v>
      </c>
      <c r="B1262" t="s">
        <v>6526</v>
      </c>
    </row>
    <row r="1263" spans="1:2">
      <c r="A1263" t="s">
        <v>12199</v>
      </c>
      <c r="B1263" t="s">
        <v>6530</v>
      </c>
    </row>
    <row r="1264" spans="1:2">
      <c r="A1264" t="s">
        <v>12200</v>
      </c>
      <c r="B1264" t="s">
        <v>7017</v>
      </c>
    </row>
    <row r="1265" spans="1:2">
      <c r="A1265" t="s">
        <v>12201</v>
      </c>
      <c r="B1265" t="s">
        <v>7019</v>
      </c>
    </row>
    <row r="1266" spans="1:2">
      <c r="A1266" t="s">
        <v>12202</v>
      </c>
      <c r="B1266" t="s">
        <v>7022</v>
      </c>
    </row>
    <row r="1267" spans="1:2">
      <c r="A1267" t="s">
        <v>12203</v>
      </c>
      <c r="B1267" t="s">
        <v>7028</v>
      </c>
    </row>
    <row r="1268" spans="1:2">
      <c r="A1268" t="s">
        <v>12204</v>
      </c>
      <c r="B1268" t="s">
        <v>6313</v>
      </c>
    </row>
    <row r="1269" spans="1:2">
      <c r="A1269" t="s">
        <v>12205</v>
      </c>
      <c r="B1269" t="s">
        <v>6316</v>
      </c>
    </row>
    <row r="1270" spans="1:2">
      <c r="A1270" t="s">
        <v>12206</v>
      </c>
      <c r="B1270" t="s">
        <v>6321</v>
      </c>
    </row>
    <row r="1271" spans="1:2">
      <c r="A1271" t="s">
        <v>12207</v>
      </c>
      <c r="B1271" t="s">
        <v>6326</v>
      </c>
    </row>
    <row r="1272" spans="1:2">
      <c r="A1272" t="s">
        <v>12208</v>
      </c>
      <c r="B1272" t="s">
        <v>6822</v>
      </c>
    </row>
    <row r="1273" spans="1:2">
      <c r="A1273" t="s">
        <v>12209</v>
      </c>
      <c r="B1273" t="s">
        <v>6260</v>
      </c>
    </row>
    <row r="1274" spans="1:2">
      <c r="A1274" t="s">
        <v>12210</v>
      </c>
      <c r="B1274" t="s">
        <v>6263</v>
      </c>
    </row>
    <row r="1275" spans="1:2">
      <c r="A1275" t="s">
        <v>12211</v>
      </c>
      <c r="B1275" t="s">
        <v>6931</v>
      </c>
    </row>
    <row r="1276" spans="1:2">
      <c r="A1276" t="s">
        <v>12212</v>
      </c>
      <c r="B1276" t="s">
        <v>6934</v>
      </c>
    </row>
    <row r="1277" spans="1:2">
      <c r="A1277" t="s">
        <v>12213</v>
      </c>
      <c r="B1277" t="s">
        <v>4765</v>
      </c>
    </row>
    <row r="1278" spans="1:2">
      <c r="A1278" t="s">
        <v>12214</v>
      </c>
      <c r="B1278" t="s">
        <v>6948</v>
      </c>
    </row>
    <row r="1279" spans="1:2">
      <c r="A1279" t="s">
        <v>12215</v>
      </c>
      <c r="B1279" t="s">
        <v>7067</v>
      </c>
    </row>
    <row r="1280" spans="1:2">
      <c r="A1280" t="s">
        <v>12216</v>
      </c>
      <c r="B1280" t="s">
        <v>6210</v>
      </c>
    </row>
    <row r="1281" spans="1:2">
      <c r="A1281" t="s">
        <v>12217</v>
      </c>
      <c r="B1281" t="s">
        <v>1885</v>
      </c>
    </row>
    <row r="1282" spans="1:2">
      <c r="A1282" t="s">
        <v>12218</v>
      </c>
      <c r="B1282" t="s">
        <v>4405</v>
      </c>
    </row>
    <row r="1283" spans="1:2">
      <c r="A1283" t="s">
        <v>12219</v>
      </c>
      <c r="B1283" t="s">
        <v>6200</v>
      </c>
    </row>
    <row r="1284" spans="1:2">
      <c r="A1284" t="s">
        <v>12220</v>
      </c>
      <c r="B1284" t="s">
        <v>5977</v>
      </c>
    </row>
    <row r="1285" spans="1:2">
      <c r="A1285" t="s">
        <v>12221</v>
      </c>
      <c r="B1285" t="s">
        <v>5980</v>
      </c>
    </row>
    <row r="1286" spans="1:2">
      <c r="A1286" t="s">
        <v>12222</v>
      </c>
      <c r="B1286" t="s">
        <v>5983</v>
      </c>
    </row>
    <row r="1287" spans="1:2">
      <c r="A1287" t="s">
        <v>12223</v>
      </c>
      <c r="B1287" t="s">
        <v>5986</v>
      </c>
    </row>
    <row r="1288" spans="1:2">
      <c r="A1288" t="s">
        <v>12224</v>
      </c>
      <c r="B1288" t="s">
        <v>6122</v>
      </c>
    </row>
    <row r="1289" spans="1:2">
      <c r="A1289" t="s">
        <v>12225</v>
      </c>
      <c r="B1289" t="s">
        <v>6126</v>
      </c>
    </row>
    <row r="1290" spans="1:2">
      <c r="A1290" t="s">
        <v>12226</v>
      </c>
      <c r="B1290" t="s">
        <v>166</v>
      </c>
    </row>
    <row r="1291" spans="1:2">
      <c r="A1291" t="s">
        <v>12227</v>
      </c>
      <c r="B1291" t="s">
        <v>6131</v>
      </c>
    </row>
    <row r="1292" spans="1:2">
      <c r="A1292" t="s">
        <v>12228</v>
      </c>
      <c r="B1292" t="s">
        <v>6134</v>
      </c>
    </row>
    <row r="1293" spans="1:2">
      <c r="A1293" t="s">
        <v>12229</v>
      </c>
      <c r="B1293" t="s">
        <v>6137</v>
      </c>
    </row>
    <row r="1294" spans="1:2">
      <c r="A1294" t="s">
        <v>12230</v>
      </c>
      <c r="B1294" t="s">
        <v>6140</v>
      </c>
    </row>
    <row r="1295" spans="1:2">
      <c r="A1295" t="s">
        <v>12231</v>
      </c>
      <c r="B1295" t="s">
        <v>2666</v>
      </c>
    </row>
    <row r="1296" spans="1:2">
      <c r="A1296" t="s">
        <v>12232</v>
      </c>
      <c r="B1296" t="s">
        <v>2671</v>
      </c>
    </row>
    <row r="1297" spans="1:2">
      <c r="A1297" t="s">
        <v>12233</v>
      </c>
      <c r="B1297" t="s">
        <v>6147</v>
      </c>
    </row>
    <row r="1298" spans="1:2">
      <c r="A1298" t="s">
        <v>12234</v>
      </c>
      <c r="B1298" t="s">
        <v>6017</v>
      </c>
    </row>
    <row r="1299" spans="1:2">
      <c r="A1299" t="s">
        <v>12235</v>
      </c>
      <c r="B1299" t="s">
        <v>6152</v>
      </c>
    </row>
    <row r="1300" spans="1:2">
      <c r="A1300" t="s">
        <v>12236</v>
      </c>
      <c r="B1300" t="s">
        <v>8828</v>
      </c>
    </row>
    <row r="1301" spans="1:2">
      <c r="A1301" t="s">
        <v>12236</v>
      </c>
      <c r="B1301" t="s">
        <v>8828</v>
      </c>
    </row>
    <row r="1302" spans="1:2">
      <c r="A1302" t="s">
        <v>12237</v>
      </c>
      <c r="B1302" t="s">
        <v>6155</v>
      </c>
    </row>
    <row r="1303" spans="1:2">
      <c r="A1303" t="s">
        <v>12238</v>
      </c>
      <c r="B1303" t="s">
        <v>6158</v>
      </c>
    </row>
    <row r="1304" spans="1:2">
      <c r="A1304" t="s">
        <v>12239</v>
      </c>
      <c r="B1304" t="s">
        <v>6023</v>
      </c>
    </row>
    <row r="1305" spans="1:2">
      <c r="A1305" t="s">
        <v>12239</v>
      </c>
      <c r="B1305" t="s">
        <v>6023</v>
      </c>
    </row>
    <row r="1306" spans="1:2">
      <c r="A1306" t="s">
        <v>12240</v>
      </c>
      <c r="B1306" t="s">
        <v>6023</v>
      </c>
    </row>
    <row r="1307" spans="1:2">
      <c r="A1307" t="s">
        <v>12241</v>
      </c>
      <c r="B1307" t="s">
        <v>6029</v>
      </c>
    </row>
    <row r="1308" spans="1:2">
      <c r="A1308" t="s">
        <v>12241</v>
      </c>
      <c r="B1308" t="s">
        <v>6029</v>
      </c>
    </row>
    <row r="1309" spans="1:2">
      <c r="A1309" t="s">
        <v>12242</v>
      </c>
      <c r="B1309" t="s">
        <v>6035</v>
      </c>
    </row>
    <row r="1310" spans="1:2">
      <c r="A1310" t="s">
        <v>12242</v>
      </c>
      <c r="B1310" t="s">
        <v>6035</v>
      </c>
    </row>
    <row r="1311" spans="1:2">
      <c r="A1311" t="s">
        <v>12243</v>
      </c>
      <c r="B1311" t="s">
        <v>6041</v>
      </c>
    </row>
    <row r="1312" spans="1:2">
      <c r="A1312" t="s">
        <v>12243</v>
      </c>
      <c r="B1312" t="s">
        <v>6041</v>
      </c>
    </row>
    <row r="1313" spans="1:2">
      <c r="A1313" t="s">
        <v>12244</v>
      </c>
      <c r="B1313" t="s">
        <v>5990</v>
      </c>
    </row>
    <row r="1314" spans="1:2">
      <c r="A1314" t="s">
        <v>12244</v>
      </c>
      <c r="B1314" t="s">
        <v>5990</v>
      </c>
    </row>
    <row r="1315" spans="1:2">
      <c r="A1315" t="s">
        <v>12245</v>
      </c>
      <c r="B1315" t="s">
        <v>5996</v>
      </c>
    </row>
    <row r="1316" spans="1:2">
      <c r="A1316" t="s">
        <v>12246</v>
      </c>
      <c r="B1316" t="s">
        <v>8829</v>
      </c>
    </row>
    <row r="1317" spans="1:2">
      <c r="A1317" t="s">
        <v>12247</v>
      </c>
      <c r="B1317" t="s">
        <v>8830</v>
      </c>
    </row>
    <row r="1318" spans="1:2">
      <c r="A1318" t="s">
        <v>12247</v>
      </c>
      <c r="B1318" t="s">
        <v>8830</v>
      </c>
    </row>
    <row r="1319" spans="1:2">
      <c r="A1319" t="s">
        <v>12247</v>
      </c>
      <c r="B1319" t="s">
        <v>8830</v>
      </c>
    </row>
    <row r="1320" spans="1:2">
      <c r="A1320" t="s">
        <v>12248</v>
      </c>
      <c r="B1320" t="s">
        <v>4442</v>
      </c>
    </row>
    <row r="1321" spans="1:2">
      <c r="A1321" t="s">
        <v>12248</v>
      </c>
      <c r="B1321" t="s">
        <v>4442</v>
      </c>
    </row>
    <row r="1322" spans="1:2">
      <c r="A1322" t="s">
        <v>12248</v>
      </c>
      <c r="B1322" t="s">
        <v>4442</v>
      </c>
    </row>
    <row r="1323" spans="1:2">
      <c r="A1323" t="s">
        <v>12249</v>
      </c>
      <c r="B1323" t="s">
        <v>6046</v>
      </c>
    </row>
    <row r="1324" spans="1:2">
      <c r="A1324" t="s">
        <v>12250</v>
      </c>
      <c r="B1324" t="s">
        <v>1302</v>
      </c>
    </row>
    <row r="1325" spans="1:2">
      <c r="A1325" t="s">
        <v>12250</v>
      </c>
      <c r="B1325" t="s">
        <v>1302</v>
      </c>
    </row>
    <row r="1326" spans="1:2">
      <c r="A1326" t="s">
        <v>12251</v>
      </c>
      <c r="B1326" t="s">
        <v>2487</v>
      </c>
    </row>
    <row r="1327" spans="1:2">
      <c r="A1327" t="s">
        <v>12251</v>
      </c>
      <c r="B1327" t="s">
        <v>2487</v>
      </c>
    </row>
    <row r="1328" spans="1:2">
      <c r="A1328" t="s">
        <v>12252</v>
      </c>
      <c r="B1328" t="s">
        <v>6056</v>
      </c>
    </row>
    <row r="1329" spans="1:2">
      <c r="A1329" t="s">
        <v>12253</v>
      </c>
      <c r="B1329" t="s">
        <v>6059</v>
      </c>
    </row>
    <row r="1330" spans="1:2">
      <c r="A1330" t="s">
        <v>12254</v>
      </c>
      <c r="B1330" t="s">
        <v>6163</v>
      </c>
    </row>
    <row r="1331" spans="1:2">
      <c r="A1331" t="s">
        <v>12255</v>
      </c>
      <c r="B1331" t="s">
        <v>6167</v>
      </c>
    </row>
    <row r="1332" spans="1:2">
      <c r="A1332" t="s">
        <v>12256</v>
      </c>
      <c r="B1332" t="s">
        <v>6170</v>
      </c>
    </row>
    <row r="1333" spans="1:2">
      <c r="A1333" t="s">
        <v>12256</v>
      </c>
      <c r="B1333" t="s">
        <v>6170</v>
      </c>
    </row>
    <row r="1334" spans="1:2">
      <c r="A1334" t="s">
        <v>12257</v>
      </c>
      <c r="B1334" t="s">
        <v>6174</v>
      </c>
    </row>
    <row r="1335" spans="1:2">
      <c r="A1335" t="s">
        <v>12258</v>
      </c>
      <c r="B1335" t="s">
        <v>6177</v>
      </c>
    </row>
    <row r="1336" spans="1:2">
      <c r="A1336" t="s">
        <v>12258</v>
      </c>
      <c r="B1336" t="s">
        <v>6177</v>
      </c>
    </row>
    <row r="1337" spans="1:2">
      <c r="A1337" t="s">
        <v>12259</v>
      </c>
      <c r="B1337" t="s">
        <v>6181</v>
      </c>
    </row>
    <row r="1338" spans="1:2">
      <c r="A1338" t="s">
        <v>12260</v>
      </c>
      <c r="B1338" t="s">
        <v>6184</v>
      </c>
    </row>
    <row r="1339" spans="1:2">
      <c r="A1339" t="s">
        <v>12260</v>
      </c>
      <c r="B1339" t="s">
        <v>6184</v>
      </c>
    </row>
    <row r="1340" spans="1:2">
      <c r="A1340" t="s">
        <v>12261</v>
      </c>
      <c r="B1340" t="s">
        <v>6188</v>
      </c>
    </row>
    <row r="1341" spans="1:2">
      <c r="A1341" t="s">
        <v>12262</v>
      </c>
      <c r="B1341" t="s">
        <v>6062</v>
      </c>
    </row>
    <row r="1342" spans="1:2">
      <c r="A1342" t="s">
        <v>12262</v>
      </c>
      <c r="B1342" t="s">
        <v>6062</v>
      </c>
    </row>
    <row r="1343" spans="1:2">
      <c r="A1343" t="s">
        <v>12262</v>
      </c>
      <c r="B1343" t="s">
        <v>6062</v>
      </c>
    </row>
    <row r="1344" spans="1:2">
      <c r="A1344" t="s">
        <v>12263</v>
      </c>
      <c r="B1344" t="s">
        <v>6070</v>
      </c>
    </row>
    <row r="1345" spans="1:2">
      <c r="A1345" t="s">
        <v>12263</v>
      </c>
      <c r="B1345" t="s">
        <v>6070</v>
      </c>
    </row>
    <row r="1346" spans="1:2">
      <c r="A1346" t="s">
        <v>12263</v>
      </c>
      <c r="B1346" t="s">
        <v>6070</v>
      </c>
    </row>
    <row r="1347" spans="1:2">
      <c r="A1347" t="s">
        <v>12264</v>
      </c>
      <c r="B1347" t="s">
        <v>6075</v>
      </c>
    </row>
    <row r="1348" spans="1:2">
      <c r="A1348" t="s">
        <v>12265</v>
      </c>
      <c r="B1348" t="s">
        <v>6078</v>
      </c>
    </row>
    <row r="1349" spans="1:2">
      <c r="A1349" t="s">
        <v>12266</v>
      </c>
      <c r="B1349" t="s">
        <v>6081</v>
      </c>
    </row>
    <row r="1350" spans="1:2">
      <c r="A1350" t="s">
        <v>12267</v>
      </c>
      <c r="B1350" t="s">
        <v>6084</v>
      </c>
    </row>
    <row r="1351" spans="1:2">
      <c r="A1351" t="s">
        <v>12268</v>
      </c>
      <c r="B1351" t="s">
        <v>6087</v>
      </c>
    </row>
    <row r="1352" spans="1:2">
      <c r="A1352" t="s">
        <v>12269</v>
      </c>
      <c r="B1352" t="s">
        <v>6090</v>
      </c>
    </row>
    <row r="1353" spans="1:2">
      <c r="A1353" t="s">
        <v>12270</v>
      </c>
      <c r="B1353" t="s">
        <v>6093</v>
      </c>
    </row>
    <row r="1354" spans="1:2">
      <c r="A1354" t="s">
        <v>12270</v>
      </c>
      <c r="B1354" t="s">
        <v>6093</v>
      </c>
    </row>
    <row r="1355" spans="1:2">
      <c r="A1355" t="s">
        <v>12271</v>
      </c>
      <c r="B1355" t="s">
        <v>6097</v>
      </c>
    </row>
    <row r="1356" spans="1:2">
      <c r="A1356" t="s">
        <v>12271</v>
      </c>
      <c r="B1356" t="s">
        <v>6097</v>
      </c>
    </row>
    <row r="1357" spans="1:2">
      <c r="A1357" t="s">
        <v>12272</v>
      </c>
      <c r="B1357" t="s">
        <v>6101</v>
      </c>
    </row>
    <row r="1358" spans="1:2">
      <c r="A1358" t="s">
        <v>12272</v>
      </c>
      <c r="B1358" t="s">
        <v>6101</v>
      </c>
    </row>
    <row r="1359" spans="1:2">
      <c r="A1359" t="s">
        <v>12273</v>
      </c>
      <c r="B1359" t="s">
        <v>6105</v>
      </c>
    </row>
    <row r="1360" spans="1:2">
      <c r="A1360" t="s">
        <v>12273</v>
      </c>
      <c r="B1360" t="s">
        <v>6105</v>
      </c>
    </row>
    <row r="1361" spans="1:2">
      <c r="A1361" t="s">
        <v>12274</v>
      </c>
      <c r="B1361" t="s">
        <v>6109</v>
      </c>
    </row>
    <row r="1362" spans="1:2">
      <c r="A1362" t="s">
        <v>12274</v>
      </c>
      <c r="B1362" t="s">
        <v>6109</v>
      </c>
    </row>
    <row r="1363" spans="1:2">
      <c r="A1363" t="s">
        <v>12275</v>
      </c>
      <c r="B1363" t="s">
        <v>6113</v>
      </c>
    </row>
    <row r="1364" spans="1:2">
      <c r="A1364" t="s">
        <v>12276</v>
      </c>
      <c r="B1364" t="s">
        <v>6116</v>
      </c>
    </row>
    <row r="1365" spans="1:2">
      <c r="A1365" t="s">
        <v>12277</v>
      </c>
      <c r="B1365" t="s">
        <v>6119</v>
      </c>
    </row>
    <row r="1366" spans="1:2">
      <c r="A1366" t="s">
        <v>12278</v>
      </c>
      <c r="B1366" t="s">
        <v>6191</v>
      </c>
    </row>
    <row r="1367" spans="1:2">
      <c r="A1367" t="s">
        <v>12278</v>
      </c>
      <c r="B1367" t="s">
        <v>6191</v>
      </c>
    </row>
    <row r="1368" spans="1:2">
      <c r="A1368" t="s">
        <v>12279</v>
      </c>
      <c r="B1368" t="s">
        <v>8831</v>
      </c>
    </row>
    <row r="1369" spans="1:2">
      <c r="A1369" t="s">
        <v>12279</v>
      </c>
      <c r="B1369" t="s">
        <v>8831</v>
      </c>
    </row>
    <row r="1370" spans="1:2">
      <c r="A1370" t="s">
        <v>12279</v>
      </c>
      <c r="B1370" t="s">
        <v>8831</v>
      </c>
    </row>
    <row r="1371" spans="1:2">
      <c r="A1371" t="s">
        <v>12280</v>
      </c>
      <c r="B1371" t="s">
        <v>6195</v>
      </c>
    </row>
    <row r="1372" spans="1:2">
      <c r="A1372" t="s">
        <v>12281</v>
      </c>
      <c r="B1372" t="s">
        <v>836</v>
      </c>
    </row>
    <row r="1373" spans="1:2">
      <c r="A1373" t="s">
        <v>12282</v>
      </c>
      <c r="B1373" t="s">
        <v>5798</v>
      </c>
    </row>
    <row r="1374" spans="1:2">
      <c r="A1374" t="s">
        <v>12283</v>
      </c>
      <c r="B1374" t="s">
        <v>5801</v>
      </c>
    </row>
    <row r="1375" spans="1:2">
      <c r="A1375" t="s">
        <v>12284</v>
      </c>
      <c r="B1375" t="s">
        <v>5804</v>
      </c>
    </row>
    <row r="1376" spans="1:2">
      <c r="A1376" t="s">
        <v>12285</v>
      </c>
      <c r="B1376" t="s">
        <v>5930</v>
      </c>
    </row>
    <row r="1377" spans="1:2">
      <c r="A1377" t="s">
        <v>12286</v>
      </c>
      <c r="B1377" t="s">
        <v>5943</v>
      </c>
    </row>
    <row r="1378" spans="1:2">
      <c r="A1378" t="s">
        <v>12287</v>
      </c>
      <c r="B1378" t="s">
        <v>5862</v>
      </c>
    </row>
    <row r="1379" spans="1:2">
      <c r="A1379" t="s">
        <v>12288</v>
      </c>
      <c r="B1379" t="s">
        <v>5868</v>
      </c>
    </row>
    <row r="1380" spans="1:2">
      <c r="A1380" t="s">
        <v>12289</v>
      </c>
      <c r="B1380" t="s">
        <v>5871</v>
      </c>
    </row>
    <row r="1381" spans="1:2">
      <c r="A1381" t="s">
        <v>12290</v>
      </c>
      <c r="B1381" t="s">
        <v>5874</v>
      </c>
    </row>
    <row r="1382" spans="1:2">
      <c r="A1382" t="s">
        <v>12291</v>
      </c>
      <c r="B1382" t="s">
        <v>5877</v>
      </c>
    </row>
    <row r="1383" spans="1:2">
      <c r="A1383" t="s">
        <v>12292</v>
      </c>
      <c r="B1383" t="s">
        <v>5880</v>
      </c>
    </row>
    <row r="1384" spans="1:2">
      <c r="A1384" t="s">
        <v>12293</v>
      </c>
      <c r="B1384" t="s">
        <v>5883</v>
      </c>
    </row>
    <row r="1385" spans="1:2">
      <c r="A1385" t="s">
        <v>12294</v>
      </c>
      <c r="B1385" t="s">
        <v>5957</v>
      </c>
    </row>
    <row r="1386" spans="1:2">
      <c r="A1386" t="s">
        <v>12295</v>
      </c>
      <c r="B1386" t="s">
        <v>5925</v>
      </c>
    </row>
    <row r="1387" spans="1:2">
      <c r="A1387" t="s">
        <v>12296</v>
      </c>
      <c r="B1387" t="s">
        <v>5886</v>
      </c>
    </row>
    <row r="1388" spans="1:2">
      <c r="A1388" t="s">
        <v>12297</v>
      </c>
      <c r="B1388" t="s">
        <v>5891</v>
      </c>
    </row>
    <row r="1389" spans="1:2">
      <c r="A1389" t="s">
        <v>12298</v>
      </c>
      <c r="B1389" t="s">
        <v>5759</v>
      </c>
    </row>
    <row r="1390" spans="1:2">
      <c r="A1390" t="s">
        <v>12299</v>
      </c>
      <c r="B1390" t="s">
        <v>5807</v>
      </c>
    </row>
    <row r="1391" spans="1:2">
      <c r="A1391" t="s">
        <v>12300</v>
      </c>
      <c r="B1391" t="s">
        <v>5811</v>
      </c>
    </row>
    <row r="1392" spans="1:2">
      <c r="A1392" t="s">
        <v>12301</v>
      </c>
      <c r="B1392" t="s">
        <v>5814</v>
      </c>
    </row>
    <row r="1393" spans="1:2">
      <c r="A1393" t="s">
        <v>12302</v>
      </c>
      <c r="B1393" t="s">
        <v>5817</v>
      </c>
    </row>
    <row r="1394" spans="1:2">
      <c r="A1394" t="s">
        <v>12303</v>
      </c>
      <c r="B1394" t="s">
        <v>5820</v>
      </c>
    </row>
    <row r="1395" spans="1:2">
      <c r="A1395" t="s">
        <v>12304</v>
      </c>
      <c r="B1395" t="s">
        <v>5823</v>
      </c>
    </row>
    <row r="1396" spans="1:2">
      <c r="A1396" t="s">
        <v>12305</v>
      </c>
      <c r="B1396" t="s">
        <v>5826</v>
      </c>
    </row>
    <row r="1397" spans="1:2">
      <c r="A1397" t="s">
        <v>12306</v>
      </c>
      <c r="B1397" t="s">
        <v>5829</v>
      </c>
    </row>
    <row r="1398" spans="1:2">
      <c r="A1398" t="s">
        <v>12307</v>
      </c>
      <c r="B1398" t="s">
        <v>469</v>
      </c>
    </row>
    <row r="1399" spans="1:2">
      <c r="A1399" t="s">
        <v>12308</v>
      </c>
      <c r="B1399" t="s">
        <v>5775</v>
      </c>
    </row>
    <row r="1400" spans="1:2">
      <c r="A1400" t="s">
        <v>12309</v>
      </c>
      <c r="B1400" t="s">
        <v>5780</v>
      </c>
    </row>
    <row r="1401" spans="1:2">
      <c r="A1401" t="s">
        <v>12310</v>
      </c>
      <c r="B1401" t="s">
        <v>5783</v>
      </c>
    </row>
    <row r="1402" spans="1:2">
      <c r="A1402" t="s">
        <v>12311</v>
      </c>
      <c r="B1402" t="s">
        <v>5788</v>
      </c>
    </row>
    <row r="1403" spans="1:2">
      <c r="A1403" t="s">
        <v>12312</v>
      </c>
      <c r="B1403" t="s">
        <v>5793</v>
      </c>
    </row>
    <row r="1404" spans="1:2">
      <c r="A1404" t="s">
        <v>12313</v>
      </c>
      <c r="B1404" t="s">
        <v>5832</v>
      </c>
    </row>
    <row r="1405" spans="1:2">
      <c r="A1405" t="s">
        <v>12314</v>
      </c>
      <c r="B1405" t="s">
        <v>5934</v>
      </c>
    </row>
    <row r="1406" spans="1:2">
      <c r="A1406" t="s">
        <v>12315</v>
      </c>
      <c r="B1406" t="s">
        <v>5937</v>
      </c>
    </row>
    <row r="1407" spans="1:2">
      <c r="A1407" t="s">
        <v>12316</v>
      </c>
      <c r="B1407" t="s">
        <v>5940</v>
      </c>
    </row>
    <row r="1408" spans="1:2">
      <c r="A1408" t="s">
        <v>12317</v>
      </c>
      <c r="B1408" t="s">
        <v>853</v>
      </c>
    </row>
    <row r="1409" spans="1:2">
      <c r="A1409" t="s">
        <v>12318</v>
      </c>
      <c r="B1409" t="s">
        <v>5916</v>
      </c>
    </row>
    <row r="1410" spans="1:2">
      <c r="A1410" t="s">
        <v>12319</v>
      </c>
      <c r="B1410" t="s">
        <v>5918</v>
      </c>
    </row>
    <row r="1411" spans="1:2">
      <c r="A1411" t="s">
        <v>12320</v>
      </c>
      <c r="B1411" t="s">
        <v>5920</v>
      </c>
    </row>
    <row r="1412" spans="1:2">
      <c r="A1412" t="s">
        <v>12321</v>
      </c>
      <c r="B1412" t="s">
        <v>5922</v>
      </c>
    </row>
    <row r="1413" spans="1:2">
      <c r="A1413" t="s">
        <v>12322</v>
      </c>
      <c r="B1413" t="s">
        <v>5948</v>
      </c>
    </row>
    <row r="1414" spans="1:2">
      <c r="A1414" t="s">
        <v>12323</v>
      </c>
      <c r="B1414" t="s">
        <v>5951</v>
      </c>
    </row>
    <row r="1415" spans="1:2">
      <c r="A1415" t="s">
        <v>12324</v>
      </c>
      <c r="B1415" t="s">
        <v>5972</v>
      </c>
    </row>
    <row r="1416" spans="1:2">
      <c r="A1416" t="s">
        <v>12325</v>
      </c>
      <c r="B1416" t="s">
        <v>5954</v>
      </c>
    </row>
    <row r="1417" spans="1:2">
      <c r="A1417" t="s">
        <v>12326</v>
      </c>
      <c r="B1417" t="s">
        <v>5835</v>
      </c>
    </row>
    <row r="1418" spans="1:2">
      <c r="A1418" t="s">
        <v>12327</v>
      </c>
      <c r="B1418" t="s">
        <v>5837</v>
      </c>
    </row>
    <row r="1419" spans="1:2">
      <c r="A1419" t="s">
        <v>12328</v>
      </c>
      <c r="B1419" t="s">
        <v>5840</v>
      </c>
    </row>
    <row r="1420" spans="1:2">
      <c r="A1420" t="s">
        <v>12329</v>
      </c>
      <c r="B1420" t="s">
        <v>5843</v>
      </c>
    </row>
    <row r="1421" spans="1:2">
      <c r="A1421" t="s">
        <v>12330</v>
      </c>
      <c r="B1421" t="s">
        <v>5846</v>
      </c>
    </row>
    <row r="1422" spans="1:2">
      <c r="A1422" t="s">
        <v>12331</v>
      </c>
      <c r="B1422" t="s">
        <v>5849</v>
      </c>
    </row>
    <row r="1423" spans="1:2">
      <c r="A1423" t="s">
        <v>12332</v>
      </c>
      <c r="B1423" t="s">
        <v>5852</v>
      </c>
    </row>
    <row r="1424" spans="1:2">
      <c r="A1424" t="s">
        <v>12333</v>
      </c>
      <c r="B1424" t="s">
        <v>5855</v>
      </c>
    </row>
    <row r="1425" spans="1:2">
      <c r="A1425" t="s">
        <v>12334</v>
      </c>
      <c r="B1425" t="s">
        <v>5858</v>
      </c>
    </row>
    <row r="1426" spans="1:2">
      <c r="A1426" t="s">
        <v>12335</v>
      </c>
      <c r="B1426" t="s">
        <v>5860</v>
      </c>
    </row>
    <row r="1427" spans="1:2">
      <c r="A1427" t="s">
        <v>12336</v>
      </c>
      <c r="B1427" t="s">
        <v>5766</v>
      </c>
    </row>
    <row r="1428" spans="1:2">
      <c r="A1428" t="s">
        <v>12337</v>
      </c>
      <c r="B1428" t="s">
        <v>5962</v>
      </c>
    </row>
    <row r="1429" spans="1:2">
      <c r="A1429" t="s">
        <v>12338</v>
      </c>
      <c r="B1429" t="s">
        <v>5895</v>
      </c>
    </row>
    <row r="1430" spans="1:2">
      <c r="A1430" t="s">
        <v>12339</v>
      </c>
      <c r="B1430" t="s">
        <v>5903</v>
      </c>
    </row>
    <row r="1431" spans="1:2">
      <c r="A1431" t="s">
        <v>12340</v>
      </c>
      <c r="B1431" t="s">
        <v>5967</v>
      </c>
    </row>
    <row r="1432" spans="1:2">
      <c r="A1432" t="s">
        <v>12341</v>
      </c>
      <c r="B1432" t="s">
        <v>4819</v>
      </c>
    </row>
    <row r="1433" spans="1:2">
      <c r="A1433" t="s">
        <v>12342</v>
      </c>
      <c r="B1433" t="s">
        <v>5739</v>
      </c>
    </row>
    <row r="1434" spans="1:2">
      <c r="A1434" t="s">
        <v>12343</v>
      </c>
      <c r="B1434" t="s">
        <v>5751</v>
      </c>
    </row>
    <row r="1435" spans="1:2">
      <c r="A1435" t="s">
        <v>12344</v>
      </c>
      <c r="B1435" t="s">
        <v>5745</v>
      </c>
    </row>
    <row r="1436" spans="1:2">
      <c r="A1436" t="s">
        <v>12345</v>
      </c>
      <c r="B1436" t="s">
        <v>5515</v>
      </c>
    </row>
    <row r="1437" spans="1:2">
      <c r="A1437" t="s">
        <v>12346</v>
      </c>
      <c r="B1437" t="s">
        <v>3840</v>
      </c>
    </row>
    <row r="1438" spans="1:2">
      <c r="A1438" t="s">
        <v>12347</v>
      </c>
      <c r="B1438" t="s">
        <v>5518</v>
      </c>
    </row>
    <row r="1439" spans="1:2">
      <c r="A1439" t="s">
        <v>12348</v>
      </c>
      <c r="B1439" t="s">
        <v>5599</v>
      </c>
    </row>
    <row r="1440" spans="1:2">
      <c r="A1440" t="s">
        <v>12349</v>
      </c>
      <c r="B1440" t="s">
        <v>919</v>
      </c>
    </row>
    <row r="1441" spans="1:2">
      <c r="A1441" t="s">
        <v>12350</v>
      </c>
      <c r="B1441" t="s">
        <v>251</v>
      </c>
    </row>
    <row r="1442" spans="1:2">
      <c r="A1442" t="s">
        <v>12351</v>
      </c>
      <c r="B1442" t="s">
        <v>5639</v>
      </c>
    </row>
    <row r="1443" spans="1:2">
      <c r="A1443" t="s">
        <v>12352</v>
      </c>
      <c r="B1443" t="s">
        <v>5547</v>
      </c>
    </row>
    <row r="1444" spans="1:2">
      <c r="A1444" t="s">
        <v>12353</v>
      </c>
      <c r="B1444" t="s">
        <v>5693</v>
      </c>
    </row>
    <row r="1445" spans="1:2">
      <c r="A1445" t="s">
        <v>12354</v>
      </c>
      <c r="B1445" t="s">
        <v>5673</v>
      </c>
    </row>
    <row r="1446" spans="1:2">
      <c r="A1446" t="s">
        <v>12355</v>
      </c>
      <c r="B1446" t="s">
        <v>5565</v>
      </c>
    </row>
    <row r="1447" spans="1:2">
      <c r="A1447" t="s">
        <v>12356</v>
      </c>
      <c r="B1447" t="s">
        <v>5570</v>
      </c>
    </row>
    <row r="1448" spans="1:2">
      <c r="A1448" t="s">
        <v>12357</v>
      </c>
      <c r="B1448" t="s">
        <v>5444</v>
      </c>
    </row>
    <row r="1449" spans="1:2">
      <c r="A1449" t="s">
        <v>12358</v>
      </c>
      <c r="B1449" t="s">
        <v>5582</v>
      </c>
    </row>
    <row r="1450" spans="1:2">
      <c r="A1450" t="s">
        <v>12359</v>
      </c>
      <c r="B1450" t="s">
        <v>5610</v>
      </c>
    </row>
    <row r="1451" spans="1:2">
      <c r="A1451" t="s">
        <v>12360</v>
      </c>
      <c r="B1451" t="s">
        <v>5677</v>
      </c>
    </row>
    <row r="1452" spans="1:2">
      <c r="A1452" t="s">
        <v>12361</v>
      </c>
      <c r="B1452" t="s">
        <v>5684</v>
      </c>
    </row>
    <row r="1453" spans="1:2">
      <c r="A1453" t="s">
        <v>12362</v>
      </c>
      <c r="B1453" t="s">
        <v>5501</v>
      </c>
    </row>
    <row r="1454" spans="1:2">
      <c r="A1454" t="s">
        <v>12363</v>
      </c>
      <c r="B1454" t="s">
        <v>5652</v>
      </c>
    </row>
    <row r="1455" spans="1:2">
      <c r="A1455" t="s">
        <v>12364</v>
      </c>
      <c r="B1455" t="s">
        <v>5657</v>
      </c>
    </row>
    <row r="1456" spans="1:2">
      <c r="A1456" t="s">
        <v>12365</v>
      </c>
      <c r="B1456" t="s">
        <v>5713</v>
      </c>
    </row>
    <row r="1457" spans="1:2">
      <c r="A1457" t="s">
        <v>12366</v>
      </c>
      <c r="B1457" t="s">
        <v>5624</v>
      </c>
    </row>
    <row r="1458" spans="1:2">
      <c r="A1458" t="s">
        <v>12367</v>
      </c>
      <c r="B1458" t="s">
        <v>5578</v>
      </c>
    </row>
    <row r="1459" spans="1:2">
      <c r="A1459" t="s">
        <v>12368</v>
      </c>
      <c r="B1459" t="s">
        <v>5604</v>
      </c>
    </row>
    <row r="1460" spans="1:2">
      <c r="A1460" t="s">
        <v>12369</v>
      </c>
      <c r="B1460" t="s">
        <v>5526</v>
      </c>
    </row>
    <row r="1461" spans="1:2">
      <c r="A1461" t="s">
        <v>12370</v>
      </c>
      <c r="B1461" t="s">
        <v>5532</v>
      </c>
    </row>
    <row r="1462" spans="1:2">
      <c r="A1462" t="s">
        <v>12371</v>
      </c>
      <c r="B1462" t="s">
        <v>5537</v>
      </c>
    </row>
    <row r="1463" spans="1:2">
      <c r="A1463" t="s">
        <v>12372</v>
      </c>
      <c r="B1463" t="s">
        <v>5485</v>
      </c>
    </row>
    <row r="1464" spans="1:2">
      <c r="A1464" t="s">
        <v>12373</v>
      </c>
      <c r="B1464" t="s">
        <v>5434</v>
      </c>
    </row>
    <row r="1465" spans="1:2">
      <c r="A1465" t="s">
        <v>12374</v>
      </c>
      <c r="B1465" t="s">
        <v>7410</v>
      </c>
    </row>
    <row r="1466" spans="1:2">
      <c r="A1466" t="s">
        <v>12375</v>
      </c>
      <c r="B1466" t="s">
        <v>5459</v>
      </c>
    </row>
    <row r="1467" spans="1:2">
      <c r="A1467" t="s">
        <v>12376</v>
      </c>
      <c r="B1467" t="s">
        <v>5508</v>
      </c>
    </row>
    <row r="1468" spans="1:2">
      <c r="A1468" t="s">
        <v>12377</v>
      </c>
      <c r="B1468" t="s">
        <v>5632</v>
      </c>
    </row>
    <row r="1469" spans="1:2">
      <c r="A1469" t="s">
        <v>12378</v>
      </c>
      <c r="B1469" t="s">
        <v>5554</v>
      </c>
    </row>
    <row r="1470" spans="1:2">
      <c r="A1470" t="s">
        <v>12379</v>
      </c>
      <c r="B1470" t="s">
        <v>5558</v>
      </c>
    </row>
    <row r="1471" spans="1:2">
      <c r="A1471" t="s">
        <v>12380</v>
      </c>
      <c r="B1471" t="s">
        <v>5644</v>
      </c>
    </row>
    <row r="1472" spans="1:2">
      <c r="A1472" t="s">
        <v>12381</v>
      </c>
      <c r="B1472" t="s">
        <v>5453</v>
      </c>
    </row>
    <row r="1473" spans="1:2">
      <c r="A1473" t="s">
        <v>12382</v>
      </c>
      <c r="B1473" t="s">
        <v>5591</v>
      </c>
    </row>
    <row r="1474" spans="1:2">
      <c r="A1474" t="s">
        <v>12383</v>
      </c>
      <c r="B1474" t="s">
        <v>5595</v>
      </c>
    </row>
    <row r="1475" spans="1:2">
      <c r="A1475" t="s">
        <v>12384</v>
      </c>
      <c r="B1475" t="s">
        <v>5668</v>
      </c>
    </row>
    <row r="1476" spans="1:2">
      <c r="A1476" t="s">
        <v>12385</v>
      </c>
      <c r="B1476" t="s">
        <v>5663</v>
      </c>
    </row>
    <row r="1477" spans="1:2">
      <c r="A1477" t="s">
        <v>12386</v>
      </c>
      <c r="B1477" t="s">
        <v>5617</v>
      </c>
    </row>
    <row r="1478" spans="1:2">
      <c r="A1478" t="s">
        <v>12387</v>
      </c>
      <c r="B1478" t="s">
        <v>2397</v>
      </c>
    </row>
    <row r="1479" spans="1:2">
      <c r="A1479" t="s">
        <v>12388</v>
      </c>
      <c r="B1479" t="s">
        <v>5709</v>
      </c>
    </row>
    <row r="1480" spans="1:2">
      <c r="A1480" t="s">
        <v>12389</v>
      </c>
      <c r="B1480" t="s">
        <v>5542</v>
      </c>
    </row>
    <row r="1481" spans="1:2">
      <c r="A1481" t="s">
        <v>12390</v>
      </c>
      <c r="B1481" t="s">
        <v>5440</v>
      </c>
    </row>
    <row r="1482" spans="1:2">
      <c r="A1482" t="s">
        <v>12391</v>
      </c>
      <c r="B1482" t="s">
        <v>5440</v>
      </c>
    </row>
    <row r="1483" spans="1:2">
      <c r="A1483" t="s">
        <v>12392</v>
      </c>
      <c r="B1483" t="s">
        <v>5474</v>
      </c>
    </row>
    <row r="1484" spans="1:2">
      <c r="A1484" t="s">
        <v>12393</v>
      </c>
      <c r="B1484" t="s">
        <v>5560</v>
      </c>
    </row>
    <row r="1485" spans="1:2">
      <c r="A1485" t="s">
        <v>12394</v>
      </c>
      <c r="B1485" t="s">
        <v>5479</v>
      </c>
    </row>
    <row r="1486" spans="1:2">
      <c r="A1486" t="s">
        <v>12395</v>
      </c>
      <c r="B1486" t="s">
        <v>5490</v>
      </c>
    </row>
    <row r="1487" spans="1:2">
      <c r="A1487" t="s">
        <v>12396</v>
      </c>
      <c r="B1487" t="s">
        <v>5495</v>
      </c>
    </row>
    <row r="1488" spans="1:2">
      <c r="A1488" t="s">
        <v>12397</v>
      </c>
      <c r="B1488" t="s">
        <v>5725</v>
      </c>
    </row>
    <row r="1489" spans="1:2">
      <c r="A1489" t="s">
        <v>12398</v>
      </c>
      <c r="B1489" t="s">
        <v>5733</v>
      </c>
    </row>
    <row r="1490" spans="1:2">
      <c r="A1490" t="s">
        <v>12399</v>
      </c>
      <c r="B1490" t="s">
        <v>8881</v>
      </c>
    </row>
    <row r="1491" spans="1:2">
      <c r="A1491" t="s">
        <v>12400</v>
      </c>
      <c r="B1491" t="s">
        <v>6485</v>
      </c>
    </row>
    <row r="1492" spans="1:2">
      <c r="A1492" t="s">
        <v>12401</v>
      </c>
      <c r="B1492" t="s">
        <v>8123</v>
      </c>
    </row>
    <row r="1493" spans="1:2">
      <c r="A1493" t="s">
        <v>12402</v>
      </c>
      <c r="B1493" t="s">
        <v>1806</v>
      </c>
    </row>
    <row r="1494" spans="1:2">
      <c r="A1494" t="s">
        <v>12403</v>
      </c>
      <c r="B1494" t="s">
        <v>8305</v>
      </c>
    </row>
    <row r="1495" spans="1:2">
      <c r="A1495" t="s">
        <v>10979</v>
      </c>
      <c r="B1495" t="s">
        <v>325</v>
      </c>
    </row>
    <row r="1496" spans="1:2">
      <c r="A1496" t="s">
        <v>12404</v>
      </c>
      <c r="B1496" t="s">
        <v>7518</v>
      </c>
    </row>
    <row r="1497" spans="1:2">
      <c r="A1497" t="s">
        <v>12405</v>
      </c>
      <c r="B1497" t="s">
        <v>7915</v>
      </c>
    </row>
    <row r="1498" spans="1:2">
      <c r="A1498" t="s">
        <v>11760</v>
      </c>
      <c r="B1498" t="s">
        <v>616</v>
      </c>
    </row>
    <row r="1499" spans="1:2">
      <c r="A1499" t="s">
        <v>12406</v>
      </c>
      <c r="B1499" t="s">
        <v>7351</v>
      </c>
    </row>
    <row r="1500" spans="1:2">
      <c r="A1500" t="s">
        <v>12407</v>
      </c>
      <c r="B1500" t="s">
        <v>7553</v>
      </c>
    </row>
    <row r="1501" spans="1:2">
      <c r="A1501" t="s">
        <v>12408</v>
      </c>
      <c r="B1501" t="s">
        <v>8127</v>
      </c>
    </row>
    <row r="1502" spans="1:2">
      <c r="A1502" t="s">
        <v>12409</v>
      </c>
      <c r="B1502" t="s">
        <v>6227</v>
      </c>
    </row>
    <row r="1503" spans="1:2">
      <c r="A1503" t="s">
        <v>12410</v>
      </c>
      <c r="B1503" t="s">
        <v>7331</v>
      </c>
    </row>
    <row r="1504" spans="1:2">
      <c r="A1504" t="s">
        <v>12411</v>
      </c>
      <c r="B1504" t="s">
        <v>7530</v>
      </c>
    </row>
    <row r="1505" spans="1:2">
      <c r="A1505" t="s">
        <v>12412</v>
      </c>
      <c r="B1505" t="s">
        <v>8146</v>
      </c>
    </row>
    <row r="1506" spans="1:2">
      <c r="A1506" t="s">
        <v>12413</v>
      </c>
      <c r="B1506" t="s">
        <v>8382</v>
      </c>
    </row>
    <row r="1507" spans="1:2">
      <c r="A1507" t="s">
        <v>11203</v>
      </c>
      <c r="B1507" t="s">
        <v>1167</v>
      </c>
    </row>
    <row r="1508" spans="1:2">
      <c r="A1508" t="s">
        <v>12414</v>
      </c>
      <c r="B1508" t="s">
        <v>8745</v>
      </c>
    </row>
    <row r="1509" spans="1:2">
      <c r="A1509" t="s">
        <v>12415</v>
      </c>
      <c r="B1509" t="s">
        <v>7564</v>
      </c>
    </row>
    <row r="1510" spans="1:2">
      <c r="A1510" t="s">
        <v>12416</v>
      </c>
      <c r="B1510" t="s">
        <v>7310</v>
      </c>
    </row>
    <row r="1511" spans="1:2">
      <c r="A1511" t="s">
        <v>12417</v>
      </c>
      <c r="B1511" t="s">
        <v>7316</v>
      </c>
    </row>
    <row r="1512" spans="1:2">
      <c r="A1512" t="s">
        <v>12418</v>
      </c>
      <c r="B1512" t="s">
        <v>7320</v>
      </c>
    </row>
    <row r="1513" spans="1:2">
      <c r="A1513" t="s">
        <v>12419</v>
      </c>
      <c r="B1513" t="s">
        <v>7339</v>
      </c>
    </row>
    <row r="1514" spans="1:2">
      <c r="A1514" t="s">
        <v>12420</v>
      </c>
      <c r="B1514" t="s">
        <v>7345</v>
      </c>
    </row>
    <row r="1515" spans="1:2">
      <c r="A1515" t="s">
        <v>12115</v>
      </c>
      <c r="B1515" t="s">
        <v>6584</v>
      </c>
    </row>
    <row r="1516" spans="1:2">
      <c r="A1516" t="s">
        <v>12421</v>
      </c>
      <c r="B1516" t="s">
        <v>7327</v>
      </c>
    </row>
    <row r="1517" spans="1:2">
      <c r="A1517" t="s">
        <v>11524</v>
      </c>
      <c r="B1517" t="s">
        <v>3442</v>
      </c>
    </row>
    <row r="1518" spans="1:2">
      <c r="A1518" t="s">
        <v>12422</v>
      </c>
      <c r="B1518" t="s">
        <v>7254</v>
      </c>
    </row>
    <row r="1519" spans="1:2">
      <c r="A1519" t="s">
        <v>12423</v>
      </c>
      <c r="B1519" t="s">
        <v>7225</v>
      </c>
    </row>
    <row r="1520" spans="1:2">
      <c r="A1520" t="s">
        <v>12424</v>
      </c>
      <c r="B1520" t="s">
        <v>7232</v>
      </c>
    </row>
    <row r="1521" spans="1:2">
      <c r="A1521" t="s">
        <v>12425</v>
      </c>
      <c r="B1521" t="s">
        <v>7306</v>
      </c>
    </row>
    <row r="1522" spans="1:2">
      <c r="A1522" t="s">
        <v>12426</v>
      </c>
      <c r="B1522" t="s">
        <v>7235</v>
      </c>
    </row>
    <row r="1523" spans="1:2">
      <c r="A1523" t="s">
        <v>12427</v>
      </c>
      <c r="B1523" t="s">
        <v>7281</v>
      </c>
    </row>
    <row r="1524" spans="1:2">
      <c r="A1524" t="s">
        <v>12428</v>
      </c>
      <c r="B1524" t="s">
        <v>7276</v>
      </c>
    </row>
    <row r="1525" spans="1:2">
      <c r="A1525" t="s">
        <v>12429</v>
      </c>
      <c r="B1525" t="s">
        <v>7216</v>
      </c>
    </row>
    <row r="1526" spans="1:2">
      <c r="A1526" t="s">
        <v>12430</v>
      </c>
      <c r="B1526" t="s">
        <v>7289</v>
      </c>
    </row>
    <row r="1527" spans="1:2">
      <c r="A1527" t="s">
        <v>12431</v>
      </c>
      <c r="B1527" t="s">
        <v>7245</v>
      </c>
    </row>
    <row r="1528" spans="1:2">
      <c r="A1528" t="s">
        <v>12432</v>
      </c>
      <c r="B1528" t="s">
        <v>7251</v>
      </c>
    </row>
    <row r="1529" spans="1:2">
      <c r="A1529" t="s">
        <v>12433</v>
      </c>
      <c r="B1529" t="s">
        <v>7262</v>
      </c>
    </row>
    <row r="1530" spans="1:2">
      <c r="A1530" t="s">
        <v>12434</v>
      </c>
      <c r="B1530" t="s">
        <v>7221</v>
      </c>
    </row>
    <row r="1531" spans="1:2">
      <c r="A1531" t="s">
        <v>12435</v>
      </c>
      <c r="B1531" t="s">
        <v>7295</v>
      </c>
    </row>
    <row r="1532" spans="1:2">
      <c r="A1532" t="s">
        <v>12436</v>
      </c>
      <c r="B1532" t="s">
        <v>7270</v>
      </c>
    </row>
    <row r="1533" spans="1:2">
      <c r="A1533" t="s">
        <v>12437</v>
      </c>
      <c r="B1533" t="s">
        <v>4427</v>
      </c>
    </row>
    <row r="1534" spans="1:2">
      <c r="A1534" t="s">
        <v>12438</v>
      </c>
      <c r="B1534" t="s">
        <v>7239</v>
      </c>
    </row>
    <row r="1535" spans="1:2">
      <c r="A1535" t="s">
        <v>12439</v>
      </c>
      <c r="B1535" t="s">
        <v>1473</v>
      </c>
    </row>
    <row r="1536" spans="1:2">
      <c r="A1536" t="s">
        <v>12440</v>
      </c>
      <c r="B1536" t="s">
        <v>7374</v>
      </c>
    </row>
    <row r="1537" spans="1:2">
      <c r="A1537" t="s">
        <v>12441</v>
      </c>
      <c r="B1537" t="s">
        <v>6666</v>
      </c>
    </row>
    <row r="1538" spans="1:2">
      <c r="A1538" t="s">
        <v>12442</v>
      </c>
      <c r="B1538" t="s">
        <v>7369</v>
      </c>
    </row>
    <row r="1539" spans="1:2">
      <c r="A1539" t="s">
        <v>12443</v>
      </c>
      <c r="B1539" t="s">
        <v>7372</v>
      </c>
    </row>
    <row r="1540" spans="1:2">
      <c r="A1540" t="s">
        <v>12444</v>
      </c>
      <c r="B1540" t="s">
        <v>7360</v>
      </c>
    </row>
    <row r="1541" spans="1:2">
      <c r="A1541" t="s">
        <v>12445</v>
      </c>
      <c r="B1541" t="s">
        <v>7364</v>
      </c>
    </row>
    <row r="1542" spans="1:2">
      <c r="A1542" t="s">
        <v>12446</v>
      </c>
      <c r="B1542" t="s">
        <v>7965</v>
      </c>
    </row>
    <row r="1543" spans="1:2">
      <c r="A1543" t="s">
        <v>12447</v>
      </c>
      <c r="B1543" t="s">
        <v>4755</v>
      </c>
    </row>
    <row r="1544" spans="1:2">
      <c r="A1544" t="s">
        <v>12448</v>
      </c>
      <c r="B1544" t="s">
        <v>7970</v>
      </c>
    </row>
    <row r="1545" spans="1:2">
      <c r="A1545" t="s">
        <v>12449</v>
      </c>
      <c r="B1545" t="s">
        <v>7979</v>
      </c>
    </row>
    <row r="1546" spans="1:2">
      <c r="A1546" t="s">
        <v>12450</v>
      </c>
      <c r="B1546" t="s">
        <v>7956</v>
      </c>
    </row>
    <row r="1547" spans="1:2">
      <c r="A1547" t="s">
        <v>12451</v>
      </c>
      <c r="B1547" t="s">
        <v>7960</v>
      </c>
    </row>
    <row r="1548" spans="1:2">
      <c r="A1548" t="s">
        <v>12452</v>
      </c>
      <c r="B1548" t="s">
        <v>7972</v>
      </c>
    </row>
    <row r="1549" spans="1:2">
      <c r="A1549" t="s">
        <v>12453</v>
      </c>
      <c r="B1549" t="s">
        <v>6263</v>
      </c>
    </row>
    <row r="1550" spans="1:2">
      <c r="A1550" t="s">
        <v>12454</v>
      </c>
      <c r="B1550" t="s">
        <v>8046</v>
      </c>
    </row>
    <row r="1551" spans="1:2">
      <c r="A1551" t="s">
        <v>12455</v>
      </c>
      <c r="B1551" t="s">
        <v>1610</v>
      </c>
    </row>
    <row r="1552" spans="1:2">
      <c r="A1552" t="s">
        <v>12455</v>
      </c>
      <c r="B1552" t="s">
        <v>1610</v>
      </c>
    </row>
    <row r="1553" spans="1:2">
      <c r="A1553" t="s">
        <v>12456</v>
      </c>
      <c r="B1553" t="s">
        <v>1915</v>
      </c>
    </row>
    <row r="1554" spans="1:2">
      <c r="A1554" t="s">
        <v>12457</v>
      </c>
      <c r="B1554" t="s">
        <v>3918</v>
      </c>
    </row>
    <row r="1555" spans="1:2">
      <c r="A1555" t="s">
        <v>12458</v>
      </c>
      <c r="B1555" t="s">
        <v>7611</v>
      </c>
    </row>
    <row r="1556" spans="1:2">
      <c r="A1556" t="s">
        <v>12458</v>
      </c>
      <c r="B1556" t="s">
        <v>7611</v>
      </c>
    </row>
    <row r="1557" spans="1:2">
      <c r="A1557" t="s">
        <v>12459</v>
      </c>
      <c r="B1557" t="s">
        <v>4282</v>
      </c>
    </row>
    <row r="1558" spans="1:2">
      <c r="A1558" t="s">
        <v>12459</v>
      </c>
      <c r="B1558" t="s">
        <v>4282</v>
      </c>
    </row>
    <row r="1559" spans="1:2">
      <c r="A1559" t="s">
        <v>12460</v>
      </c>
      <c r="B1559" t="s">
        <v>7577</v>
      </c>
    </row>
    <row r="1560" spans="1:2">
      <c r="A1560" t="s">
        <v>12460</v>
      </c>
      <c r="B1560" t="s">
        <v>7577</v>
      </c>
    </row>
    <row r="1561" spans="1:2">
      <c r="A1561" t="s">
        <v>12461</v>
      </c>
      <c r="B1561" t="s">
        <v>7599</v>
      </c>
    </row>
    <row r="1562" spans="1:2">
      <c r="A1562" t="s">
        <v>12462</v>
      </c>
      <c r="B1562" t="s">
        <v>7584</v>
      </c>
    </row>
    <row r="1563" spans="1:2">
      <c r="A1563" t="s">
        <v>12462</v>
      </c>
      <c r="B1563" t="s">
        <v>7584</v>
      </c>
    </row>
    <row r="1564" spans="1:2">
      <c r="A1564" t="s">
        <v>12463</v>
      </c>
      <c r="B1564" t="s">
        <v>7593</v>
      </c>
    </row>
    <row r="1565" spans="1:2">
      <c r="A1565" t="s">
        <v>12464</v>
      </c>
      <c r="B1565" t="s">
        <v>7588</v>
      </c>
    </row>
    <row r="1566" spans="1:2">
      <c r="A1566" t="s">
        <v>12465</v>
      </c>
      <c r="B1566" t="s">
        <v>7581</v>
      </c>
    </row>
    <row r="1567" spans="1:2">
      <c r="A1567" t="s">
        <v>12466</v>
      </c>
      <c r="B1567" t="s">
        <v>258</v>
      </c>
    </row>
    <row r="1568" spans="1:2">
      <c r="A1568" t="s">
        <v>12466</v>
      </c>
      <c r="B1568" t="s">
        <v>258</v>
      </c>
    </row>
    <row r="1569" spans="1:2">
      <c r="A1569" t="s">
        <v>12467</v>
      </c>
      <c r="B1569" t="s">
        <v>7568</v>
      </c>
    </row>
    <row r="1570" spans="1:2">
      <c r="A1570" t="s">
        <v>12467</v>
      </c>
      <c r="B1570" t="s">
        <v>7568</v>
      </c>
    </row>
    <row r="1571" spans="1:2">
      <c r="A1571" t="s">
        <v>12468</v>
      </c>
      <c r="B1571" t="s">
        <v>8638</v>
      </c>
    </row>
    <row r="1572" spans="1:2">
      <c r="A1572" t="s">
        <v>12469</v>
      </c>
      <c r="B1572" t="s">
        <v>8639</v>
      </c>
    </row>
    <row r="1573" spans="1:2">
      <c r="A1573" t="s">
        <v>12470</v>
      </c>
      <c r="B1573" t="s">
        <v>8640</v>
      </c>
    </row>
    <row r="1574" spans="1:2">
      <c r="A1574" t="s">
        <v>12471</v>
      </c>
      <c r="B1574" t="s">
        <v>1759</v>
      </c>
    </row>
    <row r="1575" spans="1:2">
      <c r="A1575" t="s">
        <v>12471</v>
      </c>
      <c r="B1575" t="s">
        <v>1759</v>
      </c>
    </row>
    <row r="1576" spans="1:2">
      <c r="A1576" t="s">
        <v>12471</v>
      </c>
      <c r="B1576" t="s">
        <v>1759</v>
      </c>
    </row>
    <row r="1577" spans="1:2">
      <c r="A1577" t="s">
        <v>12472</v>
      </c>
      <c r="B1577" t="s">
        <v>7633</v>
      </c>
    </row>
    <row r="1578" spans="1:2">
      <c r="A1578" t="s">
        <v>12472</v>
      </c>
      <c r="B1578" t="s">
        <v>7633</v>
      </c>
    </row>
    <row r="1579" spans="1:2">
      <c r="A1579" t="s">
        <v>12473</v>
      </c>
      <c r="B1579" t="s">
        <v>1654</v>
      </c>
    </row>
    <row r="1580" spans="1:2">
      <c r="A1580" t="s">
        <v>12474</v>
      </c>
      <c r="B1580" t="s">
        <v>7629</v>
      </c>
    </row>
    <row r="1581" spans="1:2">
      <c r="A1581" t="s">
        <v>12474</v>
      </c>
      <c r="B1581" t="s">
        <v>7629</v>
      </c>
    </row>
    <row r="1582" spans="1:2">
      <c r="A1582" t="s">
        <v>12475</v>
      </c>
      <c r="B1582" t="s">
        <v>7620</v>
      </c>
    </row>
    <row r="1583" spans="1:2">
      <c r="A1583" t="s">
        <v>12475</v>
      </c>
      <c r="B1583" t="s">
        <v>7620</v>
      </c>
    </row>
    <row r="1584" spans="1:2">
      <c r="A1584" t="s">
        <v>12476</v>
      </c>
      <c r="B1584" t="s">
        <v>7639</v>
      </c>
    </row>
    <row r="1585" spans="1:2">
      <c r="A1585" t="s">
        <v>12476</v>
      </c>
      <c r="B1585" t="s">
        <v>7639</v>
      </c>
    </row>
    <row r="1586" spans="1:2">
      <c r="A1586" t="s">
        <v>12477</v>
      </c>
      <c r="B1586" t="s">
        <v>7731</v>
      </c>
    </row>
    <row r="1587" spans="1:2">
      <c r="A1587" t="s">
        <v>12478</v>
      </c>
      <c r="B1587" t="s">
        <v>7734</v>
      </c>
    </row>
    <row r="1588" spans="1:2">
      <c r="A1588" t="s">
        <v>12478</v>
      </c>
      <c r="B1588" t="s">
        <v>7734</v>
      </c>
    </row>
    <row r="1589" spans="1:2">
      <c r="A1589" t="s">
        <v>12479</v>
      </c>
      <c r="B1589" t="s">
        <v>7650</v>
      </c>
    </row>
    <row r="1590" spans="1:2">
      <c r="A1590" t="s">
        <v>12479</v>
      </c>
      <c r="B1590" t="s">
        <v>7650</v>
      </c>
    </row>
    <row r="1591" spans="1:2">
      <c r="A1591" t="s">
        <v>12480</v>
      </c>
      <c r="B1591" t="s">
        <v>2048</v>
      </c>
    </row>
    <row r="1592" spans="1:2">
      <c r="A1592" t="s">
        <v>12481</v>
      </c>
      <c r="B1592" t="s">
        <v>7727</v>
      </c>
    </row>
    <row r="1593" spans="1:2">
      <c r="A1593" t="s">
        <v>12481</v>
      </c>
      <c r="B1593" t="s">
        <v>7727</v>
      </c>
    </row>
    <row r="1594" spans="1:2">
      <c r="A1594" t="s">
        <v>12482</v>
      </c>
      <c r="B1594" t="s">
        <v>198</v>
      </c>
    </row>
    <row r="1595" spans="1:2">
      <c r="A1595" t="s">
        <v>12482</v>
      </c>
      <c r="B1595" t="s">
        <v>198</v>
      </c>
    </row>
    <row r="1596" spans="1:2">
      <c r="A1596" t="s">
        <v>12482</v>
      </c>
      <c r="B1596" t="s">
        <v>198</v>
      </c>
    </row>
    <row r="1597" spans="1:2">
      <c r="A1597" t="s">
        <v>12483</v>
      </c>
      <c r="B1597" t="s">
        <v>7716</v>
      </c>
    </row>
    <row r="1598" spans="1:2">
      <c r="A1598" t="s">
        <v>12483</v>
      </c>
      <c r="B1598" t="s">
        <v>7716</v>
      </c>
    </row>
    <row r="1599" spans="1:2">
      <c r="A1599" t="s">
        <v>12484</v>
      </c>
      <c r="B1599" t="s">
        <v>7724</v>
      </c>
    </row>
    <row r="1600" spans="1:2">
      <c r="A1600" t="s">
        <v>12485</v>
      </c>
      <c r="B1600" t="s">
        <v>3725</v>
      </c>
    </row>
    <row r="1601" spans="1:2">
      <c r="A1601" t="s">
        <v>12486</v>
      </c>
      <c r="B1601" t="s">
        <v>7693</v>
      </c>
    </row>
    <row r="1602" spans="1:2">
      <c r="A1602" t="s">
        <v>12487</v>
      </c>
      <c r="B1602" t="s">
        <v>7656</v>
      </c>
    </row>
    <row r="1603" spans="1:2">
      <c r="A1603" t="s">
        <v>12488</v>
      </c>
      <c r="B1603" t="s">
        <v>7665</v>
      </c>
    </row>
    <row r="1604" spans="1:2">
      <c r="A1604" t="s">
        <v>12489</v>
      </c>
      <c r="B1604" t="s">
        <v>7653</v>
      </c>
    </row>
    <row r="1605" spans="1:2">
      <c r="A1605" t="s">
        <v>12490</v>
      </c>
      <c r="B1605" t="s">
        <v>7687</v>
      </c>
    </row>
    <row r="1606" spans="1:2">
      <c r="A1606" t="s">
        <v>12491</v>
      </c>
      <c r="B1606" t="s">
        <v>7710</v>
      </c>
    </row>
    <row r="1607" spans="1:2">
      <c r="A1607" t="s">
        <v>12492</v>
      </c>
      <c r="B1607" t="s">
        <v>7660</v>
      </c>
    </row>
    <row r="1608" spans="1:2">
      <c r="A1608" t="s">
        <v>12493</v>
      </c>
      <c r="B1608" t="s">
        <v>7699</v>
      </c>
    </row>
    <row r="1609" spans="1:2">
      <c r="A1609" t="s">
        <v>12494</v>
      </c>
      <c r="B1609" t="s">
        <v>5204</v>
      </c>
    </row>
    <row r="1610" spans="1:2">
      <c r="A1610" t="s">
        <v>12494</v>
      </c>
      <c r="B1610" t="s">
        <v>5204</v>
      </c>
    </row>
    <row r="1611" spans="1:2">
      <c r="A1611" t="s">
        <v>12495</v>
      </c>
      <c r="B1611" t="s">
        <v>6740</v>
      </c>
    </row>
    <row r="1612" spans="1:2">
      <c r="A1612" t="s">
        <v>12496</v>
      </c>
      <c r="B1612" t="s">
        <v>6744</v>
      </c>
    </row>
    <row r="1613" spans="1:2">
      <c r="A1613" t="s">
        <v>12497</v>
      </c>
      <c r="B1613" t="s">
        <v>7842</v>
      </c>
    </row>
    <row r="1614" spans="1:2">
      <c r="A1614" t="s">
        <v>12498</v>
      </c>
      <c r="B1614" t="s">
        <v>7844</v>
      </c>
    </row>
    <row r="1615" spans="1:2">
      <c r="A1615" t="s">
        <v>12499</v>
      </c>
      <c r="B1615" t="s">
        <v>815</v>
      </c>
    </row>
    <row r="1616" spans="1:2">
      <c r="A1616" t="s">
        <v>12499</v>
      </c>
      <c r="B1616" t="s">
        <v>815</v>
      </c>
    </row>
    <row r="1617" spans="1:2">
      <c r="A1617" t="s">
        <v>12499</v>
      </c>
      <c r="B1617" t="s">
        <v>815</v>
      </c>
    </row>
    <row r="1618" spans="1:2">
      <c r="A1618" t="s">
        <v>12500</v>
      </c>
      <c r="B1618" t="s">
        <v>7785</v>
      </c>
    </row>
    <row r="1619" spans="1:2">
      <c r="A1619" t="s">
        <v>12500</v>
      </c>
      <c r="B1619" t="s">
        <v>7785</v>
      </c>
    </row>
    <row r="1620" spans="1:2">
      <c r="A1620" t="s">
        <v>12501</v>
      </c>
      <c r="B1620" t="s">
        <v>6170</v>
      </c>
    </row>
    <row r="1621" spans="1:2">
      <c r="A1621" t="s">
        <v>12502</v>
      </c>
      <c r="B1621" t="s">
        <v>6177</v>
      </c>
    </row>
    <row r="1622" spans="1:2">
      <c r="A1622" t="s">
        <v>12503</v>
      </c>
      <c r="B1622" t="s">
        <v>7746</v>
      </c>
    </row>
    <row r="1623" spans="1:2">
      <c r="A1623" t="s">
        <v>12503</v>
      </c>
      <c r="B1623" t="s">
        <v>7746</v>
      </c>
    </row>
    <row r="1624" spans="1:2">
      <c r="A1624" t="s">
        <v>12504</v>
      </c>
      <c r="B1624" t="s">
        <v>7768</v>
      </c>
    </row>
    <row r="1625" spans="1:2">
      <c r="A1625" t="s">
        <v>12504</v>
      </c>
      <c r="B1625" t="s">
        <v>7768</v>
      </c>
    </row>
    <row r="1626" spans="1:2">
      <c r="A1626" t="s">
        <v>12505</v>
      </c>
      <c r="B1626" t="s">
        <v>7762</v>
      </c>
    </row>
    <row r="1627" spans="1:2">
      <c r="A1627" t="s">
        <v>12505</v>
      </c>
      <c r="B1627" t="s">
        <v>7762</v>
      </c>
    </row>
    <row r="1628" spans="1:2">
      <c r="A1628" t="s">
        <v>12506</v>
      </c>
      <c r="B1628" t="s">
        <v>7751</v>
      </c>
    </row>
    <row r="1629" spans="1:2">
      <c r="A1629" t="s">
        <v>12507</v>
      </c>
      <c r="B1629" t="s">
        <v>7756</v>
      </c>
    </row>
    <row r="1630" spans="1:2">
      <c r="A1630" t="s">
        <v>12507</v>
      </c>
      <c r="B1630" t="s">
        <v>7756</v>
      </c>
    </row>
    <row r="1631" spans="1:2">
      <c r="A1631" t="s">
        <v>12508</v>
      </c>
      <c r="B1631" t="s">
        <v>7759</v>
      </c>
    </row>
    <row r="1632" spans="1:2">
      <c r="A1632" t="s">
        <v>12508</v>
      </c>
      <c r="B1632" t="s">
        <v>7759</v>
      </c>
    </row>
    <row r="1633" spans="1:2">
      <c r="A1633" t="s">
        <v>12509</v>
      </c>
      <c r="B1633" t="s">
        <v>7765</v>
      </c>
    </row>
    <row r="1634" spans="1:2">
      <c r="A1634" t="s">
        <v>12509</v>
      </c>
      <c r="B1634" t="s">
        <v>7765</v>
      </c>
    </row>
    <row r="1635" spans="1:2">
      <c r="A1635" t="s">
        <v>12510</v>
      </c>
      <c r="B1635" t="s">
        <v>7739</v>
      </c>
    </row>
    <row r="1636" spans="1:2">
      <c r="A1636" t="s">
        <v>12511</v>
      </c>
      <c r="B1636" t="s">
        <v>7753</v>
      </c>
    </row>
    <row r="1637" spans="1:2">
      <c r="A1637" t="s">
        <v>12511</v>
      </c>
      <c r="B1637" t="s">
        <v>7753</v>
      </c>
    </row>
    <row r="1638" spans="1:2">
      <c r="A1638" t="s">
        <v>12512</v>
      </c>
      <c r="B1638" t="s">
        <v>7749</v>
      </c>
    </row>
    <row r="1639" spans="1:2">
      <c r="A1639" t="s">
        <v>12513</v>
      </c>
      <c r="B1639" t="s">
        <v>6764</v>
      </c>
    </row>
    <row r="1640" spans="1:2">
      <c r="A1640" t="s">
        <v>12514</v>
      </c>
      <c r="B1640" t="s">
        <v>7847</v>
      </c>
    </row>
    <row r="1641" spans="1:2">
      <c r="A1641" t="s">
        <v>12515</v>
      </c>
      <c r="B1641" t="s">
        <v>7849</v>
      </c>
    </row>
    <row r="1642" spans="1:2">
      <c r="A1642" t="s">
        <v>12516</v>
      </c>
      <c r="B1642" t="s">
        <v>7851</v>
      </c>
    </row>
    <row r="1643" spans="1:2">
      <c r="A1643" t="s">
        <v>12517</v>
      </c>
      <c r="B1643" t="s">
        <v>7853</v>
      </c>
    </row>
    <row r="1644" spans="1:2">
      <c r="A1644" t="s">
        <v>12517</v>
      </c>
      <c r="B1644" t="s">
        <v>7853</v>
      </c>
    </row>
    <row r="1645" spans="1:2">
      <c r="A1645" t="s">
        <v>12518</v>
      </c>
      <c r="B1645" t="s">
        <v>7856</v>
      </c>
    </row>
    <row r="1646" spans="1:2">
      <c r="A1646" t="s">
        <v>12519</v>
      </c>
      <c r="B1646" t="s">
        <v>7858</v>
      </c>
    </row>
    <row r="1647" spans="1:2">
      <c r="A1647" t="s">
        <v>12519</v>
      </c>
      <c r="B1647" t="s">
        <v>7858</v>
      </c>
    </row>
    <row r="1648" spans="1:2">
      <c r="A1648" t="s">
        <v>12520</v>
      </c>
      <c r="B1648" t="s">
        <v>7194</v>
      </c>
    </row>
    <row r="1649" spans="1:2">
      <c r="A1649" t="s">
        <v>12521</v>
      </c>
      <c r="B1649" t="s">
        <v>7200</v>
      </c>
    </row>
    <row r="1650" spans="1:2">
      <c r="A1650" t="s">
        <v>12522</v>
      </c>
      <c r="B1650" t="s">
        <v>7863</v>
      </c>
    </row>
    <row r="1651" spans="1:2">
      <c r="A1651" t="s">
        <v>12523</v>
      </c>
      <c r="B1651" t="s">
        <v>7865</v>
      </c>
    </row>
    <row r="1652" spans="1:2">
      <c r="A1652" t="s">
        <v>12524</v>
      </c>
      <c r="B1652" t="s">
        <v>7867</v>
      </c>
    </row>
    <row r="1653" spans="1:2">
      <c r="A1653" t="s">
        <v>12524</v>
      </c>
      <c r="B1653" t="s">
        <v>7867</v>
      </c>
    </row>
    <row r="1654" spans="1:2">
      <c r="A1654" t="s">
        <v>12525</v>
      </c>
      <c r="B1654" t="s">
        <v>7870</v>
      </c>
    </row>
    <row r="1655" spans="1:2">
      <c r="A1655" t="s">
        <v>12525</v>
      </c>
      <c r="B1655" t="s">
        <v>7870</v>
      </c>
    </row>
    <row r="1656" spans="1:2">
      <c r="A1656" t="s">
        <v>12526</v>
      </c>
      <c r="B1656" t="s">
        <v>7873</v>
      </c>
    </row>
    <row r="1657" spans="1:2">
      <c r="A1657" t="s">
        <v>12527</v>
      </c>
      <c r="B1657" t="s">
        <v>7875</v>
      </c>
    </row>
    <row r="1658" spans="1:2">
      <c r="A1658" t="s">
        <v>12528</v>
      </c>
      <c r="B1658" t="s">
        <v>5595</v>
      </c>
    </row>
    <row r="1659" spans="1:2">
      <c r="A1659" t="s">
        <v>12529</v>
      </c>
      <c r="B1659" t="s">
        <v>7878</v>
      </c>
    </row>
    <row r="1660" spans="1:2">
      <c r="A1660" t="s">
        <v>12530</v>
      </c>
      <c r="B1660" t="s">
        <v>7880</v>
      </c>
    </row>
    <row r="1661" spans="1:2">
      <c r="A1661" t="s">
        <v>12530</v>
      </c>
      <c r="B1661" t="s">
        <v>7880</v>
      </c>
    </row>
    <row r="1662" spans="1:2">
      <c r="A1662" t="s">
        <v>12531</v>
      </c>
      <c r="B1662" t="s">
        <v>7883</v>
      </c>
    </row>
    <row r="1663" spans="1:2">
      <c r="A1663" t="s">
        <v>12532</v>
      </c>
      <c r="B1663" t="s">
        <v>7885</v>
      </c>
    </row>
    <row r="1664" spans="1:2">
      <c r="A1664" t="s">
        <v>12533</v>
      </c>
      <c r="B1664" t="s">
        <v>7887</v>
      </c>
    </row>
    <row r="1665" spans="1:2">
      <c r="A1665" t="s">
        <v>12534</v>
      </c>
      <c r="B1665" t="s">
        <v>7834</v>
      </c>
    </row>
    <row r="1666" spans="1:2">
      <c r="A1666" t="s">
        <v>12535</v>
      </c>
      <c r="B1666" t="s">
        <v>7838</v>
      </c>
    </row>
    <row r="1667" spans="1:2">
      <c r="A1667" t="s">
        <v>12536</v>
      </c>
      <c r="B1667" t="s">
        <v>7840</v>
      </c>
    </row>
    <row r="1668" spans="1:2">
      <c r="A1668" t="s">
        <v>12537</v>
      </c>
      <c r="B1668" t="s">
        <v>7831</v>
      </c>
    </row>
    <row r="1669" spans="1:2">
      <c r="A1669" t="s">
        <v>12537</v>
      </c>
      <c r="B1669" t="s">
        <v>7831</v>
      </c>
    </row>
    <row r="1670" spans="1:2">
      <c r="A1670" t="s">
        <v>12538</v>
      </c>
      <c r="B1670" t="s">
        <v>7827</v>
      </c>
    </row>
    <row r="1671" spans="1:2">
      <c r="A1671" t="s">
        <v>12538</v>
      </c>
      <c r="B1671" t="s">
        <v>7827</v>
      </c>
    </row>
    <row r="1672" spans="1:2">
      <c r="A1672" t="s">
        <v>12538</v>
      </c>
      <c r="B1672" t="s">
        <v>7827</v>
      </c>
    </row>
    <row r="1673" spans="1:2">
      <c r="A1673" t="s">
        <v>12539</v>
      </c>
      <c r="B1673" t="s">
        <v>7803</v>
      </c>
    </row>
    <row r="1674" spans="1:2">
      <c r="A1674" t="s">
        <v>12539</v>
      </c>
      <c r="B1674" t="s">
        <v>7803</v>
      </c>
    </row>
    <row r="1675" spans="1:2">
      <c r="A1675" t="s">
        <v>12540</v>
      </c>
      <c r="B1675" t="s">
        <v>7771</v>
      </c>
    </row>
    <row r="1676" spans="1:2">
      <c r="A1676" t="s">
        <v>12540</v>
      </c>
      <c r="B1676" t="s">
        <v>7771</v>
      </c>
    </row>
    <row r="1677" spans="1:2">
      <c r="A1677" t="s">
        <v>12541</v>
      </c>
      <c r="B1677" t="s">
        <v>7792</v>
      </c>
    </row>
    <row r="1678" spans="1:2">
      <c r="A1678" t="s">
        <v>12541</v>
      </c>
      <c r="B1678" t="s">
        <v>7792</v>
      </c>
    </row>
    <row r="1679" spans="1:2">
      <c r="A1679" t="s">
        <v>12542</v>
      </c>
      <c r="B1679" t="s">
        <v>7809</v>
      </c>
    </row>
    <row r="1680" spans="1:2">
      <c r="A1680" t="s">
        <v>12542</v>
      </c>
      <c r="B1680" t="s">
        <v>7809</v>
      </c>
    </row>
    <row r="1681" spans="1:2">
      <c r="A1681" t="s">
        <v>12543</v>
      </c>
      <c r="B1681" t="s">
        <v>7821</v>
      </c>
    </row>
    <row r="1682" spans="1:2">
      <c r="A1682" t="s">
        <v>12543</v>
      </c>
      <c r="B1682" t="s">
        <v>7821</v>
      </c>
    </row>
    <row r="1683" spans="1:2">
      <c r="A1683" t="s">
        <v>12544</v>
      </c>
      <c r="B1683" t="s">
        <v>7806</v>
      </c>
    </row>
    <row r="1684" spans="1:2">
      <c r="A1684" t="s">
        <v>12544</v>
      </c>
      <c r="B1684" t="s">
        <v>7806</v>
      </c>
    </row>
    <row r="1685" spans="1:2">
      <c r="A1685" t="s">
        <v>12545</v>
      </c>
      <c r="B1685" t="s">
        <v>7824</v>
      </c>
    </row>
    <row r="1686" spans="1:2">
      <c r="A1686" t="s">
        <v>12545</v>
      </c>
      <c r="B1686" t="s">
        <v>7824</v>
      </c>
    </row>
    <row r="1687" spans="1:2">
      <c r="A1687" t="s">
        <v>12546</v>
      </c>
      <c r="B1687" t="s">
        <v>7777</v>
      </c>
    </row>
    <row r="1688" spans="1:2">
      <c r="A1688" t="s">
        <v>12546</v>
      </c>
      <c r="B1688" t="s">
        <v>7777</v>
      </c>
    </row>
    <row r="1689" spans="1:2">
      <c r="A1689" t="s">
        <v>12547</v>
      </c>
      <c r="B1689" t="s">
        <v>7818</v>
      </c>
    </row>
    <row r="1690" spans="1:2">
      <c r="A1690" t="s">
        <v>12547</v>
      </c>
      <c r="B1690" t="s">
        <v>7818</v>
      </c>
    </row>
    <row r="1691" spans="1:2">
      <c r="A1691" t="s">
        <v>8847</v>
      </c>
      <c r="B1691" t="s">
        <v>7780</v>
      </c>
    </row>
    <row r="1692" spans="1:2">
      <c r="A1692" t="s">
        <v>8847</v>
      </c>
      <c r="B1692" t="s">
        <v>7780</v>
      </c>
    </row>
    <row r="1693" spans="1:2">
      <c r="A1693" t="s">
        <v>8847</v>
      </c>
      <c r="B1693" t="s">
        <v>7780</v>
      </c>
    </row>
    <row r="1694" spans="1:2">
      <c r="A1694" t="s">
        <v>12548</v>
      </c>
      <c r="B1694" t="s">
        <v>7799</v>
      </c>
    </row>
    <row r="1695" spans="1:2">
      <c r="A1695" t="s">
        <v>12548</v>
      </c>
      <c r="B1695" t="s">
        <v>7799</v>
      </c>
    </row>
    <row r="1696" spans="1:2">
      <c r="A1696" t="s">
        <v>12548</v>
      </c>
      <c r="B1696" t="s">
        <v>7799</v>
      </c>
    </row>
    <row r="1697" spans="1:2">
      <c r="A1697" t="s">
        <v>12549</v>
      </c>
      <c r="B1697" t="s">
        <v>7783</v>
      </c>
    </row>
    <row r="1698" spans="1:2">
      <c r="A1698" t="s">
        <v>12550</v>
      </c>
      <c r="B1698" t="s">
        <v>7788</v>
      </c>
    </row>
    <row r="1699" spans="1:2">
      <c r="A1699" t="s">
        <v>12550</v>
      </c>
      <c r="B1699" t="s">
        <v>7788</v>
      </c>
    </row>
    <row r="1700" spans="1:2">
      <c r="A1700" t="s">
        <v>12551</v>
      </c>
      <c r="B1700" t="s">
        <v>7814</v>
      </c>
    </row>
    <row r="1701" spans="1:2">
      <c r="A1701" t="s">
        <v>12551</v>
      </c>
      <c r="B1701" t="s">
        <v>7814</v>
      </c>
    </row>
    <row r="1702" spans="1:2">
      <c r="A1702" t="s">
        <v>12552</v>
      </c>
      <c r="B1702" t="s">
        <v>7812</v>
      </c>
    </row>
    <row r="1703" spans="1:2">
      <c r="A1703" t="s">
        <v>12553</v>
      </c>
      <c r="B1703" t="s">
        <v>8153</v>
      </c>
    </row>
    <row r="1704" spans="1:2">
      <c r="A1704" t="s">
        <v>12554</v>
      </c>
      <c r="B1704" t="s">
        <v>8158</v>
      </c>
    </row>
    <row r="1705" spans="1:2">
      <c r="A1705" t="s">
        <v>12554</v>
      </c>
      <c r="B1705" t="s">
        <v>8158</v>
      </c>
    </row>
    <row r="1706" spans="1:2">
      <c r="A1706" t="s">
        <v>12554</v>
      </c>
      <c r="B1706" t="s">
        <v>8158</v>
      </c>
    </row>
    <row r="1707" spans="1:2">
      <c r="A1707" t="s">
        <v>12555</v>
      </c>
      <c r="B1707" t="s">
        <v>8157</v>
      </c>
    </row>
    <row r="1708" spans="1:2">
      <c r="A1708" t="s">
        <v>12556</v>
      </c>
      <c r="B1708" t="s">
        <v>8156</v>
      </c>
    </row>
    <row r="1709" spans="1:2">
      <c r="A1709" t="s">
        <v>12556</v>
      </c>
      <c r="B1709" t="s">
        <v>8156</v>
      </c>
    </row>
    <row r="1710" spans="1:2">
      <c r="A1710" t="s">
        <v>12557</v>
      </c>
      <c r="B1710" t="s">
        <v>8152</v>
      </c>
    </row>
    <row r="1711" spans="1:2">
      <c r="A1711" t="s">
        <v>12558</v>
      </c>
      <c r="B1711" t="s">
        <v>8155</v>
      </c>
    </row>
    <row r="1712" spans="1:2">
      <c r="A1712" t="s">
        <v>12558</v>
      </c>
      <c r="B1712" t="s">
        <v>8155</v>
      </c>
    </row>
    <row r="1713" spans="1:2">
      <c r="A1713" t="s">
        <v>12559</v>
      </c>
      <c r="B1713" t="s">
        <v>8154</v>
      </c>
    </row>
    <row r="1714" spans="1:2">
      <c r="A1714" t="s">
        <v>12560</v>
      </c>
      <c r="B1714" t="s">
        <v>8064</v>
      </c>
    </row>
    <row r="1715" spans="1:2">
      <c r="A1715" t="s">
        <v>12560</v>
      </c>
      <c r="B1715" t="s">
        <v>8064</v>
      </c>
    </row>
    <row r="1716" spans="1:2">
      <c r="A1716" t="s">
        <v>12561</v>
      </c>
      <c r="B1716" t="s">
        <v>8065</v>
      </c>
    </row>
    <row r="1717" spans="1:2">
      <c r="A1717" t="s">
        <v>12561</v>
      </c>
      <c r="B1717" t="s">
        <v>8065</v>
      </c>
    </row>
    <row r="1718" spans="1:2">
      <c r="A1718" t="s">
        <v>12562</v>
      </c>
      <c r="B1718" t="s">
        <v>8066</v>
      </c>
    </row>
    <row r="1719" spans="1:2">
      <c r="A1719" t="s">
        <v>12563</v>
      </c>
      <c r="B1719" t="s">
        <v>8067</v>
      </c>
    </row>
    <row r="1720" spans="1:2">
      <c r="A1720" t="s">
        <v>12563</v>
      </c>
      <c r="B1720" t="s">
        <v>8067</v>
      </c>
    </row>
    <row r="1721" spans="1:2">
      <c r="A1721" t="s">
        <v>12564</v>
      </c>
      <c r="B1721" t="s">
        <v>8068</v>
      </c>
    </row>
    <row r="1722" spans="1:2">
      <c r="A1722" t="s">
        <v>12564</v>
      </c>
      <c r="B1722" t="s">
        <v>8068</v>
      </c>
    </row>
    <row r="1723" spans="1:2">
      <c r="A1723" t="s">
        <v>12565</v>
      </c>
      <c r="B1723" t="s">
        <v>8069</v>
      </c>
    </row>
    <row r="1724" spans="1:2">
      <c r="A1724" t="s">
        <v>12566</v>
      </c>
      <c r="B1724" t="s">
        <v>8070</v>
      </c>
    </row>
    <row r="1725" spans="1:2">
      <c r="A1725" t="s">
        <v>12567</v>
      </c>
      <c r="B1725" t="s">
        <v>8071</v>
      </c>
    </row>
    <row r="1726" spans="1:2">
      <c r="A1726" t="s">
        <v>12568</v>
      </c>
      <c r="B1726" t="s">
        <v>8072</v>
      </c>
    </row>
    <row r="1727" spans="1:2">
      <c r="A1727" t="s">
        <v>12568</v>
      </c>
      <c r="B1727" t="s">
        <v>8072</v>
      </c>
    </row>
    <row r="1728" spans="1:2">
      <c r="A1728" t="s">
        <v>12569</v>
      </c>
      <c r="B1728" t="s">
        <v>8073</v>
      </c>
    </row>
    <row r="1729" spans="1:2">
      <c r="A1729" t="s">
        <v>12569</v>
      </c>
      <c r="B1729" t="s">
        <v>8073</v>
      </c>
    </row>
    <row r="1730" spans="1:2">
      <c r="A1730" t="s">
        <v>12570</v>
      </c>
      <c r="B1730" t="s">
        <v>8074</v>
      </c>
    </row>
    <row r="1731" spans="1:2">
      <c r="A1731" t="s">
        <v>12570</v>
      </c>
      <c r="B1731" t="s">
        <v>8074</v>
      </c>
    </row>
    <row r="1732" spans="1:2">
      <c r="A1732" t="s">
        <v>12571</v>
      </c>
      <c r="B1732" t="s">
        <v>8075</v>
      </c>
    </row>
    <row r="1733" spans="1:2">
      <c r="A1733" t="s">
        <v>12572</v>
      </c>
      <c r="B1733" t="s">
        <v>8076</v>
      </c>
    </row>
    <row r="1734" spans="1:2">
      <c r="A1734" t="s">
        <v>12573</v>
      </c>
      <c r="B1734" t="s">
        <v>8077</v>
      </c>
    </row>
    <row r="1735" spans="1:2">
      <c r="A1735" t="s">
        <v>12573</v>
      </c>
      <c r="B1735" t="s">
        <v>8077</v>
      </c>
    </row>
    <row r="1736" spans="1:2">
      <c r="A1736" t="s">
        <v>12574</v>
      </c>
      <c r="B1736" t="s">
        <v>8078</v>
      </c>
    </row>
    <row r="1737" spans="1:2">
      <c r="A1737" t="s">
        <v>12575</v>
      </c>
      <c r="B1737" t="s">
        <v>8079</v>
      </c>
    </row>
    <row r="1738" spans="1:2">
      <c r="A1738" t="s">
        <v>12575</v>
      </c>
      <c r="B1738" t="s">
        <v>8079</v>
      </c>
    </row>
    <row r="1739" spans="1:2">
      <c r="A1739" t="s">
        <v>12576</v>
      </c>
      <c r="B1739" t="s">
        <v>8080</v>
      </c>
    </row>
    <row r="1740" spans="1:2">
      <c r="A1740" t="s">
        <v>12576</v>
      </c>
      <c r="B1740" t="s">
        <v>8080</v>
      </c>
    </row>
    <row r="1741" spans="1:2">
      <c r="A1741" t="s">
        <v>12577</v>
      </c>
      <c r="B1741" t="s">
        <v>8474</v>
      </c>
    </row>
    <row r="1742" spans="1:2">
      <c r="A1742" t="s">
        <v>12577</v>
      </c>
      <c r="B1742" t="s">
        <v>8474</v>
      </c>
    </row>
    <row r="1743" spans="1:2">
      <c r="A1743" t="s">
        <v>12577</v>
      </c>
      <c r="B1743" t="s">
        <v>8474</v>
      </c>
    </row>
    <row r="1744" spans="1:2">
      <c r="A1744" t="s">
        <v>12578</v>
      </c>
      <c r="B1744" t="s">
        <v>8475</v>
      </c>
    </row>
    <row r="1745" spans="1:2">
      <c r="A1745" t="s">
        <v>12578</v>
      </c>
      <c r="B1745" t="s">
        <v>8475</v>
      </c>
    </row>
    <row r="1746" spans="1:2">
      <c r="A1746" t="s">
        <v>12579</v>
      </c>
      <c r="B1746" t="s">
        <v>8476</v>
      </c>
    </row>
    <row r="1747" spans="1:2">
      <c r="A1747" t="s">
        <v>12579</v>
      </c>
      <c r="B1747" t="s">
        <v>8476</v>
      </c>
    </row>
    <row r="1748" spans="1:2">
      <c r="A1748" t="s">
        <v>12579</v>
      </c>
      <c r="B1748" t="s">
        <v>8476</v>
      </c>
    </row>
    <row r="1749" spans="1:2">
      <c r="A1749" t="s">
        <v>12580</v>
      </c>
      <c r="B1749" t="s">
        <v>8477</v>
      </c>
    </row>
    <row r="1750" spans="1:2">
      <c r="A1750" t="s">
        <v>12581</v>
      </c>
      <c r="B1750" t="s">
        <v>8478</v>
      </c>
    </row>
    <row r="1751" spans="1:2">
      <c r="A1751" t="s">
        <v>12581</v>
      </c>
      <c r="B1751" t="s">
        <v>8478</v>
      </c>
    </row>
    <row r="1752" spans="1:2">
      <c r="A1752" t="s">
        <v>12582</v>
      </c>
      <c r="B1752" t="s">
        <v>5940</v>
      </c>
    </row>
    <row r="1753" spans="1:2">
      <c r="A1753" t="s">
        <v>12582</v>
      </c>
      <c r="B1753" t="s">
        <v>5940</v>
      </c>
    </row>
    <row r="1754" spans="1:2">
      <c r="A1754" t="s">
        <v>12583</v>
      </c>
      <c r="B1754" t="s">
        <v>8479</v>
      </c>
    </row>
    <row r="1755" spans="1:2">
      <c r="A1755" t="s">
        <v>12583</v>
      </c>
      <c r="B1755" t="s">
        <v>8479</v>
      </c>
    </row>
    <row r="1756" spans="1:2">
      <c r="A1756" t="s">
        <v>12584</v>
      </c>
      <c r="B1756" t="s">
        <v>8480</v>
      </c>
    </row>
    <row r="1757" spans="1:2">
      <c r="A1757" t="s">
        <v>12584</v>
      </c>
      <c r="B1757" t="s">
        <v>8480</v>
      </c>
    </row>
    <row r="1758" spans="1:2">
      <c r="A1758" t="s">
        <v>12585</v>
      </c>
      <c r="B1758" t="s">
        <v>8481</v>
      </c>
    </row>
    <row r="1759" spans="1:2">
      <c r="A1759" t="s">
        <v>12585</v>
      </c>
      <c r="B1759" t="s">
        <v>8481</v>
      </c>
    </row>
    <row r="1760" spans="1:2">
      <c r="A1760" t="s">
        <v>12585</v>
      </c>
      <c r="B1760" t="s">
        <v>8481</v>
      </c>
    </row>
    <row r="1761" spans="1:2">
      <c r="A1761" t="s">
        <v>12586</v>
      </c>
      <c r="B1761" t="s">
        <v>8482</v>
      </c>
    </row>
    <row r="1762" spans="1:2">
      <c r="A1762" t="s">
        <v>12586</v>
      </c>
      <c r="B1762" t="s">
        <v>8482</v>
      </c>
    </row>
    <row r="1763" spans="1:2">
      <c r="A1763" t="s">
        <v>12586</v>
      </c>
      <c r="B1763" t="s">
        <v>8482</v>
      </c>
    </row>
    <row r="1764" spans="1:2">
      <c r="A1764" t="s">
        <v>12587</v>
      </c>
      <c r="B1764" t="s">
        <v>8483</v>
      </c>
    </row>
    <row r="1765" spans="1:2">
      <c r="A1765" t="s">
        <v>12587</v>
      </c>
      <c r="B1765" t="s">
        <v>8483</v>
      </c>
    </row>
    <row r="1766" spans="1:2">
      <c r="A1766" t="s">
        <v>12587</v>
      </c>
      <c r="B1766" t="s">
        <v>8483</v>
      </c>
    </row>
    <row r="1767" spans="1:2">
      <c r="A1767" t="s">
        <v>12588</v>
      </c>
      <c r="B1767" t="s">
        <v>8484</v>
      </c>
    </row>
    <row r="1768" spans="1:2">
      <c r="A1768" t="s">
        <v>12588</v>
      </c>
      <c r="B1768" t="s">
        <v>8484</v>
      </c>
    </row>
    <row r="1769" spans="1:2">
      <c r="A1769" t="s">
        <v>12588</v>
      </c>
      <c r="B1769" t="s">
        <v>8484</v>
      </c>
    </row>
    <row r="1770" spans="1:2">
      <c r="A1770" t="s">
        <v>12589</v>
      </c>
      <c r="B1770" t="s">
        <v>8451</v>
      </c>
    </row>
    <row r="1771" spans="1:2">
      <c r="A1771" t="s">
        <v>12589</v>
      </c>
      <c r="B1771" t="s">
        <v>8451</v>
      </c>
    </row>
    <row r="1772" spans="1:2">
      <c r="A1772" t="s">
        <v>12590</v>
      </c>
      <c r="B1772" t="s">
        <v>8453</v>
      </c>
    </row>
    <row r="1773" spans="1:2">
      <c r="A1773" t="s">
        <v>12590</v>
      </c>
      <c r="B1773" t="s">
        <v>8453</v>
      </c>
    </row>
    <row r="1774" spans="1:2">
      <c r="A1774" t="s">
        <v>12590</v>
      </c>
      <c r="B1774" t="s">
        <v>8453</v>
      </c>
    </row>
    <row r="1775" spans="1:2">
      <c r="A1775" t="s">
        <v>12591</v>
      </c>
      <c r="B1775" t="s">
        <v>8447</v>
      </c>
    </row>
    <row r="1776" spans="1:2">
      <c r="A1776" t="s">
        <v>12591</v>
      </c>
      <c r="B1776" t="s">
        <v>8447</v>
      </c>
    </row>
    <row r="1777" spans="1:2">
      <c r="A1777" t="s">
        <v>12592</v>
      </c>
      <c r="B1777" t="s">
        <v>8445</v>
      </c>
    </row>
    <row r="1778" spans="1:2">
      <c r="A1778" t="s">
        <v>12592</v>
      </c>
      <c r="B1778" t="s">
        <v>8445</v>
      </c>
    </row>
    <row r="1779" spans="1:2">
      <c r="A1779" t="s">
        <v>12593</v>
      </c>
      <c r="B1779" t="s">
        <v>8441</v>
      </c>
    </row>
    <row r="1780" spans="1:2">
      <c r="A1780" t="s">
        <v>12593</v>
      </c>
      <c r="B1780" t="s">
        <v>8441</v>
      </c>
    </row>
    <row r="1781" spans="1:2">
      <c r="A1781" t="s">
        <v>12594</v>
      </c>
      <c r="B1781" t="s">
        <v>8448</v>
      </c>
    </row>
    <row r="1782" spans="1:2">
      <c r="A1782" t="s">
        <v>12594</v>
      </c>
      <c r="B1782" t="s">
        <v>8448</v>
      </c>
    </row>
    <row r="1783" spans="1:2">
      <c r="A1783" t="s">
        <v>12595</v>
      </c>
      <c r="B1783" t="s">
        <v>8442</v>
      </c>
    </row>
    <row r="1784" spans="1:2">
      <c r="A1784" t="s">
        <v>12595</v>
      </c>
      <c r="B1784" t="s">
        <v>8442</v>
      </c>
    </row>
    <row r="1785" spans="1:2">
      <c r="A1785" t="s">
        <v>12595</v>
      </c>
      <c r="B1785" t="s">
        <v>8442</v>
      </c>
    </row>
    <row r="1786" spans="1:2">
      <c r="A1786" t="s">
        <v>12596</v>
      </c>
      <c r="B1786" t="s">
        <v>8446</v>
      </c>
    </row>
    <row r="1787" spans="1:2">
      <c r="A1787" t="s">
        <v>12596</v>
      </c>
      <c r="B1787" t="s">
        <v>8446</v>
      </c>
    </row>
    <row r="1788" spans="1:2">
      <c r="A1788" t="s">
        <v>12597</v>
      </c>
      <c r="B1788" t="s">
        <v>8444</v>
      </c>
    </row>
    <row r="1789" spans="1:2">
      <c r="A1789" t="s">
        <v>12597</v>
      </c>
      <c r="B1789" t="s">
        <v>8444</v>
      </c>
    </row>
    <row r="1790" spans="1:2">
      <c r="A1790" t="s">
        <v>12598</v>
      </c>
      <c r="B1790" t="s">
        <v>8450</v>
      </c>
    </row>
    <row r="1791" spans="1:2">
      <c r="A1791" t="s">
        <v>12598</v>
      </c>
      <c r="B1791" t="s">
        <v>8450</v>
      </c>
    </row>
    <row r="1792" spans="1:2">
      <c r="A1792" t="s">
        <v>12599</v>
      </c>
      <c r="B1792" t="s">
        <v>8449</v>
      </c>
    </row>
    <row r="1793" spans="1:2">
      <c r="A1793" t="s">
        <v>12600</v>
      </c>
      <c r="B1793" t="s">
        <v>8454</v>
      </c>
    </row>
    <row r="1794" spans="1:2">
      <c r="A1794" t="s">
        <v>12600</v>
      </c>
      <c r="B1794" t="s">
        <v>8454</v>
      </c>
    </row>
    <row r="1795" spans="1:2">
      <c r="A1795" t="s">
        <v>12601</v>
      </c>
      <c r="B1795" t="s">
        <v>8443</v>
      </c>
    </row>
    <row r="1796" spans="1:2">
      <c r="A1796" t="s">
        <v>12601</v>
      </c>
      <c r="B1796" t="s">
        <v>8443</v>
      </c>
    </row>
    <row r="1797" spans="1:2">
      <c r="A1797" t="s">
        <v>12602</v>
      </c>
      <c r="B1797" t="s">
        <v>8452</v>
      </c>
    </row>
    <row r="1798" spans="1:2">
      <c r="A1798" t="s">
        <v>12602</v>
      </c>
      <c r="B1798" t="s">
        <v>8452</v>
      </c>
    </row>
    <row r="1799" spans="1:2">
      <c r="A1799" t="s">
        <v>12603</v>
      </c>
      <c r="B1799" t="s">
        <v>8455</v>
      </c>
    </row>
    <row r="1800" spans="1:2">
      <c r="A1800" t="s">
        <v>12603</v>
      </c>
      <c r="B1800" t="s">
        <v>8455</v>
      </c>
    </row>
    <row r="1801" spans="1:2">
      <c r="A1801" t="s">
        <v>12604</v>
      </c>
      <c r="B1801" t="s">
        <v>8423</v>
      </c>
    </row>
    <row r="1802" spans="1:2">
      <c r="A1802" t="s">
        <v>12604</v>
      </c>
      <c r="B1802" t="s">
        <v>8423</v>
      </c>
    </row>
    <row r="1803" spans="1:2">
      <c r="A1803" t="s">
        <v>12605</v>
      </c>
      <c r="B1803" t="s">
        <v>8420</v>
      </c>
    </row>
    <row r="1804" spans="1:2">
      <c r="A1804" t="s">
        <v>12605</v>
      </c>
      <c r="B1804" t="s">
        <v>8420</v>
      </c>
    </row>
    <row r="1805" spans="1:2">
      <c r="A1805" t="s">
        <v>12605</v>
      </c>
      <c r="B1805" t="s">
        <v>8420</v>
      </c>
    </row>
    <row r="1806" spans="1:2">
      <c r="A1806" t="s">
        <v>12606</v>
      </c>
      <c r="B1806" t="s">
        <v>8424</v>
      </c>
    </row>
    <row r="1807" spans="1:2">
      <c r="A1807" t="s">
        <v>12606</v>
      </c>
      <c r="B1807" t="s">
        <v>8424</v>
      </c>
    </row>
    <row r="1808" spans="1:2">
      <c r="A1808" t="s">
        <v>12607</v>
      </c>
      <c r="B1808" t="s">
        <v>8422</v>
      </c>
    </row>
    <row r="1809" spans="1:2">
      <c r="A1809" t="s">
        <v>12607</v>
      </c>
      <c r="B1809" t="s">
        <v>8422</v>
      </c>
    </row>
    <row r="1810" spans="1:2">
      <c r="A1810" t="s">
        <v>12607</v>
      </c>
      <c r="B1810" t="s">
        <v>8422</v>
      </c>
    </row>
    <row r="1811" spans="1:2">
      <c r="A1811" t="s">
        <v>12608</v>
      </c>
      <c r="B1811" t="s">
        <v>8421</v>
      </c>
    </row>
    <row r="1812" spans="1:2">
      <c r="A1812" t="s">
        <v>12609</v>
      </c>
      <c r="B1812" t="s">
        <v>8413</v>
      </c>
    </row>
    <row r="1813" spans="1:2">
      <c r="A1813" t="s">
        <v>12609</v>
      </c>
      <c r="B1813" t="s">
        <v>8413</v>
      </c>
    </row>
    <row r="1814" spans="1:2">
      <c r="A1814" t="s">
        <v>12610</v>
      </c>
      <c r="B1814" t="s">
        <v>8412</v>
      </c>
    </row>
    <row r="1815" spans="1:2">
      <c r="A1815" t="s">
        <v>12610</v>
      </c>
      <c r="B1815" t="s">
        <v>8412</v>
      </c>
    </row>
    <row r="1816" spans="1:2">
      <c r="A1816" t="s">
        <v>12610</v>
      </c>
      <c r="B1816" t="s">
        <v>8412</v>
      </c>
    </row>
    <row r="1817" spans="1:2">
      <c r="A1817" t="s">
        <v>12611</v>
      </c>
      <c r="B1817" t="s">
        <v>8414</v>
      </c>
    </row>
    <row r="1818" spans="1:2">
      <c r="A1818" t="s">
        <v>12611</v>
      </c>
      <c r="B1818" t="s">
        <v>8414</v>
      </c>
    </row>
    <row r="1819" spans="1:2">
      <c r="A1819" t="s">
        <v>12612</v>
      </c>
      <c r="B1819" t="s">
        <v>8416</v>
      </c>
    </row>
    <row r="1820" spans="1:2">
      <c r="A1820" t="s">
        <v>12612</v>
      </c>
      <c r="B1820" t="s">
        <v>8416</v>
      </c>
    </row>
    <row r="1821" spans="1:2">
      <c r="A1821" t="s">
        <v>12613</v>
      </c>
      <c r="B1821" t="s">
        <v>8419</v>
      </c>
    </row>
    <row r="1822" spans="1:2">
      <c r="A1822" t="s">
        <v>12613</v>
      </c>
      <c r="B1822" t="s">
        <v>8419</v>
      </c>
    </row>
    <row r="1823" spans="1:2">
      <c r="A1823" t="s">
        <v>12614</v>
      </c>
      <c r="B1823" t="s">
        <v>8417</v>
      </c>
    </row>
    <row r="1824" spans="1:2">
      <c r="A1824" t="s">
        <v>12614</v>
      </c>
      <c r="B1824" t="s">
        <v>8417</v>
      </c>
    </row>
    <row r="1825" spans="1:2">
      <c r="A1825" t="s">
        <v>12615</v>
      </c>
      <c r="B1825" t="s">
        <v>8418</v>
      </c>
    </row>
    <row r="1826" spans="1:2">
      <c r="A1826" t="s">
        <v>12615</v>
      </c>
      <c r="B1826" t="s">
        <v>8418</v>
      </c>
    </row>
    <row r="1827" spans="1:2">
      <c r="A1827" t="s">
        <v>12615</v>
      </c>
      <c r="B1827" t="s">
        <v>8418</v>
      </c>
    </row>
    <row r="1828" spans="1:2">
      <c r="A1828" t="s">
        <v>12616</v>
      </c>
      <c r="B1828" t="s">
        <v>8415</v>
      </c>
    </row>
    <row r="1829" spans="1:2">
      <c r="A1829" t="s">
        <v>12616</v>
      </c>
      <c r="B1829" t="s">
        <v>8415</v>
      </c>
    </row>
    <row r="1830" spans="1:2">
      <c r="A1830" t="s">
        <v>12617</v>
      </c>
      <c r="B1830" t="s">
        <v>8692</v>
      </c>
    </row>
    <row r="1831" spans="1:2">
      <c r="A1831" t="s">
        <v>12617</v>
      </c>
      <c r="B1831" t="s">
        <v>8692</v>
      </c>
    </row>
    <row r="1832" spans="1:2">
      <c r="A1832" t="s">
        <v>12618</v>
      </c>
      <c r="B1832" t="s">
        <v>8641</v>
      </c>
    </row>
    <row r="1833" spans="1:2">
      <c r="A1833" t="s">
        <v>12619</v>
      </c>
      <c r="B1833" t="s">
        <v>8697</v>
      </c>
    </row>
    <row r="1834" spans="1:2">
      <c r="A1834" t="s">
        <v>12619</v>
      </c>
      <c r="B1834" t="s">
        <v>8697</v>
      </c>
    </row>
    <row r="1835" spans="1:2">
      <c r="A1835" t="s">
        <v>12620</v>
      </c>
      <c r="B1835" t="s">
        <v>8376</v>
      </c>
    </row>
    <row r="1836" spans="1:2">
      <c r="A1836" t="s">
        <v>12620</v>
      </c>
      <c r="B1836" t="s">
        <v>8376</v>
      </c>
    </row>
    <row r="1837" spans="1:2">
      <c r="A1837" t="s">
        <v>12621</v>
      </c>
      <c r="B1837" t="s">
        <v>8377</v>
      </c>
    </row>
    <row r="1838" spans="1:2">
      <c r="A1838" t="s">
        <v>12621</v>
      </c>
      <c r="B1838" t="s">
        <v>8377</v>
      </c>
    </row>
    <row r="1839" spans="1:2">
      <c r="A1839" t="s">
        <v>12622</v>
      </c>
      <c r="B1839" t="s">
        <v>8378</v>
      </c>
    </row>
    <row r="1840" spans="1:2">
      <c r="A1840" t="s">
        <v>12623</v>
      </c>
      <c r="B1840" t="s">
        <v>8375</v>
      </c>
    </row>
    <row r="1841" spans="1:2">
      <c r="A1841" t="s">
        <v>12623</v>
      </c>
      <c r="B1841" t="s">
        <v>8375</v>
      </c>
    </row>
    <row r="1842" spans="1:2">
      <c r="A1842" t="s">
        <v>12624</v>
      </c>
      <c r="B1842" t="s">
        <v>8379</v>
      </c>
    </row>
    <row r="1843" spans="1:2">
      <c r="A1843" t="s">
        <v>12625</v>
      </c>
      <c r="B1843" t="s">
        <v>5565</v>
      </c>
    </row>
    <row r="1844" spans="1:2">
      <c r="A1844" t="s">
        <v>12625</v>
      </c>
      <c r="B1844" t="s">
        <v>5565</v>
      </c>
    </row>
    <row r="1845" spans="1:2">
      <c r="A1845" t="s">
        <v>12626</v>
      </c>
      <c r="B1845" t="s">
        <v>8380</v>
      </c>
    </row>
    <row r="1846" spans="1:2">
      <c r="A1846" t="s">
        <v>12626</v>
      </c>
      <c r="B1846" t="s">
        <v>8380</v>
      </c>
    </row>
    <row r="1847" spans="1:2">
      <c r="A1847" t="s">
        <v>12626</v>
      </c>
      <c r="B1847" t="s">
        <v>8380</v>
      </c>
    </row>
    <row r="1848" spans="1:2">
      <c r="A1848" t="s">
        <v>12627</v>
      </c>
      <c r="B1848" t="s">
        <v>8405</v>
      </c>
    </row>
    <row r="1849" spans="1:2">
      <c r="A1849" t="s">
        <v>12627</v>
      </c>
      <c r="B1849" t="s">
        <v>8405</v>
      </c>
    </row>
    <row r="1850" spans="1:2">
      <c r="A1850" t="s">
        <v>12627</v>
      </c>
      <c r="B1850" t="s">
        <v>8405</v>
      </c>
    </row>
    <row r="1851" spans="1:2">
      <c r="A1851" t="s">
        <v>12628</v>
      </c>
      <c r="B1851" t="s">
        <v>8381</v>
      </c>
    </row>
    <row r="1852" spans="1:2">
      <c r="A1852" t="s">
        <v>12628</v>
      </c>
      <c r="B1852" t="s">
        <v>8381</v>
      </c>
    </row>
    <row r="1853" spans="1:2">
      <c r="A1853" t="s">
        <v>12629</v>
      </c>
      <c r="B1853" t="s">
        <v>2246</v>
      </c>
    </row>
    <row r="1854" spans="1:2">
      <c r="A1854" t="s">
        <v>12629</v>
      </c>
      <c r="B1854" t="s">
        <v>2246</v>
      </c>
    </row>
    <row r="1855" spans="1:2">
      <c r="A1855" t="s">
        <v>12630</v>
      </c>
      <c r="B1855" t="s">
        <v>8382</v>
      </c>
    </row>
    <row r="1856" spans="1:2">
      <c r="A1856" t="s">
        <v>12631</v>
      </c>
      <c r="B1856" t="s">
        <v>8383</v>
      </c>
    </row>
    <row r="1857" spans="1:2">
      <c r="A1857" t="s">
        <v>12631</v>
      </c>
      <c r="B1857" t="s">
        <v>8383</v>
      </c>
    </row>
    <row r="1858" spans="1:2">
      <c r="A1858" t="s">
        <v>12632</v>
      </c>
      <c r="B1858" t="s">
        <v>8384</v>
      </c>
    </row>
    <row r="1859" spans="1:2">
      <c r="A1859" t="s">
        <v>12632</v>
      </c>
      <c r="B1859" t="s">
        <v>8384</v>
      </c>
    </row>
    <row r="1860" spans="1:2">
      <c r="A1860" t="s">
        <v>12632</v>
      </c>
      <c r="B1860" t="s">
        <v>8384</v>
      </c>
    </row>
    <row r="1861" spans="1:2">
      <c r="A1861" t="s">
        <v>12633</v>
      </c>
      <c r="B1861" t="s">
        <v>8385</v>
      </c>
    </row>
    <row r="1862" spans="1:2">
      <c r="A1862" t="s">
        <v>12633</v>
      </c>
      <c r="B1862" t="s">
        <v>8385</v>
      </c>
    </row>
    <row r="1863" spans="1:2">
      <c r="A1863" t="s">
        <v>12634</v>
      </c>
      <c r="B1863" t="s">
        <v>8386</v>
      </c>
    </row>
    <row r="1864" spans="1:2">
      <c r="A1864" t="s">
        <v>12634</v>
      </c>
      <c r="B1864" t="s">
        <v>8386</v>
      </c>
    </row>
    <row r="1865" spans="1:2">
      <c r="A1865" t="s">
        <v>12635</v>
      </c>
      <c r="B1865" t="s">
        <v>8387</v>
      </c>
    </row>
    <row r="1866" spans="1:2">
      <c r="A1866" t="s">
        <v>12635</v>
      </c>
      <c r="B1866" t="s">
        <v>8387</v>
      </c>
    </row>
    <row r="1867" spans="1:2">
      <c r="A1867" t="s">
        <v>12636</v>
      </c>
      <c r="B1867" t="s">
        <v>7147</v>
      </c>
    </row>
    <row r="1868" spans="1:2">
      <c r="A1868" t="s">
        <v>12637</v>
      </c>
      <c r="B1868" t="s">
        <v>7185</v>
      </c>
    </row>
    <row r="1869" spans="1:2">
      <c r="A1869" t="s">
        <v>12638</v>
      </c>
      <c r="B1869" t="s">
        <v>7125</v>
      </c>
    </row>
    <row r="1870" spans="1:2">
      <c r="A1870" t="s">
        <v>12639</v>
      </c>
      <c r="B1870" t="s">
        <v>3995</v>
      </c>
    </row>
    <row r="1871" spans="1:2">
      <c r="A1871" t="s">
        <v>12640</v>
      </c>
      <c r="B1871" t="s">
        <v>7129</v>
      </c>
    </row>
    <row r="1872" spans="1:2">
      <c r="A1872" t="s">
        <v>12641</v>
      </c>
      <c r="B1872" t="s">
        <v>7179</v>
      </c>
    </row>
    <row r="1873" spans="1:2">
      <c r="A1873" t="s">
        <v>12642</v>
      </c>
      <c r="B1873" t="s">
        <v>7194</v>
      </c>
    </row>
    <row r="1874" spans="1:2">
      <c r="A1874" t="s">
        <v>12643</v>
      </c>
      <c r="B1874" t="s">
        <v>7200</v>
      </c>
    </row>
    <row r="1875" spans="1:2">
      <c r="A1875" t="s">
        <v>12644</v>
      </c>
      <c r="B1875" t="s">
        <v>7141</v>
      </c>
    </row>
    <row r="1876" spans="1:2">
      <c r="A1876" t="s">
        <v>12645</v>
      </c>
      <c r="B1876" t="s">
        <v>7154</v>
      </c>
    </row>
    <row r="1877" spans="1:2">
      <c r="A1877" t="s">
        <v>12646</v>
      </c>
      <c r="B1877" t="s">
        <v>7173</v>
      </c>
    </row>
    <row r="1878" spans="1:2">
      <c r="A1878" t="s">
        <v>12647</v>
      </c>
      <c r="B1878" t="s">
        <v>7209</v>
      </c>
    </row>
    <row r="1879" spans="1:2">
      <c r="A1879" t="s">
        <v>12648</v>
      </c>
      <c r="B1879" t="s">
        <v>8059</v>
      </c>
    </row>
    <row r="1880" spans="1:2">
      <c r="A1880" t="s">
        <v>12649</v>
      </c>
      <c r="B1880" t="s">
        <v>7892</v>
      </c>
    </row>
    <row r="1881" spans="1:2">
      <c r="A1881" t="s">
        <v>12650</v>
      </c>
      <c r="B1881" t="s">
        <v>8699</v>
      </c>
    </row>
    <row r="1882" spans="1:2">
      <c r="A1882" t="s">
        <v>12651</v>
      </c>
      <c r="B1882" t="s">
        <v>8698</v>
      </c>
    </row>
    <row r="1883" spans="1:2">
      <c r="A1883" t="s">
        <v>12652</v>
      </c>
      <c r="B1883" t="s">
        <v>8703</v>
      </c>
    </row>
    <row r="1884" spans="1:2">
      <c r="A1884" t="s">
        <v>12653</v>
      </c>
      <c r="B1884" t="s">
        <v>8701</v>
      </c>
    </row>
    <row r="1885" spans="1:2">
      <c r="A1885" t="s">
        <v>12654</v>
      </c>
      <c r="B1885" t="s">
        <v>8058</v>
      </c>
    </row>
    <row r="1886" spans="1:2">
      <c r="A1886" t="s">
        <v>12655</v>
      </c>
      <c r="B1886" t="s">
        <v>8702</v>
      </c>
    </row>
    <row r="1887" spans="1:2">
      <c r="A1887" t="s">
        <v>12656</v>
      </c>
      <c r="B1887" t="s">
        <v>7938</v>
      </c>
    </row>
    <row r="1888" spans="1:2">
      <c r="A1888" t="s">
        <v>12657</v>
      </c>
      <c r="B1888" t="s">
        <v>7948</v>
      </c>
    </row>
    <row r="1889" spans="1:2">
      <c r="A1889" t="s">
        <v>12658</v>
      </c>
      <c r="B1889" t="s">
        <v>8700</v>
      </c>
    </row>
    <row r="1890" spans="1:2">
      <c r="A1890" t="s">
        <v>12659</v>
      </c>
      <c r="B1890" t="s">
        <v>5515</v>
      </c>
    </row>
    <row r="1891" spans="1:2">
      <c r="A1891" t="s">
        <v>12660</v>
      </c>
      <c r="B1891" t="s">
        <v>8866</v>
      </c>
    </row>
    <row r="1892" spans="1:2">
      <c r="A1892" t="s">
        <v>12661</v>
      </c>
      <c r="B1892" t="s">
        <v>8844</v>
      </c>
    </row>
    <row r="1893" spans="1:2">
      <c r="A1893" t="s">
        <v>12662</v>
      </c>
      <c r="B1893" t="s">
        <v>5157</v>
      </c>
    </row>
    <row r="1894" spans="1:2">
      <c r="A1894" t="s">
        <v>12663</v>
      </c>
      <c r="B1894" t="s">
        <v>844</v>
      </c>
    </row>
    <row r="1895" spans="1:2">
      <c r="A1895" t="s">
        <v>12664</v>
      </c>
      <c r="B1895" t="s">
        <v>8846</v>
      </c>
    </row>
    <row r="1896" spans="1:2">
      <c r="A1896" t="s">
        <v>12665</v>
      </c>
      <c r="B1896" t="s">
        <v>8845</v>
      </c>
    </row>
    <row r="1897" spans="1:2">
      <c r="A1897" t="s">
        <v>12666</v>
      </c>
      <c r="B1897" t="s">
        <v>6263</v>
      </c>
    </row>
    <row r="1898" spans="1:2">
      <c r="A1898" t="s">
        <v>12666</v>
      </c>
      <c r="B1898" t="s">
        <v>6263</v>
      </c>
    </row>
    <row r="1899" spans="1:2">
      <c r="A1899" t="s">
        <v>12284</v>
      </c>
      <c r="B1899" t="s">
        <v>5804</v>
      </c>
    </row>
    <row r="1900" spans="1:2">
      <c r="A1900" t="s">
        <v>12667</v>
      </c>
      <c r="B1900" t="s">
        <v>6381</v>
      </c>
    </row>
    <row r="1901" spans="1:2">
      <c r="A1901" t="s">
        <v>12668</v>
      </c>
      <c r="B1901" t="s">
        <v>10945</v>
      </c>
    </row>
    <row r="1902" spans="1:2">
      <c r="A1902" t="s">
        <v>12669</v>
      </c>
      <c r="B1902" t="s">
        <v>10938</v>
      </c>
    </row>
    <row r="1903" spans="1:2">
      <c r="A1903" t="s">
        <v>12670</v>
      </c>
      <c r="B1903" t="s">
        <v>10951</v>
      </c>
    </row>
  </sheetData>
  <customSheetViews>
    <customSheetView guid="{E6EE3594-2CFB-4772-B909-FBC8CCC17036}" state="hidden" topLeftCell="A52">
      <selection activeCell="C8" sqref="C8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showGridLines="0" workbookViewId="0">
      <selection activeCell="A5" sqref="A5"/>
    </sheetView>
  </sheetViews>
  <sheetFormatPr defaultRowHeight="15"/>
  <cols>
    <col min="1" max="1" width="24.140625" customWidth="1"/>
    <col min="2" max="2" width="19.5703125" customWidth="1"/>
    <col min="3" max="3" width="5.7109375" customWidth="1"/>
    <col min="4" max="4" width="7.85546875" customWidth="1"/>
    <col min="5" max="5" width="10.7109375" bestFit="1" customWidth="1"/>
    <col min="7" max="7" width="12.28515625" bestFit="1" customWidth="1"/>
    <col min="8" max="8" width="13.7109375" bestFit="1" customWidth="1"/>
    <col min="9" max="9" width="10.5703125" customWidth="1"/>
    <col min="10" max="10" width="11.42578125" customWidth="1"/>
  </cols>
  <sheetData>
    <row r="2" spans="1:11">
      <c r="A2" s="19" t="s">
        <v>0</v>
      </c>
      <c r="B2" s="20">
        <v>2016</v>
      </c>
    </row>
    <row r="4" spans="1:11">
      <c r="A4" s="19" t="s">
        <v>8182</v>
      </c>
      <c r="B4" s="19" t="s">
        <v>8183</v>
      </c>
      <c r="G4" s="24" t="s">
        <v>8184</v>
      </c>
      <c r="H4" s="24" t="s">
        <v>45</v>
      </c>
      <c r="I4" s="24" t="s">
        <v>357</v>
      </c>
      <c r="J4" s="24" t="s">
        <v>62</v>
      </c>
    </row>
    <row r="5" spans="1:11">
      <c r="A5" s="19" t="s">
        <v>8180</v>
      </c>
      <c r="B5" t="s">
        <v>45</v>
      </c>
      <c r="C5" t="s">
        <v>357</v>
      </c>
      <c r="D5" t="s">
        <v>62</v>
      </c>
      <c r="E5" t="s">
        <v>8181</v>
      </c>
      <c r="G5" s="22" t="s">
        <v>8188</v>
      </c>
      <c r="H5" s="25">
        <v>0</v>
      </c>
      <c r="I5" s="25">
        <v>50</v>
      </c>
      <c r="J5" s="25">
        <v>0</v>
      </c>
      <c r="K5" s="18">
        <f>SUM(H5:J5)</f>
        <v>50</v>
      </c>
    </row>
    <row r="6" spans="1:11">
      <c r="A6" s="20" t="s">
        <v>355</v>
      </c>
      <c r="B6" s="21"/>
      <c r="C6" s="21">
        <v>31</v>
      </c>
      <c r="D6" s="21"/>
      <c r="E6" s="21">
        <v>31</v>
      </c>
      <c r="G6" s="22" t="s">
        <v>5757</v>
      </c>
      <c r="H6" s="25">
        <v>11</v>
      </c>
      <c r="I6" s="25">
        <v>33</v>
      </c>
      <c r="J6" s="25">
        <v>24</v>
      </c>
      <c r="K6" s="18">
        <f t="shared" ref="K6:K11" si="0">SUM(H6:J6)</f>
        <v>68</v>
      </c>
    </row>
    <row r="7" spans="1:11">
      <c r="A7" s="20" t="s">
        <v>5757</v>
      </c>
      <c r="B7" s="21">
        <v>11</v>
      </c>
      <c r="C7" s="21">
        <v>33</v>
      </c>
      <c r="D7" s="21">
        <v>24</v>
      </c>
      <c r="E7" s="21">
        <v>68</v>
      </c>
      <c r="G7" s="22" t="s">
        <v>8187</v>
      </c>
      <c r="H7" s="25">
        <v>0</v>
      </c>
      <c r="I7" s="25">
        <v>6</v>
      </c>
      <c r="J7" s="25">
        <v>0</v>
      </c>
      <c r="K7" s="18">
        <f t="shared" si="0"/>
        <v>6</v>
      </c>
    </row>
    <row r="8" spans="1:11">
      <c r="A8" s="20" t="s">
        <v>887</v>
      </c>
      <c r="B8" s="21"/>
      <c r="C8" s="21">
        <v>1</v>
      </c>
      <c r="D8" s="21"/>
      <c r="E8" s="21">
        <v>1</v>
      </c>
      <c r="G8" s="22" t="s">
        <v>138</v>
      </c>
      <c r="H8" s="25">
        <v>5</v>
      </c>
      <c r="I8" s="25">
        <v>0</v>
      </c>
      <c r="J8" s="25">
        <v>27</v>
      </c>
      <c r="K8" s="18">
        <f t="shared" si="0"/>
        <v>32</v>
      </c>
    </row>
    <row r="9" spans="1:11">
      <c r="A9" s="20" t="s">
        <v>138</v>
      </c>
      <c r="B9" s="21">
        <v>2</v>
      </c>
      <c r="C9" s="21"/>
      <c r="D9" s="21">
        <v>22</v>
      </c>
      <c r="E9" s="21">
        <v>24</v>
      </c>
      <c r="G9" s="27" t="s">
        <v>8189</v>
      </c>
      <c r="H9" s="28">
        <v>0</v>
      </c>
      <c r="I9" s="28">
        <v>14</v>
      </c>
      <c r="J9" s="28">
        <v>0</v>
      </c>
      <c r="K9" s="18">
        <f t="shared" si="0"/>
        <v>14</v>
      </c>
    </row>
    <row r="10" spans="1:11">
      <c r="A10" s="20" t="s">
        <v>8181</v>
      </c>
      <c r="B10" s="21">
        <v>13</v>
      </c>
      <c r="C10" s="21">
        <v>65</v>
      </c>
      <c r="D10" s="21">
        <v>46</v>
      </c>
      <c r="E10" s="21">
        <v>124</v>
      </c>
      <c r="G10" s="22" t="s">
        <v>8185</v>
      </c>
      <c r="H10" s="25">
        <v>0</v>
      </c>
      <c r="I10" s="25">
        <v>2</v>
      </c>
      <c r="J10" s="25">
        <v>0</v>
      </c>
      <c r="K10" s="18">
        <f t="shared" si="0"/>
        <v>2</v>
      </c>
    </row>
    <row r="11" spans="1:11">
      <c r="G11" s="22" t="s">
        <v>8186</v>
      </c>
      <c r="H11" s="25">
        <v>0</v>
      </c>
      <c r="I11" s="25">
        <v>2</v>
      </c>
      <c r="J11" s="25">
        <v>0</v>
      </c>
      <c r="K11" s="18">
        <f t="shared" si="0"/>
        <v>2</v>
      </c>
    </row>
    <row r="12" spans="1:11">
      <c r="G12" s="23" t="s">
        <v>8181</v>
      </c>
      <c r="H12" s="26">
        <f>SUM(H5:H11)</f>
        <v>16</v>
      </c>
      <c r="I12" s="26">
        <f>SUM(I5:I11)</f>
        <v>107</v>
      </c>
      <c r="J12" s="26">
        <f>SUM(J5:J11)</f>
        <v>51</v>
      </c>
      <c r="K12" s="26">
        <f>SUM(H12:J12)</f>
        <v>174</v>
      </c>
    </row>
  </sheetData>
  <customSheetViews>
    <customSheetView guid="{E6EE3594-2CFB-4772-B909-FBC8CCC17036}" showGridLines="0" state="hidden">
      <selection activeCell="A5" sqref="A5"/>
      <pageMargins left="0.511811024" right="0.511811024" top="0.78740157499999996" bottom="0.78740157499999996" header="0.31496062000000002" footer="0.31496062000000002"/>
    </customSheetView>
    <customSheetView guid="{86D19B74-2C87-49B2-96A2-1B00EF588318}" showGridLines="0" state="hidden">
      <selection activeCell="A5" sqref="A5"/>
      <pageMargins left="0.511811024" right="0.511811024" top="0.78740157499999996" bottom="0.78740157499999996" header="0.31496062000000002" footer="0.31496062000000002"/>
    </customSheetView>
    <customSheetView guid="{C0177426-F172-433F-AF57-C11C868D23E5}" showGridLines="0">
      <selection activeCell="I14" sqref="I14"/>
      <pageMargins left="0.511811024" right="0.511811024" top="0.78740157499999996" bottom="0.78740157499999996" header="0.31496062000000002" footer="0.31496062000000002"/>
    </customSheetView>
    <customSheetView guid="{17BA30A2-78C2-45A5-A02C-5B4171AA1FD3}" showGridLines="0">
      <selection activeCell="I14" sqref="I14"/>
      <pageMargins left="0.511811024" right="0.511811024" top="0.78740157499999996" bottom="0.78740157499999996" header="0.31496062000000002" footer="0.31496062000000002"/>
    </customSheetView>
    <customSheetView guid="{4D3A00AF-1E12-45EA-B3E5-FEC2FC6B2B7A}" showGridLines="0">
      <selection activeCell="I14" sqref="I14"/>
      <pageMargins left="0.511811024" right="0.511811024" top="0.78740157499999996" bottom="0.78740157499999996" header="0.31496062000000002" footer="0.31496062000000002"/>
    </customSheetView>
    <customSheetView guid="{66F64FEC-A663-44DA-833D-B9B0E1362BE9}" showGridLines="0" state="hidden">
      <selection activeCell="A5" sqref="A5"/>
      <pageMargins left="0.511811024" right="0.511811024" top="0.78740157499999996" bottom="0.78740157499999996" header="0.31496062000000002" footer="0.31496062000000002"/>
    </customSheetView>
    <customSheetView guid="{796F97DB-6DE1-4CBD-B7EC-5DF098D3146F}" showGridLines="0">
      <selection activeCell="I14" sqref="I14"/>
      <pageMargins left="0.511811024" right="0.511811024" top="0.78740157499999996" bottom="0.78740157499999996" header="0.31496062000000002" footer="0.31496062000000002"/>
    </customSheetView>
    <customSheetView guid="{2D46E902-679D-4C75-BD3E-F00E92CB61C0}" showGridLines="0" state="hidden">
      <selection activeCell="A5" sqref="A5"/>
      <pageMargins left="0.511811024" right="0.511811024" top="0.78740157499999996" bottom="0.78740157499999996" header="0.31496062000000002" footer="0.31496062000000002"/>
    </customSheetView>
    <customSheetView guid="{42F41828-8EA1-4C43-A0E3-637FA7D40264}" showGridLines="0" state="hidden">
      <selection activeCell="A5" sqref="A5"/>
      <pageMargins left="0.511811024" right="0.511811024" top="0.78740157499999996" bottom="0.78740157499999996" header="0.31496062000000002" footer="0.31496062000000002"/>
    </customSheetView>
    <customSheetView guid="{B97CA8D5-91D9-4F4F-A514-A1AFDA121257}" showGridLines="0" state="hidden">
      <selection activeCell="A5" sqref="A5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wsSortMap1.xml><?xml version="1.0" encoding="utf-8"?>
<worksheetSortMap xmlns="http://schemas.microsoft.com/office/excel/2006/main">
  <rowSortMap ref="A2:XFD1902" count="1899">
    <row newVal="1" oldVal="60"/>
    <row newVal="2" oldVal="9"/>
    <row newVal="3" oldVal="10"/>
    <row newVal="4" oldVal="50"/>
    <row newVal="5" oldVal="51"/>
    <row newVal="6" oldVal="40"/>
    <row newVal="7" oldVal="41"/>
    <row newVal="8" oldVal="11"/>
    <row newVal="9" oldVal="12"/>
    <row newVal="10" oldVal="42"/>
    <row newVal="11" oldVal="13"/>
    <row newVal="12" oldVal="14"/>
    <row newVal="13" oldVal="52"/>
    <row newVal="14" oldVal="15"/>
    <row newVal="15" oldVal="16"/>
    <row newVal="16" oldVal="43"/>
    <row newVal="17" oldVal="44"/>
    <row newVal="18" oldVal="45"/>
    <row newVal="19" oldVal="46"/>
    <row newVal="20" oldVal="47"/>
    <row newVal="21" oldVal="48"/>
    <row newVal="22" oldVal="49"/>
    <row newVal="23" oldVal="57"/>
    <row newVal="24" oldVal="58"/>
    <row newVal="25" oldVal="59"/>
    <row newVal="26" oldVal="27"/>
    <row newVal="27" oldVal="28"/>
    <row newVal="28" oldVal="29"/>
    <row newVal="29" oldVal="30"/>
    <row newVal="30" oldVal="31"/>
    <row newVal="31" oldVal="32"/>
    <row newVal="32" oldVal="33"/>
    <row newVal="33" oldVal="34"/>
    <row newVal="34" oldVal="35"/>
    <row newVal="35" oldVal="36"/>
    <row newVal="36" oldVal="37"/>
    <row newVal="37" oldVal="38"/>
    <row newVal="38" oldVal="39"/>
    <row newVal="39" oldVal="17"/>
    <row newVal="40" oldVal="18"/>
    <row newVal="41" oldVal="19"/>
    <row newVal="42" oldVal="20"/>
    <row newVal="43" oldVal="21"/>
    <row newVal="44" oldVal="22"/>
    <row newVal="45" oldVal="23"/>
    <row newVal="46" oldVal="24"/>
    <row newVal="47" oldVal="25"/>
    <row newVal="48" oldVal="26"/>
    <row newVal="49" oldVal="53"/>
    <row newVal="50" oldVal="54"/>
    <row newVal="51" oldVal="55"/>
    <row newVal="52" oldVal="56"/>
    <row newVal="53" oldVal="7"/>
    <row newVal="54" oldVal="8"/>
    <row newVal="55" oldVal="1"/>
    <row newVal="56" oldVal="6"/>
    <row newVal="57" oldVal="2"/>
    <row newVal="58" oldVal="5"/>
    <row newVal="59" oldVal="4"/>
    <row newVal="60" oldVal="3"/>
    <row newVal="61" oldVal="659"/>
    <row newVal="62" oldVal="660"/>
    <row newVal="63" oldVal="655"/>
    <row newVal="64" oldVal="658"/>
    <row newVal="65" oldVal="656"/>
    <row newVal="66" oldVal="657"/>
    <row newVal="67" oldVal="654"/>
    <row newVal="68" oldVal="293"/>
    <row newVal="69" oldVal="263"/>
    <row newVal="70" oldVal="312"/>
    <row newVal="71" oldVal="316"/>
    <row newVal="72" oldVal="317"/>
    <row newVal="73" oldVal="233"/>
    <row newVal="74" oldVal="264"/>
    <row newVal="75" oldVal="265"/>
    <row newVal="76" oldVal="229"/>
    <row newVal="77" oldVal="279"/>
    <row newVal="78" oldVal="200"/>
    <row newVal="79" oldVal="280"/>
    <row newVal="80" oldVal="281"/>
    <row newVal="81" oldVal="201"/>
    <row newVal="82" oldVal="170"/>
    <row newVal="83" oldVal="171"/>
    <row newVal="84" oldVal="172"/>
    <row newVal="85" oldVal="294"/>
    <row newVal="86" oldVal="295"/>
    <row newVal="87" oldVal="296"/>
    <row newVal="88" oldVal="297"/>
    <row newVal="89" oldVal="298"/>
    <row newVal="90" oldVal="188"/>
    <row newVal="91" oldVal="189"/>
    <row newVal="92" oldVal="230"/>
    <row newVal="93" oldVal="231"/>
    <row newVal="94" oldVal="282"/>
    <row newVal="95" oldVal="268"/>
    <row newVal="96" oldVal="168"/>
    <row newVal="97" oldVal="283"/>
    <row newVal="98" oldVal="308"/>
    <row newVal="99" oldVal="232"/>
    <row newVal="100" oldVal="284"/>
    <row newVal="101" oldVal="285"/>
    <row newVal="102" oldVal="309"/>
    <row newVal="103" oldVal="286"/>
    <row newVal="104" oldVal="287"/>
    <row newVal="105" oldVal="165"/>
    <row newVal="106" oldVal="270"/>
    <row newVal="107" oldVal="271"/>
    <row newVal="108" oldVal="190"/>
    <row newVal="109" oldVal="166"/>
    <row newVal="110" oldVal="167"/>
    <row newVal="111" oldVal="334"/>
    <row newVal="112" oldVal="182"/>
    <row newVal="113" oldVal="288"/>
    <row newVal="114" oldVal="173"/>
    <row newVal="115" oldVal="159"/>
    <row newVal="116" oldVal="145"/>
    <row newVal="117" oldVal="314"/>
    <row newVal="118" oldVal="164"/>
    <row newVal="119" oldVal="313"/>
    <row newVal="120" oldVal="315"/>
    <row newVal="121" oldVal="217"/>
    <row newVal="122" oldVal="218"/>
    <row newVal="123" oldVal="219"/>
    <row newVal="124" oldVal="220"/>
    <row newVal="125" oldVal="221"/>
    <row newVal="126" oldVal="222"/>
    <row newVal="127" oldVal="223"/>
    <row newVal="128" oldVal="224"/>
    <row newVal="129" oldVal="225"/>
    <row newVal="130" oldVal="226"/>
    <row newVal="131" oldVal="227"/>
    <row newVal="132" oldVal="228"/>
    <row newVal="133" oldVal="146"/>
    <row newVal="134" oldVal="303"/>
    <row newVal="135" oldVal="304"/>
    <row newVal="136" oldVal="161"/>
    <row newVal="137" oldVal="252"/>
    <row newVal="138" oldVal="142"/>
    <row newVal="139" oldVal="143"/>
    <row newVal="140" oldVal="186"/>
    <row newVal="141" oldVal="187"/>
    <row newVal="142" oldVal="144"/>
    <row newVal="143" oldVal="185"/>
    <row newVal="144" oldVal="250"/>
    <row newVal="145" oldVal="204"/>
    <row newVal="146" oldVal="205"/>
    <row newVal="147" oldVal="206"/>
    <row newVal="148" oldVal="207"/>
    <row newVal="149" oldVal="208"/>
    <row newVal="150" oldVal="275"/>
    <row newVal="151" oldVal="251"/>
    <row newVal="152" oldVal="276"/>
    <row newVal="153" oldVal="209"/>
    <row newVal="154" oldVal="210"/>
    <row newVal="155" oldVal="211"/>
    <row newVal="156" oldVal="212"/>
    <row newVal="157" oldVal="213"/>
    <row newVal="158" oldVal="214"/>
    <row newVal="159" oldVal="215"/>
    <row newVal="160" oldVal="216"/>
    <row newVal="161" oldVal="234"/>
    <row newVal="162" oldVal="235"/>
    <row newVal="163" oldVal="236"/>
    <row newVal="164" oldVal="237"/>
    <row newVal="165" oldVal="238"/>
    <row newVal="166" oldVal="239"/>
    <row newVal="167" oldVal="277"/>
    <row newVal="168" oldVal="278"/>
    <row newVal="169" oldVal="299"/>
    <row newVal="170" oldVal="300"/>
    <row newVal="171" oldVal="301"/>
    <row newVal="172" oldVal="302"/>
    <row newVal="173" oldVal="203"/>
    <row newVal="174" oldVal="202"/>
    <row newVal="175" oldVal="179"/>
    <row newVal="176" oldVal="269"/>
    <row newVal="177" oldVal="274"/>
    <row newVal="178" oldVal="249"/>
    <row newVal="179" oldVal="180"/>
    <row newVal="180" oldVal="272"/>
    <row newVal="181" oldVal="273"/>
    <row newVal="182" oldVal="162"/>
    <row newVal="183" oldVal="324"/>
    <row newVal="184" oldVal="322"/>
    <row newVal="185" oldVal="323"/>
    <row newVal="186" oldVal="325"/>
    <row newVal="187" oldVal="169"/>
    <row newVal="188" oldVal="150"/>
    <row newVal="189" oldVal="181"/>
    <row newVal="190" oldVal="241"/>
    <row newVal="191" oldVal="242"/>
    <row newVal="192" oldVal="310"/>
    <row newVal="193" oldVal="243"/>
    <row newVal="194" oldVal="244"/>
    <row newVal="195" oldVal="245"/>
    <row newVal="196" oldVal="246"/>
    <row newVal="197" oldVal="247"/>
    <row newVal="198" oldVal="197"/>
    <row newVal="199" oldVal="198"/>
    <row newVal="200" oldVal="199"/>
    <row newVal="201" oldVal="311"/>
    <row newVal="202" oldVal="248"/>
    <row newVal="203" oldVal="255"/>
    <row newVal="204" oldVal="191"/>
    <row newVal="205" oldVal="196"/>
    <row newVal="206" oldVal="160"/>
    <row newVal="207" oldVal="336"/>
    <row newVal="208" oldVal="292"/>
    <row newVal="209" oldVal="147"/>
    <row newVal="210" oldVal="148"/>
    <row newVal="211" oldVal="260"/>
    <row newVal="212" oldVal="261"/>
    <row newVal="213" oldVal="262"/>
    <row newVal="214" oldVal="253"/>
    <row newVal="215" oldVal="254"/>
    <row newVal="216" oldVal="176"/>
    <row newVal="217" oldVal="177"/>
    <row newVal="218" oldVal="178"/>
    <row newVal="219" oldVal="153"/>
    <row newVal="220" oldVal="266"/>
    <row newVal="221" oldVal="267"/>
    <row newVal="222" oldVal="154"/>
    <row newVal="223" oldVal="155"/>
    <row newVal="224" oldVal="256"/>
    <row newVal="225" oldVal="257"/>
    <row newVal="226" oldVal="193"/>
    <row newVal="227" oldVal="194"/>
    <row newVal="228" oldVal="195"/>
    <row newVal="229" oldVal="258"/>
    <row newVal="230" oldVal="335"/>
    <row newVal="231" oldVal="291"/>
    <row newVal="232" oldVal="326"/>
    <row newVal="233" oldVal="327"/>
    <row newVal="234" oldVal="328"/>
    <row newVal="235" oldVal="329"/>
    <row newVal="236" oldVal="330"/>
    <row newVal="237" oldVal="331"/>
    <row newVal="238" oldVal="332"/>
    <row newVal="239" oldVal="149"/>
    <row newVal="240" oldVal="163"/>
    <row newVal="241" oldVal="175"/>
    <row newVal="242" oldVal="337"/>
    <row newVal="243" oldVal="318"/>
    <row newVal="244" oldVal="319"/>
    <row newVal="245" oldVal="320"/>
    <row newVal="246" oldVal="321"/>
    <row newVal="247" oldVal="240"/>
    <row newVal="248" oldVal="183"/>
    <row newVal="249" oldVal="184"/>
    <row newVal="250" oldVal="156"/>
    <row newVal="251" oldVal="157"/>
    <row newVal="252" oldVal="158"/>
    <row newVal="253" oldVal="289"/>
    <row newVal="254" oldVal="290"/>
    <row newVal="255" oldVal="151"/>
    <row newVal="256" oldVal="152"/>
    <row newVal="257" oldVal="259"/>
    <row newVal="258" oldVal="192"/>
    <row newVal="259" oldVal="305"/>
    <row newVal="260" oldVal="306"/>
    <row newVal="261" oldVal="307"/>
    <row newVal="262" oldVal="174"/>
    <row newVal="263" oldVal="333"/>
    <row newVal="264" oldVal="446"/>
    <row newVal="265" oldVal="447"/>
    <row newVal="266" oldVal="448"/>
    <row newVal="267" oldVal="449"/>
    <row newVal="268" oldVal="450"/>
    <row newVal="269" oldVal="451"/>
    <row newVal="270" oldVal="452"/>
    <row newVal="271" oldVal="407"/>
    <row newVal="272" oldVal="529"/>
    <row newVal="273" oldVal="419"/>
    <row newVal="274" oldVal="530"/>
    <row newVal="275" oldVal="453"/>
    <row newVal="276" oldVal="358"/>
    <row newVal="277" oldVal="454"/>
    <row newVal="278" oldVal="455"/>
    <row newVal="279" oldVal="456"/>
    <row newVal="280" oldVal="457"/>
    <row newVal="281" oldVal="458"/>
    <row newVal="282" oldVal="459"/>
    <row newVal="283" oldVal="460"/>
    <row newVal="284" oldVal="461"/>
    <row newVal="285" oldVal="378"/>
    <row newVal="286" oldVal="531"/>
    <row newVal="287" oldVal="532"/>
    <row newVal="288" oldVal="533"/>
    <row newVal="289" oldVal="462"/>
    <row newVal="290" oldVal="463"/>
    <row newVal="291" oldVal="464"/>
    <row newVal="292" oldVal="465"/>
    <row newVal="293" oldVal="466"/>
    <row newVal="294" oldVal="467"/>
    <row newVal="295" oldVal="468"/>
    <row newVal="296" oldVal="469"/>
    <row newVal="297" oldVal="470"/>
    <row newVal="298" oldVal="493"/>
    <row newVal="299" oldVal="494"/>
    <row newVal="300" oldVal="379"/>
    <row newVal="301" oldVal="534"/>
    <row newVal="302" oldVal="535"/>
    <row newVal="303" oldVal="536"/>
    <row newVal="304" oldVal="537"/>
    <row newVal="305" oldVal="538"/>
    <row newVal="306" oldVal="539"/>
    <row newVal="307" oldVal="540"/>
    <row newVal="308" oldVal="541"/>
    <row newVal="309" oldVal="542"/>
    <row newVal="310" oldVal="543"/>
    <row newVal="311" oldVal="544"/>
    <row newVal="312" oldVal="471"/>
    <row newVal="313" oldVal="472"/>
    <row newVal="314" oldVal="343"/>
    <row newVal="315" oldVal="344"/>
    <row newVal="316" oldVal="345"/>
    <row newVal="317" oldVal="605"/>
    <row newVal="318" oldVal="606"/>
    <row newVal="319" oldVal="607"/>
    <row newVal="320" oldVal="338"/>
    <row newVal="321" oldVal="377"/>
    <row newVal="322" oldVal="598"/>
    <row newVal="323" oldVal="599"/>
    <row newVal="324" oldVal="346"/>
    <row newVal="325" oldVal="608"/>
    <row newVal="326" oldVal="545"/>
    <row newVal="327" oldVal="546"/>
    <row newVal="328" oldVal="547"/>
    <row newVal="329" oldVal="548"/>
    <row newVal="330" oldVal="549"/>
    <row newVal="331" oldVal="550"/>
    <row newVal="332" oldVal="551"/>
    <row newVal="333" oldVal="383"/>
    <row newVal="334" oldVal="384"/>
    <row newVal="335" oldVal="385"/>
    <row newVal="336" oldVal="341"/>
    <row newVal="337" oldVal="473"/>
    <row newVal="338" oldVal="596"/>
    <row newVal="339" oldVal="376"/>
    <row newVal="340" oldVal="555"/>
    <row newVal="341" oldVal="437"/>
    <row newVal="342" oldVal="438"/>
    <row newVal="343" oldVal="439"/>
    <row newVal="344" oldVal="440"/>
    <row newVal="345" oldVal="441"/>
    <row newVal="346" oldVal="474"/>
    <row newVal="347" oldVal="442"/>
    <row newVal="348" oldVal="443"/>
    <row newVal="349" oldVal="444"/>
    <row newVal="350" oldVal="445"/>
    <row newVal="351" oldVal="570"/>
    <row newVal="352" oldVal="571"/>
    <row newVal="353" oldVal="572"/>
    <row newVal="354" oldVal="573"/>
    <row newVal="355" oldVal="574"/>
    <row newVal="356" oldVal="575"/>
    <row newVal="357" oldVal="576"/>
    <row newVal="358" oldVal="577"/>
    <row newVal="359" oldVal="578"/>
    <row newVal="360" oldVal="583"/>
    <row newVal="361" oldVal="579"/>
    <row newVal="362" oldVal="580"/>
    <row newVal="363" oldVal="488"/>
    <row newVal="364" oldVal="489"/>
    <row newVal="365" oldVal="399"/>
    <row newVal="366" oldVal="553"/>
    <row newVal="367" oldVal="421"/>
    <row newVal="368" oldVal="422"/>
    <row newVal="369" oldVal="423"/>
    <row newVal="370" oldVal="424"/>
    <row newVal="371" oldVal="425"/>
    <row newVal="372" oldVal="490"/>
    <row newVal="373" oldVal="515"/>
    <row newVal="374" oldVal="491"/>
    <row newVal="375" oldVal="492"/>
    <row newVal="376" oldVal="1894"/>
    <row newVal="377" oldVal="1895"/>
    <row newVal="378" oldVal="426"/>
    <row newVal="379" oldVal="427"/>
    <row newVal="380" oldVal="428"/>
    <row newVal="381" oldVal="429"/>
    <row newVal="382" oldVal="430"/>
    <row newVal="383" oldVal="431"/>
    <row newVal="384" oldVal="432"/>
    <row newVal="385" oldVal="433"/>
    <row newVal="386" oldVal="434"/>
    <row newVal="387" oldVal="435"/>
    <row newVal="388" oldVal="436"/>
    <row newVal="389" oldVal="475"/>
    <row newVal="390" oldVal="476"/>
    <row newVal="391" oldVal="477"/>
    <row newVal="392" oldVal="478"/>
    <row newVal="393" oldVal="479"/>
    <row newVal="394" oldVal="480"/>
    <row newVal="395" oldVal="481"/>
    <row newVal="396" oldVal="482"/>
    <row newVal="397" oldVal="483"/>
    <row newVal="398" oldVal="484"/>
    <row newVal="399" oldVal="485"/>
    <row newVal="400" oldVal="516"/>
    <row newVal="401" oldVal="517"/>
    <row newVal="402" oldVal="518"/>
    <row newVal="403" oldVal="597"/>
    <row newVal="404" oldVal="590"/>
    <row newVal="405" oldVal="519"/>
    <row newVal="406" oldVal="520"/>
    <row newVal="407" oldVal="521"/>
    <row newVal="408" oldVal="558"/>
    <row newVal="409" oldVal="559"/>
    <row newVal="410" oldVal="560"/>
    <row newVal="411" oldVal="561"/>
    <row newVal="412" oldVal="562"/>
    <row newVal="413" oldVal="563"/>
    <row newVal="414" oldVal="564"/>
    <row newVal="415" oldVal="565"/>
    <row newVal="416" oldVal="566"/>
    <row newVal="417" oldVal="567"/>
    <row newVal="418" oldVal="568"/>
    <row newVal="419" oldVal="522"/>
    <row newVal="420" oldVal="609"/>
    <row newVal="421" oldVal="610"/>
    <row newVal="422" oldVal="611"/>
    <row newVal="423" oldVal="340"/>
    <row newVal="424" oldVal="347"/>
    <row newVal="425" oldVal="511"/>
    <row newVal="426" oldVal="512"/>
    <row newVal="427" oldVal="513"/>
    <row newVal="428" oldVal="514"/>
    <row newVal="429" oldVal="495"/>
    <row newVal="430" oldVal="523"/>
    <row newVal="431" oldVal="524"/>
    <row newVal="432" oldVal="525"/>
    <row newVal="433" oldVal="526"/>
    <row newVal="434" oldVal="527"/>
    <row newVal="435" oldVal="528"/>
    <row newVal="436" oldVal="584"/>
    <row newVal="437" oldVal="582"/>
    <row newVal="438" oldVal="601"/>
    <row newVal="439" oldVal="602"/>
    <row newVal="440" oldVal="589"/>
    <row newVal="441" oldVal="557"/>
    <row newVal="442" oldVal="603"/>
    <row newVal="443" oldVal="604"/>
    <row newVal="444" oldVal="496"/>
    <row newVal="445" oldVal="342"/>
    <row newVal="446" oldVal="591"/>
    <row newVal="447" oldVal="592"/>
    <row newVal="448" oldVal="593"/>
    <row newVal="449" oldVal="594"/>
    <row newVal="450" oldVal="595"/>
    <row newVal="451" oldVal="380"/>
    <row newVal="452" oldVal="504"/>
    <row newVal="453" oldVal="497"/>
    <row newVal="454" oldVal="498"/>
    <row newVal="455" oldVal="381"/>
    <row newVal="456" oldVal="382"/>
    <row newVal="457" oldVal="556"/>
    <row newVal="458" oldVal="617"/>
    <row newVal="459" oldVal="616"/>
    <row newVal="460" oldVal="613"/>
    <row newVal="461" oldVal="569"/>
    <row newVal="462" oldVal="554"/>
    <row newVal="463" oldVal="618"/>
    <row newVal="464" oldVal="619"/>
    <row newVal="465" oldVal="620"/>
    <row newVal="466" oldVal="411"/>
    <row newVal="467" oldVal="412"/>
    <row newVal="468" oldVal="413"/>
    <row newVal="469" oldVal="348"/>
    <row newVal="470" oldVal="349"/>
    <row newVal="471" oldVal="350"/>
    <row newVal="472" oldVal="404"/>
    <row newVal="473" oldVal="405"/>
    <row newVal="474" oldVal="406"/>
    <row newVal="475" oldVal="612"/>
    <row newVal="476" oldVal="369"/>
    <row newVal="477" oldVal="502"/>
    <row newVal="478" oldVal="388"/>
    <row newVal="479" oldVal="389"/>
    <row newVal="480" oldVal="390"/>
    <row newVal="481" oldVal="391"/>
    <row newVal="482" oldVal="392"/>
    <row newVal="483" oldVal="393"/>
    <row newVal="484" oldVal="501"/>
    <row newVal="485" oldVal="355"/>
    <row newVal="486" oldVal="356"/>
    <row newVal="487" oldVal="357"/>
    <row newVal="488" oldVal="395"/>
    <row newVal="489" oldVal="410"/>
    <row newVal="490" oldVal="359"/>
    <row newVal="491" oldVal="387"/>
    <row newVal="492" oldVal="360"/>
    <row newVal="493" oldVal="623"/>
    <row newVal="494" oldVal="394"/>
    <row newVal="495" oldVal="505"/>
    <row newVal="496" oldVal="506"/>
    <row newVal="497" oldVal="503"/>
    <row newVal="498" oldVal="507"/>
    <row newVal="499" oldVal="400"/>
    <row newVal="500" oldVal="401"/>
    <row newVal="501" oldVal="402"/>
    <row newVal="502" oldVal="403"/>
    <row newVal="503" oldVal="368"/>
    <row newVal="504" oldVal="621"/>
    <row newVal="505" oldVal="622"/>
    <row newVal="506" oldVal="420"/>
    <row newVal="507" oldVal="408"/>
    <row newVal="508" oldVal="414"/>
    <row newVal="509" oldVal="415"/>
    <row newVal="510" oldVal="416"/>
    <row newVal="511" oldVal="417"/>
    <row newVal="512" oldVal="418"/>
    <row newVal="513" oldVal="552"/>
    <row newVal="514" oldVal="614"/>
    <row newVal="515" oldVal="615"/>
    <row newVal="516" oldVal="585"/>
    <row newVal="517" oldVal="586"/>
    <row newVal="518" oldVal="587"/>
    <row newVal="519" oldVal="588"/>
    <row newVal="520" oldVal="386"/>
    <row newVal="521" oldVal="353"/>
    <row newVal="522" oldVal="354"/>
    <row newVal="523" oldVal="581"/>
    <row newVal="524" oldVal="396"/>
    <row newVal="525" oldVal="397"/>
    <row newVal="526" oldVal="398"/>
    <row newVal="527" oldVal="370"/>
    <row newVal="528" oldVal="371"/>
    <row newVal="529" oldVal="372"/>
    <row newVal="530" oldVal="373"/>
    <row newVal="531" oldVal="374"/>
    <row newVal="532" oldVal="375"/>
    <row newVal="533" oldVal="351"/>
    <row newVal="534" oldVal="486"/>
    <row newVal="535" oldVal="352"/>
    <row newVal="536" oldVal="487"/>
    <row newVal="537" oldVal="499"/>
    <row newVal="538" oldVal="500"/>
    <row newVal="539" oldVal="367"/>
    <row newVal="540" oldVal="361"/>
    <row newVal="541" oldVal="362"/>
    <row newVal="542" oldVal="363"/>
    <row newVal="543" oldVal="364"/>
    <row newVal="544" oldVal="365"/>
    <row newVal="545" oldVal="366"/>
    <row newVal="546" oldVal="508"/>
    <row newVal="547" oldVal="509"/>
    <row newVal="548" oldVal="510"/>
    <row newVal="549" oldVal="409"/>
    <row newVal="550" oldVal="632"/>
    <row newVal="551" oldVal="633"/>
    <row newVal="552" oldVal="634"/>
    <row newVal="553" oldVal="627"/>
    <row newVal="554" oldVal="624"/>
    <row newVal="555" oldVal="647"/>
    <row newVal="556" oldVal="629"/>
    <row newVal="557" oldVal="630"/>
    <row newVal="558" oldVal="631"/>
    <row newVal="559" oldVal="639"/>
    <row newVal="560" oldVal="640"/>
    <row newVal="561" oldVal="641"/>
    <row newVal="562" oldVal="651"/>
    <row newVal="563" oldVal="636"/>
    <row newVal="564" oldVal="637"/>
    <row newVal="565" oldVal="635"/>
    <row newVal="566" oldVal="646"/>
    <row newVal="567" oldVal="652"/>
    <row newVal="568" oldVal="650"/>
    <row newVal="569" oldVal="653"/>
    <row newVal="570" oldVal="645"/>
    <row newVal="571" oldVal="638"/>
    <row newVal="572" oldVal="625"/>
    <row newVal="573" oldVal="628"/>
    <row newVal="574" oldVal="642"/>
    <row newVal="575" oldVal="643"/>
    <row newVal="576" oldVal="644"/>
    <row newVal="577" oldVal="626"/>
    <row newVal="578" oldVal="649"/>
    <row newVal="579" oldVal="648"/>
    <row newVal="580" oldVal="141"/>
    <row newVal="581" oldVal="140"/>
    <row newVal="582" oldVal="139"/>
    <row newVal="583" oldVal="138"/>
    <row newVal="584" oldVal="134"/>
    <row newVal="585" oldVal="133"/>
    <row newVal="586" oldVal="129"/>
    <row newVal="587" oldVal="131"/>
    <row newVal="588" oldVal="132"/>
    <row newVal="589" oldVal="137"/>
    <row newVal="590" oldVal="135"/>
    <row newVal="591" oldVal="130"/>
    <row newVal="592" oldVal="136"/>
    <row newVal="593" oldVal="117"/>
    <row newVal="594" oldVal="94"/>
    <row newVal="595" oldVal="95"/>
    <row newVal="596" oldVal="96"/>
    <row newVal="597" oldVal="97"/>
    <row newVal="598" oldVal="65"/>
    <row newVal="599" oldVal="100"/>
    <row newVal="600" oldVal="126"/>
    <row newVal="601" oldVal="127"/>
    <row newVal="602" oldVal="71"/>
    <row newVal="603" oldVal="82"/>
    <row newVal="604" oldVal="83"/>
    <row newVal="605" oldVal="84"/>
    <row newVal="606" oldVal="110"/>
    <row newVal="607" oldVal="89"/>
    <row newVal="608" oldVal="98"/>
    <row newVal="609" oldVal="78"/>
    <row newVal="610" oldVal="103"/>
    <row newVal="611" oldVal="104"/>
    <row newVal="612" oldVal="105"/>
    <row newVal="613" oldVal="106"/>
    <row newVal="614" oldVal="118"/>
    <row newVal="615" oldVal="119"/>
    <row newVal="616" oldVal="62"/>
    <row newVal="617" oldVal="63"/>
    <row newVal="618" oldVal="64"/>
    <row newVal="619" oldVal="86"/>
    <row newVal="620" oldVal="61"/>
    <row newVal="621" oldVal="121"/>
    <row newVal="622" oldVal="122"/>
    <row newVal="623" oldVal="123"/>
    <row newVal="624" oldVal="124"/>
    <row newVal="625" oldVal="125"/>
    <row newVal="626" oldVal="101"/>
    <row newVal="627" oldVal="111"/>
    <row newVal="628" oldVal="112"/>
    <row newVal="629" oldVal="85"/>
    <row newVal="630" oldVal="66"/>
    <row newVal="631" oldVal="67"/>
    <row newVal="632" oldVal="68"/>
    <row newVal="633" oldVal="116"/>
    <row newVal="634" oldVal="99"/>
    <row newVal="635" oldVal="93"/>
    <row newVal="636" oldVal="74"/>
    <row newVal="637" oldVal="75"/>
    <row newVal="638" oldVal="76"/>
    <row newVal="639" oldVal="77"/>
    <row newVal="640" oldVal="113"/>
    <row newVal="641" oldVal="88"/>
    <row newVal="642" oldVal="90"/>
    <row newVal="643" oldVal="91"/>
    <row newVal="644" oldVal="107"/>
    <row newVal="645" oldVal="108"/>
    <row newVal="646" oldVal="109"/>
    <row newVal="647" oldVal="92"/>
    <row newVal="648" oldVal="70"/>
    <row newVal="649" oldVal="120"/>
    <row newVal="650" oldVal="87"/>
    <row newVal="651" oldVal="128"/>
    <row newVal="652" oldVal="69"/>
    <row newVal="653" oldVal="80"/>
    <row newVal="654" oldVal="81"/>
    <row newVal="655" oldVal="102"/>
    <row newVal="656" oldVal="114"/>
    <row newVal="657" oldVal="115"/>
    <row newVal="658" oldVal="72"/>
    <row newVal="659" oldVal="73"/>
    <row newVal="660" oldVal="79"/>
    <row newVal="661" oldVal="339"/>
    <row newVal="662" oldVal="600"/>
    <row newVal="663" oldVal="1013"/>
    <row newVal="664" oldVal="1038"/>
    <row newVal="665" oldVal="1039"/>
    <row newVal="666" oldVal="1029"/>
    <row newVal="667" oldVal="1030"/>
    <row newVal="668" oldVal="1031"/>
    <row newVal="669" oldVal="1032"/>
    <row newVal="670" oldVal="1010"/>
    <row newVal="671" oldVal="1007"/>
    <row newVal="672" oldVal="1021"/>
    <row newVal="673" oldVal="1026"/>
    <row newVal="674" oldVal="1027"/>
    <row newVal="675" oldVal="1028"/>
    <row newVal="676" oldVal="1005"/>
    <row newVal="677" oldVal="1016"/>
    <row newVal="678" oldVal="1017"/>
    <row newVal="679" oldVal="1018"/>
    <row newVal="680" oldVal="1022"/>
    <row newVal="681" oldVal="1019"/>
    <row newVal="682" oldVal="1004"/>
    <row newVal="683" oldVal="1014"/>
    <row newVal="684" oldVal="1020"/>
    <row newVal="685" oldVal="1023"/>
    <row newVal="686" oldVal="1024"/>
    <row newVal="687" oldVal="1008"/>
    <row newVal="688" oldVal="1009"/>
    <row newVal="689" oldVal="1025"/>
    <row newVal="690" oldVal="1011"/>
    <row newVal="691" oldVal="1012"/>
    <row newVal="692" oldVal="1033"/>
    <row newVal="693" oldVal="1034"/>
    <row newVal="694" oldVal="1035"/>
    <row newVal="695" oldVal="1036"/>
    <row newVal="696" oldVal="1037"/>
    <row newVal="697" oldVal="1015"/>
    <row newVal="698" oldVal="1006"/>
    <row newVal="699" oldVal="1003"/>
    <row newVal="700" oldVal="751"/>
    <row newVal="701" oldVal="752"/>
    <row newVal="702" oldVal="753"/>
    <row newVal="703" oldVal="754"/>
    <row newVal="704" oldVal="785"/>
    <row newVal="705" oldVal="786"/>
    <row newVal="706" oldVal="773"/>
    <row newVal="707" oldVal="749"/>
    <row newVal="708" oldVal="774"/>
    <row newVal="709" oldVal="804"/>
    <row newVal="710" oldVal="808"/>
    <row newVal="711" oldVal="809"/>
    <row newVal="712" oldVal="744"/>
    <row newVal="713" oldVal="745"/>
    <row newVal="714" oldVal="716"/>
    <row newVal="715" oldVal="717"/>
    <row newVal="716" oldVal="734"/>
    <row newVal="717" oldVal="746"/>
    <row newVal="718" oldVal="747"/>
    <row newVal="719" oldVal="727"/>
    <row newVal="720" oldVal="725"/>
    <row newVal="721" oldVal="742"/>
    <row newVal="722" oldVal="743"/>
    <row newVal="723" oldVal="788"/>
    <row newVal="724" oldVal="771"/>
    <row newVal="725" oldVal="772"/>
    <row newVal="726" oldVal="800"/>
    <row newVal="727" oldVal="775"/>
    <row newVal="728" oldVal="758"/>
    <row newVal="729" oldVal="759"/>
    <row newVal="730" oldVal="760"/>
    <row newVal="731" oldVal="761"/>
    <row newVal="732" oldVal="801"/>
    <row newVal="733" oldVal="762"/>
    <row newVal="734" oldVal="778"/>
    <row newVal="735" oldVal="794"/>
    <row newVal="736" oldVal="718"/>
    <row newVal="737" oldVal="735"/>
    <row newVal="738" oldVal="722"/>
    <row newVal="739" oldVal="792"/>
    <row newVal="740" oldVal="793"/>
    <row newVal="741" oldVal="723"/>
    <row newVal="742" oldVal="724"/>
    <row newVal="743" oldVal="719"/>
    <row newVal="744" oldVal="720"/>
    <row newVal="745" oldVal="789"/>
    <row newVal="746" oldVal="806"/>
    <row newVal="747" oldVal="711"/>
    <row newVal="748" oldVal="712"/>
    <row newVal="749" oldVal="713"/>
    <row newVal="750" oldVal="714"/>
    <row newVal="751" oldVal="715"/>
    <row newVal="752" oldVal="790"/>
    <row newVal="753" oldVal="768"/>
    <row newVal="754" oldVal="721"/>
    <row newVal="755" oldVal="730"/>
    <row newVal="756" oldVal="731"/>
    <row newVal="757" oldVal="732"/>
    <row newVal="758" oldVal="733"/>
    <row newVal="759" oldVal="757"/>
    <row newVal="760" oldVal="807"/>
    <row newVal="761" oldVal="780"/>
    <row newVal="762" oldVal="748"/>
    <row newVal="763" oldVal="795"/>
    <row newVal="764" oldVal="784"/>
    <row newVal="765" oldVal="728"/>
    <row newVal="766" oldVal="726"/>
    <row newVal="767" oldVal="776"/>
    <row newVal="768" oldVal="777"/>
    <row newVal="769" oldVal="737"/>
    <row newVal="770" oldVal="736"/>
    <row newVal="771" oldVal="755"/>
    <row newVal="772" oldVal="756"/>
    <row newVal="773" oldVal="805"/>
    <row newVal="774" oldVal="779"/>
    <row newVal="775" oldVal="738"/>
    <row newVal="776" oldVal="739"/>
    <row newVal="777" oldVal="769"/>
    <row newVal="778" oldVal="787"/>
    <row newVal="779" oldVal="781"/>
    <row newVal="780" oldVal="763"/>
    <row newVal="781" oldVal="764"/>
    <row newVal="782" oldVal="765"/>
    <row newVal="783" oldVal="766"/>
    <row newVal="784" oldVal="767"/>
    <row newVal="785" oldVal="729"/>
    <row newVal="786" oldVal="740"/>
    <row newVal="787" oldVal="741"/>
    <row newVal="788" oldVal="796"/>
    <row newVal="789" oldVal="797"/>
    <row newVal="790" oldVal="798"/>
    <row newVal="791" oldVal="770"/>
    <row newVal="792" oldVal="799"/>
    <row newVal="793" oldVal="802"/>
    <row newVal="794" oldVal="803"/>
    <row newVal="795" oldVal="811"/>
    <row newVal="796" oldVal="810"/>
    <row newVal="797" oldVal="812"/>
    <row newVal="798" oldVal="783"/>
    <row newVal="799" oldVal="782"/>
    <row newVal="800" oldVal="750"/>
    <row newVal="801" oldVal="791"/>
    <row newVal="802" oldVal="910"/>
    <row newVal="803" oldVal="920"/>
    <row newVal="804" oldVal="870"/>
    <row newVal="805" oldVal="871"/>
    <row newVal="806" oldVal="875"/>
    <row newVal="807" oldVal="876"/>
    <row newVal="808" oldVal="877"/>
    <row newVal="809" oldVal="878"/>
    <row newVal="810" oldVal="879"/>
    <row newVal="811" oldVal="931"/>
    <row newVal="812" oldVal="932"/>
    <row newVal="813" oldVal="933"/>
    <row newVal="814" oldVal="955"/>
    <row newVal="815" oldVal="822"/>
    <row newVal="816" oldVal="827"/>
    <row newVal="817" oldVal="813"/>
    <row newVal="818" oldVal="814"/>
    <row newVal="819" oldVal="868"/>
    <row newVal="820" oldVal="869"/>
    <row newVal="821" oldVal="903"/>
    <row newVal="822" oldVal="880"/>
    <row newVal="823" oldVal="846"/>
    <row newVal="824" oldVal="881"/>
    <row newVal="825" oldVal="815"/>
    <row newVal="826" oldVal="832"/>
    <row newVal="827" oldVal="833"/>
    <row newVal="828" oldVal="834"/>
    <row newVal="829" oldVal="866"/>
    <row newVal="830" oldVal="835"/>
    <row newVal="831" oldVal="945"/>
    <row newVal="832" oldVal="909"/>
    <row newVal="833" oldVal="947"/>
    <row newVal="834" oldVal="901"/>
    <row newVal="835" oldVal="847"/>
    <row newVal="836" oldVal="902"/>
    <row newVal="837" oldVal="951"/>
    <row newVal="838" oldVal="952"/>
    <row newVal="839" oldVal="930"/>
    <row newVal="840" oldVal="858"/>
    <row newVal="841" oldVal="896"/>
    <row newVal="842" oldVal="831"/>
    <row newVal="843" oldVal="929"/>
    <row newVal="844" oldVal="953"/>
    <row newVal="845" oldVal="954"/>
    <row newVal="846" oldVal="830"/>
    <row newVal="847" oldVal="918"/>
    <row newVal="848" oldVal="828"/>
    <row newVal="849" oldVal="927"/>
    <row newVal="850" oldVal="928"/>
    <row newVal="851" oldVal="829"/>
    <row newVal="852" oldVal="856"/>
    <row newVal="853" oldVal="823"/>
    <row newVal="854" oldVal="824"/>
    <row newVal="855" oldVal="816"/>
    <row newVal="856" oldVal="825"/>
    <row newVal="857" oldVal="826"/>
    <row newVal="858" oldVal="921"/>
    <row newVal="859" oldVal="919"/>
    <row newVal="860" oldVal="956"/>
    <row newVal="861" oldVal="957"/>
    <row newVal="862" oldVal="817"/>
    <row newVal="863" oldVal="818"/>
    <row newVal="864" oldVal="819"/>
    <row newVal="865" oldVal="820"/>
    <row newVal="866" oldVal="821"/>
    <row newVal="867" oldVal="843"/>
    <row newVal="868" oldVal="844"/>
    <row newVal="869" oldVal="845"/>
    <row newVal="870" oldVal="849"/>
    <row newVal="871" oldVal="850"/>
    <row newVal="872" oldVal="851"/>
    <row newVal="873" oldVal="852"/>
    <row newVal="874" oldVal="959"/>
    <row newVal="875" oldVal="960"/>
    <row newVal="876" oldVal="872"/>
    <row newVal="877" oldVal="873"/>
    <row newVal="878" oldVal="897"/>
    <row newVal="879" oldVal="874"/>
    <row newVal="880" oldVal="963"/>
    <row newVal="881" oldVal="936"/>
    <row newVal="882" oldVal="914"/>
    <row newVal="883" oldVal="915"/>
    <row newVal="884" oldVal="905"/>
    <row newVal="885" oldVal="906"/>
    <row newVal="886" oldVal="907"/>
    <row newVal="887" oldVal="853"/>
    <row newVal="888" oldVal="922"/>
    <row newVal="889" oldVal="923"/>
    <row newVal="890" oldVal="924"/>
    <row newVal="891" oldVal="854"/>
    <row newVal="892" oldVal="836"/>
    <row newVal="893" oldVal="837"/>
    <row newVal="894" oldVal="838"/>
    <row newVal="895" oldVal="867"/>
    <row newVal="896" oldVal="911"/>
    <row newVal="897" oldVal="912"/>
    <row newVal="898" oldVal="913"/>
    <row newVal="899" oldVal="839"/>
    <row newVal="900" oldVal="840"/>
    <row newVal="901" oldVal="841"/>
    <row newVal="902" oldVal="961"/>
    <row newVal="903" oldVal="962"/>
    <row newVal="904" oldVal="842"/>
    <row newVal="905" oldVal="855"/>
    <row newVal="906" oldVal="900"/>
    <row newVal="907" oldVal="887"/>
    <row newVal="908" oldVal="888"/>
    <row newVal="909" oldVal="889"/>
    <row newVal="910" oldVal="890"/>
    <row newVal="911" oldVal="891"/>
    <row newVal="912" oldVal="892"/>
    <row newVal="913" oldVal="859"/>
    <row newVal="914" oldVal="860"/>
    <row newVal="915" oldVal="944"/>
    <row newVal="916" oldVal="964"/>
    <row newVal="918" oldVal="861"/>
    <row newVal="919" oldVal="865"/>
    <row newVal="920" oldVal="862"/>
    <row newVal="921" oldVal="863"/>
    <row newVal="922" oldVal="948"/>
    <row newVal="923" oldVal="864"/>
    <row newVal="924" oldVal="904"/>
    <row newVal="925" oldVal="943"/>
    <row newVal="926" oldVal="940"/>
    <row newVal="927" oldVal="941"/>
    <row newVal="928" oldVal="937"/>
    <row newVal="929" oldVal="938"/>
    <row newVal="930" oldVal="908"/>
    <row newVal="931" oldVal="939"/>
    <row newVal="932" oldVal="942"/>
    <row newVal="933" oldVal="935"/>
    <row newVal="934" oldVal="885"/>
    <row newVal="935" oldVal="886"/>
    <row newVal="936" oldVal="949"/>
    <row newVal="937" oldVal="958"/>
    <row newVal="938" oldVal="898"/>
    <row newVal="939" oldVal="899"/>
    <row newVal="940" oldVal="857"/>
    <row newVal="941" oldVal="916"/>
    <row newVal="942" oldVal="934"/>
    <row newVal="943" oldVal="848"/>
    <row newVal="944" oldVal="893"/>
    <row newVal="945" oldVal="882"/>
    <row newVal="946" oldVal="883"/>
    <row newVal="947" oldVal="884"/>
    <row newVal="948" oldVal="894"/>
    <row newVal="949" oldVal="895"/>
    <row newVal="950" oldVal="925"/>
    <row newVal="951" oldVal="926"/>
    <row newVal="952" oldVal="950"/>
    <row newVal="953" oldVal="946"/>
    <row newVal="954" oldVal="972"/>
    <row newVal="955" oldVal="965"/>
    <row newVal="956" oldVal="980"/>
    <row newVal="957" oldVal="981"/>
    <row newVal="958" oldVal="971"/>
    <row newVal="959" oldVal="973"/>
    <row newVal="960" oldVal="979"/>
    <row newVal="961" oldVal="966"/>
    <row newVal="962" oldVal="967"/>
    <row newVal="963" oldVal="968"/>
    <row newVal="964" oldVal="982"/>
    <row newVal="965" oldVal="969"/>
    <row newVal="966" oldVal="976"/>
    <row newVal="967" oldVal="974"/>
    <row newVal="968" oldVal="975"/>
    <row newVal="969" oldVal="977"/>
    <row newVal="971" oldVal="978"/>
    <row newVal="972" oldVal="985"/>
    <row newVal="973" oldVal="992"/>
    <row newVal="974" oldVal="993"/>
    <row newVal="975" oldVal="994"/>
    <row newVal="976" oldVal="1001"/>
    <row newVal="977" oldVal="986"/>
    <row newVal="978" oldVal="1002"/>
    <row newVal="979" oldVal="983"/>
    <row newVal="980" oldVal="999"/>
    <row newVal="981" oldVal="987"/>
    <row newVal="982" oldVal="989"/>
    <row newVal="983" oldVal="990"/>
    <row newVal="984" oldVal="991"/>
    <row newVal="985" oldVal="1000"/>
    <row newVal="986" oldVal="984"/>
    <row newVal="987" oldVal="995"/>
    <row newVal="988" oldVal="996"/>
    <row newVal="989" oldVal="997"/>
    <row newVal="990" oldVal="988"/>
    <row newVal="991" oldVal="998"/>
    <row newVal="992" oldVal="710"/>
    <row newVal="993" oldVal="708"/>
    <row newVal="994" oldVal="709"/>
    <row newVal="995" oldVal="705"/>
    <row newVal="996" oldVal="706"/>
    <row newVal="997" oldVal="707"/>
    <row newVal="998" oldVal="700"/>
    <row newVal="999" oldVal="701"/>
    <row newVal="1000" oldVal="702"/>
    <row newVal="1001" oldVal="703"/>
    <row newVal="1002" oldVal="704"/>
    <row newVal="1003" oldVal="699"/>
    <row newVal="1004" oldVal="698"/>
    <row newVal="1005" oldVal="681"/>
    <row newVal="1006" oldVal="696"/>
    <row newVal="1007" oldVal="672"/>
    <row newVal="1008" oldVal="679"/>
    <row newVal="1009" oldVal="668"/>
    <row newVal="1010" oldVal="669"/>
    <row newVal="1011" oldVal="664"/>
    <row newVal="1012" oldVal="667"/>
    <row newVal="1013" oldVal="695"/>
    <row newVal="1014" oldVal="685"/>
    <row newVal="1015" oldVal="686"/>
    <row newVal="1016" oldVal="694"/>
    <row newVal="1017" oldVal="661"/>
    <row newVal="1018" oldVal="663"/>
    <row newVal="1019" oldVal="670"/>
    <row newVal="1020" oldVal="697"/>
    <row newVal="1021" oldVal="674"/>
    <row newVal="1022" oldVal="690"/>
    <row newVal="1023" oldVal="665"/>
    <row newVal="1024" oldVal="688"/>
    <row newVal="1025" oldVal="689"/>
    <row newVal="1026" oldVal="662"/>
    <row newVal="1027" oldVal="680"/>
    <row newVal="1028" oldVal="673"/>
    <row newVal="1029" oldVal="691"/>
    <row newVal="1030" oldVal="682"/>
    <row newVal="1031" oldVal="666"/>
    <row newVal="1032" oldVal="676"/>
    <row newVal="1033" oldVal="687"/>
    <row newVal="1034" oldVal="692"/>
    <row newVal="1035" oldVal="693"/>
    <row newVal="1036" oldVal="675"/>
    <row newVal="1037" oldVal="684"/>
    <row newVal="1038" oldVal="677"/>
    <row newVal="1039" oldVal="678"/>
    <row newVal="1040" oldVal="671"/>
    <row newVal="1041" oldVal="683"/>
    <row newVal="1042" oldVal="1477"/>
    <row newVal="1043" oldVal="1479"/>
    <row newVal="1044" oldVal="1482"/>
    <row newVal="1045" oldVal="1475"/>
    <row newVal="1046" oldVal="1478"/>
    <row newVal="1047" oldVal="1481"/>
    <row newVal="1048" oldVal="1480"/>
    <row newVal="1049" oldVal="1476"/>
    <row newVal="1050" oldVal="1484"/>
    <row newVal="1051" oldVal="1486"/>
    <row newVal="1052" oldVal="1483"/>
    <row newVal="1053" oldVal="1485"/>
    <row newVal="1054" oldVal="1384"/>
    <row newVal="1055" oldVal="1385"/>
    <row newVal="1056" oldVal="1340"/>
    <row newVal="1057" oldVal="1386"/>
    <row newVal="1058" oldVal="1387"/>
    <row newVal="1059" oldVal="1441"/>
    <row newVal="1060" oldVal="1320"/>
    <row newVal="1061" oldVal="1321"/>
    <row newVal="1062" oldVal="1288"/>
    <row newVal="1063" oldVal="1388"/>
    <row newVal="1064" oldVal="1289"/>
    <row newVal="1065" oldVal="1290"/>
    <row newVal="1066" oldVal="1322"/>
    <row newVal="1067" oldVal="1453"/>
    <row newVal="1068" oldVal="1468"/>
    <row newVal="1069" oldVal="1280"/>
    <row newVal="1070" oldVal="1444"/>
    <row newVal="1071" oldVal="1445"/>
    <row newVal="1072" oldVal="1446"/>
    <row newVal="1073" oldVal="1447"/>
    <row newVal="1074" oldVal="1448"/>
    <row newVal="1075" oldVal="1389"/>
    <row newVal="1076" oldVal="1282"/>
    <row newVal="1077" oldVal="1283"/>
    <row newVal="1078" oldVal="1454"/>
    <row newVal="1079" oldVal="1296"/>
    <row newVal="1080" oldVal="1297"/>
    <row newVal="1081" oldVal="1469"/>
    <row newVal="1082" oldVal="1470"/>
    <row newVal="1083" oldVal="1471"/>
    <row newVal="1084" oldVal="1313"/>
    <row newVal="1085" oldVal="1314"/>
    <row newVal="1086" oldVal="1315"/>
    <row newVal="1087" oldVal="1323"/>
    <row newVal="1088" oldVal="1324"/>
    <row newVal="1089" oldVal="1325"/>
    <row newVal="1090" oldVal="1298"/>
    <row newVal="1091" oldVal="1285"/>
    <row newVal="1092" oldVal="1291"/>
    <row newVal="1093" oldVal="1301"/>
    <row newVal="1094" oldVal="1302"/>
    <row newVal="1095" oldVal="1303"/>
    <row newVal="1096" oldVal="1383"/>
    <row newVal="1097" oldVal="1284"/>
    <row newVal="1098" oldVal="1292"/>
    <row newVal="1099" oldVal="1455"/>
    <row newVal="1100" oldVal="1456"/>
    <row newVal="1101" oldVal="1457"/>
    <row newVal="1102" oldVal="1275"/>
    <row newVal="1103" oldVal="1274"/>
    <row newVal="1104" oldVal="1349"/>
    <row newVal="1105" oldVal="1350"/>
    <row newVal="1106" oldVal="1351"/>
    <row newVal="1107" oldVal="1352"/>
    <row newVal="1108" oldVal="1353"/>
    <row newVal="1109" oldVal="1354"/>
    <row newVal="1110" oldVal="1355"/>
    <row newVal="1111" oldVal="1356"/>
    <row newVal="1112" oldVal="1357"/>
    <row newVal="1113" oldVal="1396"/>
    <row newVal="1114" oldVal="1408"/>
    <row newVal="1115" oldVal="1409"/>
    <row newVal="1116" oldVal="1410"/>
    <row newVal="1117" oldVal="1411"/>
    <row newVal="1118" oldVal="1341"/>
    <row newVal="1119" oldVal="1398"/>
    <row newVal="1120" oldVal="1399"/>
    <row newVal="1121" oldVal="1400"/>
    <row newVal="1122" oldVal="1401"/>
    <row newVal="1123" oldVal="1402"/>
    <row newVal="1124" oldVal="1403"/>
    <row newVal="1125" oldVal="1404"/>
    <row newVal="1126" oldVal="1405"/>
    <row newVal="1127" oldVal="1406"/>
    <row newVal="1128" oldVal="1407"/>
    <row newVal="1129" oldVal="1394"/>
    <row newVal="1130" oldVal="1342"/>
    <row newVal="1131" oldVal="1250"/>
    <row newVal="1132" oldVal="1263"/>
    <row newVal="1133" oldVal="1467"/>
    <row newVal="1134" oldVal="1465"/>
    <row newVal="1135" oldVal="1458"/>
    <row newVal="1136" oldVal="1459"/>
    <row newVal="1137" oldVal="1460"/>
    <row newVal="1138" oldVal="1369"/>
    <row newVal="1139" oldVal="1251"/>
    <row newVal="1140" oldVal="1252"/>
    <row newVal="1141" oldVal="1370"/>
    <row newVal="1142" oldVal="1264"/>
    <row newVal="1143" oldVal="1265"/>
    <row newVal="1144" oldVal="1266"/>
    <row newVal="1145" oldVal="1267"/>
    <row newVal="1146" oldVal="1268"/>
    <row newVal="1147" oldVal="1269"/>
    <row newVal="1148" oldVal="1371"/>
    <row newVal="1149" oldVal="1270"/>
    <row newVal="1150" oldVal="1271"/>
    <row newVal="1151" oldVal="1272"/>
    <row newVal="1152" oldVal="1273"/>
    <row newVal="1153" oldVal="1347"/>
    <row newVal="1154" oldVal="1348"/>
    <row newVal="1155" oldVal="1466"/>
    <row newVal="1156" oldVal="1304"/>
    <row newVal="1157" oldVal="1305"/>
    <row newVal="1158" oldVal="1306"/>
    <row newVal="1159" oldVal="1307"/>
    <row newVal="1160" oldVal="1308"/>
    <row newVal="1161" oldVal="1309"/>
    <row newVal="1162" oldVal="1310"/>
    <row newVal="1163" oldVal="1253"/>
    <row newVal="1164" oldVal="1254"/>
    <row newVal="1165" oldVal="1436"/>
    <row newVal="1166" oldVal="1316"/>
    <row newVal="1167" oldVal="1317"/>
    <row newVal="1168" oldVal="1318"/>
    <row newVal="1169" oldVal="1293"/>
    <row newVal="1170" oldVal="1294"/>
    <row newVal="1171" oldVal="1319"/>
    <row newVal="1172" oldVal="1416"/>
    <row newVal="1173" oldVal="1417"/>
    <row newVal="1174" oldVal="1440"/>
    <row newVal="1175" oldVal="1413"/>
    <row newVal="1176" oldVal="1414"/>
    <row newVal="1177" oldVal="1415"/>
    <row newVal="1178" oldVal="1346"/>
    <row newVal="1179" oldVal="1375"/>
    <row newVal="1180" oldVal="1374"/>
    <row newVal="1181" oldVal="1311"/>
    <row newVal="1182" oldVal="1299"/>
    <row newVal="1183" oldVal="1472"/>
    <row newVal="1184" oldVal="1473"/>
    <row newVal="1185" oldVal="1343"/>
    <row newVal="1186" oldVal="1437"/>
    <row newVal="1187" oldVal="1395"/>
    <row newVal="1188" oldVal="1372"/>
    <row newVal="1189" oldVal="1373"/>
    <row newVal="1190" oldVal="1452"/>
    <row newVal="1191" oldVal="1281"/>
    <row newVal="1192" oldVal="1332"/>
    <row newVal="1193" oldVal="1333"/>
    <row newVal="1194" oldVal="1334"/>
    <row newVal="1195" oldVal="1335"/>
    <row newVal="1196" oldVal="1336"/>
    <row newVal="1197" oldVal="1337"/>
    <row newVal="1198" oldVal="1338"/>
    <row newVal="1199" oldVal="1339"/>
    <row newVal="1200" oldVal="1286"/>
    <row newVal="1201" oldVal="1287"/>
    <row newVal="1202" oldVal="1300"/>
    <row newVal="1203" oldVal="1255"/>
    <row newVal="1204" oldVal="1256"/>
    <row newVal="1205" oldVal="1257"/>
    <row newVal="1206" oldVal="1258"/>
    <row newVal="1207" oldVal="1259"/>
    <row newVal="1208" oldVal="1260"/>
    <row newVal="1209" oldVal="1312"/>
    <row newVal="1210" oldVal="1397"/>
    <row newVal="1211" oldVal="1435"/>
    <row newVal="1212" oldVal="1393"/>
    <row newVal="1213" oldVal="1358"/>
    <row newVal="1214" oldVal="1359"/>
    <row newVal="1215" oldVal="1360"/>
    <row newVal="1216" oldVal="1361"/>
    <row newVal="1217" oldVal="1362"/>
    <row newVal="1218" oldVal="1295"/>
    <row newVal="1219" oldVal="1363"/>
    <row newVal="1220" oldVal="1364"/>
    <row newVal="1221" oldVal="1365"/>
    <row newVal="1222" oldVal="1366"/>
    <row newVal="1223" oldVal="1367"/>
    <row newVal="1224" oldVal="1368"/>
    <row newVal="1225" oldVal="1390"/>
    <row newVal="1226" oldVal="1391"/>
    <row newVal="1227" oldVal="1392"/>
    <row newVal="1228" oldVal="1420"/>
    <row newVal="1229" oldVal="1421"/>
    <row newVal="1230" oldVal="1419"/>
    <row newVal="1231" oldVal="1425"/>
    <row newVal="1232" oldVal="1426"/>
    <row newVal="1233" oldVal="1427"/>
    <row newVal="1234" oldVal="1428"/>
    <row newVal="1235" oldVal="1429"/>
    <row newVal="1236" oldVal="1430"/>
    <row newVal="1237" oldVal="1431"/>
    <row newVal="1238" oldVal="1432"/>
    <row newVal="1239" oldVal="1433"/>
    <row newVal="1240" oldVal="1434"/>
    <row newVal="1241" oldVal="1418"/>
    <row newVal="1242" oldVal="1376"/>
    <row newVal="1243" oldVal="1377"/>
    <row newVal="1244" oldVal="1378"/>
    <row newVal="1245" oldVal="1422"/>
    <row newVal="1246" oldVal="1423"/>
    <row newVal="1247" oldVal="1424"/>
    <row newVal="1248" oldVal="1379"/>
    <row newVal="1249" oldVal="1380"/>
    <row newVal="1250" oldVal="1381"/>
    <row newVal="1251" oldVal="1382"/>
    <row newVal="1252" oldVal="1344"/>
    <row newVal="1253" oldVal="1345"/>
    <row newVal="1254" oldVal="1326"/>
    <row newVal="1255" oldVal="1327"/>
    <row newVal="1256" oldVal="1328"/>
    <row newVal="1257" oldVal="1329"/>
    <row newVal="1258" oldVal="1450"/>
    <row newVal="1259" oldVal="1451"/>
    <row newVal="1260" oldVal="1449"/>
    <row newVal="1261" oldVal="1330"/>
    <row newVal="1262" oldVal="1331"/>
    <row newVal="1263" oldVal="1461"/>
    <row newVal="1264" oldVal="1462"/>
    <row newVal="1265" oldVal="1463"/>
    <row newVal="1266" oldVal="1464"/>
    <row newVal="1267" oldVal="1276"/>
    <row newVal="1268" oldVal="1277"/>
    <row newVal="1269" oldVal="1278"/>
    <row newVal="1270" oldVal="1279"/>
    <row newVal="1271" oldVal="1412"/>
    <row newVal="1272" oldVal="1261"/>
    <row newVal="1273" oldVal="1262"/>
    <row newVal="1274" oldVal="1438"/>
    <row newVal="1275" oldVal="1439"/>
    <row newVal="1276" oldVal="1443"/>
    <row newVal="1277" oldVal="1442"/>
    <row newVal="1278" oldVal="1474"/>
    <row newVal="1279" oldVal="1249"/>
    <row newVal="1280" oldVal="1248"/>
    <row newVal="1281" oldVal="1247"/>
    <row newVal="1282" oldVal="1246"/>
    <row newVal="1283" oldVal="1158"/>
    <row newVal="1284" oldVal="1159"/>
    <row newVal="1285" oldVal="1160"/>
    <row newVal="1286" oldVal="1161"/>
    <row newVal="1287" oldVal="1217"/>
    <row newVal="1288" oldVal="1218"/>
    <row newVal="1289" oldVal="1219"/>
    <row newVal="1290" oldVal="1220"/>
    <row newVal="1291" oldVal="1221"/>
    <row newVal="1292" oldVal="1222"/>
    <row newVal="1293" oldVal="1223"/>
    <row newVal="1294" oldVal="1224"/>
    <row newVal="1295" oldVal="1225"/>
    <row newVal="1296" oldVal="1226"/>
    <row newVal="1297" oldVal="1227"/>
    <row newVal="1298" oldVal="1228"/>
    <row newVal="1299" oldVal="1175"/>
    <row newVal="1300" oldVal="1176"/>
    <row newVal="1301" oldVal="1229"/>
    <row newVal="1302" oldVal="1230"/>
    <row newVal="1303" oldVal="1177"/>
    <row newVal="1304" oldVal="1178"/>
    <row newVal="1305" oldVal="1231"/>
    <row newVal="1306" oldVal="1179"/>
    <row newVal="1307" oldVal="1180"/>
    <row newVal="1308" oldVal="1181"/>
    <row newVal="1309" oldVal="1182"/>
    <row newVal="1310" oldVal="1183"/>
    <row newVal="1311" oldVal="1184"/>
    <row newVal="1312" oldVal="1162"/>
    <row newVal="1313" oldVal="1163"/>
    <row newVal="1314" oldVal="1164"/>
    <row newVal="1315" oldVal="1168"/>
    <row newVal="1316" oldVal="1165"/>
    <row newVal="1317" oldVal="1166"/>
    <row newVal="1318" oldVal="1167"/>
    <row newVal="1319" oldVal="1169"/>
    <row newVal="1320" oldVal="1170"/>
    <row newVal="1321" oldVal="1171"/>
    <row newVal="1322" oldVal="1185"/>
    <row newVal="1323" oldVal="1186"/>
    <row newVal="1324" oldVal="1187"/>
    <row newVal="1325" oldVal="1188"/>
    <row newVal="1326" oldVal="1189"/>
    <row newVal="1327" oldVal="1190"/>
    <row newVal="1328" oldVal="1191"/>
    <row newVal="1329" oldVal="1232"/>
    <row newVal="1330" oldVal="1233"/>
    <row newVal="1331" oldVal="1234"/>
    <row newVal="1332" oldVal="1235"/>
    <row newVal="1333" oldVal="1236"/>
    <row newVal="1334" oldVal="1237"/>
    <row newVal="1335" oldVal="1238"/>
    <row newVal="1336" oldVal="1239"/>
    <row newVal="1337" oldVal="1240"/>
    <row newVal="1338" oldVal="1241"/>
    <row newVal="1339" oldVal="1242"/>
    <row newVal="1340" oldVal="1192"/>
    <row newVal="1341" oldVal="1193"/>
    <row newVal="1342" oldVal="1194"/>
    <row newVal="1343" oldVal="1195"/>
    <row newVal="1344" oldVal="1196"/>
    <row newVal="1345" oldVal="1197"/>
    <row newVal="1346" oldVal="1198"/>
    <row newVal="1347" oldVal="1199"/>
    <row newVal="1348" oldVal="1200"/>
    <row newVal="1349" oldVal="1201"/>
    <row newVal="1350" oldVal="1202"/>
    <row newVal="1351" oldVal="1203"/>
    <row newVal="1352" oldVal="1204"/>
    <row newVal="1353" oldVal="1205"/>
    <row newVal="1354" oldVal="1206"/>
    <row newVal="1355" oldVal="1207"/>
    <row newVal="1356" oldVal="1208"/>
    <row newVal="1357" oldVal="1209"/>
    <row newVal="1358" oldVal="1210"/>
    <row newVal="1359" oldVal="1211"/>
    <row newVal="1360" oldVal="1212"/>
    <row newVal="1361" oldVal="1213"/>
    <row newVal="1362" oldVal="1214"/>
    <row newVal="1363" oldVal="1215"/>
    <row newVal="1364" oldVal="1216"/>
    <row newVal="1365" oldVal="1243"/>
    <row newVal="1366" oldVal="1244"/>
    <row newVal="1367" oldVal="1172"/>
    <row newVal="1368" oldVal="1173"/>
    <row newVal="1369" oldVal="1174"/>
    <row newVal="1370" oldVal="1245"/>
    <row newVal="1371" oldVal="1145"/>
    <row newVal="1372" oldVal="1105"/>
    <row newVal="1373" oldVal="1106"/>
    <row newVal="1374" oldVal="1107"/>
    <row newVal="1375" oldVal="1146"/>
    <row newVal="1376" oldVal="1150"/>
    <row newVal="1377" oldVal="1127"/>
    <row newVal="1378" oldVal="1128"/>
    <row newVal="1379" oldVal="1129"/>
    <row newVal="1380" oldVal="1130"/>
    <row newVal="1381" oldVal="1131"/>
    <row newVal="1382" oldVal="1132"/>
    <row newVal="1383" oldVal="1133"/>
    <row newVal="1384" oldVal="1154"/>
    <row newVal="1385" oldVal="1144"/>
    <row newVal="1386" oldVal="1134"/>
    <row newVal="1387" oldVal="1135"/>
    <row newVal="1388" oldVal="1097"/>
    <row newVal="1389" oldVal="1108"/>
    <row newVal="1390" oldVal="1109"/>
    <row newVal="1391" oldVal="1110"/>
    <row newVal="1392" oldVal="1111"/>
    <row newVal="1393" oldVal="1112"/>
    <row newVal="1394" oldVal="1113"/>
    <row newVal="1395" oldVal="1114"/>
    <row newVal="1396" oldVal="1115"/>
    <row newVal="1397" oldVal="1099"/>
    <row newVal="1398" oldVal="1100"/>
    <row newVal="1399" oldVal="1101"/>
    <row newVal="1400" oldVal="1102"/>
    <row newVal="1401" oldVal="1103"/>
    <row newVal="1402" oldVal="1104"/>
    <row newVal="1403" oldVal="1116"/>
    <row newVal="1404" oldVal="1147"/>
    <row newVal="1405" oldVal="1148"/>
    <row newVal="1406" oldVal="1149"/>
    <row newVal="1407" oldVal="1139"/>
    <row newVal="1408" oldVal="1140"/>
    <row newVal="1409" oldVal="1141"/>
    <row newVal="1410" oldVal="1142"/>
    <row newVal="1411" oldVal="1143"/>
    <row newVal="1412" oldVal="1151"/>
    <row newVal="1413" oldVal="1152"/>
    <row newVal="1414" oldVal="1157"/>
    <row newVal="1415" oldVal="1153"/>
    <row newVal="1416" oldVal="1117"/>
    <row newVal="1417" oldVal="1118"/>
    <row newVal="1418" oldVal="1119"/>
    <row newVal="1419" oldVal="1120"/>
    <row newVal="1420" oldVal="1121"/>
    <row newVal="1421" oldVal="1122"/>
    <row newVal="1422" oldVal="1123"/>
    <row newVal="1423" oldVal="1124"/>
    <row newVal="1424" oldVal="1125"/>
    <row newVal="1425" oldVal="1126"/>
    <row newVal="1426" oldVal="1098"/>
    <row newVal="1427" oldVal="1155"/>
    <row newVal="1428" oldVal="1136"/>
    <row newVal="1429" oldVal="1137"/>
    <row newVal="1430" oldVal="1156"/>
    <row newVal="1431" oldVal="1138"/>
    <row newVal="1432" oldVal="1094"/>
    <row newVal="1433" oldVal="1096"/>
    <row newVal="1434" oldVal="1095"/>
    <row newVal="1435" oldVal="1053"/>
    <row newVal="1436" oldVal="1065"/>
    <row newVal="1437" oldVal="1054"/>
    <row newVal="1438" oldVal="1070"/>
    <row newVal="1439" oldVal="1088"/>
    <row newVal="1440" oldVal="1076"/>
    <row newVal="1441" oldVal="1077"/>
    <row newVal="1442" oldVal="1059"/>
    <row newVal="1443" oldVal="1087"/>
    <row newVal="1444" oldVal="1084"/>
    <row newVal="1445" oldVal="1063"/>
    <row newVal="1446" oldVal="1064"/>
    <row newVal="1447" oldVal="1042"/>
    <row newVal="1448" oldVal="1067"/>
    <row newVal="1449" oldVal="1072"/>
    <row newVal="1450" oldVal="1085"/>
    <row newVal="1451" oldVal="1086"/>
    <row newVal="1452" oldVal="1051"/>
    <row newVal="1453" oldVal="1079"/>
    <row newVal="1454" oldVal="1080"/>
    <row newVal="1455" oldVal="1091"/>
    <row newVal="1456" oldVal="1074"/>
    <row newVal="1457" oldVal="1066"/>
    <row newVal="1458" oldVal="1071"/>
    <row newVal="1459" oldVal="1055"/>
    <row newVal="1460" oldVal="1056"/>
    <row newVal="1461" oldVal="1057"/>
    <row newVal="1462" oldVal="1048"/>
    <row newVal="1463" oldVal="1040"/>
    <row newVal="1464" oldVal="1045"/>
    <row newVal="1465" oldVal="1044"/>
    <row newVal="1466" oldVal="1052"/>
    <row newVal="1467" oldVal="1075"/>
    <row newVal="1468" oldVal="1060"/>
    <row newVal="1469" oldVal="1061"/>
    <row newVal="1470" oldVal="1078"/>
    <row newVal="1471" oldVal="1043"/>
    <row newVal="1472" oldVal="1068"/>
    <row newVal="1473" oldVal="1069"/>
    <row newVal="1474" oldVal="1083"/>
    <row newVal="1475" oldVal="1082"/>
    <row newVal="1476" oldVal="1073"/>
    <row newVal="1477" oldVal="1089"/>
    <row newVal="1478" oldVal="1090"/>
    <row newVal="1479" oldVal="1058"/>
    <row newVal="1480" oldVal="1041"/>
    <row newVal="1481" oldVal="1081"/>
    <row newVal="1482" oldVal="1046"/>
    <row newVal="1483" oldVal="1062"/>
    <row newVal="1484" oldVal="1047"/>
    <row newVal="1485" oldVal="1049"/>
    <row newVal="1486" oldVal="1050"/>
    <row newVal="1487" oldVal="1092"/>
    <row newVal="1488" oldVal="1093"/>
    <row newVal="1489" oldVal="1891"/>
    <row newVal="1490" oldVal="1690"/>
    <row newVal="1491" oldVal="1733"/>
    <row newVal="1492" oldVal="1879"/>
    <row newVal="1493" oldVal="1742"/>
    <row newVal="1494" oldVal="1881"/>
    <row newVal="1495" oldVal="1680"/>
    <row newVal="1496" oldVal="1878"/>
    <row newVal="1497" oldVal="1893"/>
    <row newVal="1498" oldVal="1678"/>
    <row newVal="1499" oldVal="1679"/>
    <row newVal="1500" oldVal="1734"/>
    <row newVal="1501" oldVal="1691"/>
    <row newVal="1502" oldVal="1677"/>
    <row newVal="1503" oldVal="1675"/>
    <row newVal="1504" oldVal="1735"/>
    <row newVal="1505" oldVal="1892"/>
    <row newVal="1506" oldVal="1676"/>
    <row newVal="1507" oldVal="1880"/>
    <row newVal="1508" oldVal="1689"/>
    <row newVal="1509" oldVal="1681"/>
    <row newVal="1510" oldVal="1682"/>
    <row newVal="1511" oldVal="1683"/>
    <row newVal="1512" oldVal="1686"/>
    <row newVal="1513" oldVal="1684"/>
    <row newVal="1514" oldVal="1685"/>
    <row newVal="1515" oldVal="1687"/>
    <row newVal="1516" oldVal="1688"/>
    <row newVal="1517" oldVal="1654"/>
    <row newVal="1518" oldVal="1665"/>
    <row newVal="1519" oldVal="1666"/>
    <row newVal="1520" oldVal="1663"/>
    <row newVal="1521" oldVal="1667"/>
    <row newVal="1522" oldVal="1660"/>
    <row newVal="1523" oldVal="1656"/>
    <row newVal="1524" oldVal="1655"/>
    <row newVal="1525" oldVal="1661"/>
    <row newVal="1526" oldVal="1652"/>
    <row newVal="1527" oldVal="1653"/>
    <row newVal="1528" oldVal="1657"/>
    <row newVal="1529" oldVal="1664"/>
    <row newVal="1530" oldVal="1668"/>
    <row newVal="1531" oldVal="1658"/>
    <row newVal="1532" oldVal="1659"/>
    <row newVal="1533" oldVal="1651"/>
    <row newVal="1534" oldVal="1662"/>
    <row newVal="1535" oldVal="1674"/>
    <row newVal="1536" oldVal="1671"/>
    <row newVal="1537" oldVal="1672"/>
    <row newVal="1538" oldVal="1673"/>
    <row newVal="1539" oldVal="1670"/>
    <row newVal="1540" oldVal="1669"/>
    <row newVal="1541" oldVal="1745"/>
    <row newVal="1542" oldVal="1746"/>
    <row newVal="1543" oldVal="1747"/>
    <row newVal="1544" oldVal="1750"/>
    <row newVal="1545" oldVal="1743"/>
    <row newVal="1546" oldVal="1744"/>
    <row newVal="1547" oldVal="1748"/>
    <row newVal="1548" oldVal="1749"/>
    <row newVal="1549" oldVal="1650"/>
    <row newVal="1550" oldVal="1532"/>
    <row newVal="1551" oldVal="1533"/>
    <row newVal="1552" oldVal="1531"/>
    <row newVal="1553" oldVal="1519"/>
    <row newVal="1554" oldVal="1529"/>
    <row newVal="1555" oldVal="1530"/>
    <row newVal="1556" oldVal="1521"/>
    <row newVal="1557" oldVal="1522"/>
    <row newVal="1558" oldVal="1513"/>
    <row newVal="1559" oldVal="1514"/>
    <row newVal="1560" oldVal="1523"/>
    <row newVal="1561" oldVal="1516"/>
    <row newVal="1562" oldVal="1517"/>
    <row newVal="1563" oldVal="1520"/>
    <row newVal="1564" oldVal="1518"/>
    <row newVal="1565" oldVal="1515"/>
    <row newVal="1566" oldVal="1524"/>
    <row newVal="1567" oldVal="1525"/>
    <row newVal="1568" oldVal="1511"/>
    <row newVal="1569" oldVal="1512"/>
    <row newVal="1570" oldVal="1526"/>
    <row newVal="1571" oldVal="1527"/>
    <row newVal="1572" oldVal="1528"/>
    <row newVal="1573" oldVal="1508"/>
    <row newVal="1574" oldVal="1509"/>
    <row newVal="1575" oldVal="1510"/>
    <row newVal="1576" oldVal="1503"/>
    <row newVal="1577" oldVal="1504"/>
    <row newVal="1578" oldVal="1505"/>
    <row newVal="1579" oldVal="1501"/>
    <row newVal="1580" oldVal="1502"/>
    <row newVal="1581" oldVal="1499"/>
    <row newVal="1582" oldVal="1500"/>
    <row newVal="1583" oldVal="1506"/>
    <row newVal="1584" oldVal="1507"/>
    <row newVal="1585" oldVal="1537"/>
    <row newVal="1586" oldVal="1538"/>
    <row newVal="1587" oldVal="1539"/>
    <row newVal="1588" oldVal="1535"/>
    <row newVal="1589" oldVal="1536"/>
    <row newVal="1590" oldVal="1534"/>
    <row newVal="1591" oldVal="1546"/>
    <row newVal="1592" oldVal="1547"/>
    <row newVal="1593" oldVal="1542"/>
    <row newVal="1594" oldVal="1543"/>
    <row newVal="1595" oldVal="1544"/>
    <row newVal="1596" oldVal="1540"/>
    <row newVal="1597" oldVal="1541"/>
    <row newVal="1598" oldVal="1545"/>
    <row newVal="1599" oldVal="1554"/>
    <row newVal="1600" oldVal="1557"/>
    <row newVal="1601" oldVal="1549"/>
    <row newVal="1602" oldVal="1551"/>
    <row newVal="1603" oldVal="1548"/>
    <row newVal="1604" oldVal="1556"/>
    <row newVal="1605" oldVal="1560"/>
    <row newVal="1606" oldVal="1550"/>
    <row newVal="1607" oldVal="1558"/>
    <row newVal="1608" oldVal="1552"/>
    <row newVal="1609" oldVal="1553"/>
    <row newVal="1610" oldVal="1555"/>
    <row newVal="1611" oldVal="1559"/>
    <row newVal="1612" oldVal="1622"/>
    <row newVal="1613" oldVal="1623"/>
    <row newVal="1614" oldVal="1592"/>
    <row newVal="1615" oldVal="1593"/>
    <row newVal="1616" oldVal="1594"/>
    <row newVal="1617" oldVal="1585"/>
    <row newVal="1618" oldVal="1586"/>
    <row newVal="1619" oldVal="1607"/>
    <row newVal="1620" oldVal="1591"/>
    <row newVal="1621" oldVal="1562"/>
    <row newVal="1622" oldVal="1563"/>
    <row newVal="1623" oldVal="1576"/>
    <row newVal="1624" oldVal="1577"/>
    <row newVal="1625" oldVal="1572"/>
    <row newVal="1626" oldVal="1573"/>
    <row newVal="1627" oldVal="1565"/>
    <row newVal="1628" oldVal="1568"/>
    <row newVal="1629" oldVal="1569"/>
    <row newVal="1630" oldVal="1570"/>
    <row newVal="1631" oldVal="1571"/>
    <row newVal="1632" oldVal="1574"/>
    <row newVal="1633" oldVal="1575"/>
    <row newVal="1634" oldVal="1561"/>
    <row newVal="1635" oldVal="1566"/>
    <row newVal="1636" oldVal="1567"/>
    <row newVal="1637" oldVal="1564"/>
    <row newVal="1638" oldVal="1624"/>
    <row newVal="1639" oldVal="1625"/>
    <row newVal="1640" oldVal="1626"/>
    <row newVal="1641" oldVal="1627"/>
    <row newVal="1642" oldVal="1628"/>
    <row newVal="1643" oldVal="1629"/>
    <row newVal="1644" oldVal="1630"/>
    <row newVal="1645" oldVal="1631"/>
    <row newVal="1646" oldVal="1632"/>
    <row newVal="1647" oldVal="1633"/>
    <row newVal="1648" oldVal="1634"/>
    <row newVal="1649" oldVal="1635"/>
    <row newVal="1650" oldVal="1636"/>
    <row newVal="1651" oldVal="1637"/>
    <row newVal="1652" oldVal="1638"/>
    <row newVal="1653" oldVal="1639"/>
    <row newVal="1654" oldVal="1640"/>
    <row newVal="1655" oldVal="1641"/>
    <row newVal="1656" oldVal="1642"/>
    <row newVal="1657" oldVal="1643"/>
    <row newVal="1658" oldVal="1644"/>
    <row newVal="1659" oldVal="1645"/>
    <row newVal="1660" oldVal="1646"/>
    <row newVal="1661" oldVal="1647"/>
    <row newVal="1662" oldVal="1648"/>
    <row newVal="1663" oldVal="1649"/>
    <row newVal="1664" oldVal="1619"/>
    <row newVal="1665" oldVal="1620"/>
    <row newVal="1666" oldVal="1621"/>
    <row newVal="1667" oldVal="1617"/>
    <row newVal="1668" oldVal="1618"/>
    <row newVal="1669" oldVal="1614"/>
    <row newVal="1670" oldVal="1615"/>
    <row newVal="1671" oldVal="1616"/>
    <row newVal="1672" oldVal="1598"/>
    <row newVal="1673" oldVal="1599"/>
    <row newVal="1674" oldVal="1578"/>
    <row newVal="1675" oldVal="1579"/>
    <row newVal="1676" oldVal="1589"/>
    <row newVal="1677" oldVal="1590"/>
    <row newVal="1678" oldVal="1602"/>
    <row newVal="1679" oldVal="1603"/>
    <row newVal="1680" oldVal="1610"/>
    <row newVal="1681" oldVal="1611"/>
    <row newVal="1682" oldVal="1600"/>
    <row newVal="1683" oldVal="1601"/>
    <row newVal="1684" oldVal="1612"/>
    <row newVal="1685" oldVal="1613"/>
    <row newVal="1686" oldVal="1580"/>
    <row newVal="1687" oldVal="1581"/>
    <row newVal="1688" oldVal="1608"/>
    <row newVal="1689" oldVal="1609"/>
    <row newVal="1690" oldVal="1583"/>
    <row newVal="1691" oldVal="1777"/>
    <row newVal="1692" oldVal="1582"/>
    <row newVal="1693" oldVal="1595"/>
    <row newVal="1694" oldVal="1596"/>
    <row newVal="1695" oldVal="1597"/>
    <row newVal="1696" oldVal="1584"/>
    <row newVal="1697" oldVal="1587"/>
    <row newVal="1698" oldVal="1588"/>
    <row newVal="1699" oldVal="1605"/>
    <row newVal="1700" oldVal="1606"/>
    <row newVal="1701" oldVal="1604"/>
    <row newVal="1702" oldVal="1695"/>
    <row newVal="1703" oldVal="1702"/>
    <row newVal="1704" oldVal="1703"/>
    <row newVal="1705" oldVal="1704"/>
    <row newVal="1706" oldVal="1705"/>
    <row newVal="1707" oldVal="1700"/>
    <row newVal="1708" oldVal="1701"/>
    <row newVal="1709" oldVal="1696"/>
    <row newVal="1710" oldVal="1697"/>
    <row newVal="1711" oldVal="1698"/>
    <row newVal="1712" oldVal="1699"/>
    <row newVal="1713" oldVal="1706"/>
    <row newVal="1714" oldVal="1707"/>
    <row newVal="1715" oldVal="1708"/>
    <row newVal="1716" oldVal="1709"/>
    <row newVal="1717" oldVal="1710"/>
    <row newVal="1718" oldVal="1711"/>
    <row newVal="1719" oldVal="1712"/>
    <row newVal="1720" oldVal="1713"/>
    <row newVal="1721" oldVal="1714"/>
    <row newVal="1722" oldVal="1715"/>
    <row newVal="1723" oldVal="1716"/>
    <row newVal="1724" oldVal="1717"/>
    <row newVal="1725" oldVal="1718"/>
    <row newVal="1726" oldVal="1719"/>
    <row newVal="1727" oldVal="1720"/>
    <row newVal="1728" oldVal="1721"/>
    <row newVal="1729" oldVal="1722"/>
    <row newVal="1730" oldVal="1723"/>
    <row newVal="1731" oldVal="1724"/>
    <row newVal="1732" oldVal="1725"/>
    <row newVal="1733" oldVal="1726"/>
    <row newVal="1734" oldVal="1727"/>
    <row newVal="1735" oldVal="1728"/>
    <row newVal="1736" oldVal="1729"/>
    <row newVal="1737" oldVal="1730"/>
    <row newVal="1738" oldVal="1731"/>
    <row newVal="1739" oldVal="1732"/>
    <row newVal="1740" oldVal="1849"/>
    <row newVal="1741" oldVal="1850"/>
    <row newVal="1742" oldVal="1851"/>
    <row newVal="1743" oldVal="1852"/>
    <row newVal="1744" oldVal="1853"/>
    <row newVal="1745" oldVal="1854"/>
    <row newVal="1746" oldVal="1855"/>
    <row newVal="1747" oldVal="1856"/>
    <row newVal="1748" oldVal="1857"/>
    <row newVal="1749" oldVal="1858"/>
    <row newVal="1750" oldVal="1859"/>
    <row newVal="1751" oldVal="1860"/>
    <row newVal="1752" oldVal="1861"/>
    <row newVal="1753" oldVal="1862"/>
    <row newVal="1754" oldVal="1863"/>
    <row newVal="1755" oldVal="1864"/>
    <row newVal="1756" oldVal="1865"/>
    <row newVal="1757" oldVal="1866"/>
    <row newVal="1758" oldVal="1867"/>
    <row newVal="1759" oldVal="1868"/>
    <row newVal="1760" oldVal="1869"/>
    <row newVal="1761" oldVal="1870"/>
    <row newVal="1762" oldVal="1871"/>
    <row newVal="1763" oldVal="1872"/>
    <row newVal="1764" oldVal="1873"/>
    <row newVal="1765" oldVal="1874"/>
    <row newVal="1766" oldVal="1875"/>
    <row newVal="1767" oldVal="1876"/>
    <row newVal="1768" oldVal="1877"/>
    <row newVal="1769" oldVal="1836"/>
    <row newVal="1770" oldVal="1837"/>
    <row newVal="1771" oldVal="1842"/>
    <row newVal="1772" oldVal="1843"/>
    <row newVal="1773" oldVal="1844"/>
    <row newVal="1774" oldVal="1829"/>
    <row newVal="1775" oldVal="1830"/>
    <row newVal="1776" oldVal="1825"/>
    <row newVal="1777" oldVal="1826"/>
    <row newVal="1778" oldVal="1840"/>
    <row newVal="1779" oldVal="1841"/>
    <row newVal="1780" oldVal="1831"/>
    <row newVal="1781" oldVal="1832"/>
    <row newVal="1782" oldVal="1818"/>
    <row newVal="1783" oldVal="1819"/>
    <row newVal="1784" oldVal="1820"/>
    <row newVal="1785" oldVal="1827"/>
    <row newVal="1786" oldVal="1828"/>
    <row newVal="1787" oldVal="1823"/>
    <row newVal="1788" oldVal="1824"/>
    <row newVal="1789" oldVal="1834"/>
    <row newVal="1790" oldVal="1835"/>
    <row newVal="1791" oldVal="1833"/>
    <row newVal="1792" oldVal="1845"/>
    <row newVal="1793" oldVal="1846"/>
    <row newVal="1794" oldVal="1821"/>
    <row newVal="1795" oldVal="1822"/>
    <row newVal="1796" oldVal="1838"/>
    <row newVal="1797" oldVal="1839"/>
    <row newVal="1798" oldVal="1847"/>
    <row newVal="1799" oldVal="1848"/>
    <row newVal="1800" oldVal="1807"/>
    <row newVal="1801" oldVal="1808"/>
    <row newVal="1802" oldVal="1793"/>
    <row newVal="1803" oldVal="1794"/>
    <row newVal="1804" oldVal="1795"/>
    <row newVal="1805" oldVal="1813"/>
    <row newVal="1806" oldVal="1814"/>
    <row newVal="1807" oldVal="1801"/>
    <row newVal="1808" oldVal="1802"/>
    <row newVal="1809" oldVal="1803"/>
    <row newVal="1810" oldVal="1798"/>
    <row newVal="1811" oldVal="1787"/>
    <row newVal="1812" oldVal="1788"/>
    <row newVal="1813" oldVal="1784"/>
    <row newVal="1814" oldVal="1785"/>
    <row newVal="1815" oldVal="1786"/>
    <row newVal="1816" oldVal="1789"/>
    <row newVal="1817" oldVal="1790"/>
    <row newVal="1818" oldVal="1796"/>
    <row newVal="1819" oldVal="1797"/>
    <row newVal="1820" oldVal="1809"/>
    <row newVal="1821" oldVal="1810"/>
    <row newVal="1822" oldVal="1799"/>
    <row newVal="1823" oldVal="1800"/>
    <row newVal="1824" oldVal="1804"/>
    <row newVal="1825" oldVal="1805"/>
    <row newVal="1826" oldVal="1806"/>
    <row newVal="1827" oldVal="1791"/>
    <row newVal="1828" oldVal="1792"/>
    <row newVal="1829" oldVal="1811"/>
    <row newVal="1830" oldVal="1812"/>
    <row newVal="1831" oldVal="1815"/>
    <row newVal="1832" oldVal="1816"/>
    <row newVal="1833" oldVal="1817"/>
    <row newVal="1834" oldVal="1755"/>
    <row newVal="1835" oldVal="1756"/>
    <row newVal="1836" oldVal="1757"/>
    <row newVal="1837" oldVal="1758"/>
    <row newVal="1838" oldVal="1759"/>
    <row newVal="1839" oldVal="1751"/>
    <row newVal="1840" oldVal="1752"/>
    <row newVal="1841" oldVal="1760"/>
    <row newVal="1842" oldVal="1753"/>
    <row newVal="1843" oldVal="1754"/>
    <row newVal="1844" oldVal="1761"/>
    <row newVal="1845" oldVal="1762"/>
    <row newVal="1846" oldVal="1763"/>
    <row newVal="1847" oldVal="1764"/>
    <row newVal="1848" oldVal="1765"/>
    <row newVal="1849" oldVal="1766"/>
    <row newVal="1850" oldVal="1767"/>
    <row newVal="1851" oldVal="1768"/>
    <row newVal="1852" oldVal="1769"/>
    <row newVal="1853" oldVal="1770"/>
    <row newVal="1854" oldVal="1771"/>
    <row newVal="1855" oldVal="1772"/>
    <row newVal="1856" oldVal="1773"/>
    <row newVal="1857" oldVal="1774"/>
    <row newVal="1858" oldVal="1775"/>
    <row newVal="1859" oldVal="1776"/>
    <row newVal="1860" oldVal="1778"/>
    <row newVal="1861" oldVal="1779"/>
    <row newVal="1862" oldVal="1780"/>
    <row newVal="1863" oldVal="1781"/>
    <row newVal="1864" oldVal="1782"/>
    <row newVal="1865" oldVal="1783"/>
    <row newVal="1866" oldVal="1489"/>
    <row newVal="1867" oldVal="1494"/>
    <row newVal="1868" oldVal="1492"/>
    <row newVal="1869" oldVal="1495"/>
    <row newVal="1870" oldVal="1487"/>
    <row newVal="1871" oldVal="1493"/>
    <row newVal="1872" oldVal="1900"/>
    <row newVal="1873" oldVal="1901"/>
    <row newVal="1874" oldVal="1488"/>
    <row newVal="1875" oldVal="1490"/>
    <row newVal="1876" oldVal="1491"/>
    <row newVal="1877" oldVal="1496"/>
    <row newVal="1878" oldVal="1497"/>
    <row newVal="1879" oldVal="1498"/>
    <row newVal="1880" oldVal="1736"/>
    <row newVal="1881" oldVal="1738"/>
    <row newVal="1882" oldVal="1741"/>
    <row newVal="1883" oldVal="1737"/>
    <row newVal="1884" oldVal="1693"/>
    <row newVal="1885" oldVal="1740"/>
    <row newVal="1886" oldVal="1692"/>
    <row newVal="1887" oldVal="1694"/>
    <row newVal="1888" oldVal="1739"/>
    <row newVal="1889" oldVal="1883"/>
    <row newVal="1890" oldVal="1882"/>
    <row newVal="1891" oldVal="1890"/>
    <row newVal="1892" oldVal="1888"/>
    <row newVal="1893" oldVal="1889"/>
    <row newVal="1894" oldVal="1885"/>
    <row newVal="1895" oldVal="1884"/>
    <row newVal="1896" oldVal="1886"/>
    <row newVal="1897" oldVal="1887"/>
    <row newVal="1898" oldVal="1896"/>
    <row newVal="1899" oldVal="1897"/>
    <row newVal="1900" oldVal="1899"/>
    <row newVal="1901" oldVal="1898"/>
  </rowSortMap>
</worksheetSortMap>
</file>

<file path=xl/worksheets/wsSortMap2.xml><?xml version="1.0" encoding="utf-8"?>
<worksheetSortMap xmlns="http://schemas.microsoft.com/office/excel/2006/main">
  <rowSortMap ref="A4:XFD71" count="66">
    <row newVal="3" oldVal="34"/>
    <row newVal="4" oldVal="6"/>
    <row newVal="5" oldVal="7"/>
    <row newVal="6" oldVal="28"/>
    <row newVal="7" oldVal="56"/>
    <row newVal="8" oldVal="57"/>
    <row newVal="9" oldVal="25"/>
    <row newVal="10" oldVal="8"/>
    <row newVal="11" oldVal="26"/>
    <row newVal="12" oldVal="30"/>
    <row newVal="13" oldVal="32"/>
    <row newVal="14" oldVal="9"/>
    <row newVal="15" oldVal="35"/>
    <row newVal="16" oldVal="54"/>
    <row newVal="17" oldVal="23"/>
    <row newVal="18" oldVal="10"/>
    <row newVal="19" oldVal="11"/>
    <row newVal="20" oldVal="12"/>
    <row newVal="21" oldVal="13"/>
    <row newVal="22" oldVal="14"/>
    <row newVal="23" oldVal="15"/>
    <row newVal="24" oldVal="16"/>
    <row newVal="25" oldVal="17"/>
    <row newVal="26" oldVal="27"/>
    <row newVal="27" oldVal="18"/>
    <row newVal="28" oldVal="19"/>
    <row newVal="29" oldVal="20"/>
    <row newVal="30" oldVal="3"/>
    <row newVal="31" oldVal="21"/>
    <row newVal="32" oldVal="22"/>
    <row newVal="33" oldVal="31"/>
    <row newVal="34" oldVal="4"/>
    <row newVal="35" oldVal="24"/>
    <row newVal="36" oldVal="33"/>
    <row newVal="37" oldVal="29"/>
    <row newVal="38" oldVal="36"/>
    <row newVal="39" oldVal="58"/>
    <row newVal="40" oldVal="37"/>
    <row newVal="41" oldVal="38"/>
    <row newVal="42" oldVal="39"/>
    <row newVal="43" oldVal="55"/>
    <row newVal="44" oldVal="40"/>
    <row newVal="45" oldVal="5"/>
    <row newVal="46" oldVal="42"/>
    <row newVal="47" oldVal="41"/>
    <row newVal="48" oldVal="43"/>
    <row newVal="49" oldVal="53"/>
    <row newVal="50" oldVal="44"/>
    <row newVal="51" oldVal="45"/>
    <row newVal="52" oldVal="46"/>
    <row newVal="53" oldVal="47"/>
    <row newVal="54" oldVal="48"/>
    <row newVal="55" oldVal="49"/>
    <row newVal="56" oldVal="50"/>
    <row newVal="57" oldVal="51"/>
    <row newVal="58" oldVal="52"/>
    <row newVal="59" oldVal="63"/>
    <row newVal="60" oldVal="59"/>
    <row newVal="61" oldVal="60"/>
    <row newVal="63" oldVal="61"/>
    <row newVal="64" oldVal="65"/>
    <row newVal="65" oldVal="69"/>
    <row newVal="67" oldVal="68"/>
    <row newVal="68" oldVal="64"/>
    <row newVal="69" oldVal="70"/>
    <row newVal="70" oldVal="67"/>
  </rowSortMap>
</worksheetSortMap>
</file>

<file path=xl/worksheets/wsSortMap3.xml><?xml version="1.0" encoding="utf-8"?>
<worksheetSortMap xmlns="http://schemas.microsoft.com/office/excel/2006/main">
  <rowSortMap ref="A5:XFD110" count="106">
    <row newVal="4" oldVal="21"/>
    <row newVal="5" oldVal="22"/>
    <row newVal="6" oldVal="23"/>
    <row newVal="7" oldVal="4"/>
    <row newVal="8" oldVal="25"/>
    <row newVal="9" oldVal="24"/>
    <row newVal="10" oldVal="5"/>
    <row newVal="11" oldVal="6"/>
    <row newVal="12" oldVal="26"/>
    <row newVal="13" oldVal="27"/>
    <row newVal="14" oldVal="28"/>
    <row newVal="15" oldVal="29"/>
    <row newVal="16" oldVal="30"/>
    <row newVal="17" oldVal="31"/>
    <row newVal="18" oldVal="79"/>
    <row newVal="19" oldVal="107"/>
    <row newVal="20" oldVal="108"/>
    <row newVal="21" oldVal="109"/>
    <row newVal="22" oldVal="80"/>
    <row newVal="23" oldVal="33"/>
    <row newVal="24" oldVal="88"/>
    <row newVal="25" oldVal="87"/>
    <row newVal="26" oldVal="89"/>
    <row newVal="27" oldVal="97"/>
    <row newVal="28" oldVal="91"/>
    <row newVal="29" oldVal="42"/>
    <row newVal="30" oldVal="90"/>
    <row newVal="31" oldVal="56"/>
    <row newVal="32" oldVal="57"/>
    <row newVal="33" oldVal="58"/>
    <row newVal="34" oldVal="59"/>
    <row newVal="35" oldVal="60"/>
    <row newVal="36" oldVal="61"/>
    <row newVal="37" oldVal="62"/>
    <row newVal="38" oldVal="63"/>
    <row newVal="39" oldVal="64"/>
    <row newVal="40" oldVal="65"/>
    <row newVal="41" oldVal="66"/>
    <row newVal="42" oldVal="67"/>
    <row newVal="43" oldVal="68"/>
    <row newVal="44" oldVal="69"/>
    <row newVal="45" oldVal="70"/>
    <row newVal="46" oldVal="71"/>
    <row newVal="47" oldVal="72"/>
    <row newVal="48" oldVal="43"/>
    <row newVal="49" oldVal="44"/>
    <row newVal="50" oldVal="34"/>
    <row newVal="51" oldVal="35"/>
    <row newVal="52" oldVal="39"/>
    <row newVal="53" oldVal="36"/>
    <row newVal="54" oldVal="40"/>
    <row newVal="55" oldVal="37"/>
    <row newVal="56" oldVal="41"/>
    <row newVal="57" oldVal="32"/>
    <row newVal="58" oldVal="38"/>
    <row newVal="59" oldVal="55"/>
    <row newVal="60" oldVal="73"/>
    <row newVal="61" oldVal="74"/>
    <row newVal="62" oldVal="75"/>
    <row newVal="63" oldVal="76"/>
    <row newVal="64" oldVal="78"/>
    <row newVal="65" oldVal="77"/>
    <row newVal="66" oldVal="45"/>
    <row newVal="67" oldVal="46"/>
    <row newVal="68" oldVal="47"/>
    <row newVal="69" oldVal="48"/>
    <row newVal="70" oldVal="49"/>
    <row newVal="71" oldVal="50"/>
    <row newVal="72" oldVal="51"/>
    <row newVal="73" oldVal="52"/>
    <row newVal="74" oldVal="53"/>
    <row newVal="75" oldVal="54"/>
    <row newVal="76" oldVal="92"/>
    <row newVal="77" oldVal="93"/>
    <row newVal="78" oldVal="94"/>
    <row newVal="79" oldVal="95"/>
    <row newVal="80" oldVal="96"/>
    <row newVal="81" oldVal="98"/>
    <row newVal="82" oldVal="99"/>
    <row newVal="83" oldVal="100"/>
    <row newVal="84" oldVal="101"/>
    <row newVal="85" oldVal="102"/>
    <row newVal="86" oldVal="103"/>
    <row newVal="87" oldVal="104"/>
    <row newVal="88" oldVal="105"/>
    <row newVal="89" oldVal="106"/>
    <row newVal="90" oldVal="81"/>
    <row newVal="91" oldVal="86"/>
    <row newVal="92" oldVal="83"/>
    <row newVal="93" oldVal="84"/>
    <row newVal="94" oldVal="85"/>
    <row newVal="95" oldVal="82"/>
    <row newVal="96" oldVal="16"/>
    <row newVal="97" oldVal="7"/>
    <row newVal="98" oldVal="8"/>
    <row newVal="99" oldVal="18"/>
    <row newVal="100" oldVal="19"/>
    <row newVal="101" oldVal="9"/>
    <row newVal="102" oldVal="10"/>
    <row newVal="103" oldVal="11"/>
    <row newVal="104" oldVal="20"/>
    <row newVal="105" oldVal="12"/>
    <row newVal="106" oldVal="13"/>
    <row newVal="107" oldVal="14"/>
    <row newVal="108" oldVal="15"/>
    <row newVal="109" oldVal="17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MSAN OUTDOOR</vt:lpstr>
      <vt:lpstr>Plan2</vt:lpstr>
      <vt:lpstr>a incluir</vt:lpstr>
      <vt:lpstr>Plan3</vt:lpstr>
      <vt:lpstr>Plan1</vt:lpstr>
    </vt:vector>
  </TitlesOfParts>
  <Company>Vivo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Andreia Santana</dc:creator>
  <cp:lastModifiedBy>Sergio  Kohara</cp:lastModifiedBy>
  <dcterms:created xsi:type="dcterms:W3CDTF">2016-04-28T18:40:40Z</dcterms:created>
  <dcterms:modified xsi:type="dcterms:W3CDTF">2018-07-26T18:58:00Z</dcterms:modified>
</cp:coreProperties>
</file>